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28B6FE9F-D077-4078-992E-7104C82F064C}" xr6:coauthVersionLast="47" xr6:coauthVersionMax="47" xr10:uidLastSave="{00000000-0000-0000-0000-000000000000}"/>
  <bookViews>
    <workbookView xWindow="30" yWindow="-16320" windowWidth="29040" windowHeight="15720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3" l="1"/>
  <c r="F74" i="3"/>
  <c r="F73" i="3"/>
  <c r="F72" i="3"/>
  <c r="F71" i="3"/>
  <c r="F70" i="3"/>
  <c r="F69" i="3"/>
  <c r="I251" i="1" s="1"/>
  <c r="F68" i="3"/>
  <c r="I246" i="1" s="1"/>
  <c r="F67" i="3"/>
  <c r="F66" i="3"/>
  <c r="F65" i="3"/>
  <c r="I214" i="1" s="1"/>
  <c r="F64" i="3"/>
  <c r="F63" i="3"/>
  <c r="F62" i="3"/>
  <c r="F61" i="3"/>
  <c r="I201" i="1" s="1"/>
  <c r="F60" i="3"/>
  <c r="F59" i="3"/>
  <c r="I195" i="1" s="1"/>
  <c r="F58" i="3"/>
  <c r="F57" i="3"/>
  <c r="I122" i="1" s="1"/>
  <c r="F56" i="3"/>
  <c r="F55" i="3"/>
  <c r="F54" i="3"/>
  <c r="F53" i="3"/>
  <c r="I11" i="1" s="1"/>
  <c r="F52" i="3"/>
  <c r="F51" i="3"/>
  <c r="I28" i="1" s="1"/>
  <c r="F50" i="3"/>
  <c r="I14" i="1" s="1"/>
  <c r="F49" i="3"/>
  <c r="I200" i="1" s="1"/>
  <c r="F48" i="3"/>
  <c r="F47" i="3"/>
  <c r="F46" i="3"/>
  <c r="F45" i="3"/>
  <c r="I87" i="1" s="1"/>
  <c r="F44" i="3"/>
  <c r="F43" i="3"/>
  <c r="I163" i="1" s="1"/>
  <c r="F42" i="3"/>
  <c r="I161" i="1" s="1"/>
  <c r="F41" i="3"/>
  <c r="I166" i="1" s="1"/>
  <c r="F40" i="3"/>
  <c r="F39" i="3"/>
  <c r="F38" i="3"/>
  <c r="F37" i="3"/>
  <c r="I65" i="1" s="1"/>
  <c r="F36" i="3"/>
  <c r="F35" i="3"/>
  <c r="I51" i="1" s="1"/>
  <c r="F34" i="3"/>
  <c r="I63" i="1" s="1"/>
  <c r="F33" i="3"/>
  <c r="I35" i="1" s="1"/>
  <c r="F32" i="3"/>
  <c r="F31" i="3"/>
  <c r="F30" i="3"/>
  <c r="F29" i="3"/>
  <c r="I130" i="1" s="1"/>
  <c r="F28" i="3"/>
  <c r="F27" i="3"/>
  <c r="F26" i="3"/>
  <c r="F25" i="3"/>
  <c r="F24" i="3"/>
  <c r="F23" i="3"/>
  <c r="F22" i="3"/>
  <c r="F21" i="3"/>
  <c r="F20" i="3"/>
  <c r="F19" i="3"/>
  <c r="F18" i="3"/>
  <c r="I188" i="1" s="1"/>
  <c r="F16" i="3"/>
  <c r="I171" i="1" s="1"/>
  <c r="F15" i="3"/>
  <c r="F14" i="3"/>
  <c r="F13" i="3"/>
  <c r="F12" i="3"/>
  <c r="I110" i="1" s="1"/>
  <c r="F11" i="3"/>
  <c r="F10" i="3"/>
  <c r="I102" i="1" s="1"/>
  <c r="F9" i="3"/>
  <c r="F8" i="3"/>
  <c r="I107" i="1" s="1"/>
  <c r="F7" i="3"/>
  <c r="F6" i="3"/>
  <c r="F5" i="3"/>
  <c r="F4" i="3"/>
  <c r="I261" i="1" s="1"/>
  <c r="F17" i="3"/>
  <c r="I189" i="1" s="1"/>
  <c r="I33" i="1"/>
  <c r="I203" i="1"/>
  <c r="I196" i="1"/>
  <c r="I164" i="1"/>
  <c r="I159" i="1"/>
  <c r="I23" i="1"/>
  <c r="I22" i="1"/>
  <c r="I91" i="1"/>
  <c r="I76" i="1"/>
  <c r="I75" i="1"/>
  <c r="I74" i="1"/>
  <c r="I66" i="1"/>
  <c r="I60" i="1"/>
  <c r="I59" i="1"/>
  <c r="I58" i="1"/>
  <c r="I56" i="1"/>
  <c r="I44" i="1"/>
  <c r="I43" i="1"/>
  <c r="I36" i="1"/>
  <c r="I154" i="1"/>
  <c r="I150" i="1"/>
  <c r="I146" i="1"/>
  <c r="I142" i="1"/>
  <c r="I138" i="1"/>
  <c r="I134" i="1"/>
  <c r="I4" i="1"/>
  <c r="I118" i="1"/>
  <c r="I117" i="1"/>
  <c r="I209" i="1"/>
  <c r="I240" i="1"/>
  <c r="I239" i="1"/>
  <c r="I210" i="1"/>
  <c r="I120" i="1"/>
  <c r="I121" i="1"/>
  <c r="I12" i="1"/>
  <c r="I3" i="1"/>
  <c r="I81" i="1"/>
  <c r="I85" i="1"/>
  <c r="I89" i="1"/>
  <c r="I79" i="1"/>
  <c r="I186" i="1"/>
  <c r="I192" i="1"/>
  <c r="I52" i="1"/>
  <c r="I249" i="1"/>
  <c r="I220" i="1"/>
  <c r="I140" i="1"/>
  <c r="I139" i="1"/>
  <c r="I141" i="1"/>
  <c r="I177" i="1"/>
  <c r="I182" i="1"/>
  <c r="I132" i="1"/>
  <c r="I145" i="1"/>
  <c r="I97" i="1"/>
  <c r="I98" i="1"/>
  <c r="I114" i="1"/>
  <c r="I6" i="1" l="1"/>
  <c r="I156" i="1"/>
  <c r="I190" i="1"/>
  <c r="I82" i="1"/>
  <c r="I174" i="1"/>
  <c r="I42" i="1"/>
  <c r="I80" i="1"/>
  <c r="I204" i="1"/>
  <c r="I8" i="1"/>
  <c r="I148" i="1"/>
  <c r="I67" i="1"/>
  <c r="I84" i="1"/>
  <c r="I158" i="1"/>
  <c r="I191" i="1"/>
  <c r="I244" i="1"/>
  <c r="I212" i="1"/>
  <c r="I9" i="1"/>
  <c r="I50" i="1"/>
  <c r="I68" i="1"/>
  <c r="I88" i="1"/>
  <c r="I101" i="1"/>
  <c r="I125" i="1"/>
  <c r="I10" i="1"/>
  <c r="I72" i="1"/>
  <c r="I90" i="1"/>
  <c r="I34" i="1"/>
  <c r="I109" i="1"/>
  <c r="I19" i="1"/>
  <c r="I20" i="1"/>
  <c r="I167" i="1"/>
  <c r="I40" i="1"/>
  <c r="I48" i="1"/>
  <c r="I64" i="1"/>
  <c r="I172" i="1"/>
  <c r="I99" i="1"/>
  <c r="I193" i="1"/>
  <c r="I7" i="1"/>
  <c r="I131" i="1"/>
  <c r="I147" i="1"/>
  <c r="I155" i="1"/>
  <c r="I41" i="1"/>
  <c r="I49" i="1"/>
  <c r="I57" i="1"/>
  <c r="I73" i="1"/>
  <c r="I21" i="1"/>
  <c r="I157" i="1"/>
  <c r="I165" i="1"/>
  <c r="I173" i="1"/>
  <c r="I181" i="1"/>
  <c r="I100" i="1"/>
  <c r="I108" i="1"/>
  <c r="I194" i="1"/>
  <c r="I202" i="1"/>
  <c r="I218" i="1"/>
  <c r="I226" i="1"/>
  <c r="I234" i="1"/>
  <c r="I242" i="1"/>
  <c r="I115" i="1"/>
  <c r="I123" i="1"/>
  <c r="I30" i="1"/>
  <c r="I17" i="1"/>
  <c r="I250" i="1"/>
  <c r="I211" i="1"/>
  <c r="I219" i="1"/>
  <c r="I227" i="1"/>
  <c r="I235" i="1"/>
  <c r="I243" i="1"/>
  <c r="I116" i="1"/>
  <c r="I124" i="1"/>
  <c r="I31" i="1"/>
  <c r="I18" i="1"/>
  <c r="I255" i="1"/>
  <c r="I253" i="1"/>
  <c r="I133" i="1"/>
  <c r="I149" i="1"/>
  <c r="I83" i="1"/>
  <c r="I183" i="1"/>
  <c r="I236" i="1"/>
  <c r="I92" i="1"/>
  <c r="I24" i="1"/>
  <c r="I160" i="1"/>
  <c r="I168" i="1"/>
  <c r="I176" i="1"/>
  <c r="I184" i="1"/>
  <c r="I103" i="1"/>
  <c r="I111" i="1"/>
  <c r="I197" i="1"/>
  <c r="I205" i="1"/>
  <c r="I213" i="1"/>
  <c r="I221" i="1"/>
  <c r="I229" i="1"/>
  <c r="I237" i="1"/>
  <c r="I257" i="1"/>
  <c r="I126" i="1"/>
  <c r="I29" i="1"/>
  <c r="I245" i="1"/>
  <c r="I252" i="1"/>
  <c r="I2" i="1"/>
  <c r="I135" i="1"/>
  <c r="I143" i="1"/>
  <c r="I151" i="1"/>
  <c r="I37" i="1"/>
  <c r="I45" i="1"/>
  <c r="I53" i="1"/>
  <c r="I61" i="1"/>
  <c r="I69" i="1"/>
  <c r="I77" i="1"/>
  <c r="I93" i="1"/>
  <c r="I25" i="1"/>
  <c r="I169" i="1"/>
  <c r="I185" i="1"/>
  <c r="I96" i="1"/>
  <c r="I104" i="1"/>
  <c r="I112" i="1"/>
  <c r="I198" i="1"/>
  <c r="I206" i="1"/>
  <c r="I222" i="1"/>
  <c r="I230" i="1"/>
  <c r="I238" i="1"/>
  <c r="I258" i="1"/>
  <c r="I119" i="1"/>
  <c r="I127" i="1"/>
  <c r="I32" i="1"/>
  <c r="I254" i="1"/>
  <c r="I175" i="1"/>
  <c r="I228" i="1"/>
  <c r="I136" i="1"/>
  <c r="I144" i="1"/>
  <c r="I152" i="1"/>
  <c r="I38" i="1"/>
  <c r="I46" i="1"/>
  <c r="I54" i="1"/>
  <c r="I62" i="1"/>
  <c r="I70" i="1"/>
  <c r="I78" i="1"/>
  <c r="I86" i="1"/>
  <c r="I94" i="1"/>
  <c r="I26" i="1"/>
  <c r="I162" i="1"/>
  <c r="I170" i="1"/>
  <c r="I178" i="1"/>
  <c r="I105" i="1"/>
  <c r="I113" i="1"/>
  <c r="I199" i="1"/>
  <c r="I207" i="1"/>
  <c r="I215" i="1"/>
  <c r="I223" i="1"/>
  <c r="I231" i="1"/>
  <c r="I259" i="1"/>
  <c r="I128" i="1"/>
  <c r="I247" i="1"/>
  <c r="I5" i="1"/>
  <c r="I13" i="1"/>
  <c r="I137" i="1"/>
  <c r="I153" i="1"/>
  <c r="I39" i="1"/>
  <c r="I47" i="1"/>
  <c r="I55" i="1"/>
  <c r="I71" i="1"/>
  <c r="I95" i="1"/>
  <c r="I27" i="1"/>
  <c r="I179" i="1"/>
  <c r="I187" i="1"/>
  <c r="I106" i="1"/>
  <c r="I208" i="1"/>
  <c r="I216" i="1"/>
  <c r="I224" i="1"/>
  <c r="I232" i="1"/>
  <c r="I260" i="1"/>
  <c r="I129" i="1"/>
  <c r="I15" i="1"/>
  <c r="I248" i="1"/>
  <c r="I256" i="1"/>
  <c r="I180" i="1"/>
  <c r="I217" i="1"/>
  <c r="I225" i="1"/>
  <c r="I233" i="1"/>
  <c r="I241" i="1"/>
  <c r="I16" i="1"/>
</calcChain>
</file>

<file path=xl/sharedStrings.xml><?xml version="1.0" encoding="utf-8"?>
<sst xmlns="http://schemas.openxmlformats.org/spreadsheetml/2006/main" count="1041" uniqueCount="231">
  <si>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</si>
  <si>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</si>
  <si>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</si>
  <si>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</si>
  <si>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</si>
  <si>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</si>
  <si>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</si>
  <si>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</si>
  <si>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</si>
  <si>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</si>
  <si>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</si>
  <si>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</si>
  <si>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</si>
  <si>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</si>
  <si>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</si>
  <si>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</si>
  <si>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</si>
  <si>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</si>
  <si>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</si>
  <si>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</si>
  <si>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</si>
  <si>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</si>
  <si>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</si>
  <si>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</si>
  <si>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</si>
  <si>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</si>
  <si>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</si>
  <si>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</si>
  <si>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</si>
  <si>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</si>
  <si>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</si>
  <si>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</si>
  <si>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</si>
  <si>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</si>
  <si>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</si>
  <si>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</si>
  <si>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</si>
  <si>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</si>
  <si>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</si>
  <si>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</si>
  <si>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</si>
  <si>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</si>
  <si>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</si>
  <si>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</si>
  <si>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</si>
  <si>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</si>
  <si>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</si>
  <si>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</si>
  <si>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</si>
  <si>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</si>
  <si>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</si>
  <si>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</si>
  <si>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</si>
  <si>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</si>
  <si>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</si>
  <si>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</si>
  <si>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</si>
  <si>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</si>
  <si>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</si>
  <si>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</si>
  <si>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</si>
  <si>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SUR DERECHO</t>
  </si>
  <si>
    <t>MEGAFÓN</t>
  </si>
  <si>
    <t>LA SALIDA ES POR LA IZQUIERDA</t>
  </si>
  <si>
    <t>LEGAR</t>
  </si>
  <si>
    <t>DELIRIUM</t>
  </si>
  <si>
    <t>FRANJA MORADA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</si>
  <si>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</si>
  <si>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</si>
  <si>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</si>
  <si>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</si>
  <si>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</si>
  <si>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</si>
  <si>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</si>
  <si>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</si>
  <si>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</si>
  <si>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</si>
  <si>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</si>
  <si>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</si>
  <si>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</si>
  <si>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</si>
  <si>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</si>
  <si>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</si>
  <si>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</si>
  <si>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</si>
  <si>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</si>
  <si>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</si>
  <si>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</si>
  <si>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</si>
  <si>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</si>
  <si>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</si>
  <si>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</si>
  <si>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</si>
  <si>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</si>
  <si>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</si>
  <si>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</si>
  <si>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</si>
  <si>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</si>
  <si>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</si>
  <si>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</si>
  <si>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</si>
  <si>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</si>
  <si>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</si>
  <si>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</si>
  <si>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</si>
  <si>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</si>
  <si>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</si>
  <si>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</si>
  <si>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</si>
  <si>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</si>
  <si>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</si>
  <si>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</si>
  <si>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</si>
  <si>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</si>
  <si>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</si>
  <si>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</si>
  <si>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</si>
  <si>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</si>
  <si>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</si>
  <si>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</si>
  <si>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</si>
  <si>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</si>
  <si>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</si>
  <si>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</si>
  <si>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</si>
  <si>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</si>
  <si>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</si>
  <si>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</si>
  <si>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</si>
  <si>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</si>
  <si>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</si>
  <si>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</si>
  <si>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</si>
  <si>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</si>
  <si>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</si>
  <si>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</si>
  <si>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</si>
  <si>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</si>
  <si>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</si>
  <si>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</si>
  <si>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</si>
  <si>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</si>
  <si>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</si>
  <si>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</si>
  <si>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</si>
  <si>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</si>
  <si>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</si>
  <si>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</si>
  <si>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</si>
  <si>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</si>
  <si>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</si>
  <si>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</si>
  <si>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</si>
  <si>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</si>
  <si>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</si>
  <si>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</si>
  <si>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</si>
  <si>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</si>
  <si>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</si>
  <si>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</si>
  <si>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</si>
  <si>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</si>
  <si>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</si>
  <si>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</si>
  <si>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</si>
  <si>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</si>
  <si>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</si>
  <si>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</si>
  <si>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</si>
  <si>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</si>
  <si>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</si>
  <si>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</si>
  <si>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</si>
  <si>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</si>
  <si>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</si>
  <si>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</si>
  <si>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</si>
  <si>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</si>
  <si>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</si>
  <si>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</si>
  <si>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</si>
  <si>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</si>
  <si>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</si>
  <si>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</si>
  <si>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</si>
  <si>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</si>
  <si>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</si>
  <si>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</si>
  <si>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</si>
  <si>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</si>
  <si>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</si>
  <si>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</si>
  <si>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</si>
  <si>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</si>
  <si>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</si>
  <si>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</si>
  <si>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</si>
  <si>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</si>
  <si>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</si>
  <si>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</si>
  <si>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</si>
  <si>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</si>
  <si>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</si>
  <si>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</si>
  <si>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</si>
  <si>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</si>
  <si>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</si>
  <si>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</si>
  <si>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</si>
  <si>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</si>
  <si>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</si>
  <si>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</si>
  <si>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</si>
  <si>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</si>
  <si>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</si>
  <si>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</si>
  <si>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</si>
  <si>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</si>
  <si>
    <t>Volvemos + La UES + AA</t>
  </si>
  <si>
    <t>Est. por una NUEVA FAUBA</t>
  </si>
  <si>
    <t>Frente Reformista ND - FM</t>
  </si>
  <si>
    <t>Proyecto ingeniería / L19</t>
  </si>
  <si>
    <t>#C2AFF0</t>
  </si>
  <si>
    <t>#FF934F</t>
  </si>
  <si>
    <t>rojo3</t>
  </si>
  <si>
    <t>#A92131</t>
  </si>
  <si>
    <t>rojo4</t>
  </si>
  <si>
    <t>#631F26</t>
  </si>
  <si>
    <t>#B2DDF7</t>
  </si>
  <si>
    <t>Fana FAUBA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</si>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</sst>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5.928707407409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Ingeniería"/>
        <s v="Filosofía y Letras"/>
        <s v="Cs. Exactas y Naturales"/>
        <s v="Cs. Veterinarias"/>
        <s v="Cs. Sociales"/>
        <s v="Agronomía"/>
        <s v="Psicología"/>
        <s v="Arquitectura, Diseño y Urbanismo"/>
        <s v="Derecho"/>
        <s v="Medicina"/>
        <s v="Farmacia y Bioquímica"/>
        <s v="Cs. Económicas"/>
        <s v="Odont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68.804908680555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5">
        <s v="Fana FAUBA"/>
        <s v="LAI"/>
        <s v="ATP FAUBA"/>
        <s v="Blanco"/>
        <s v="Fana ATP FAUBA"/>
        <s v="Abriendo caminos"/>
        <s v="Somos FADU"/>
        <s v="Unidad FADU"/>
        <s v="Otros"/>
        <s v="Nuevo Espacio"/>
        <s v="MxE"/>
        <s v="Proyecto económicas"/>
        <s v="Somos Libres"/>
        <s v="Identidad"/>
        <s v="FEM"/>
        <s v="La izquierda en Exactas"/>
        <s v="Espacio Exactas"/>
        <s v="UES/UES + AA"/>
        <s v="Sociales en Movimiento"/>
        <s v="La izquierda al frente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Antidoto"/>
        <s v="Sinapsis"/>
        <s v="Estudiantes por FFyB"/>
        <s v="El colectivo"/>
        <s v="FEI"/>
        <s v="Aquelarre"/>
        <s v="Ya Basta"/>
        <s v="El colectivo (+ Aquelarre)"/>
        <s v="MLI"/>
        <s v="IxC / Somos Libres"/>
        <s v="Proyecto ingeniería / L19"/>
        <s v="El Gradiente"/>
        <s v="Espacio Estudiantil"/>
        <s v="El torrente"/>
        <s v="AFO"/>
        <s v="V Par"/>
        <s v="EDI"/>
        <s v="El impulso"/>
        <m/>
        <s v="La salida es por izquierda" u="1"/>
        <s v="FEM - Marea verde" u="1"/>
        <s v="Rebelión" u="1"/>
        <s v="Prioridad RT - Profesionales RT" u="1"/>
        <s v="UES" u="1"/>
        <s v="Var.Independiente" u="1"/>
        <s v="Haciendo la otra voz" u="1"/>
        <s v="Línea de agronomía independiente" u="1"/>
        <s v="Rolando García" u="1"/>
        <s v="UES + AA" u="1"/>
        <s v="Movimiento Sur" u="1"/>
        <s v="El colectivo + Aquelarre" u="1"/>
        <s v="Política Obrera" u="1"/>
        <s v="Proyecto ingeniería" u="1"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23">
        <s v="black"/>
        <s v="#80ED99"/>
        <s v="#B2DDF7"/>
        <s v="white"/>
        <s v="pink"/>
        <s v="#EF233C"/>
        <s v="#FF934F"/>
        <s v="lightgray"/>
        <s v="#C2AFF0"/>
        <s v="#A92131"/>
        <s v="salmon"/>
        <s v="yellow"/>
        <m/>
        <s v="#B1DDF6" u="1"/>
        <s v="#3B3B39" u="1"/>
        <s v="orange" u="1"/>
        <s v="purple" u="1"/>
        <s v="gray" u="1"/>
        <s v="coral" u="1"/>
        <s v="blue" u="1"/>
        <s v="green" u="1"/>
        <s v="red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417"/>
    <s v="MLI"/>
    <s v="MLI"/>
    <n v="4214"/>
    <n v="51.62"/>
    <n v="4"/>
    <s v="salmon"/>
    <n v="0"/>
  </r>
  <r>
    <x v="0"/>
    <x v="0"/>
    <n v="2"/>
    <s v="Ingeniería por el cambio"/>
    <s v="IxC / Somos Libres"/>
    <n v="1597"/>
    <n v="19.559999999999999"/>
    <m/>
    <s v="yellow"/>
    <n v="0"/>
  </r>
  <r>
    <x v="0"/>
    <x v="0"/>
    <n v="10"/>
    <s v="Proyecto ingeniería"/>
    <s v="Proyecto ingeniería / L19"/>
    <n v="846"/>
    <n v="10.36"/>
    <m/>
    <s v="#B1DDF6"/>
    <n v="0"/>
  </r>
  <r>
    <x v="0"/>
    <x v="0"/>
    <n v="9"/>
    <s v="La mella"/>
    <s v="Otros"/>
    <n v="649"/>
    <n v="7.95"/>
    <m/>
    <s v="lightgray"/>
    <n v="0"/>
  </r>
  <r>
    <x v="0"/>
    <x v="0"/>
    <n v="314"/>
    <s v="UxI + Auge + Gradiente"/>
    <s v="Otros"/>
    <n v="394"/>
    <n v="4.83"/>
    <m/>
    <s v="lightgray"/>
    <n v="0"/>
  </r>
  <r>
    <x v="0"/>
    <x v="0"/>
    <s v="Blanco"/>
    <s v="Blanco"/>
    <s v="Blanco"/>
    <n v="286"/>
    <n v="3.5"/>
    <m/>
    <s v="white"/>
    <n v="0"/>
  </r>
  <r>
    <x v="0"/>
    <x v="0"/>
    <n v="256"/>
    <s v="La izquierda en ingeniería"/>
    <s v="Otros"/>
    <n v="178"/>
    <n v="2.1800000000000002"/>
    <m/>
    <s v="lightgray"/>
    <n v="0"/>
  </r>
  <r>
    <x v="0"/>
    <x v="1"/>
    <n v="417"/>
    <s v="MLI"/>
    <s v="MLI"/>
    <m/>
    <n v="61.7"/>
    <n v="4"/>
    <s v="salmon"/>
    <n v="0"/>
  </r>
  <r>
    <x v="0"/>
    <x v="1"/>
    <n v="2"/>
    <s v="Ingeniería por el cambio"/>
    <s v="IxC / Somos Libres"/>
    <m/>
    <n v="12.2"/>
    <m/>
    <s v="yellow"/>
    <n v="0"/>
  </r>
  <r>
    <x v="0"/>
    <x v="1"/>
    <n v="19"/>
    <s v="Lista 19"/>
    <s v="Proyecto ingeniería / L19"/>
    <m/>
    <n v="7"/>
    <m/>
    <s v="#B1DDF6"/>
    <n v="0"/>
  </r>
  <r>
    <x v="0"/>
    <x v="1"/>
    <n v="1"/>
    <s v="Espacio estudiantil"/>
    <s v="Otros"/>
    <m/>
    <n v="6.7"/>
    <m/>
    <s v="lightgray"/>
    <n v="0"/>
  </r>
  <r>
    <x v="0"/>
    <x v="1"/>
    <n v="8"/>
    <s v="El gradiente"/>
    <s v="El Gradiente"/>
    <m/>
    <n v="5.9"/>
    <m/>
    <s v="#80ED99"/>
    <n v="0"/>
  </r>
  <r>
    <x v="0"/>
    <x v="1"/>
    <s v="Blanco"/>
    <s v="Blanco"/>
    <s v="Blanco"/>
    <m/>
    <n v="4.5"/>
    <m/>
    <s v="white"/>
    <n v="0"/>
  </r>
  <r>
    <x v="0"/>
    <x v="1"/>
    <n v="17"/>
    <s v="Frente de izquierda unidad"/>
    <s v="Otros"/>
    <m/>
    <n v="1.9"/>
    <m/>
    <s v="lightgray"/>
    <n v="0"/>
  </r>
  <r>
    <x v="0"/>
    <x v="2"/>
    <n v="417"/>
    <s v="MLI"/>
    <s v="MLI"/>
    <n v="2786"/>
    <n v="35.03"/>
    <n v="4"/>
    <s v="salmon"/>
    <n v="0"/>
  </r>
  <r>
    <x v="0"/>
    <x v="2"/>
    <n v="2"/>
    <s v="Somos Libres"/>
    <s v="IxC / Somos Libres"/>
    <n v="1467"/>
    <n v="18.440000000000001"/>
    <m/>
    <s v="yellow"/>
    <n v="0"/>
  </r>
  <r>
    <x v="0"/>
    <x v="2"/>
    <n v="1"/>
    <s v="Espacio estudiantil"/>
    <s v="Espacio Estudiantil"/>
    <n v="1346"/>
    <n v="16.920000000000002"/>
    <m/>
    <s v="#FF934F"/>
    <n v="0"/>
  </r>
  <r>
    <x v="0"/>
    <x v="2"/>
    <n v="8"/>
    <s v="El gradiente"/>
    <s v="El Gradiente"/>
    <n v="1312"/>
    <n v="16.489999999999998"/>
    <m/>
    <s v="#80ED99"/>
    <n v="0"/>
  </r>
  <r>
    <x v="0"/>
    <x v="2"/>
    <n v="7"/>
    <s v="Proyecto ingeniería"/>
    <s v="Proyecto ingeniería / L19"/>
    <n v="609"/>
    <n v="7.66"/>
    <m/>
    <s v="#B1DDF6"/>
    <n v="0"/>
  </r>
  <r>
    <x v="0"/>
    <x v="2"/>
    <s v="Blanco"/>
    <s v="Blanco"/>
    <s v="Blanco"/>
    <n v="434"/>
    <n v="5.46"/>
    <m/>
    <s v="white"/>
    <n v="0"/>
  </r>
  <r>
    <x v="1"/>
    <x v="0"/>
    <n v="6"/>
    <s v="El colectivo"/>
    <s v="El colectivo"/>
    <n v="3173"/>
    <n v="36.99"/>
    <n v="3"/>
    <s v="#80ED99"/>
    <n v="0"/>
  </r>
  <r>
    <x v="1"/>
    <x v="0"/>
    <n v="4"/>
    <s v="La izquierda al frente"/>
    <s v="La izquierda al frente"/>
    <n v="2642"/>
    <n v="30.8"/>
    <n v="1"/>
    <s v="#EF233C"/>
    <n v="0"/>
  </r>
  <r>
    <x v="1"/>
    <x v="0"/>
    <n v="9"/>
    <s v="FEI"/>
    <s v="FEI"/>
    <n v="943"/>
    <n v="10.99"/>
    <m/>
    <s v="pink"/>
    <n v="0"/>
  </r>
  <r>
    <x v="1"/>
    <x v="0"/>
    <n v="5"/>
    <s v="Aquelarre"/>
    <s v="Aquelarre"/>
    <n v="778"/>
    <n v="9.07"/>
    <m/>
    <s v="#C2AFF0"/>
    <n v="0"/>
  </r>
  <r>
    <x v="1"/>
    <x v="0"/>
    <n v="3"/>
    <s v="Franja Morada"/>
    <s v="Franja Morada"/>
    <n v="434"/>
    <n v="5.0599999999999996"/>
    <m/>
    <s v="#FF934F"/>
    <n v="0"/>
  </r>
  <r>
    <x v="1"/>
    <x v="0"/>
    <s v="Blanco"/>
    <s v="Blanco"/>
    <s v="Blanco"/>
    <n v="305"/>
    <n v="3.56"/>
    <m/>
    <s v="white"/>
    <n v="0"/>
  </r>
  <r>
    <x v="1"/>
    <x v="0"/>
    <n v="10"/>
    <s v="Movimiento Sur"/>
    <s v="Otros"/>
    <n v="303"/>
    <n v="3.53"/>
    <m/>
    <s v="lightgray"/>
    <n v="0"/>
  </r>
  <r>
    <x v="1"/>
    <x v="1"/>
    <n v="6"/>
    <s v="El colectivo"/>
    <s v="El colectivo"/>
    <n v="2706"/>
    <n v="31.02"/>
    <n v="3"/>
    <s v="#80ED99"/>
    <n v="0"/>
  </r>
  <r>
    <x v="1"/>
    <x v="1"/>
    <n v="4"/>
    <s v="La izquierda al frente"/>
    <s v="La izquierda al frente"/>
    <n v="2293"/>
    <n v="26.29"/>
    <n v="1"/>
    <s v="#EF233C"/>
    <n v="0"/>
  </r>
  <r>
    <x v="1"/>
    <x v="1"/>
    <n v="9"/>
    <s v="FEI"/>
    <s v="FEI"/>
    <n v="1142"/>
    <n v="13.09"/>
    <m/>
    <s v="pink"/>
    <n v="0"/>
  </r>
  <r>
    <x v="1"/>
    <x v="1"/>
    <n v="7"/>
    <s v="Ya basta"/>
    <s v="Ya Basta"/>
    <n v="798"/>
    <n v="9.15"/>
    <m/>
    <s v="#A92131"/>
    <n v="0"/>
  </r>
  <r>
    <x v="1"/>
    <x v="1"/>
    <n v="5"/>
    <s v="Aquelarre"/>
    <s v="Aquelarre"/>
    <n v="634"/>
    <n v="7.27"/>
    <m/>
    <s v="#C2AFF0"/>
    <n v="0"/>
  </r>
  <r>
    <x v="1"/>
    <x v="1"/>
    <n v="3"/>
    <s v="Franja Morada"/>
    <s v="Franja Morada"/>
    <n v="468"/>
    <n v="5.37"/>
    <m/>
    <s v="#FF934F"/>
    <n v="0"/>
  </r>
  <r>
    <x v="1"/>
    <x v="1"/>
    <n v="10"/>
    <s v="SUR"/>
    <s v="Otros"/>
    <n v="372"/>
    <n v="4.26"/>
    <m/>
    <s v="lightgray"/>
    <n v="0"/>
  </r>
  <r>
    <x v="1"/>
    <x v="1"/>
    <s v="Blanco"/>
    <s v="Blanco"/>
    <s v="Blanco"/>
    <n v="310"/>
    <n v="3.55"/>
    <m/>
    <s v="white"/>
    <n v="0"/>
  </r>
  <r>
    <x v="1"/>
    <x v="2"/>
    <n v="6"/>
    <s v="El colectivo + Aquelarre"/>
    <s v="El colectivo (+ Aquelarre)"/>
    <n v="2809"/>
    <n v="36.79"/>
    <n v="3"/>
    <s v="#B1DDF6"/>
    <n v="0"/>
  </r>
  <r>
    <x v="1"/>
    <x v="2"/>
    <n v="4"/>
    <s v="La izquierda al Frente Unidad"/>
    <s v="La izquierda al frente"/>
    <n v="2089"/>
    <n v="27.36"/>
    <n v="1"/>
    <s v="#EF233C"/>
    <n v="0"/>
  </r>
  <r>
    <x v="1"/>
    <x v="2"/>
    <n v="9"/>
    <s v="FEI de Filosofía y letras"/>
    <s v="FEI"/>
    <n v="1470"/>
    <n v="19.25"/>
    <m/>
    <s v="pink"/>
    <n v="0"/>
  </r>
  <r>
    <x v="1"/>
    <x v="2"/>
    <n v="7"/>
    <s v="Ya Basta - La izquierda en Filo"/>
    <s v="Ya Basta"/>
    <n v="667"/>
    <n v="8.73"/>
    <m/>
    <s v="#A92131"/>
    <n v="0"/>
  </r>
  <r>
    <x v="1"/>
    <x v="2"/>
    <n v="10"/>
    <s v="SUR - La vallese"/>
    <s v="Otros"/>
    <n v="214"/>
    <n v="2.8"/>
    <m/>
    <s v="lightgray"/>
    <n v="0"/>
  </r>
  <r>
    <x v="1"/>
    <x v="2"/>
    <s v="Blanco"/>
    <s v="Blanco"/>
    <s v="Blanco"/>
    <n v="208"/>
    <n v="2.72"/>
    <m/>
    <s v="white"/>
    <n v="0"/>
  </r>
  <r>
    <x v="1"/>
    <x v="2"/>
    <n v="1"/>
    <s v="Política Obrera"/>
    <s v="Otros"/>
    <n v="179"/>
    <n v="2.34"/>
    <m/>
    <s v="lightgray"/>
    <n v="0"/>
  </r>
  <r>
    <x v="2"/>
    <x v="0"/>
    <n v="9"/>
    <s v="Exactas puede más"/>
    <s v="Identidad"/>
    <n v="1912"/>
    <n v="33.72"/>
    <n v="3"/>
    <s v="#B1DDF6"/>
    <n v="0"/>
  </r>
  <r>
    <x v="2"/>
    <x v="0"/>
    <n v="7"/>
    <s v="FEM"/>
    <s v="FEM"/>
    <n v="1505"/>
    <n v="26.54"/>
    <n v="1"/>
    <s v="pink"/>
    <n v="0"/>
  </r>
  <r>
    <x v="2"/>
    <x v="0"/>
    <n v="8"/>
    <s v="La izquierda al frente"/>
    <s v="La izquierda en Exactas"/>
    <n v="1245"/>
    <n v="21.95"/>
    <m/>
    <s v="#EF233C"/>
    <n v="0"/>
  </r>
  <r>
    <x v="2"/>
    <x v="0"/>
    <n v="26"/>
    <s v="Rolando García"/>
    <s v="Rolando García"/>
    <n v="517"/>
    <n v="9.1199999999999992"/>
    <m/>
    <s v="#3B3B39"/>
    <n v="0"/>
  </r>
  <r>
    <x v="2"/>
    <x v="0"/>
    <s v="Blanco"/>
    <s v="Blanco"/>
    <s v="Blanco"/>
    <n v="492"/>
    <n v="8.68"/>
    <m/>
    <s v="white"/>
    <n v="0"/>
  </r>
  <r>
    <x v="2"/>
    <x v="1"/>
    <n v="9"/>
    <s v="Identidad - Megafón"/>
    <s v="Identidad"/>
    <n v="2588"/>
    <n v="41.67"/>
    <n v="3"/>
    <s v="#B1DDF6"/>
    <n v="0"/>
  </r>
  <r>
    <x v="2"/>
    <x v="1"/>
    <n v="7"/>
    <s v="FEM! La fuerza independiente"/>
    <s v="FEM"/>
    <n v="1891"/>
    <n v="30.45"/>
    <n v="1"/>
    <s v="pink"/>
    <n v="0"/>
  </r>
  <r>
    <x v="2"/>
    <x v="1"/>
    <n v="8"/>
    <s v="La izquierda en Exactas"/>
    <s v="La izquierda en Exactas"/>
    <n v="1097"/>
    <n v="17.66"/>
    <m/>
    <s v="#EF233C"/>
    <n v="0"/>
  </r>
  <r>
    <x v="2"/>
    <x v="1"/>
    <s v="Blanco"/>
    <s v="Blanco"/>
    <s v="Blanco"/>
    <n v="635"/>
    <n v="10.220000000000001"/>
    <m/>
    <s v="white"/>
    <n v="0"/>
  </r>
  <r>
    <x v="2"/>
    <x v="2"/>
    <n v="9"/>
    <s v="Identidad - Megafón"/>
    <s v="Identidad"/>
    <n v="2964"/>
    <n v="37.119999999999997"/>
    <n v="3"/>
    <s v="#B1DDF6"/>
    <n v="0"/>
  </r>
  <r>
    <x v="2"/>
    <x v="2"/>
    <n v="7"/>
    <s v="FEM! La fuerza independiente"/>
    <s v="FEM"/>
    <n v="1872"/>
    <n v="23.45"/>
    <n v="1"/>
    <s v="pink"/>
    <n v="0"/>
  </r>
  <r>
    <x v="2"/>
    <x v="2"/>
    <n v="10"/>
    <s v="Espacio Exactas"/>
    <s v="Espacio Exactas"/>
    <n v="1610"/>
    <n v="20.170000000000002"/>
    <m/>
    <s v="#FF934F"/>
    <n v="0"/>
  </r>
  <r>
    <x v="2"/>
    <x v="2"/>
    <s v="Blanco"/>
    <s v="Blanco"/>
    <s v="Blanco"/>
    <n v="631"/>
    <n v="7.9"/>
    <m/>
    <s v="white"/>
    <n v="0"/>
  </r>
  <r>
    <x v="2"/>
    <x v="2"/>
    <n v="4"/>
    <s v="Estudiantes de izquierda"/>
    <s v="Otros"/>
    <n v="321"/>
    <n v="4.0199999999999996"/>
    <m/>
    <s v="lightgray"/>
    <n v="0"/>
  </r>
  <r>
    <x v="2"/>
    <x v="2"/>
    <n v="8"/>
    <s v="La izquierda en Exactas"/>
    <s v="La izquierda en Exactas"/>
    <n v="258"/>
    <n v="3.23"/>
    <m/>
    <s v="#EF233C"/>
    <n v="0"/>
  </r>
  <r>
    <x v="2"/>
    <x v="2"/>
    <n v="17"/>
    <s v="Juventud peronista universitaria"/>
    <s v="Otros"/>
    <n v="165"/>
    <n v="2.0699999999999998"/>
    <m/>
    <s v="lightgray"/>
    <n v="0"/>
  </r>
  <r>
    <x v="2"/>
    <x v="2"/>
    <n v="14"/>
    <s v="Contragolpe"/>
    <s v="Otros"/>
    <n v="105"/>
    <n v="1.32"/>
    <m/>
    <s v="lightgray"/>
    <n v="0"/>
  </r>
  <r>
    <x v="2"/>
    <x v="2"/>
    <n v="13"/>
    <s v="La salida es por izquierda"/>
    <s v="Otros"/>
    <n v="58"/>
    <n v="0.73"/>
    <m/>
    <s v="lightgray"/>
    <n v="0"/>
  </r>
  <r>
    <x v="3"/>
    <x v="0"/>
    <n v="10"/>
    <s v="Evet"/>
    <s v="eVet-UJS"/>
    <n v="1598"/>
    <n v="44.62"/>
    <n v="3"/>
    <s v="#EF233C"/>
    <n v="0"/>
  </r>
  <r>
    <x v="3"/>
    <x v="0"/>
    <n v="1"/>
    <s v="La tropilla"/>
    <s v="La Tropilla"/>
    <n v="1284"/>
    <n v="35.86"/>
    <n v="1"/>
    <s v="#C2AFF0"/>
    <n v="0"/>
  </r>
  <r>
    <x v="3"/>
    <x v="0"/>
    <n v="9"/>
    <s v="Veterinaria en lucha"/>
    <s v="Vete en lucha"/>
    <n v="340"/>
    <n v="9.49"/>
    <m/>
    <s v="#EF233C"/>
    <n v="0"/>
  </r>
  <r>
    <x v="3"/>
    <x v="0"/>
    <n v="7"/>
    <s v="La estampida"/>
    <s v="La estampida"/>
    <n v="289"/>
    <n v="8.07"/>
    <m/>
    <s v="#3B3B39"/>
    <n v="0"/>
  </r>
  <r>
    <x v="3"/>
    <x v="0"/>
    <s v="Blanco"/>
    <s v="Blanco"/>
    <s v="Blanco"/>
    <n v="70"/>
    <n v="1.95"/>
    <m/>
    <s v="white"/>
    <n v="0"/>
  </r>
  <r>
    <x v="3"/>
    <x v="1"/>
    <n v="10"/>
    <s v="eVet-UJS"/>
    <s v="eVet-UJS"/>
    <n v="1522"/>
    <n v="38.369999999999997"/>
    <n v="3"/>
    <s v="#EF233C"/>
    <n v="0"/>
  </r>
  <r>
    <x v="3"/>
    <x v="1"/>
    <n v="1"/>
    <s v="La Tropilla - Cámpora"/>
    <s v="La Tropilla"/>
    <n v="1163"/>
    <n v="29.32"/>
    <n v="1"/>
    <s v="#C2AFF0"/>
    <n v="0"/>
  </r>
  <r>
    <x v="3"/>
    <x v="1"/>
    <n v="14"/>
    <s v="AFV"/>
    <s v="AFV"/>
    <n v="588"/>
    <n v="14.82"/>
    <m/>
    <s v="#B1DDF6"/>
    <n v="0"/>
  </r>
  <r>
    <x v="3"/>
    <x v="1"/>
    <n v="7"/>
    <s v="Somos libres"/>
    <s v="Somos libres"/>
    <n v="413"/>
    <n v="10.41"/>
    <m/>
    <s v="#3B3B39"/>
    <n v="0"/>
  </r>
  <r>
    <x v="3"/>
    <x v="1"/>
    <n v="9"/>
    <s v="Vete en lucha"/>
    <s v="Vete en lucha"/>
    <n v="231"/>
    <n v="5.82"/>
    <m/>
    <s v="#EF233C"/>
    <n v="0"/>
  </r>
  <r>
    <x v="3"/>
    <x v="1"/>
    <s v="Blanco"/>
    <s v="Blanco"/>
    <s v="Blanco"/>
    <n v="50"/>
    <n v="1.26"/>
    <m/>
    <s v="white"/>
    <n v="0"/>
  </r>
  <r>
    <x v="3"/>
    <x v="2"/>
    <n v="10"/>
    <s v="eVet-UJS"/>
    <s v="eVet-UJS"/>
    <n v="1539"/>
    <n v="37.799999999999997"/>
    <n v="3"/>
    <s v="#EF233C"/>
    <n v="0"/>
  </r>
  <r>
    <x v="3"/>
    <x v="2"/>
    <n v="14"/>
    <s v="AFV"/>
    <s v="AFV"/>
    <n v="1469"/>
    <n v="36.08"/>
    <n v="1"/>
    <s v="#B1DDF6"/>
    <n v="0"/>
  </r>
  <r>
    <x v="3"/>
    <x v="2"/>
    <n v="1"/>
    <s v="La Tropilla"/>
    <s v="La Tropilla"/>
    <n v="1026"/>
    <n v="25.2"/>
    <m/>
    <s v="#C2AFF0"/>
    <n v="0"/>
  </r>
  <r>
    <x v="3"/>
    <x v="2"/>
    <s v="Blanco"/>
    <s v="Blanco"/>
    <s v="Blanco"/>
    <n v="37"/>
    <n v="0.91"/>
    <m/>
    <s v="white"/>
    <n v="0"/>
  </r>
  <r>
    <x v="4"/>
    <x v="0"/>
    <n v="16"/>
    <s v="Volvemos + La UES + AA"/>
    <s v="UES/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/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"/>
    <s v="Sociales en Movimiento"/>
    <n v="4228"/>
    <n v="45.5"/>
    <n v="3"/>
    <s v="#B1DDF6"/>
    <n v="0"/>
  </r>
  <r>
    <x v="4"/>
    <x v="2"/>
    <n v="16"/>
    <s v="La UES - Unidad estudianti de sociales - Alternativa"/>
    <s v="UES/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3"/>
    <s v="Est. por una NUEVA FAUBA"/>
    <s v="Fana ATP FAUBA"/>
    <n v="1421"/>
    <n v="50.68"/>
    <n v="3"/>
    <s v="pink"/>
    <n v="0"/>
  </r>
  <r>
    <x v="5"/>
    <x v="0"/>
    <n v="2"/>
    <s v="LAI"/>
    <s v="LAI"/>
    <n v="1238"/>
    <n v="44.15"/>
    <n v="1"/>
    <s v="#80ED99"/>
    <n v="0"/>
  </r>
  <r>
    <x v="5"/>
    <x v="0"/>
    <n v="7"/>
    <s v="ATP FAUBA"/>
    <s v="ATP FAUBA"/>
    <n v="102"/>
    <n v="3.64"/>
    <m/>
    <s v="#B1DDF6"/>
    <n v="0"/>
  </r>
  <r>
    <x v="5"/>
    <x v="0"/>
    <s v="Blanco"/>
    <s v="Blanco"/>
    <s v="Blanco"/>
    <n v="43"/>
    <n v="1.53"/>
    <m/>
    <s v="white"/>
    <n v="0"/>
  </r>
  <r>
    <x v="5"/>
    <x v="1"/>
    <n v="2"/>
    <s v="LAI"/>
    <s v="LAI"/>
    <n v="1145"/>
    <n v="44.64"/>
    <n v="3"/>
    <s v="#80ED99"/>
    <n v="0"/>
  </r>
  <r>
    <x v="5"/>
    <x v="1"/>
    <n v="10"/>
    <s v="Lista 10"/>
    <s v="Fana ATP FAUBA"/>
    <n v="986"/>
    <n v="38.44"/>
    <n v="1"/>
    <s v="pink"/>
    <n v="0"/>
  </r>
  <r>
    <x v="5"/>
    <x v="1"/>
    <n v="14"/>
    <s v="Abriendo caminos"/>
    <s v="Abriendo caminos"/>
    <n v="390"/>
    <n v="15.2"/>
    <m/>
    <s v="#EF233C"/>
    <n v="0"/>
  </r>
  <r>
    <x v="5"/>
    <x v="1"/>
    <s v="Blanco"/>
    <s v="Blanco"/>
    <s v="Blanco"/>
    <n v="44"/>
    <n v="1.72"/>
    <m/>
    <s v="white"/>
    <n v="0"/>
  </r>
  <r>
    <x v="5"/>
    <x v="2"/>
    <n v="2"/>
    <s v="LAI"/>
    <s v="LAI"/>
    <n v="1062"/>
    <n v="45.58"/>
    <n v="3"/>
    <s v="#80ED99"/>
    <n v="0"/>
  </r>
  <r>
    <x v="5"/>
    <x v="2"/>
    <n v="11"/>
    <s v="Fana ATP Fauba"/>
    <s v="Fana ATP FAUBA"/>
    <n v="880"/>
    <n v="37.770000000000003"/>
    <n v="1"/>
    <s v="pink"/>
    <n v="0"/>
  </r>
  <r>
    <x v="5"/>
    <x v="2"/>
    <n v="14"/>
    <s v="Abriendo caminos"/>
    <s v="Abriendo caminos"/>
    <n v="336"/>
    <n v="14.42"/>
    <m/>
    <s v="#EF233C"/>
    <n v="0"/>
  </r>
  <r>
    <x v="5"/>
    <x v="2"/>
    <s v="Blanco"/>
    <s v="Blanco"/>
    <s v="Blanco"/>
    <n v="52"/>
    <n v="2.23"/>
    <m/>
    <s v="white"/>
    <n v="0"/>
  </r>
  <r>
    <x v="6"/>
    <x v="0"/>
    <n v="3"/>
    <s v="EDI"/>
    <s v="EDI"/>
    <m/>
    <n v="45.39"/>
    <n v="3"/>
    <s v="#FF934F"/>
    <n v="0"/>
  </r>
  <r>
    <x v="6"/>
    <x v="0"/>
    <m/>
    <s v="El impulso"/>
    <s v="El impulso"/>
    <m/>
    <n v="33.47"/>
    <n v="1"/>
    <s v="#C2AFF0"/>
    <n v="0"/>
  </r>
  <r>
    <x v="6"/>
    <x v="0"/>
    <m/>
    <s v="La izquierda al frente"/>
    <s v="Otros"/>
    <m/>
    <n v="13.66"/>
    <m/>
    <s v="lightgray"/>
    <n v="0"/>
  </r>
  <r>
    <x v="6"/>
    <x v="0"/>
    <m/>
    <s v="La dignidad"/>
    <s v="Otros"/>
    <m/>
    <n v="4.3"/>
    <m/>
    <s v="lightgray"/>
    <n v="0"/>
  </r>
  <r>
    <x v="6"/>
    <x v="0"/>
    <m/>
    <s v="Sur"/>
    <s v="Otros"/>
    <m/>
    <n v="2.17"/>
    <m/>
    <s v="lightgray"/>
    <n v="0"/>
  </r>
  <r>
    <x v="6"/>
    <x v="0"/>
    <s v="Blanco"/>
    <s v="Blanco"/>
    <s v="Blanco"/>
    <m/>
    <n v="1.01"/>
    <m/>
    <s v="white"/>
    <n v="0"/>
  </r>
  <r>
    <x v="6"/>
    <x v="1"/>
    <n v="3"/>
    <s v="EDI"/>
    <s v="EDI"/>
    <n v="10191"/>
    <n v="59.22"/>
    <n v="3"/>
    <s v="#FF934F"/>
    <n v="0"/>
  </r>
  <r>
    <x v="6"/>
    <x v="1"/>
    <n v="5"/>
    <s v="El impulso"/>
    <s v="El impulso"/>
    <n v="4128"/>
    <n v="23.99"/>
    <n v="1"/>
    <s v="#C2AFF0"/>
    <n v="0"/>
  </r>
  <r>
    <x v="6"/>
    <x v="1"/>
    <n v="6"/>
    <s v="EPA"/>
    <s v="Otros"/>
    <n v="1293"/>
    <n v="7.51"/>
    <m/>
    <s v="lightgray"/>
    <n v="0"/>
  </r>
  <r>
    <x v="6"/>
    <x v="1"/>
    <n v="2"/>
    <s v="Sur"/>
    <s v="Otros"/>
    <n v="1024"/>
    <n v="5.95"/>
    <m/>
    <s v="lightgray"/>
    <n v="0"/>
  </r>
  <r>
    <x v="6"/>
    <x v="1"/>
    <n v="13"/>
    <s v="Ya Basta"/>
    <s v="Otros"/>
    <n v="393"/>
    <n v="2.2799999999999998"/>
    <m/>
    <s v="lightgray"/>
    <n v="0"/>
  </r>
  <r>
    <x v="6"/>
    <x v="1"/>
    <s v="Blanco"/>
    <s v="Blanco"/>
    <s v="Blanco"/>
    <n v="179"/>
    <n v="1.04"/>
    <m/>
    <s v="white"/>
    <n v="0"/>
  </r>
  <r>
    <x v="6"/>
    <x v="2"/>
    <n v="3"/>
    <s v="EDI"/>
    <s v="EDI"/>
    <n v="8538"/>
    <n v="51.7"/>
    <n v="3"/>
    <s v="#FF934F"/>
    <n v="0"/>
  </r>
  <r>
    <x v="6"/>
    <x v="2"/>
    <n v="5"/>
    <s v="El impulso"/>
    <s v="El impulso"/>
    <n v="5227"/>
    <n v="31.5"/>
    <n v="1"/>
    <s v="#C2AFF0"/>
    <n v="0"/>
  </r>
  <r>
    <x v="6"/>
    <x v="2"/>
    <n v="6"/>
    <s v="EPA"/>
    <s v="Otros"/>
    <n v="1271"/>
    <n v="7.7"/>
    <m/>
    <s v="lightgray"/>
    <n v="0"/>
  </r>
  <r>
    <x v="6"/>
    <x v="2"/>
    <n v="2"/>
    <s v="Sur"/>
    <s v="Otros"/>
    <n v="863"/>
    <n v="5.2"/>
    <m/>
    <s v="lightgray"/>
    <n v="0"/>
  </r>
  <r>
    <x v="6"/>
    <x v="2"/>
    <s v="Blanco"/>
    <s v="Blanco"/>
    <s v="Blanco"/>
    <n v="647"/>
    <n v="3.9"/>
    <m/>
    <s v="white"/>
    <n v="0"/>
  </r>
  <r>
    <x v="7"/>
    <x v="0"/>
    <n v="10"/>
    <s v="Somo FADU"/>
    <s v="Somos FADU"/>
    <n v="10506"/>
    <n v="45.55"/>
    <n v="3"/>
    <s v="#FF934F"/>
    <n v="0"/>
  </r>
  <r>
    <x v="7"/>
    <x v="0"/>
    <n v="5"/>
    <s v="Yo banco la FADU"/>
    <s v="Unidad FADU"/>
    <n v="7431"/>
    <n v="32.22"/>
    <n v="1"/>
    <s v="#80ED99"/>
    <n v="0"/>
  </r>
  <r>
    <x v="7"/>
    <x v="0"/>
    <n v="7"/>
    <s v="FADU de todos"/>
    <s v="Otros"/>
    <n v="2028"/>
    <n v="8.7899999999999991"/>
    <m/>
    <s v="lightgray"/>
    <n v="0"/>
  </r>
  <r>
    <x v="7"/>
    <x v="0"/>
    <n v="8"/>
    <s v="La izquierda"/>
    <s v="Otros"/>
    <n v="1398"/>
    <n v="6.06"/>
    <m/>
    <s v="lightgray"/>
    <n v="0"/>
  </r>
  <r>
    <x v="7"/>
    <x v="0"/>
    <n v="9"/>
    <s v="Abracemos FADU"/>
    <s v="Otros"/>
    <n v="1351"/>
    <n v="5.86"/>
    <m/>
    <s v="lightgray"/>
    <n v="0"/>
  </r>
  <r>
    <x v="7"/>
    <x v="0"/>
    <s v="Blanco"/>
    <s v="Blanco"/>
    <s v="Blanco"/>
    <n v="352"/>
    <n v="1.53"/>
    <m/>
    <s v="white"/>
    <n v="0"/>
  </r>
  <r>
    <x v="7"/>
    <x v="1"/>
    <n v="10"/>
    <s v="Somos FADU"/>
    <s v="Somos FADU"/>
    <n v="14056"/>
    <n v="59.97"/>
    <n v="3"/>
    <s v="#FF934F"/>
    <n v="0"/>
  </r>
  <r>
    <x v="7"/>
    <x v="1"/>
    <n v="22"/>
    <s v="Unidad FADU"/>
    <s v="Unidad FADU"/>
    <n v="6225"/>
    <n v="26.56"/>
    <n v="1"/>
    <s v="#80ED99"/>
    <n v="0"/>
  </r>
  <r>
    <x v="7"/>
    <x v="1"/>
    <n v="5"/>
    <s v="Yo Banco la Fadu"/>
    <s v="Otros"/>
    <n v="1106"/>
    <n v="4.72"/>
    <m/>
    <s v="lightgray"/>
    <n v="0"/>
  </r>
  <r>
    <x v="7"/>
    <x v="1"/>
    <n v="8"/>
    <s v="La izquierda en FADU"/>
    <s v="Otros"/>
    <n v="765"/>
    <n v="3.26"/>
    <m/>
    <s v="lightgray"/>
    <n v="0"/>
  </r>
  <r>
    <x v="7"/>
    <x v="1"/>
    <n v="7"/>
    <s v="Movimiento FADU"/>
    <s v="Otros"/>
    <n v="505"/>
    <n v="2.15"/>
    <m/>
    <s v="lightgray"/>
    <n v="0"/>
  </r>
  <r>
    <x v="7"/>
    <x v="1"/>
    <s v="Blanco"/>
    <s v="Blanco"/>
    <s v="Blanco"/>
    <n v="407"/>
    <n v="1.74"/>
    <m/>
    <s v="white"/>
    <n v="0"/>
  </r>
  <r>
    <x v="7"/>
    <x v="1"/>
    <n v="13"/>
    <s v="Estudiantes de izquierda - Nuevo Mas"/>
    <s v="Otros"/>
    <n v="232"/>
    <n v="0.99"/>
    <m/>
    <s v="lightgray"/>
    <n v="0"/>
  </r>
  <r>
    <x v="7"/>
    <x v="1"/>
    <n v="6"/>
    <s v="Sur FADU"/>
    <s v="Otros"/>
    <n v="141"/>
    <n v="0.6"/>
    <m/>
    <s v="lightgray"/>
    <n v="0"/>
  </r>
  <r>
    <x v="7"/>
    <x v="2"/>
    <n v="22"/>
    <s v="La 22"/>
    <s v="Unidad FADU"/>
    <n v="15172"/>
    <n v="53.46"/>
    <n v="3"/>
    <s v="#80ED99"/>
    <n v="0"/>
  </r>
  <r>
    <x v="7"/>
    <x v="2"/>
    <n v="10"/>
    <s v="Somos FADU"/>
    <s v="Somos FADU"/>
    <n v="9556"/>
    <n v="33.67"/>
    <n v="1"/>
    <s v="#FF934F"/>
    <n v="0"/>
  </r>
  <r>
    <x v="7"/>
    <x v="2"/>
    <n v="1"/>
    <s v="Somos libres"/>
    <s v="Otros"/>
    <n v="1941"/>
    <n v="6.84"/>
    <m/>
    <s v="lightgray"/>
    <n v="0"/>
  </r>
  <r>
    <x v="7"/>
    <x v="2"/>
    <n v="8"/>
    <s v="Izquierda en Unidad"/>
    <s v="Otros"/>
    <n v="951"/>
    <n v="3.35"/>
    <m/>
    <s v="lightgray"/>
    <n v="0"/>
  </r>
  <r>
    <x v="7"/>
    <x v="2"/>
    <s v="Blanco"/>
    <s v="Blanco"/>
    <s v="Blanco"/>
    <n v="488"/>
    <n v="1.72"/>
    <m/>
    <s v="white"/>
    <n v="0"/>
  </r>
  <r>
    <x v="7"/>
    <x v="2"/>
    <n v="13"/>
    <s v="Ya Basta"/>
    <s v="Otros"/>
    <n v="272"/>
    <n v="0.96"/>
    <m/>
    <s v="lightgray"/>
    <n v="0"/>
  </r>
  <r>
    <x v="8"/>
    <x v="0"/>
    <n v="4"/>
    <s v="Nuevo Derecho"/>
    <s v="Nuevo Derecho"/>
    <n v="7441"/>
    <n v="35.15"/>
    <n v="3"/>
    <s v="#C2AFF0"/>
    <n v="0"/>
  </r>
  <r>
    <x v="8"/>
    <x v="0"/>
    <n v="5"/>
    <s v="LA CENTENO - ACCIÓN COLECTIVA"/>
    <s v="La Centeno-Acción colectiva"/>
    <n v="3142"/>
    <n v="29.01"/>
    <n v="1"/>
    <s v="#B1DDF6"/>
    <n v="0"/>
  </r>
  <r>
    <x v="8"/>
    <x v="0"/>
    <n v="3"/>
    <s v="FRANJA MORADA"/>
    <s v="Franja Morada"/>
    <n v="5434"/>
    <n v="25.67"/>
    <m/>
    <s v="#FF934F"/>
    <n v="0"/>
  </r>
  <r>
    <x v="8"/>
    <x v="0"/>
    <n v="2"/>
    <s v="FRENTE DE IZQUIERDA - UNIDAD"/>
    <s v="Frente de izquierda - Unidad"/>
    <n v="1033"/>
    <n v="4.88"/>
    <m/>
    <s v="#EF233C"/>
    <n v="0"/>
  </r>
  <r>
    <x v="8"/>
    <x v="0"/>
    <n v="6"/>
    <s v="SUR"/>
    <s v="Otros"/>
    <n v="280"/>
    <n v="1.32"/>
    <m/>
    <s v="lightgray"/>
    <n v="0"/>
  </r>
  <r>
    <x v="8"/>
    <x v="0"/>
    <s v="Blanco"/>
    <s v="Blanco"/>
    <s v="Blanco"/>
    <n v="277"/>
    <n v="1.31"/>
    <m/>
    <s v="white"/>
    <n v="0"/>
  </r>
  <r>
    <x v="8"/>
    <x v="0"/>
    <n v="13"/>
    <s v="LA SALIDA ES POR LA IZQUIERDA"/>
    <s v="Otros"/>
    <n v="217"/>
    <n v="1.02"/>
    <m/>
    <s v="lightgray"/>
    <n v="0"/>
  </r>
  <r>
    <x v="8"/>
    <x v="0"/>
    <n v="1"/>
    <s v="DELIRIUM"/>
    <s v="Otros"/>
    <n v="200"/>
    <n v="0.94"/>
    <m/>
    <s v="lightgray"/>
    <n v="0"/>
  </r>
  <r>
    <x v="8"/>
    <x v="0"/>
    <n v="15"/>
    <s v="OKTUBRE"/>
    <s v="Otros"/>
    <n v="147"/>
    <n v="0.69"/>
    <m/>
    <s v="lightgray"/>
    <n v="0"/>
  </r>
  <r>
    <x v="8"/>
    <x v="1"/>
    <n v="4"/>
    <s v="Frente Reformista ND - FM"/>
    <s v="Frente reformista"/>
    <n v="11809"/>
    <n v="52.54"/>
    <n v="3"/>
    <s v="#FF934F"/>
    <n v="0"/>
  </r>
  <r>
    <x v="8"/>
    <x v="1"/>
    <n v="5"/>
    <s v="LA CENTENO - ACCIÓN COLECTIVA"/>
    <s v="La Centeno-Acción colectiva"/>
    <n v="8105"/>
    <n v="36.06"/>
    <n v="1"/>
    <s v="#B1DDF6"/>
    <n v="0"/>
  </r>
  <r>
    <x v="8"/>
    <x v="1"/>
    <n v="3"/>
    <s v="FRENTE DE IZQUIERDA - UNIDAD"/>
    <s v="Frente de izquierda - Unidad"/>
    <n v="928"/>
    <n v="4.13"/>
    <m/>
    <s v="#EF233C"/>
    <n v="0"/>
  </r>
  <r>
    <x v="8"/>
    <x v="1"/>
    <s v="Blanco"/>
    <s v="Blanco"/>
    <s v="Otros"/>
    <n v="445"/>
    <n v="1.98"/>
    <m/>
    <s v="lightgray"/>
    <n v="0"/>
  </r>
  <r>
    <x v="8"/>
    <x v="1"/>
    <n v="6"/>
    <s v="SUR DERECHO"/>
    <s v="Otros"/>
    <n v="266"/>
    <n v="1.18"/>
    <m/>
    <s v="lightgray"/>
    <n v="0"/>
  </r>
  <r>
    <x v="8"/>
    <x v="1"/>
    <n v="21"/>
    <s v="LEGAR"/>
    <s v="Otros"/>
    <n v="240"/>
    <n v="1.07"/>
    <m/>
    <s v="lightgray"/>
    <n v="0"/>
  </r>
  <r>
    <x v="8"/>
    <x v="1"/>
    <n v="1"/>
    <s v="LA UES"/>
    <s v="UES"/>
    <n v="232"/>
    <n v="1.03"/>
    <m/>
    <s v="#80ED99"/>
    <n v="0"/>
  </r>
  <r>
    <x v="8"/>
    <x v="1"/>
    <n v="13"/>
    <s v="LA SALIDA ES POR LA IZQUIERDA"/>
    <s v="Otros"/>
    <n v="232"/>
    <n v="1.03"/>
    <m/>
    <s v="lightgray"/>
    <n v="0"/>
  </r>
  <r>
    <x v="8"/>
    <x v="1"/>
    <n v="8"/>
    <s v="MEGAFÓN"/>
    <s v="Otros"/>
    <n v="221"/>
    <n v="0.98"/>
    <m/>
    <s v="lightgray"/>
    <n v="0"/>
  </r>
  <r>
    <x v="8"/>
    <x v="2"/>
    <n v="3"/>
    <s v="Frente reformista"/>
    <s v="Frente reformista"/>
    <n v="12598"/>
    <n v="59.28"/>
    <n v="3"/>
    <s v="#FF934F"/>
    <n v="0"/>
  </r>
  <r>
    <x v="8"/>
    <x v="2"/>
    <n v="5"/>
    <s v="LA CENTENO - ACCIÓN COLECTIVA"/>
    <s v="La Centeno-Acción colectiva"/>
    <n v="6766"/>
    <n v="31.84"/>
    <n v="1"/>
    <s v="#B1DDF6"/>
    <n v="0"/>
  </r>
  <r>
    <x v="8"/>
    <x v="2"/>
    <n v="2"/>
    <s v="FRENTE DE IZQUIERDA - UNIDAD"/>
    <s v="Otros"/>
    <n v="638"/>
    <n v="3"/>
    <m/>
    <s v="lightgray"/>
    <n v="0"/>
  </r>
  <r>
    <x v="8"/>
    <x v="2"/>
    <n v="1"/>
    <s v="La UES - MUNAP"/>
    <s v="Otros"/>
    <n v="443"/>
    <n v="2.08"/>
    <m/>
    <s v="lightgray"/>
    <n v="0"/>
  </r>
  <r>
    <x v="8"/>
    <x v="2"/>
    <s v="Blanco"/>
    <s v="Blanco"/>
    <s v="Blanco"/>
    <n v="371"/>
    <n v="1.74"/>
    <m/>
    <s v="white"/>
    <n v="0"/>
  </r>
  <r>
    <x v="8"/>
    <x v="2"/>
    <n v="8"/>
    <s v="PATRIA Y TRABAJO"/>
    <s v="Otros"/>
    <n v="180"/>
    <n v="0.85"/>
    <m/>
    <s v="lightgray"/>
    <n v="0"/>
  </r>
  <r>
    <x v="8"/>
    <x v="2"/>
    <n v="13"/>
    <s v="¡YA BASTA! LA SALIDA ES POR LA IZQUIERDA"/>
    <s v="Otros"/>
    <n v="170"/>
    <n v="0.8"/>
    <m/>
    <s v="lightgray"/>
    <n v="0"/>
  </r>
  <r>
    <x v="8"/>
    <x v="2"/>
    <n v="11"/>
    <s v="FRENTE UNIVERSITARIO NACIONAL"/>
    <s v="Otros"/>
    <n v="87"/>
    <n v="0.41"/>
    <m/>
    <s v="lightgray"/>
    <n v="0"/>
  </r>
  <r>
    <x v="9"/>
    <x v="0"/>
    <n v="10"/>
    <s v="Nuevo Espacio"/>
    <s v="Nuevo Espacio"/>
    <n v="27465"/>
    <n v="71.680000000000007"/>
    <n v="4"/>
    <s v="#FF934F"/>
    <n v="0"/>
  </r>
  <r>
    <x v="9"/>
    <x v="0"/>
    <n v="39"/>
    <s v="Miles -Torrente"/>
    <s v="El torrente"/>
    <n v="5099"/>
    <n v="13.31"/>
    <m/>
    <s v="#B1DDF6"/>
    <n v="0"/>
  </r>
  <r>
    <x v="9"/>
    <x v="0"/>
    <n v="8"/>
    <s v="El Frente"/>
    <s v="Otros"/>
    <n v="2910"/>
    <n v="7.59"/>
    <m/>
    <s v="lightgray"/>
    <n v="0"/>
  </r>
  <r>
    <x v="9"/>
    <x v="0"/>
    <n v="4"/>
    <s v="Frente de Izquierda"/>
    <s v="Otros"/>
    <n v="1044"/>
    <n v="2.72"/>
    <m/>
    <s v="lightgray"/>
    <n v="0"/>
  </r>
  <r>
    <x v="9"/>
    <x v="0"/>
    <n v="18"/>
    <s v="El Mate"/>
    <s v="Otros"/>
    <n v="719"/>
    <n v="1.88"/>
    <m/>
    <s v="lightgray"/>
    <n v="0"/>
  </r>
  <r>
    <x v="9"/>
    <x v="0"/>
    <s v="Blanco"/>
    <s v="Blanco"/>
    <s v="Blanco"/>
    <n v="624"/>
    <n v="1.63"/>
    <m/>
    <s v="white"/>
    <n v="0"/>
  </r>
  <r>
    <x v="9"/>
    <x v="0"/>
    <n v="13"/>
    <s v="La izquierda en medicina"/>
    <s v="Otros"/>
    <n v="455"/>
    <n v="1.19"/>
    <m/>
    <s v="lightgray"/>
    <n v="0"/>
  </r>
  <r>
    <x v="9"/>
    <x v="1"/>
    <n v="10"/>
    <s v="Nuevo Espacio"/>
    <s v="Nuevo Espacio"/>
    <n v="34989"/>
    <n v="74.69"/>
    <n v="4"/>
    <s v="#FF934F"/>
    <n v="0"/>
  </r>
  <r>
    <x v="9"/>
    <x v="1"/>
    <n v="39"/>
    <s v="El torrente + Sinapsis"/>
    <s v="El torrente"/>
    <n v="5331"/>
    <n v="11.38"/>
    <m/>
    <s v="#B1DDF6"/>
    <n v="0"/>
  </r>
  <r>
    <x v="9"/>
    <x v="1"/>
    <n v="6"/>
    <s v="El frente"/>
    <s v="Otros"/>
    <n v="1697"/>
    <n v="3.62"/>
    <m/>
    <s v="lightgray"/>
    <n v="0"/>
  </r>
  <r>
    <x v="9"/>
    <x v="1"/>
    <n v="9"/>
    <s v="Somos libres"/>
    <s v="Otros"/>
    <n v="1626"/>
    <n v="3.47"/>
    <m/>
    <s v="lightgray"/>
    <n v="0"/>
  </r>
  <r>
    <x v="9"/>
    <x v="1"/>
    <n v="2"/>
    <s v="Movimiento FMED - Todos"/>
    <s v="Otros"/>
    <n v="1026"/>
    <n v="2.19"/>
    <m/>
    <s v="lightgray"/>
    <n v="0"/>
  </r>
  <r>
    <x v="9"/>
    <x v="1"/>
    <n v="13"/>
    <s v="La izquierda"/>
    <s v="Otros"/>
    <n v="782"/>
    <n v="1.67"/>
    <m/>
    <s v="lightgray"/>
    <n v="0"/>
  </r>
  <r>
    <x v="9"/>
    <x v="1"/>
    <n v="11"/>
    <s v="Mella"/>
    <s v="Otros"/>
    <n v="771"/>
    <n v="1.65"/>
    <m/>
    <s v="lightgray"/>
    <n v="0"/>
  </r>
  <r>
    <x v="9"/>
    <x v="1"/>
    <s v="Blanco"/>
    <s v="Blanco"/>
    <s v="Blanco"/>
    <n v="622"/>
    <n v="1.33"/>
    <m/>
    <s v="white"/>
    <n v="0"/>
  </r>
  <r>
    <x v="9"/>
    <x v="2"/>
    <n v="10"/>
    <s v="Nuevo Espacio"/>
    <s v="Nuevo Espacio"/>
    <n v="28905"/>
    <n v="61.48"/>
    <n v="3"/>
    <s v="#FF934F"/>
    <n v="0"/>
  </r>
  <r>
    <x v="9"/>
    <x v="2"/>
    <n v="11"/>
    <s v="El torrente"/>
    <s v="El torrente"/>
    <n v="10891"/>
    <n v="23.16"/>
    <n v="1"/>
    <s v="#B1DDF6"/>
    <n v="0"/>
  </r>
  <r>
    <x v="9"/>
    <x v="2"/>
    <n v="2"/>
    <s v="Somos libres"/>
    <s v="Otros"/>
    <n v="3168"/>
    <n v="6.74"/>
    <m/>
    <s v="lightgray"/>
    <n v="0"/>
  </r>
  <r>
    <x v="9"/>
    <x v="2"/>
    <n v="8"/>
    <s v="El frente"/>
    <s v="Otros"/>
    <n v="973"/>
    <n v="2.08"/>
    <m/>
    <s v="lightgray"/>
    <n v="0"/>
  </r>
  <r>
    <x v="9"/>
    <x v="2"/>
    <n v="17"/>
    <s v="Sinapsis"/>
    <s v="Otros"/>
    <n v="912"/>
    <n v="1.94"/>
    <m/>
    <s v="lightgray"/>
    <n v="0"/>
  </r>
  <r>
    <x v="9"/>
    <x v="2"/>
    <n v="4"/>
    <s v="PTS"/>
    <s v="Otros"/>
    <n v="902"/>
    <n v="1.92"/>
    <m/>
    <s v="lightgray"/>
    <n v="0"/>
  </r>
  <r>
    <x v="9"/>
    <x v="2"/>
    <s v="Blanco"/>
    <s v="Blanco"/>
    <s v="Blanco"/>
    <n v="611"/>
    <n v="1.3"/>
    <m/>
    <s v="white"/>
    <n v="0"/>
  </r>
  <r>
    <x v="9"/>
    <x v="2"/>
    <n v="13"/>
    <s v="Ya Basta"/>
    <s v="Otros"/>
    <n v="287"/>
    <n v="0.61"/>
    <m/>
    <s v="lightgray"/>
    <n v="0"/>
  </r>
  <r>
    <x v="10"/>
    <x v="0"/>
    <m/>
    <s v="Antídoto"/>
    <s v="Antidoto"/>
    <m/>
    <n v="37.450000000000003"/>
    <n v="3"/>
    <s v="pink"/>
    <n v="0"/>
  </r>
  <r>
    <x v="10"/>
    <x v="0"/>
    <m/>
    <s v="Nuevo Encuentro"/>
    <s v="Sinapsis"/>
    <m/>
    <n v="35.5"/>
    <n v="1"/>
    <s v="#80ED99"/>
    <n v="0"/>
  </r>
  <r>
    <x v="10"/>
    <x v="0"/>
    <m/>
    <s v="Nuevo espacio"/>
    <s v="Nuevo Espacio"/>
    <m/>
    <n v="21.4"/>
    <m/>
    <s v="#FF934F"/>
    <n v="0"/>
  </r>
  <r>
    <x v="10"/>
    <x v="0"/>
    <m/>
    <s v="UES"/>
    <s v="Otros"/>
    <m/>
    <n v="2.4"/>
    <m/>
    <s v="lightgray"/>
    <n v="0"/>
  </r>
  <r>
    <x v="10"/>
    <x v="0"/>
    <m/>
    <s v="Izquierda Socialista"/>
    <s v="Otros"/>
    <m/>
    <n v="1.79"/>
    <m/>
    <s v="lightgray"/>
    <n v="0"/>
  </r>
  <r>
    <x v="10"/>
    <x v="1"/>
    <m/>
    <s v="Antidoto"/>
    <s v="Antidoto"/>
    <n v="1961"/>
    <n v="36.799999999999997"/>
    <n v="3"/>
    <s v="pink"/>
    <n v="0"/>
  </r>
  <r>
    <x v="10"/>
    <x v="1"/>
    <m/>
    <s v="Nuevo Espacio"/>
    <s v="Nuevo Espacio"/>
    <n v="1634"/>
    <n v="30.7"/>
    <n v="1"/>
    <s v="#FF934F"/>
    <n v="0"/>
  </r>
  <r>
    <x v="10"/>
    <x v="1"/>
    <m/>
    <s v="Sinapsis"/>
    <s v="Sinapsis"/>
    <n v="1506"/>
    <n v="28.03"/>
    <m/>
    <s v="#80ED99"/>
    <n v="0"/>
  </r>
  <r>
    <x v="10"/>
    <x v="1"/>
    <m/>
    <s v="Movimiento FFyB"/>
    <s v="Otros"/>
    <n v="135"/>
    <n v="2.0499999999999998"/>
    <m/>
    <s v="lightgray"/>
    <n v="0"/>
  </r>
  <r>
    <x v="10"/>
    <x v="1"/>
    <m/>
    <s v="Blanco"/>
    <s v="Blanco"/>
    <n v="88"/>
    <n v="1.7"/>
    <m/>
    <s v="white"/>
    <n v="0"/>
  </r>
  <r>
    <x v="10"/>
    <x v="2"/>
    <n v="1"/>
    <s v="Estudiantes por FFyB"/>
    <s v="Estudiantes por FFyB"/>
    <n v="3349"/>
    <n v="68"/>
    <n v="3"/>
    <s v="#FF934F"/>
    <n v="0"/>
  </r>
  <r>
    <x v="10"/>
    <x v="2"/>
    <n v="14"/>
    <s v="Antídoto"/>
    <s v="Antidoto"/>
    <n v="1366"/>
    <n v="27.7"/>
    <n v="1"/>
    <s v="pink"/>
    <n v="0"/>
  </r>
  <r>
    <x v="10"/>
    <x v="2"/>
    <n v="13"/>
    <s v="La Izquierda en FyB"/>
    <s v="Otros"/>
    <n v="84"/>
    <n v="1.7"/>
    <m/>
    <s v="lightgray"/>
    <n v="0"/>
  </r>
  <r>
    <x v="10"/>
    <x v="2"/>
    <s v="Blanco"/>
    <s v="Blanco"/>
    <s v="Blanco"/>
    <n v="79"/>
    <n v="1.6"/>
    <m/>
    <s v="white"/>
    <n v="0"/>
  </r>
  <r>
    <x v="10"/>
    <x v="2"/>
    <n v="10"/>
    <s v="ISEPCI La Izquierda Popular en FFyB"/>
    <s v="Otros"/>
    <n v="47"/>
    <n v="0.95"/>
    <m/>
    <s v="lightgray"/>
    <n v="0"/>
  </r>
  <r>
    <x v="11"/>
    <x v="0"/>
    <n v="1"/>
    <s v="Nuevo Espacio"/>
    <s v="Nuevo Espacio"/>
    <n v="19394"/>
    <n v="74.209999999999994"/>
    <n v="4"/>
    <s v="#FF934F"/>
    <n v="0"/>
  </r>
  <r>
    <x v="11"/>
    <x v="0"/>
    <n v="6"/>
    <s v="MxE 2019 + FIT"/>
    <s v="MxE"/>
    <n v="1952"/>
    <n v="7.47"/>
    <m/>
    <s v="#3B3B39"/>
    <n v="0"/>
  </r>
  <r>
    <x v="11"/>
    <x v="0"/>
    <n v="7"/>
    <s v="Haciendo la otra voz"/>
    <s v="Otros"/>
    <n v="1112"/>
    <n v="4.25"/>
    <m/>
    <s v="lightgray"/>
    <n v="0"/>
  </r>
  <r>
    <x v="11"/>
    <x v="0"/>
    <n v="4"/>
    <s v="Belgrano"/>
    <s v="Otros"/>
    <n v="1063"/>
    <n v="4.07"/>
    <m/>
    <s v="lightgray"/>
    <n v="0"/>
  </r>
  <r>
    <x v="11"/>
    <x v="0"/>
    <n v="5"/>
    <s v="Pro"/>
    <s v="Otros"/>
    <n v="822"/>
    <n v="3.15"/>
    <m/>
    <s v="lightgray"/>
    <n v="0"/>
  </r>
  <r>
    <x v="11"/>
    <x v="0"/>
    <s v="Blanco"/>
    <s v="Blanco"/>
    <s v="Blanco"/>
    <n v="537"/>
    <n v="2.06"/>
    <m/>
    <s v="white"/>
    <n v="0"/>
  </r>
  <r>
    <x v="11"/>
    <x v="0"/>
    <n v="8"/>
    <s v="Var. Independiente"/>
    <s v="Var.Independiente"/>
    <n v="415"/>
    <n v="1.59"/>
    <m/>
    <s v="#3B3B39"/>
    <n v="0"/>
  </r>
  <r>
    <x v="11"/>
    <x v="0"/>
    <n v="3"/>
    <s v="Alter. Estudiantil"/>
    <s v="Otros"/>
    <n v="338"/>
    <n v="1.29"/>
    <m/>
    <s v="lightgray"/>
    <n v="0"/>
  </r>
  <r>
    <x v="11"/>
    <x v="0"/>
    <n v="12"/>
    <s v="NS/NC"/>
    <s v="Blanco"/>
    <n v="176"/>
    <n v="0.67"/>
    <m/>
    <s v="white"/>
    <n v="0"/>
  </r>
  <r>
    <x v="11"/>
    <x v="0"/>
    <n v="2"/>
    <s v="Unidad Latinam."/>
    <s v="Otros"/>
    <n v="149"/>
    <n v="0.56999999999999995"/>
    <m/>
    <s v="lightgray"/>
    <n v="0"/>
  </r>
  <r>
    <x v="11"/>
    <x v="0"/>
    <n v="11"/>
    <s v="JxE"/>
    <s v="Otros"/>
    <n v="139"/>
    <n v="0.53"/>
    <m/>
    <s v="lightgray"/>
    <n v="0"/>
  </r>
  <r>
    <x v="11"/>
    <x v="0"/>
    <n v="9"/>
    <s v="AUI-ARI"/>
    <s v="Otros"/>
    <n v="36"/>
    <n v="0.14000000000000001"/>
    <m/>
    <s v="lightgray"/>
    <n v="0"/>
  </r>
  <r>
    <x v="11"/>
    <x v="1"/>
    <n v="1"/>
    <s v="Nuevo Espacio"/>
    <s v="Nuevo Espacio"/>
    <n v="16895"/>
    <n v="72.11"/>
    <n v="4"/>
    <s v="#FF934F"/>
    <n v="0"/>
  </r>
  <r>
    <x v="11"/>
    <x v="1"/>
    <n v="9"/>
    <s v="Proyecto económicas"/>
    <s v="Proyecto económicas"/>
    <n v="1520"/>
    <n v="6.49"/>
    <m/>
    <s v="#3B3B39"/>
    <n v="0"/>
  </r>
  <r>
    <x v="11"/>
    <x v="1"/>
    <n v="8"/>
    <s v="Var.Independiente"/>
    <s v="Var.Independiente"/>
    <n v="1473"/>
    <n v="6.29"/>
    <m/>
    <s v="#3B3B39"/>
    <n v="0"/>
  </r>
  <r>
    <x v="11"/>
    <x v="1"/>
    <n v="2"/>
    <s v="Belgrano"/>
    <s v="Otros"/>
    <n v="695"/>
    <n v="2.97"/>
    <m/>
    <s v="lightgray"/>
    <n v="0"/>
  </r>
  <r>
    <x v="11"/>
    <x v="1"/>
    <n v="6"/>
    <s v="MxE"/>
    <s v="MxE"/>
    <n v="645"/>
    <n v="2.75"/>
    <m/>
    <s v="#3B3B39"/>
    <n v="0"/>
  </r>
  <r>
    <x v="11"/>
    <x v="1"/>
    <n v="10"/>
    <s v="Somos Libres"/>
    <s v="Somos Libres"/>
    <n v="549"/>
    <n v="2.34"/>
    <m/>
    <s v="#3B3B39"/>
    <n v="0"/>
  </r>
  <r>
    <x v="11"/>
    <x v="1"/>
    <n v="7"/>
    <s v="Haciendo la otra voz"/>
    <s v="Haciendo la otra voz"/>
    <n v="482"/>
    <n v="2.06"/>
    <m/>
    <s v="#3B3B39"/>
    <n v="0"/>
  </r>
  <r>
    <x v="11"/>
    <x v="1"/>
    <s v="Blancos"/>
    <s v="Blancos"/>
    <s v="Blanco"/>
    <n v="391"/>
    <n v="1.67"/>
    <m/>
    <s v="white"/>
    <n v="0"/>
  </r>
  <r>
    <x v="11"/>
    <x v="1"/>
    <n v="3"/>
    <s v="Alter. Estudiantil"/>
    <s v="Otros"/>
    <n v="196"/>
    <n v="0.84"/>
    <m/>
    <s v="lightgray"/>
    <n v="0"/>
  </r>
  <r>
    <x v="11"/>
    <x v="1"/>
    <n v="22"/>
    <s v="NS/NC"/>
    <s v="Blanco"/>
    <n v="134"/>
    <n v="0.56999999999999995"/>
    <m/>
    <s v="white"/>
    <n v="0"/>
  </r>
  <r>
    <x v="11"/>
    <x v="1"/>
    <n v="11"/>
    <s v="JxE"/>
    <s v="Otros"/>
    <n v="131"/>
    <n v="0.56000000000000005"/>
    <m/>
    <s v="lightgray"/>
    <n v="0"/>
  </r>
  <r>
    <x v="11"/>
    <x v="1"/>
    <n v="4"/>
    <s v="Unidad Latinam."/>
    <s v="Otros"/>
    <n v="77"/>
    <n v="0.33"/>
    <m/>
    <s v="lightgray"/>
    <n v="0"/>
  </r>
  <r>
    <x v="11"/>
    <x v="1"/>
    <n v="14"/>
    <s v="FLI"/>
    <s v="Otros"/>
    <n v="78"/>
    <n v="0.33"/>
    <m/>
    <s v="lightgray"/>
    <n v="0"/>
  </r>
  <r>
    <x v="11"/>
    <x v="1"/>
    <n v="69"/>
    <s v="BIP-BIP"/>
    <s v="Otros"/>
    <n v="78"/>
    <n v="0.33"/>
    <m/>
    <s v="lightgray"/>
    <n v="0"/>
  </r>
  <r>
    <x v="11"/>
    <x v="1"/>
    <n v="5"/>
    <s v="AUI"/>
    <s v="Otros"/>
    <n v="50"/>
    <n v="0.21"/>
    <m/>
    <s v="lightgray"/>
    <n v="0"/>
  </r>
  <r>
    <x v="11"/>
    <x v="1"/>
    <n v="44"/>
    <s v="FAPe"/>
    <s v="Otros"/>
    <n v="35"/>
    <n v="0.15"/>
    <m/>
    <s v="lightgray"/>
    <n v="0"/>
  </r>
  <r>
    <x v="11"/>
    <x v="2"/>
    <n v="1"/>
    <s v="Nuevo Espacio"/>
    <s v="Nuevo Espacio"/>
    <n v="16057"/>
    <n v="71.209999999999994"/>
    <n v="4"/>
    <s v="#FF934F"/>
    <n v="0"/>
  </r>
  <r>
    <x v="11"/>
    <x v="2"/>
    <n v="9"/>
    <s v="Proyecto"/>
    <s v="Proyecto económicas"/>
    <n v="2106"/>
    <n v="9.34"/>
    <m/>
    <s v="#3B3B39"/>
    <n v="0"/>
  </r>
  <r>
    <x v="11"/>
    <x v="2"/>
    <n v="10"/>
    <s v="Somos Libres"/>
    <s v="Somos Libres"/>
    <n v="1417"/>
    <n v="6.28"/>
    <m/>
    <s v="#3B3B39"/>
    <n v="0"/>
  </r>
  <r>
    <x v="11"/>
    <x v="2"/>
    <n v="8"/>
    <s v="Var.Indep. +Germen"/>
    <s v="Var.Independiente"/>
    <n v="676"/>
    <n v="3"/>
    <m/>
    <s v="#3B3B39"/>
    <n v="0"/>
  </r>
  <r>
    <x v="11"/>
    <x v="2"/>
    <n v="2"/>
    <s v="Belgrano"/>
    <s v="Otros"/>
    <n v="477"/>
    <n v="2.12"/>
    <m/>
    <s v="lightgray"/>
    <n v="0"/>
  </r>
  <r>
    <x v="11"/>
    <x v="2"/>
    <n v="6"/>
    <s v="MxE"/>
    <s v="MxE"/>
    <n v="396"/>
    <n v="1.76"/>
    <m/>
    <s v="#3B3B39"/>
    <n v="0"/>
  </r>
  <r>
    <x v="11"/>
    <x v="2"/>
    <s v="Blancos"/>
    <s v="Blancos"/>
    <s v="Blanco"/>
    <n v="345"/>
    <n v="1.53"/>
    <m/>
    <s v="white"/>
    <n v="0"/>
  </r>
  <r>
    <x v="11"/>
    <x v="2"/>
    <n v="3"/>
    <s v="Unidad est. + Juv. Peronista"/>
    <s v="Otros"/>
    <n v="285"/>
    <n v="1.26"/>
    <m/>
    <s v="lightgray"/>
    <n v="0"/>
  </r>
  <r>
    <x v="11"/>
    <x v="2"/>
    <n v="13"/>
    <s v="Libres del Sur"/>
    <s v="Otros"/>
    <n v="219"/>
    <n v="0.97"/>
    <m/>
    <s v="lightgray"/>
    <n v="0"/>
  </r>
  <r>
    <x v="11"/>
    <x v="2"/>
    <n v="7"/>
    <s v="SOS Mella"/>
    <s v="Otros"/>
    <n v="206"/>
    <n v="0.91"/>
    <m/>
    <s v="lightgray"/>
    <n v="0"/>
  </r>
  <r>
    <x v="11"/>
    <x v="2"/>
    <n v="22"/>
    <s v="NS/NC"/>
    <s v="Blanco"/>
    <n v="104"/>
    <n v="0.46"/>
    <m/>
    <s v="white"/>
    <n v="0"/>
  </r>
  <r>
    <x v="11"/>
    <x v="2"/>
    <n v="4"/>
    <s v="Unidad Latinam."/>
    <s v="Otros"/>
    <n v="76"/>
    <n v="0.34"/>
    <m/>
    <s v="lightgray"/>
    <n v="0"/>
  </r>
  <r>
    <x v="11"/>
    <x v="2"/>
    <n v="69"/>
    <s v="Bip-Bop"/>
    <s v="Otros"/>
    <n v="59"/>
    <n v="0.26"/>
    <m/>
    <s v="lightgray"/>
    <n v="0"/>
  </r>
  <r>
    <x v="11"/>
    <x v="2"/>
    <n v="5"/>
    <s v="Frente Cívico"/>
    <s v="Otros"/>
    <n v="48"/>
    <n v="0.21"/>
    <m/>
    <s v="lightgray"/>
    <n v="0"/>
  </r>
  <r>
    <x v="11"/>
    <x v="2"/>
    <n v="14"/>
    <s v="FLI"/>
    <s v="Otros"/>
    <n v="47"/>
    <n v="0.21"/>
    <m/>
    <s v="lightgray"/>
    <n v="0"/>
  </r>
  <r>
    <x v="11"/>
    <x v="2"/>
    <n v="44"/>
    <s v="FAPe"/>
    <s v="Otros"/>
    <n v="31"/>
    <n v="0.14000000000000001"/>
    <m/>
    <s v="lightgray"/>
    <n v="0"/>
  </r>
  <r>
    <x v="12"/>
    <x v="0"/>
    <s v="?"/>
    <s v="AFO"/>
    <s v="AFO"/>
    <m/>
    <n v="92.4"/>
    <n v="4"/>
    <s v="#FF934F"/>
    <n v="0"/>
  </r>
  <r>
    <x v="12"/>
    <x v="0"/>
    <s v="?"/>
    <s v="V Par"/>
    <s v="V Par"/>
    <m/>
    <n v="6.6"/>
    <m/>
    <s v="#EF233C"/>
    <n v="0"/>
  </r>
  <r>
    <x v="12"/>
    <x v="0"/>
    <s v="Blanco"/>
    <s v="Blanco"/>
    <s v="Blanco"/>
    <m/>
    <n v="1"/>
    <m/>
    <s v="white"/>
    <n v="0"/>
  </r>
  <r>
    <x v="12"/>
    <x v="1"/>
    <s v="?"/>
    <s v="AFO"/>
    <s v="AFO"/>
    <m/>
    <n v="95.2"/>
    <n v="4"/>
    <s v="#FF934F"/>
    <n v="0"/>
  </r>
  <r>
    <x v="12"/>
    <x v="1"/>
    <s v="?"/>
    <s v="V Par"/>
    <s v="V Par"/>
    <m/>
    <n v="4.4000000000000004"/>
    <m/>
    <s v="#EF233C"/>
    <n v="0"/>
  </r>
  <r>
    <x v="12"/>
    <x v="1"/>
    <s v="Blanco"/>
    <s v="Blanco"/>
    <s v="Blanco"/>
    <m/>
    <n v="0.4"/>
    <m/>
    <s v="white"/>
    <n v="0"/>
  </r>
  <r>
    <x v="12"/>
    <x v="2"/>
    <s v="?"/>
    <s v="AFO"/>
    <s v="AFO"/>
    <m/>
    <n v="99"/>
    <n v="4"/>
    <s v="#FF934F"/>
    <n v="0"/>
  </r>
  <r>
    <x v="12"/>
    <x v="2"/>
    <s v="?"/>
    <s v="V Par"/>
    <s v="V Par"/>
    <m/>
    <n v="0.5"/>
    <m/>
    <s v="#EF233C"/>
    <n v="0"/>
  </r>
  <r>
    <x v="12"/>
    <x v="2"/>
    <s v="Blanco"/>
    <s v="Blanco"/>
    <s v="Blanco"/>
    <m/>
    <n v="0.5"/>
    <m/>
    <s v="white"/>
    <n v="0"/>
  </r>
  <r>
    <x v="13"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. por una NUEVA FAUBA"/>
    <x v="0"/>
    <n v="1421"/>
    <n v="50.68"/>
    <n v="3"/>
    <x v="0"/>
  </r>
  <r>
    <x v="0"/>
    <n v="2019"/>
    <n v="2"/>
    <s v="LAI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AI"/>
    <x v="1"/>
    <n v="1145"/>
    <n v="44.64"/>
    <n v="3"/>
    <x v="1"/>
  </r>
  <r>
    <x v="0"/>
    <n v="2022"/>
    <n v="10"/>
    <s v="Lista 10"/>
    <x v="4"/>
    <n v="986"/>
    <n v="38.44"/>
    <n v="1"/>
    <x v="4"/>
  </r>
  <r>
    <x v="0"/>
    <n v="2022"/>
    <n v="14"/>
    <s v="Abriendo caminos"/>
    <x v="5"/>
    <n v="390"/>
    <n v="15.2"/>
    <m/>
    <x v="5"/>
  </r>
  <r>
    <x v="0"/>
    <n v="2022"/>
    <s v="Blanco"/>
    <s v="Blanco"/>
    <x v="3"/>
    <n v="44"/>
    <n v="1.72"/>
    <m/>
    <x v="3"/>
  </r>
  <r>
    <x v="0"/>
    <n v="2024"/>
    <n v="2"/>
    <s v="LAI"/>
    <x v="1"/>
    <n v="1062"/>
    <n v="45.58"/>
    <n v="3"/>
    <x v="1"/>
  </r>
  <r>
    <x v="0"/>
    <n v="2024"/>
    <n v="11"/>
    <s v="Fana ATP Fauba"/>
    <x v="4"/>
    <n v="880"/>
    <n v="37.770000000000003"/>
    <n v="1"/>
    <x v="4"/>
  </r>
  <r>
    <x v="0"/>
    <n v="2024"/>
    <n v="14"/>
    <s v="Abriendo caminos"/>
    <x v="5"/>
    <n v="336"/>
    <n v="14.42"/>
    <m/>
    <x v="5"/>
  </r>
  <r>
    <x v="0"/>
    <n v="2024"/>
    <s v="Blanco"/>
    <s v="Blanco"/>
    <x v="3"/>
    <n v="52"/>
    <n v="2.23"/>
    <m/>
    <x v="3"/>
  </r>
  <r>
    <x v="1"/>
    <n v="2019"/>
    <n v="10"/>
    <s v="Somos FADU"/>
    <x v="6"/>
    <n v="10506"/>
    <n v="45.55"/>
    <n v="3"/>
    <x v="6"/>
  </r>
  <r>
    <x v="1"/>
    <n v="2019"/>
    <n v="5"/>
    <s v="Yo banco la FADU"/>
    <x v="7"/>
    <n v="7431"/>
    <n v="32.22"/>
    <n v="1"/>
    <x v="1"/>
  </r>
  <r>
    <x v="1"/>
    <n v="2019"/>
    <n v="7"/>
    <s v="FADU de todos"/>
    <x v="8"/>
    <n v="2028"/>
    <n v="8.7899999999999991"/>
    <m/>
    <x v="7"/>
  </r>
  <r>
    <x v="1"/>
    <n v="2019"/>
    <n v="8"/>
    <s v="La izquierda"/>
    <x v="8"/>
    <n v="1398"/>
    <n v="6.06"/>
    <m/>
    <x v="7"/>
  </r>
  <r>
    <x v="1"/>
    <n v="2019"/>
    <n v="9"/>
    <s v="Abracemos FADU"/>
    <x v="8"/>
    <n v="1351"/>
    <n v="5.86"/>
    <m/>
    <x v="7"/>
  </r>
  <r>
    <x v="1"/>
    <n v="2019"/>
    <s v="Blanco"/>
    <s v="Blanco"/>
    <x v="3"/>
    <n v="352"/>
    <n v="1.53"/>
    <m/>
    <x v="3"/>
  </r>
  <r>
    <x v="1"/>
    <n v="2022"/>
    <n v="10"/>
    <s v="Somos FADU"/>
    <x v="6"/>
    <n v="14056"/>
    <n v="59.97"/>
    <n v="3"/>
    <x v="6"/>
  </r>
  <r>
    <x v="1"/>
    <n v="2022"/>
    <n v="22"/>
    <s v="Unidad FADU"/>
    <x v="7"/>
    <n v="6225"/>
    <n v="26.56"/>
    <n v="1"/>
    <x v="1"/>
  </r>
  <r>
    <x v="1"/>
    <n v="2022"/>
    <n v="5"/>
    <s v="Yo banco la FADU"/>
    <x v="8"/>
    <n v="1106"/>
    <n v="4.72"/>
    <m/>
    <x v="7"/>
  </r>
  <r>
    <x v="1"/>
    <n v="2022"/>
    <n v="8"/>
    <s v="La izquierda en FADU"/>
    <x v="8"/>
    <n v="765"/>
    <n v="3.26"/>
    <m/>
    <x v="7"/>
  </r>
  <r>
    <x v="1"/>
    <n v="2022"/>
    <n v="7"/>
    <s v="Movimiento FADU"/>
    <x v="8"/>
    <n v="505"/>
    <n v="2.15"/>
    <m/>
    <x v="7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8"/>
    <n v="232"/>
    <n v="0.99"/>
    <m/>
    <x v="7"/>
  </r>
  <r>
    <x v="1"/>
    <n v="2022"/>
    <n v="6"/>
    <s v="Sur FADU"/>
    <x v="8"/>
    <n v="141"/>
    <n v="0.6"/>
    <m/>
    <x v="7"/>
  </r>
  <r>
    <x v="1"/>
    <n v="2024"/>
    <n v="22"/>
    <s v="La 22"/>
    <x v="7"/>
    <n v="15172"/>
    <n v="53.46"/>
    <n v="3"/>
    <x v="1"/>
  </r>
  <r>
    <x v="1"/>
    <n v="2024"/>
    <n v="10"/>
    <s v="Somos FADU"/>
    <x v="6"/>
    <n v="9556"/>
    <n v="33.67"/>
    <n v="1"/>
    <x v="6"/>
  </r>
  <r>
    <x v="1"/>
    <n v="2024"/>
    <n v="1"/>
    <s v="Somos libres"/>
    <x v="8"/>
    <n v="1941"/>
    <n v="6.84"/>
    <m/>
    <x v="7"/>
  </r>
  <r>
    <x v="1"/>
    <n v="2024"/>
    <n v="8"/>
    <s v="Izquierda en Unidad"/>
    <x v="8"/>
    <n v="951"/>
    <n v="3.35"/>
    <m/>
    <x v="7"/>
  </r>
  <r>
    <x v="1"/>
    <n v="2024"/>
    <s v="Blanco"/>
    <s v="Blanco"/>
    <x v="3"/>
    <n v="488"/>
    <n v="1.72"/>
    <m/>
    <x v="3"/>
  </r>
  <r>
    <x v="1"/>
    <n v="2024"/>
    <n v="13"/>
    <s v="Ya Basta"/>
    <x v="8"/>
    <n v="272"/>
    <n v="0.96"/>
    <m/>
    <x v="7"/>
  </r>
  <r>
    <x v="2"/>
    <n v="2019"/>
    <n v="1"/>
    <s v="Nuevo Espacio"/>
    <x v="9"/>
    <n v="19394"/>
    <n v="74.209999999999994"/>
    <n v="4"/>
    <x v="6"/>
  </r>
  <r>
    <x v="2"/>
    <n v="2019"/>
    <n v="6"/>
    <s v="MxE 2019 + FIT"/>
    <x v="10"/>
    <n v="1952"/>
    <n v="7.47"/>
    <m/>
    <x v="5"/>
  </r>
  <r>
    <x v="2"/>
    <n v="2019"/>
    <n v="7"/>
    <s v="Haciendo la otra voz"/>
    <x v="8"/>
    <n v="1112"/>
    <n v="4.25"/>
    <m/>
    <x v="7"/>
  </r>
  <r>
    <x v="2"/>
    <n v="2019"/>
    <n v="4"/>
    <s v="Belgrano"/>
    <x v="8"/>
    <n v="1063"/>
    <n v="4.07"/>
    <m/>
    <x v="7"/>
  </r>
  <r>
    <x v="2"/>
    <n v="2019"/>
    <n v="5"/>
    <s v="Pro"/>
    <x v="8"/>
    <n v="822"/>
    <n v="3.15"/>
    <m/>
    <x v="7"/>
  </r>
  <r>
    <x v="2"/>
    <n v="2019"/>
    <s v="Blanco"/>
    <s v="Blanco"/>
    <x v="3"/>
    <n v="537"/>
    <n v="2.06"/>
    <m/>
    <x v="3"/>
  </r>
  <r>
    <x v="2"/>
    <n v="2019"/>
    <n v="8"/>
    <s v="Var. Independiente"/>
    <x v="8"/>
    <n v="415"/>
    <n v="1.59"/>
    <m/>
    <x v="7"/>
  </r>
  <r>
    <x v="2"/>
    <n v="2019"/>
    <n v="3"/>
    <s v="Alter. Estudiantil"/>
    <x v="8"/>
    <n v="338"/>
    <n v="1.29"/>
    <m/>
    <x v="7"/>
  </r>
  <r>
    <x v="2"/>
    <n v="2019"/>
    <n v="12"/>
    <s v="NS/NC"/>
    <x v="3"/>
    <n v="176"/>
    <n v="0.67"/>
    <m/>
    <x v="3"/>
  </r>
  <r>
    <x v="2"/>
    <n v="2019"/>
    <n v="2"/>
    <s v="Unidad Latinam."/>
    <x v="8"/>
    <n v="149"/>
    <n v="0.56999999999999995"/>
    <m/>
    <x v="7"/>
  </r>
  <r>
    <x v="2"/>
    <n v="2019"/>
    <n v="11"/>
    <s v="JxE"/>
    <x v="8"/>
    <n v="139"/>
    <n v="0.53"/>
    <m/>
    <x v="7"/>
  </r>
  <r>
    <x v="2"/>
    <n v="2019"/>
    <n v="9"/>
    <s v="AUI-ARI"/>
    <x v="8"/>
    <n v="36"/>
    <n v="0.14000000000000001"/>
    <m/>
    <x v="7"/>
  </r>
  <r>
    <x v="2"/>
    <n v="2022"/>
    <n v="1"/>
    <s v="Nuevo Espacio"/>
    <x v="9"/>
    <n v="16895"/>
    <n v="72.11"/>
    <n v="4"/>
    <x v="6"/>
  </r>
  <r>
    <x v="2"/>
    <n v="2022"/>
    <n v="9"/>
    <s v="Proyecto económicas"/>
    <x v="11"/>
    <n v="1520"/>
    <n v="6.49"/>
    <m/>
    <x v="2"/>
  </r>
  <r>
    <x v="2"/>
    <n v="2022"/>
    <n v="8"/>
    <s v="Var.Independiente"/>
    <x v="8"/>
    <n v="1473"/>
    <n v="6.29"/>
    <m/>
    <x v="7"/>
  </r>
  <r>
    <x v="2"/>
    <n v="2022"/>
    <n v="2"/>
    <s v="Belgrano"/>
    <x v="8"/>
    <n v="695"/>
    <n v="2.97"/>
    <m/>
    <x v="7"/>
  </r>
  <r>
    <x v="2"/>
    <n v="2022"/>
    <n v="6"/>
    <s v="MxE"/>
    <x v="10"/>
    <n v="645"/>
    <n v="2.75"/>
    <m/>
    <x v="5"/>
  </r>
  <r>
    <x v="2"/>
    <n v="2022"/>
    <n v="10"/>
    <s v="Somos Libres"/>
    <x v="12"/>
    <n v="549"/>
    <n v="2.34"/>
    <m/>
    <x v="7"/>
  </r>
  <r>
    <x v="2"/>
    <n v="2022"/>
    <n v="7"/>
    <s v="Haciendo la otra voz"/>
    <x v="8"/>
    <n v="482"/>
    <n v="2.06"/>
    <m/>
    <x v="7"/>
  </r>
  <r>
    <x v="2"/>
    <n v="2022"/>
    <s v="Blancos"/>
    <s v="Blancos"/>
    <x v="3"/>
    <n v="391"/>
    <n v="1.67"/>
    <m/>
    <x v="3"/>
  </r>
  <r>
    <x v="2"/>
    <n v="2022"/>
    <n v="3"/>
    <s v="Alter. Estudiantil"/>
    <x v="8"/>
    <n v="196"/>
    <n v="0.84"/>
    <m/>
    <x v="7"/>
  </r>
  <r>
    <x v="2"/>
    <n v="2022"/>
    <n v="22"/>
    <s v="NS/NC"/>
    <x v="3"/>
    <n v="134"/>
    <n v="0.56999999999999995"/>
    <m/>
    <x v="3"/>
  </r>
  <r>
    <x v="2"/>
    <n v="2022"/>
    <n v="11"/>
    <s v="JxE"/>
    <x v="8"/>
    <n v="131"/>
    <n v="0.56000000000000005"/>
    <m/>
    <x v="7"/>
  </r>
  <r>
    <x v="2"/>
    <n v="2022"/>
    <n v="4"/>
    <s v="Unidad Latinam."/>
    <x v="8"/>
    <n v="77"/>
    <n v="0.33"/>
    <m/>
    <x v="7"/>
  </r>
  <r>
    <x v="2"/>
    <n v="2022"/>
    <n v="14"/>
    <s v="FLI"/>
    <x v="8"/>
    <n v="78"/>
    <n v="0.33"/>
    <m/>
    <x v="7"/>
  </r>
  <r>
    <x v="2"/>
    <n v="2022"/>
    <n v="69"/>
    <s v="BIP-BIP"/>
    <x v="8"/>
    <n v="78"/>
    <n v="0.33"/>
    <m/>
    <x v="7"/>
  </r>
  <r>
    <x v="2"/>
    <n v="2022"/>
    <n v="5"/>
    <s v="AUI"/>
    <x v="8"/>
    <n v="50"/>
    <n v="0.21"/>
    <m/>
    <x v="7"/>
  </r>
  <r>
    <x v="2"/>
    <n v="2022"/>
    <n v="44"/>
    <s v="FAPe"/>
    <x v="8"/>
    <n v="35"/>
    <n v="0.15"/>
    <m/>
    <x v="7"/>
  </r>
  <r>
    <x v="2"/>
    <n v="2024"/>
    <n v="1"/>
    <s v="Nuevo Espacio"/>
    <x v="9"/>
    <n v="16057"/>
    <n v="71.209999999999994"/>
    <n v="4"/>
    <x v="6"/>
  </r>
  <r>
    <x v="2"/>
    <n v="2024"/>
    <n v="9"/>
    <s v="Proyecto"/>
    <x v="11"/>
    <n v="2106"/>
    <n v="9.34"/>
    <m/>
    <x v="2"/>
  </r>
  <r>
    <x v="2"/>
    <n v="2024"/>
    <n v="10"/>
    <s v="Somos Libres"/>
    <x v="12"/>
    <n v="1417"/>
    <n v="6.28"/>
    <m/>
    <x v="7"/>
  </r>
  <r>
    <x v="2"/>
    <n v="2024"/>
    <n v="8"/>
    <s v="Var.Indep. +Germen"/>
    <x v="8"/>
    <n v="676"/>
    <n v="3"/>
    <m/>
    <x v="7"/>
  </r>
  <r>
    <x v="2"/>
    <n v="2024"/>
    <n v="2"/>
    <s v="Belgrano"/>
    <x v="8"/>
    <n v="477"/>
    <n v="2.12"/>
    <m/>
    <x v="7"/>
  </r>
  <r>
    <x v="2"/>
    <n v="2024"/>
    <n v="6"/>
    <s v="MxE"/>
    <x v="10"/>
    <n v="396"/>
    <n v="1.76"/>
    <m/>
    <x v="5"/>
  </r>
  <r>
    <x v="2"/>
    <n v="2024"/>
    <s v="Blancos"/>
    <s v="Blancos"/>
    <x v="3"/>
    <n v="345"/>
    <n v="1.53"/>
    <m/>
    <x v="3"/>
  </r>
  <r>
    <x v="2"/>
    <n v="2024"/>
    <n v="3"/>
    <s v="Unidad est. + Juv. Peronista"/>
    <x v="8"/>
    <n v="285"/>
    <n v="1.26"/>
    <m/>
    <x v="7"/>
  </r>
  <r>
    <x v="2"/>
    <n v="2024"/>
    <n v="13"/>
    <s v="Libres del Sur"/>
    <x v="8"/>
    <n v="219"/>
    <n v="0.97"/>
    <m/>
    <x v="7"/>
  </r>
  <r>
    <x v="2"/>
    <n v="2024"/>
    <n v="7"/>
    <s v="SOS Mella"/>
    <x v="8"/>
    <n v="206"/>
    <n v="0.91"/>
    <m/>
    <x v="7"/>
  </r>
  <r>
    <x v="2"/>
    <n v="2024"/>
    <n v="22"/>
    <s v="NS/NC"/>
    <x v="3"/>
    <n v="104"/>
    <n v="0.46"/>
    <m/>
    <x v="3"/>
  </r>
  <r>
    <x v="2"/>
    <n v="2024"/>
    <n v="4"/>
    <s v="Unidad Latinam."/>
    <x v="8"/>
    <n v="76"/>
    <n v="0.34"/>
    <m/>
    <x v="7"/>
  </r>
  <r>
    <x v="2"/>
    <n v="2024"/>
    <n v="69"/>
    <s v="Bip-Bop"/>
    <x v="8"/>
    <n v="59"/>
    <n v="0.26"/>
    <m/>
    <x v="7"/>
  </r>
  <r>
    <x v="2"/>
    <n v="2024"/>
    <n v="5"/>
    <s v="Frente Cívico"/>
    <x v="8"/>
    <n v="48"/>
    <n v="0.21"/>
    <m/>
    <x v="7"/>
  </r>
  <r>
    <x v="2"/>
    <n v="2024"/>
    <n v="14"/>
    <s v="FLI"/>
    <x v="8"/>
    <n v="47"/>
    <n v="0.21"/>
    <m/>
    <x v="7"/>
  </r>
  <r>
    <x v="2"/>
    <n v="2024"/>
    <n v="44"/>
    <s v="FAPe"/>
    <x v="8"/>
    <n v="31"/>
    <n v="0.14000000000000001"/>
    <m/>
    <x v="7"/>
  </r>
  <r>
    <x v="3"/>
    <n v="2019"/>
    <n v="9"/>
    <s v="Exactas puede más"/>
    <x v="13"/>
    <n v="1912"/>
    <n v="33.72"/>
    <n v="3"/>
    <x v="2"/>
  </r>
  <r>
    <x v="3"/>
    <n v="2019"/>
    <n v="7"/>
    <s v="FEM"/>
    <x v="14"/>
    <n v="1505"/>
    <n v="26.54"/>
    <n v="1"/>
    <x v="4"/>
  </r>
  <r>
    <x v="3"/>
    <n v="2019"/>
    <n v="8"/>
    <s v="La izquierda al frente"/>
    <x v="15"/>
    <n v="1245"/>
    <n v="21.95"/>
    <m/>
    <x v="5"/>
  </r>
  <r>
    <x v="3"/>
    <n v="2019"/>
    <n v="26"/>
    <s v="Rolando García"/>
    <x v="8"/>
    <n v="517"/>
    <n v="9.1199999999999992"/>
    <m/>
    <x v="7"/>
  </r>
  <r>
    <x v="3"/>
    <n v="2019"/>
    <s v="Blanco"/>
    <s v="Blanco"/>
    <x v="3"/>
    <n v="492"/>
    <n v="8.68"/>
    <m/>
    <x v="3"/>
  </r>
  <r>
    <x v="3"/>
    <n v="2022"/>
    <n v="9"/>
    <s v="Identidad - Megafón"/>
    <x v="13"/>
    <n v="2588"/>
    <n v="41.67"/>
    <n v="3"/>
    <x v="2"/>
  </r>
  <r>
    <x v="3"/>
    <n v="2022"/>
    <n v="7"/>
    <s v="FEM! La fuerza independiente"/>
    <x v="14"/>
    <n v="1891"/>
    <n v="30.45"/>
    <n v="1"/>
    <x v="4"/>
  </r>
  <r>
    <x v="3"/>
    <n v="2022"/>
    <n v="8"/>
    <s v="La izquierda en Exactas"/>
    <x v="15"/>
    <n v="1097"/>
    <n v="17.66"/>
    <m/>
    <x v="5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3"/>
    <n v="2964"/>
    <n v="37.119999999999997"/>
    <n v="3"/>
    <x v="2"/>
  </r>
  <r>
    <x v="3"/>
    <n v="2024"/>
    <n v="7"/>
    <s v="FEM! La fuerza independiente"/>
    <x v="14"/>
    <n v="1872"/>
    <n v="23.45"/>
    <n v="1"/>
    <x v="4"/>
  </r>
  <r>
    <x v="3"/>
    <n v="2024"/>
    <n v="10"/>
    <s v="Espacio Exactas"/>
    <x v="16"/>
    <n v="1610"/>
    <n v="20.170000000000002"/>
    <m/>
    <x v="6"/>
  </r>
  <r>
    <x v="3"/>
    <n v="2024"/>
    <s v="Blanco"/>
    <s v="Blanco"/>
    <x v="3"/>
    <n v="631"/>
    <n v="7.9"/>
    <m/>
    <x v="3"/>
  </r>
  <r>
    <x v="3"/>
    <n v="2024"/>
    <n v="4"/>
    <s v="Estudiantes de izquierda"/>
    <x v="8"/>
    <n v="321"/>
    <n v="4.0199999999999996"/>
    <m/>
    <x v="7"/>
  </r>
  <r>
    <x v="3"/>
    <n v="2024"/>
    <n v="8"/>
    <s v="La izquierda en Exactas"/>
    <x v="15"/>
    <n v="258"/>
    <n v="3.23"/>
    <m/>
    <x v="5"/>
  </r>
  <r>
    <x v="3"/>
    <n v="2024"/>
    <n v="17"/>
    <s v="Juventud peronista universitaria"/>
    <x v="8"/>
    <n v="165"/>
    <n v="2.0699999999999998"/>
    <m/>
    <x v="7"/>
  </r>
  <r>
    <x v="3"/>
    <n v="2024"/>
    <n v="14"/>
    <s v="Contragolpe"/>
    <x v="8"/>
    <n v="105"/>
    <n v="1.32"/>
    <m/>
    <x v="7"/>
  </r>
  <r>
    <x v="3"/>
    <n v="2024"/>
    <n v="13"/>
    <s v="La salida es por izquierda"/>
    <x v="8"/>
    <n v="58"/>
    <n v="0.73"/>
    <m/>
    <x v="7"/>
  </r>
  <r>
    <x v="4"/>
    <n v="2019"/>
    <n v="16"/>
    <s v="Volvemos + La UES + AA"/>
    <x v="17"/>
    <n v="4687"/>
    <n v="40.409999999999997"/>
    <n v="3"/>
    <x v="1"/>
  </r>
  <r>
    <x v="4"/>
    <n v="2019"/>
    <n v="15"/>
    <s v="La 15 + Protagonistas"/>
    <x v="18"/>
    <n v="3750"/>
    <n v="32.33"/>
    <n v="1"/>
    <x v="2"/>
  </r>
  <r>
    <x v="4"/>
    <n v="2019"/>
    <n v="17"/>
    <s v="La izquierda al frente"/>
    <x v="19"/>
    <n v="1828"/>
    <n v="15.76"/>
    <m/>
    <x v="5"/>
  </r>
  <r>
    <x v="4"/>
    <n v="2019"/>
    <n v="13"/>
    <s v="La salida es por izquierda"/>
    <x v="8"/>
    <n v="492"/>
    <n v="4.24"/>
    <m/>
    <x v="7"/>
  </r>
  <r>
    <x v="4"/>
    <n v="2019"/>
    <n v="14"/>
    <s v="FEM - Marea verde"/>
    <x v="8"/>
    <n v="413"/>
    <n v="3.56"/>
    <m/>
    <x v="7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8"/>
    <n v="179"/>
    <n v="1.54"/>
    <m/>
    <x v="7"/>
  </r>
  <r>
    <x v="4"/>
    <n v="2022"/>
    <n v="16"/>
    <s v="La UES + Independientes"/>
    <x v="17"/>
    <n v="4015"/>
    <n v="37.92"/>
    <n v="3"/>
    <x v="1"/>
  </r>
  <r>
    <x v="4"/>
    <n v="2022"/>
    <n v="15"/>
    <s v="Sociales necesita movimiento"/>
    <x v="18"/>
    <n v="3941"/>
    <n v="37.22"/>
    <n v="1"/>
    <x v="2"/>
  </r>
  <r>
    <x v="4"/>
    <n v="2022"/>
    <n v="17"/>
    <s v="La izquierda al frente unidad"/>
    <x v="19"/>
    <n v="1219"/>
    <n v="11.51"/>
    <m/>
    <x v="5"/>
  </r>
  <r>
    <x v="4"/>
    <n v="2022"/>
    <n v="8"/>
    <s v="Prioridad RT - Profesionales RT"/>
    <x v="8"/>
    <n v="713"/>
    <n v="6.73"/>
    <m/>
    <x v="7"/>
  </r>
  <r>
    <x v="4"/>
    <n v="2022"/>
    <n v="13"/>
    <s v="La salida es por izquierda"/>
    <x v="8"/>
    <n v="400"/>
    <n v="3.78"/>
    <m/>
    <x v="7"/>
  </r>
  <r>
    <x v="4"/>
    <n v="2022"/>
    <s v="Blanco"/>
    <s v="Blanco"/>
    <x v="3"/>
    <n v="299"/>
    <n v="2.82"/>
    <m/>
    <x v="3"/>
  </r>
  <r>
    <x v="4"/>
    <n v="2024"/>
    <n v="15"/>
    <s v="Sociales en movimiento"/>
    <x v="18"/>
    <n v="4228"/>
    <n v="45.5"/>
    <n v="3"/>
    <x v="2"/>
  </r>
  <r>
    <x v="4"/>
    <n v="2024"/>
    <n v="16"/>
    <s v="La UES - Unidad estudianti de sociales - Alternativa"/>
    <x v="17"/>
    <n v="3538"/>
    <n v="38.07"/>
    <n v="1"/>
    <x v="1"/>
  </r>
  <r>
    <x v="4"/>
    <n v="2024"/>
    <n v="17"/>
    <s v="La izquierda al frente"/>
    <x v="19"/>
    <n v="926"/>
    <n v="9.9600000000000009"/>
    <m/>
    <x v="5"/>
  </r>
  <r>
    <x v="4"/>
    <n v="2024"/>
    <n v="13"/>
    <s v="La salida es por izquierda"/>
    <x v="8"/>
    <n v="266"/>
    <n v="2.86"/>
    <m/>
    <x v="7"/>
  </r>
  <r>
    <x v="4"/>
    <n v="2024"/>
    <s v="Blanco"/>
    <s v="Blanco"/>
    <x v="3"/>
    <n v="230"/>
    <n v="2.4700000000000002"/>
    <m/>
    <x v="3"/>
  </r>
  <r>
    <x v="4"/>
    <n v="2024"/>
    <n v="5"/>
    <s v="F"/>
    <x v="8"/>
    <n v="105"/>
    <n v="1.1299999999999999"/>
    <m/>
    <x v="7"/>
  </r>
  <r>
    <x v="5"/>
    <n v="2019"/>
    <n v="10"/>
    <s v="Evet"/>
    <x v="20"/>
    <n v="1598"/>
    <n v="44.62"/>
    <n v="3"/>
    <x v="5"/>
  </r>
  <r>
    <x v="5"/>
    <n v="2019"/>
    <n v="1"/>
    <s v="La tropilla"/>
    <x v="21"/>
    <n v="1284"/>
    <n v="35.86"/>
    <n v="1"/>
    <x v="8"/>
  </r>
  <r>
    <x v="5"/>
    <n v="2019"/>
    <n v="9"/>
    <s v="Veterinaria en lucha"/>
    <x v="22"/>
    <n v="340"/>
    <n v="9.49"/>
    <m/>
    <x v="9"/>
  </r>
  <r>
    <x v="5"/>
    <n v="2019"/>
    <n v="7"/>
    <s v="La estampida"/>
    <x v="23"/>
    <n v="289"/>
    <n v="8.07"/>
    <m/>
    <x v="7"/>
  </r>
  <r>
    <x v="5"/>
    <n v="2019"/>
    <s v="Blanco"/>
    <s v="Blanco"/>
    <x v="3"/>
    <n v="70"/>
    <n v="1.95"/>
    <m/>
    <x v="3"/>
  </r>
  <r>
    <x v="5"/>
    <n v="2022"/>
    <n v="10"/>
    <s v="eVet-UJS"/>
    <x v="20"/>
    <n v="1522"/>
    <n v="38.369999999999997"/>
    <n v="3"/>
    <x v="5"/>
  </r>
  <r>
    <x v="5"/>
    <n v="2022"/>
    <n v="1"/>
    <s v="La Tropilla - Cámpora"/>
    <x v="21"/>
    <n v="1163"/>
    <n v="29.32"/>
    <n v="1"/>
    <x v="8"/>
  </r>
  <r>
    <x v="5"/>
    <n v="2022"/>
    <n v="14"/>
    <s v="AFV"/>
    <x v="24"/>
    <n v="588"/>
    <n v="14.82"/>
    <m/>
    <x v="2"/>
  </r>
  <r>
    <x v="5"/>
    <n v="2022"/>
    <n v="7"/>
    <s v="Somos libres"/>
    <x v="12"/>
    <n v="413"/>
    <n v="10.41"/>
    <m/>
    <x v="7"/>
  </r>
  <r>
    <x v="5"/>
    <n v="2022"/>
    <n v="9"/>
    <s v="Vete en lucha"/>
    <x v="22"/>
    <n v="231"/>
    <n v="5.82"/>
    <m/>
    <x v="9"/>
  </r>
  <r>
    <x v="5"/>
    <n v="2022"/>
    <s v="Blanco"/>
    <s v="Blanco"/>
    <x v="3"/>
    <n v="50"/>
    <n v="1.26"/>
    <m/>
    <x v="3"/>
  </r>
  <r>
    <x v="5"/>
    <n v="2024"/>
    <n v="10"/>
    <s v="eVet-UJS"/>
    <x v="20"/>
    <n v="1539"/>
    <n v="37.799999999999997"/>
    <n v="3"/>
    <x v="5"/>
  </r>
  <r>
    <x v="5"/>
    <n v="2024"/>
    <n v="14"/>
    <s v="AFV"/>
    <x v="24"/>
    <n v="1469"/>
    <n v="36.08"/>
    <n v="1"/>
    <x v="2"/>
  </r>
  <r>
    <x v="5"/>
    <n v="2024"/>
    <n v="1"/>
    <s v="La Tropilla"/>
    <x v="21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25"/>
    <n v="7441"/>
    <n v="35.15"/>
    <n v="3"/>
    <x v="8"/>
  </r>
  <r>
    <x v="6"/>
    <n v="2019"/>
    <n v="5"/>
    <s v="LA CENTENO - ACCIÓN COLECTIVA"/>
    <x v="26"/>
    <n v="3142"/>
    <n v="29.01"/>
    <n v="1"/>
    <x v="2"/>
  </r>
  <r>
    <x v="6"/>
    <n v="2019"/>
    <n v="3"/>
    <s v="FRANJA MORADA"/>
    <x v="27"/>
    <n v="5434"/>
    <n v="25.67"/>
    <m/>
    <x v="6"/>
  </r>
  <r>
    <x v="6"/>
    <n v="2019"/>
    <n v="2"/>
    <s v="FRENTE DE IZQUIERDA - UNIDAD"/>
    <x v="28"/>
    <n v="1033"/>
    <n v="4.88"/>
    <m/>
    <x v="5"/>
  </r>
  <r>
    <x v="6"/>
    <n v="2019"/>
    <n v="6"/>
    <s v="SUR"/>
    <x v="8"/>
    <n v="280"/>
    <n v="1.32"/>
    <m/>
    <x v="7"/>
  </r>
  <r>
    <x v="6"/>
    <n v="2019"/>
    <s v="Blanco"/>
    <s v="Blanco"/>
    <x v="3"/>
    <n v="277"/>
    <n v="1.31"/>
    <m/>
    <x v="3"/>
  </r>
  <r>
    <x v="6"/>
    <n v="2019"/>
    <n v="13"/>
    <s v="LA SALIDA ES POR LA IZQUIERDA"/>
    <x v="8"/>
    <n v="217"/>
    <n v="1.02"/>
    <m/>
    <x v="7"/>
  </r>
  <r>
    <x v="6"/>
    <n v="2019"/>
    <n v="1"/>
    <s v="DELIRIUM"/>
    <x v="8"/>
    <n v="200"/>
    <n v="0.94"/>
    <m/>
    <x v="7"/>
  </r>
  <r>
    <x v="6"/>
    <n v="2019"/>
    <n v="15"/>
    <s v="OKTUBRE"/>
    <x v="8"/>
    <n v="147"/>
    <n v="0.69"/>
    <m/>
    <x v="7"/>
  </r>
  <r>
    <x v="6"/>
    <n v="2022"/>
    <n v="4"/>
    <s v="Frente Reformista ND - FM"/>
    <x v="29"/>
    <n v="11809"/>
    <n v="52.54"/>
    <n v="3"/>
    <x v="6"/>
  </r>
  <r>
    <x v="6"/>
    <n v="2022"/>
    <n v="5"/>
    <s v="LA CENTENO - ACCIÓN COLECTIVA"/>
    <x v="26"/>
    <n v="8105"/>
    <n v="36.06"/>
    <n v="1"/>
    <x v="2"/>
  </r>
  <r>
    <x v="6"/>
    <n v="2022"/>
    <n v="3"/>
    <s v="FRENTE DE IZQUIERDA - UNIDAD"/>
    <x v="28"/>
    <n v="928"/>
    <n v="4.13"/>
    <m/>
    <x v="5"/>
  </r>
  <r>
    <x v="6"/>
    <n v="2022"/>
    <s v="Blanco"/>
    <s v="Blanco"/>
    <x v="3"/>
    <n v="445"/>
    <n v="1.98"/>
    <m/>
    <x v="3"/>
  </r>
  <r>
    <x v="6"/>
    <n v="2022"/>
    <n v="6"/>
    <s v="SUR DERECHO"/>
    <x v="8"/>
    <n v="266"/>
    <n v="1.18"/>
    <m/>
    <x v="7"/>
  </r>
  <r>
    <x v="6"/>
    <n v="2022"/>
    <n v="21"/>
    <s v="LEGAR"/>
    <x v="8"/>
    <n v="240"/>
    <n v="1.07"/>
    <m/>
    <x v="7"/>
  </r>
  <r>
    <x v="6"/>
    <n v="2022"/>
    <n v="1"/>
    <s v="LA UES"/>
    <x v="8"/>
    <n v="232"/>
    <n v="1.03"/>
    <m/>
    <x v="7"/>
  </r>
  <r>
    <x v="6"/>
    <n v="2022"/>
    <n v="13"/>
    <s v="LA SALIDA ES POR LA IZQUIERDA"/>
    <x v="8"/>
    <n v="232"/>
    <n v="1.03"/>
    <m/>
    <x v="7"/>
  </r>
  <r>
    <x v="6"/>
    <n v="2022"/>
    <n v="8"/>
    <s v="MEGAFÓN"/>
    <x v="8"/>
    <n v="221"/>
    <n v="0.98"/>
    <m/>
    <x v="7"/>
  </r>
  <r>
    <x v="6"/>
    <n v="2024"/>
    <n v="3"/>
    <s v="Frente reformista"/>
    <x v="29"/>
    <n v="12598"/>
    <n v="59.28"/>
    <n v="3"/>
    <x v="6"/>
  </r>
  <r>
    <x v="6"/>
    <n v="2024"/>
    <n v="5"/>
    <s v="LA CENTENO - ACCIÓN COLECTIVA"/>
    <x v="26"/>
    <n v="6766"/>
    <n v="31.84"/>
    <n v="1"/>
    <x v="2"/>
  </r>
  <r>
    <x v="6"/>
    <n v="2024"/>
    <n v="2"/>
    <s v="FRENTE DE IZQUIERDA - UNIDAD"/>
    <x v="8"/>
    <n v="638"/>
    <n v="3"/>
    <m/>
    <x v="7"/>
  </r>
  <r>
    <x v="6"/>
    <n v="2024"/>
    <n v="1"/>
    <s v="La UES - MUNAP"/>
    <x v="8"/>
    <n v="443"/>
    <n v="2.08"/>
    <m/>
    <x v="7"/>
  </r>
  <r>
    <x v="6"/>
    <n v="2024"/>
    <s v="Blanco"/>
    <s v="Blanco"/>
    <x v="3"/>
    <n v="371"/>
    <n v="1.74"/>
    <m/>
    <x v="3"/>
  </r>
  <r>
    <x v="6"/>
    <n v="2024"/>
    <n v="8"/>
    <s v="PATRIA Y TRABAJO"/>
    <x v="8"/>
    <n v="180"/>
    <n v="0.85"/>
    <m/>
    <x v="7"/>
  </r>
  <r>
    <x v="6"/>
    <n v="2024"/>
    <n v="13"/>
    <s v="¡YA BASTA! LA SALIDA ES POR LA IZQUIERDA"/>
    <x v="8"/>
    <n v="170"/>
    <n v="0.8"/>
    <m/>
    <x v="7"/>
  </r>
  <r>
    <x v="6"/>
    <n v="2024"/>
    <n v="11"/>
    <s v="FRENTE UNIVERSITARIO NACIONAL"/>
    <x v="8"/>
    <n v="87"/>
    <n v="0.41"/>
    <m/>
    <x v="7"/>
  </r>
  <r>
    <x v="7"/>
    <n v="2019"/>
    <m/>
    <s v="Antídoto"/>
    <x v="30"/>
    <m/>
    <n v="37.450000000000003"/>
    <n v="3"/>
    <x v="4"/>
  </r>
  <r>
    <x v="7"/>
    <n v="2019"/>
    <m/>
    <s v="Nuevo Encuentro"/>
    <x v="31"/>
    <m/>
    <n v="35.5"/>
    <n v="1"/>
    <x v="1"/>
  </r>
  <r>
    <x v="7"/>
    <n v="2019"/>
    <m/>
    <s v="Nuevo espacio"/>
    <x v="9"/>
    <m/>
    <n v="21.4"/>
    <m/>
    <x v="6"/>
  </r>
  <r>
    <x v="7"/>
    <n v="2019"/>
    <m/>
    <s v="UES"/>
    <x v="8"/>
    <m/>
    <n v="2.4"/>
    <m/>
    <x v="7"/>
  </r>
  <r>
    <x v="7"/>
    <n v="2019"/>
    <m/>
    <s v="Izquierda Socialista"/>
    <x v="8"/>
    <m/>
    <n v="1.79"/>
    <m/>
    <x v="7"/>
  </r>
  <r>
    <x v="7"/>
    <n v="2022"/>
    <m/>
    <s v="Antidoto"/>
    <x v="30"/>
    <n v="1961"/>
    <n v="36.799999999999997"/>
    <n v="3"/>
    <x v="4"/>
  </r>
  <r>
    <x v="7"/>
    <n v="2022"/>
    <m/>
    <s v="Nuevo Espacio"/>
    <x v="9"/>
    <n v="1634"/>
    <n v="30.7"/>
    <n v="1"/>
    <x v="6"/>
  </r>
  <r>
    <x v="7"/>
    <n v="2022"/>
    <m/>
    <s v="Sinapsis"/>
    <x v="31"/>
    <n v="1506"/>
    <n v="28.03"/>
    <m/>
    <x v="1"/>
  </r>
  <r>
    <x v="7"/>
    <n v="2022"/>
    <m/>
    <s v="Movimiento FFyB"/>
    <x v="8"/>
    <n v="135"/>
    <n v="2.0499999999999998"/>
    <m/>
    <x v="7"/>
  </r>
  <r>
    <x v="7"/>
    <n v="2022"/>
    <m/>
    <s v="Blanco"/>
    <x v="3"/>
    <n v="88"/>
    <n v="1.7"/>
    <m/>
    <x v="3"/>
  </r>
  <r>
    <x v="7"/>
    <n v="2024"/>
    <n v="1"/>
    <s v="Estudiantes por FFyB"/>
    <x v="32"/>
    <n v="3349"/>
    <n v="68"/>
    <n v="3"/>
    <x v="6"/>
  </r>
  <r>
    <x v="7"/>
    <n v="2024"/>
    <n v="14"/>
    <s v="Antídoto"/>
    <x v="30"/>
    <n v="1366"/>
    <n v="27.7"/>
    <n v="1"/>
    <x v="4"/>
  </r>
  <r>
    <x v="7"/>
    <n v="2024"/>
    <n v="13"/>
    <s v="La Izquierda en FyB"/>
    <x v="8"/>
    <n v="84"/>
    <n v="1.7"/>
    <m/>
    <x v="7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8"/>
    <n v="47"/>
    <n v="0.95"/>
    <m/>
    <x v="7"/>
  </r>
  <r>
    <x v="8"/>
    <n v="2019"/>
    <n v="6"/>
    <s v="El colectivo"/>
    <x v="33"/>
    <n v="3173"/>
    <n v="36.99"/>
    <n v="3"/>
    <x v="1"/>
  </r>
  <r>
    <x v="8"/>
    <n v="2019"/>
    <n v="4"/>
    <s v="La izquierda al frente"/>
    <x v="19"/>
    <n v="2642"/>
    <n v="30.8"/>
    <n v="1"/>
    <x v="5"/>
  </r>
  <r>
    <x v="8"/>
    <n v="2019"/>
    <n v="9"/>
    <s v="FEI"/>
    <x v="34"/>
    <n v="943"/>
    <n v="10.99"/>
    <m/>
    <x v="4"/>
  </r>
  <r>
    <x v="8"/>
    <n v="2019"/>
    <n v="5"/>
    <s v="Aquelarre"/>
    <x v="35"/>
    <n v="778"/>
    <n v="9.07"/>
    <m/>
    <x v="8"/>
  </r>
  <r>
    <x v="8"/>
    <n v="2019"/>
    <n v="3"/>
    <s v="Franja Morada"/>
    <x v="27"/>
    <n v="434"/>
    <n v="5.0599999999999996"/>
    <m/>
    <x v="6"/>
  </r>
  <r>
    <x v="8"/>
    <n v="2019"/>
    <s v="Blanco"/>
    <s v="Blanco"/>
    <x v="3"/>
    <n v="305"/>
    <n v="3.56"/>
    <m/>
    <x v="3"/>
  </r>
  <r>
    <x v="8"/>
    <n v="2019"/>
    <n v="10"/>
    <s v="Movimiento Sur"/>
    <x v="8"/>
    <n v="303"/>
    <n v="3.53"/>
    <m/>
    <x v="7"/>
  </r>
  <r>
    <x v="8"/>
    <n v="2022"/>
    <n v="6"/>
    <s v="El colectivo"/>
    <x v="33"/>
    <n v="2706"/>
    <n v="31.02"/>
    <n v="3"/>
    <x v="1"/>
  </r>
  <r>
    <x v="8"/>
    <n v="2022"/>
    <n v="4"/>
    <s v="La izquierda al frente"/>
    <x v="19"/>
    <n v="2293"/>
    <n v="26.29"/>
    <n v="1"/>
    <x v="5"/>
  </r>
  <r>
    <x v="8"/>
    <n v="2022"/>
    <n v="9"/>
    <s v="FEI"/>
    <x v="34"/>
    <n v="1142"/>
    <n v="13.09"/>
    <m/>
    <x v="4"/>
  </r>
  <r>
    <x v="8"/>
    <n v="2022"/>
    <n v="7"/>
    <s v="Ya basta"/>
    <x v="36"/>
    <n v="798"/>
    <n v="9.15"/>
    <m/>
    <x v="9"/>
  </r>
  <r>
    <x v="8"/>
    <n v="2022"/>
    <n v="5"/>
    <s v="Aquelarre"/>
    <x v="35"/>
    <n v="634"/>
    <n v="7.27"/>
    <m/>
    <x v="8"/>
  </r>
  <r>
    <x v="8"/>
    <n v="2022"/>
    <n v="3"/>
    <s v="Franja Morada"/>
    <x v="27"/>
    <n v="468"/>
    <n v="5.37"/>
    <m/>
    <x v="6"/>
  </r>
  <r>
    <x v="8"/>
    <n v="2022"/>
    <n v="10"/>
    <s v="SUR"/>
    <x v="8"/>
    <n v="372"/>
    <n v="4.26"/>
    <m/>
    <x v="7"/>
  </r>
  <r>
    <x v="8"/>
    <n v="2022"/>
    <s v="Blanco"/>
    <s v="Blanco"/>
    <x v="3"/>
    <n v="310"/>
    <n v="3.55"/>
    <m/>
    <x v="3"/>
  </r>
  <r>
    <x v="8"/>
    <n v="2024"/>
    <n v="6"/>
    <s v="El colectivo + Aquelarre"/>
    <x v="37"/>
    <n v="2809"/>
    <n v="36.79"/>
    <n v="3"/>
    <x v="2"/>
  </r>
  <r>
    <x v="8"/>
    <n v="2024"/>
    <n v="4"/>
    <s v="La izquierda al Frente Unidad"/>
    <x v="19"/>
    <n v="2089"/>
    <n v="27.36"/>
    <n v="1"/>
    <x v="5"/>
  </r>
  <r>
    <x v="8"/>
    <n v="2024"/>
    <n v="9"/>
    <s v="FEI de Filosofía y letras"/>
    <x v="34"/>
    <n v="1470"/>
    <n v="19.25"/>
    <m/>
    <x v="4"/>
  </r>
  <r>
    <x v="8"/>
    <n v="2024"/>
    <n v="7"/>
    <s v="Ya Basta - La izquierda en Filo"/>
    <x v="36"/>
    <n v="667"/>
    <n v="8.73"/>
    <m/>
    <x v="9"/>
  </r>
  <r>
    <x v="8"/>
    <n v="2024"/>
    <n v="10"/>
    <s v="SUR - La vallese"/>
    <x v="8"/>
    <n v="214"/>
    <n v="2.8"/>
    <m/>
    <x v="7"/>
  </r>
  <r>
    <x v="8"/>
    <n v="2024"/>
    <s v="Blanco"/>
    <s v="Blanco"/>
    <x v="3"/>
    <n v="208"/>
    <n v="2.72"/>
    <m/>
    <x v="3"/>
  </r>
  <r>
    <x v="8"/>
    <n v="2024"/>
    <n v="1"/>
    <s v="Política Obrera"/>
    <x v="8"/>
    <n v="179"/>
    <n v="2.34"/>
    <m/>
    <x v="7"/>
  </r>
  <r>
    <x v="9"/>
    <n v="2019"/>
    <n v="417"/>
    <s v="MLI"/>
    <x v="38"/>
    <n v="4214"/>
    <n v="51.62"/>
    <n v="4"/>
    <x v="10"/>
  </r>
  <r>
    <x v="9"/>
    <n v="2019"/>
    <n v="2"/>
    <s v="Ingeniería por el cambio"/>
    <x v="39"/>
    <n v="1597"/>
    <n v="19.559999999999999"/>
    <m/>
    <x v="11"/>
  </r>
  <r>
    <x v="9"/>
    <n v="2019"/>
    <n v="10"/>
    <s v="Proyecto ingeniería"/>
    <x v="40"/>
    <n v="846"/>
    <n v="10.36"/>
    <m/>
    <x v="2"/>
  </r>
  <r>
    <x v="9"/>
    <n v="2019"/>
    <n v="9"/>
    <s v="La mella"/>
    <x v="8"/>
    <n v="649"/>
    <n v="7.95"/>
    <m/>
    <x v="7"/>
  </r>
  <r>
    <x v="9"/>
    <n v="2019"/>
    <n v="314"/>
    <s v="UxI + Auge + Gradiente"/>
    <x v="8"/>
    <n v="394"/>
    <n v="4.83"/>
    <m/>
    <x v="7"/>
  </r>
  <r>
    <x v="9"/>
    <n v="2019"/>
    <s v="Blanco"/>
    <s v="Blanco"/>
    <x v="3"/>
    <n v="286"/>
    <n v="3.5"/>
    <m/>
    <x v="3"/>
  </r>
  <r>
    <x v="9"/>
    <n v="2019"/>
    <n v="256"/>
    <s v="La izquierda en ingeniería"/>
    <x v="8"/>
    <n v="178"/>
    <n v="2.1800000000000002"/>
    <m/>
    <x v="7"/>
  </r>
  <r>
    <x v="9"/>
    <n v="2022"/>
    <n v="417"/>
    <s v="MLI"/>
    <x v="38"/>
    <m/>
    <n v="61.7"/>
    <n v="4"/>
    <x v="10"/>
  </r>
  <r>
    <x v="9"/>
    <n v="2022"/>
    <n v="2"/>
    <s v="Ingeniería por el cambio"/>
    <x v="39"/>
    <m/>
    <n v="12.2"/>
    <m/>
    <x v="11"/>
  </r>
  <r>
    <x v="9"/>
    <n v="2022"/>
    <n v="19"/>
    <s v="Lista 19"/>
    <x v="40"/>
    <m/>
    <n v="7"/>
    <m/>
    <x v="2"/>
  </r>
  <r>
    <x v="9"/>
    <n v="2022"/>
    <n v="1"/>
    <s v="Espacio estudiantil"/>
    <x v="8"/>
    <m/>
    <n v="6.7"/>
    <m/>
    <x v="7"/>
  </r>
  <r>
    <x v="9"/>
    <n v="2022"/>
    <n v="8"/>
    <s v="El gradiente"/>
    <x v="41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8"/>
    <m/>
    <n v="1.9"/>
    <m/>
    <x v="7"/>
  </r>
  <r>
    <x v="9"/>
    <n v="2024"/>
    <n v="417"/>
    <s v="MLI"/>
    <x v="38"/>
    <n v="2786"/>
    <n v="35.03"/>
    <n v="4"/>
    <x v="10"/>
  </r>
  <r>
    <x v="9"/>
    <n v="2024"/>
    <n v="2"/>
    <s v="Somos Libres"/>
    <x v="39"/>
    <n v="1467"/>
    <n v="18.440000000000001"/>
    <m/>
    <x v="11"/>
  </r>
  <r>
    <x v="9"/>
    <n v="2024"/>
    <n v="1"/>
    <s v="Espacio Estudiantil"/>
    <x v="42"/>
    <n v="1346"/>
    <n v="16.920000000000002"/>
    <m/>
    <x v="6"/>
  </r>
  <r>
    <x v="9"/>
    <n v="2024"/>
    <n v="8"/>
    <s v="El Gradiente"/>
    <x v="41"/>
    <n v="1312"/>
    <n v="16.489999999999998"/>
    <m/>
    <x v="1"/>
  </r>
  <r>
    <x v="9"/>
    <n v="2024"/>
    <n v="7"/>
    <s v="Proyecto Ingeniería"/>
    <x v="40"/>
    <n v="609"/>
    <n v="7.66"/>
    <m/>
    <x v="2"/>
  </r>
  <r>
    <x v="9"/>
    <n v="2024"/>
    <s v="Blanco"/>
    <s v="Blanco"/>
    <x v="3"/>
    <n v="434"/>
    <n v="5.46"/>
    <m/>
    <x v="3"/>
  </r>
  <r>
    <x v="10"/>
    <n v="2019"/>
    <n v="10"/>
    <s v="Nuevo Espacio"/>
    <x v="9"/>
    <n v="27465"/>
    <n v="71.680000000000007"/>
    <n v="4"/>
    <x v="6"/>
  </r>
  <r>
    <x v="10"/>
    <n v="2019"/>
    <n v="39"/>
    <s v="Miles -Torrente"/>
    <x v="43"/>
    <n v="5099"/>
    <n v="13.31"/>
    <m/>
    <x v="2"/>
  </r>
  <r>
    <x v="10"/>
    <n v="2019"/>
    <n v="8"/>
    <s v="El Frente"/>
    <x v="8"/>
    <n v="2910"/>
    <n v="7.59"/>
    <m/>
    <x v="7"/>
  </r>
  <r>
    <x v="10"/>
    <n v="2019"/>
    <n v="4"/>
    <s v="Frente de Izquierda"/>
    <x v="8"/>
    <n v="1044"/>
    <n v="2.72"/>
    <m/>
    <x v="7"/>
  </r>
  <r>
    <x v="10"/>
    <n v="2019"/>
    <n v="18"/>
    <s v="El Mate"/>
    <x v="8"/>
    <n v="719"/>
    <n v="1.88"/>
    <m/>
    <x v="7"/>
  </r>
  <r>
    <x v="10"/>
    <n v="2019"/>
    <s v="Blanco"/>
    <s v="Blanco"/>
    <x v="3"/>
    <n v="624"/>
    <n v="1.63"/>
    <m/>
    <x v="3"/>
  </r>
  <r>
    <x v="10"/>
    <n v="2019"/>
    <n v="13"/>
    <s v="La izquierda en medicina"/>
    <x v="8"/>
    <n v="455"/>
    <n v="1.19"/>
    <m/>
    <x v="7"/>
  </r>
  <r>
    <x v="10"/>
    <n v="2022"/>
    <n v="10"/>
    <s v="Nuevo Espacio"/>
    <x v="9"/>
    <n v="34989"/>
    <n v="74.69"/>
    <n v="4"/>
    <x v="6"/>
  </r>
  <r>
    <x v="10"/>
    <n v="2022"/>
    <n v="39"/>
    <s v="El torrente + Sinapsis"/>
    <x v="43"/>
    <n v="5331"/>
    <n v="11.38"/>
    <m/>
    <x v="2"/>
  </r>
  <r>
    <x v="10"/>
    <n v="2022"/>
    <n v="6"/>
    <s v="El frente"/>
    <x v="8"/>
    <n v="1697"/>
    <n v="3.62"/>
    <m/>
    <x v="7"/>
  </r>
  <r>
    <x v="10"/>
    <n v="2022"/>
    <n v="9"/>
    <s v="Somos libres"/>
    <x v="8"/>
    <n v="1626"/>
    <n v="3.47"/>
    <m/>
    <x v="7"/>
  </r>
  <r>
    <x v="10"/>
    <n v="2022"/>
    <n v="2"/>
    <s v="Movimiento FMED - Todos"/>
    <x v="8"/>
    <n v="1026"/>
    <n v="2.19"/>
    <m/>
    <x v="7"/>
  </r>
  <r>
    <x v="10"/>
    <n v="2022"/>
    <n v="13"/>
    <s v="La izquierda"/>
    <x v="8"/>
    <n v="782"/>
    <n v="1.67"/>
    <m/>
    <x v="7"/>
  </r>
  <r>
    <x v="10"/>
    <n v="2022"/>
    <n v="11"/>
    <s v="Mella"/>
    <x v="8"/>
    <n v="771"/>
    <n v="1.65"/>
    <m/>
    <x v="7"/>
  </r>
  <r>
    <x v="10"/>
    <n v="2022"/>
    <s v="Blanco"/>
    <s v="Blanco"/>
    <x v="3"/>
    <n v="622"/>
    <n v="1.33"/>
    <m/>
    <x v="3"/>
  </r>
  <r>
    <x v="10"/>
    <n v="2024"/>
    <n v="10"/>
    <s v="Nuevo Espacio"/>
    <x v="9"/>
    <n v="28905"/>
    <n v="61.48"/>
    <n v="3"/>
    <x v="6"/>
  </r>
  <r>
    <x v="10"/>
    <n v="2024"/>
    <n v="11"/>
    <s v="El torrente"/>
    <x v="43"/>
    <n v="10891"/>
    <n v="23.16"/>
    <n v="1"/>
    <x v="2"/>
  </r>
  <r>
    <x v="10"/>
    <n v="2024"/>
    <n v="2"/>
    <s v="Somos libres"/>
    <x v="8"/>
    <n v="3168"/>
    <n v="6.74"/>
    <m/>
    <x v="7"/>
  </r>
  <r>
    <x v="10"/>
    <n v="2024"/>
    <n v="8"/>
    <s v="El frente"/>
    <x v="8"/>
    <n v="973"/>
    <n v="2.08"/>
    <m/>
    <x v="7"/>
  </r>
  <r>
    <x v="10"/>
    <n v="2024"/>
    <n v="17"/>
    <s v="Sinapsis"/>
    <x v="8"/>
    <n v="912"/>
    <n v="1.94"/>
    <m/>
    <x v="7"/>
  </r>
  <r>
    <x v="10"/>
    <n v="2024"/>
    <n v="4"/>
    <s v="PTS"/>
    <x v="8"/>
    <n v="902"/>
    <n v="1.92"/>
    <m/>
    <x v="7"/>
  </r>
  <r>
    <x v="10"/>
    <n v="2024"/>
    <s v="Blanco"/>
    <s v="Blanco"/>
    <x v="3"/>
    <n v="611"/>
    <n v="1.3"/>
    <m/>
    <x v="3"/>
  </r>
  <r>
    <x v="10"/>
    <n v="2024"/>
    <n v="13"/>
    <s v="Ya Basta"/>
    <x v="8"/>
    <n v="287"/>
    <n v="0.61"/>
    <m/>
    <x v="7"/>
  </r>
  <r>
    <x v="11"/>
    <n v="2019"/>
    <s v="?"/>
    <s v="AFO"/>
    <x v="44"/>
    <m/>
    <n v="92.4"/>
    <n v="4"/>
    <x v="6"/>
  </r>
  <r>
    <x v="11"/>
    <n v="2019"/>
    <s v="?"/>
    <s v="V Par"/>
    <x v="45"/>
    <m/>
    <n v="6.6"/>
    <m/>
    <x v="5"/>
  </r>
  <r>
    <x v="11"/>
    <n v="2019"/>
    <s v="Blanco"/>
    <s v="Blanco"/>
    <x v="3"/>
    <m/>
    <n v="1"/>
    <m/>
    <x v="3"/>
  </r>
  <r>
    <x v="11"/>
    <n v="2022"/>
    <s v="?"/>
    <s v="AFO"/>
    <x v="44"/>
    <m/>
    <n v="95.2"/>
    <n v="4"/>
    <x v="6"/>
  </r>
  <r>
    <x v="11"/>
    <n v="2022"/>
    <s v="?"/>
    <s v="V Par"/>
    <x v="45"/>
    <m/>
    <n v="4.4000000000000004"/>
    <m/>
    <x v="5"/>
  </r>
  <r>
    <x v="11"/>
    <n v="2022"/>
    <s v="Blanco"/>
    <s v="Blanco"/>
    <x v="3"/>
    <m/>
    <n v="0.4"/>
    <m/>
    <x v="3"/>
  </r>
  <r>
    <x v="11"/>
    <n v="2024"/>
    <s v="?"/>
    <s v="AFO"/>
    <x v="44"/>
    <m/>
    <n v="99"/>
    <n v="4"/>
    <x v="6"/>
  </r>
  <r>
    <x v="11"/>
    <n v="2024"/>
    <s v="?"/>
    <s v="V Par"/>
    <x v="45"/>
    <m/>
    <n v="0.5"/>
    <m/>
    <x v="5"/>
  </r>
  <r>
    <x v="11"/>
    <n v="2024"/>
    <s v="Blanco"/>
    <s v="Blanco"/>
    <x v="3"/>
    <m/>
    <n v="0.5"/>
    <m/>
    <x v="3"/>
  </r>
  <r>
    <x v="12"/>
    <n v="2019"/>
    <n v="3"/>
    <s v="EDI"/>
    <x v="46"/>
    <m/>
    <n v="45.39"/>
    <n v="3"/>
    <x v="6"/>
  </r>
  <r>
    <x v="12"/>
    <n v="2019"/>
    <m/>
    <s v="El impulso"/>
    <x v="47"/>
    <m/>
    <n v="33.47"/>
    <n v="1"/>
    <x v="8"/>
  </r>
  <r>
    <x v="12"/>
    <n v="2019"/>
    <m/>
    <s v="La izquierda al frente"/>
    <x v="8"/>
    <m/>
    <n v="13.66"/>
    <m/>
    <x v="7"/>
  </r>
  <r>
    <x v="12"/>
    <n v="2019"/>
    <m/>
    <s v="La dignidad"/>
    <x v="8"/>
    <m/>
    <n v="4.3"/>
    <m/>
    <x v="7"/>
  </r>
  <r>
    <x v="12"/>
    <n v="2019"/>
    <m/>
    <s v="Sur"/>
    <x v="8"/>
    <m/>
    <n v="2.17"/>
    <m/>
    <x v="7"/>
  </r>
  <r>
    <x v="12"/>
    <n v="2019"/>
    <s v="Blanco"/>
    <s v="Blanco"/>
    <x v="3"/>
    <m/>
    <n v="1.01"/>
    <m/>
    <x v="3"/>
  </r>
  <r>
    <x v="12"/>
    <n v="2022"/>
    <n v="3"/>
    <s v="EDI"/>
    <x v="46"/>
    <n v="10191"/>
    <n v="59.22"/>
    <n v="3"/>
    <x v="6"/>
  </r>
  <r>
    <x v="12"/>
    <n v="2022"/>
    <n v="5"/>
    <s v="El impulso"/>
    <x v="47"/>
    <n v="4128"/>
    <n v="23.99"/>
    <n v="1"/>
    <x v="8"/>
  </r>
  <r>
    <x v="12"/>
    <n v="2022"/>
    <n v="6"/>
    <s v="EPA"/>
    <x v="8"/>
    <n v="1293"/>
    <n v="7.51"/>
    <m/>
    <x v="7"/>
  </r>
  <r>
    <x v="12"/>
    <n v="2022"/>
    <n v="2"/>
    <s v="Sur"/>
    <x v="8"/>
    <n v="1024"/>
    <n v="5.95"/>
    <m/>
    <x v="7"/>
  </r>
  <r>
    <x v="12"/>
    <n v="2022"/>
    <n v="13"/>
    <s v="Ya Basta"/>
    <x v="8"/>
    <n v="393"/>
    <n v="2.2799999999999998"/>
    <m/>
    <x v="7"/>
  </r>
  <r>
    <x v="12"/>
    <n v="2022"/>
    <s v="Blanco"/>
    <s v="Blanco"/>
    <x v="3"/>
    <n v="179"/>
    <n v="1.04"/>
    <m/>
    <x v="3"/>
  </r>
  <r>
    <x v="12"/>
    <n v="2024"/>
    <n v="3"/>
    <s v="EDI"/>
    <x v="46"/>
    <n v="8538"/>
    <n v="51.7"/>
    <n v="3"/>
    <x v="6"/>
  </r>
  <r>
    <x v="12"/>
    <n v="2024"/>
    <n v="5"/>
    <s v="El impulso"/>
    <x v="47"/>
    <n v="5227"/>
    <n v="31.5"/>
    <n v="1"/>
    <x v="8"/>
  </r>
  <r>
    <x v="12"/>
    <n v="2024"/>
    <n v="6"/>
    <s v="EPA"/>
    <x v="8"/>
    <n v="1271"/>
    <n v="7.7"/>
    <m/>
    <x v="7"/>
  </r>
  <r>
    <x v="12"/>
    <n v="2024"/>
    <n v="2"/>
    <s v="Sur"/>
    <x v="8"/>
    <n v="863"/>
    <n v="5.2"/>
    <m/>
    <x v="7"/>
  </r>
  <r>
    <x v="12"/>
    <n v="2024"/>
    <s v="Blanco"/>
    <s v="Blanco"/>
    <x v="3"/>
    <n v="647"/>
    <n v="3.9"/>
    <m/>
    <x v="3"/>
  </r>
  <r>
    <x v="13"/>
    <m/>
    <m/>
    <m/>
    <x v="48"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1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6">
        <item x="3"/>
        <item m="1" x="50"/>
        <item x="19"/>
        <item m="1" x="49"/>
        <item m="1" x="52"/>
        <item m="1" x="51"/>
        <item x="18"/>
        <item m="1" x="58"/>
        <item x="48"/>
        <item x="27"/>
        <item x="35"/>
        <item x="33"/>
        <item x="36"/>
        <item x="34"/>
        <item m="1" x="59"/>
        <item m="1" x="53"/>
        <item x="28"/>
        <item x="29"/>
        <item x="26"/>
        <item m="1" x="67"/>
        <item m="1" x="68"/>
        <item m="1" x="69"/>
        <item m="1" x="70"/>
        <item m="1" x="71"/>
        <item m="1" x="72"/>
        <item x="25"/>
        <item m="1" x="73"/>
        <item x="9"/>
        <item m="1" x="63"/>
        <item x="8"/>
        <item x="10"/>
        <item x="11"/>
        <item x="12"/>
        <item m="1" x="55"/>
        <item m="1" x="54"/>
        <item m="1" x="64"/>
        <item m="1" x="61"/>
        <item m="1" x="60"/>
        <item x="32"/>
        <item x="30"/>
        <item x="31"/>
        <item x="14"/>
        <item x="13"/>
        <item x="16"/>
        <item x="15"/>
        <item m="1" x="57"/>
        <item x="38"/>
        <item x="6"/>
        <item x="7"/>
        <item m="1" x="56"/>
        <item x="4"/>
        <item x="5"/>
        <item x="21"/>
        <item x="20"/>
        <item x="24"/>
        <item m="1" x="74"/>
        <item x="42"/>
        <item x="39"/>
        <item m="1" x="62"/>
        <item x="41"/>
        <item x="43"/>
        <item m="1" x="65"/>
        <item m="1" x="66"/>
        <item x="44"/>
        <item x="45"/>
        <item x="47"/>
        <item x="46"/>
        <item x="22"/>
        <item x="23"/>
        <item x="2"/>
        <item x="40"/>
        <item x="37"/>
        <item x="17"/>
        <item x="1"/>
        <item x="0"/>
        <item t="default"/>
      </items>
    </pivotField>
    <pivotField showAll="0"/>
    <pivotField showAll="0"/>
    <pivotField showAll="0"/>
    <pivotField axis="axisPage" multipleItemSelectionAllowed="1" showAll="0">
      <items count="24">
        <item x="0"/>
        <item h="1" m="1" x="19"/>
        <item h="1" m="1" x="18"/>
        <item h="1" m="1" x="17"/>
        <item h="1" m="1" x="20"/>
        <item h="1" x="7"/>
        <item h="1" m="1" x="21"/>
        <item x="12"/>
        <item h="1" m="1" x="15"/>
        <item h="1" m="1" x="16"/>
        <item h="1" m="1" x="22"/>
        <item h="1" m="1" x="14"/>
        <item h="1" x="5"/>
        <item h="1" m="1" x="13"/>
        <item h="1" x="1"/>
        <item h="1" x="3"/>
        <item h="1" x="4"/>
        <item h="1" x="11"/>
        <item h="1" x="10"/>
        <item h="1" x="6"/>
        <item h="1" x="8"/>
        <item h="1" x="9"/>
        <item h="1" x="2"/>
        <item t="default"/>
      </items>
    </pivotField>
  </pivotFields>
  <rowFields count="2">
    <field x="0"/>
    <field x="4"/>
  </rowFields>
  <rowItems count="5">
    <i>
      <x/>
    </i>
    <i r="1">
      <x v="74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5"/>
        <item x="8"/>
        <item m="1" x="14"/>
        <item m="1" x="15"/>
        <item m="1" x="16"/>
        <item m="1" x="17"/>
        <item m="1" x="18"/>
        <item m="1" x="19"/>
        <item x="0"/>
        <item x="9"/>
        <item x="12"/>
        <item m="1" x="20"/>
        <item m="1" x="21"/>
        <item x="13"/>
        <item x="7"/>
        <item x="11"/>
        <item x="2"/>
        <item x="4"/>
        <item x="3"/>
        <item x="10"/>
        <item x="1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5"/>
  <sheetViews>
    <sheetView topLeftCell="A46" workbookViewId="0">
      <selection activeCell="E75" sqref="E75:F75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29</v>
      </c>
      <c r="B1" t="s">
        <v>230</v>
      </c>
    </row>
    <row r="2" spans="1:11" x14ac:dyDescent="0.25">
      <c r="J2" t="s">
        <v>158</v>
      </c>
    </row>
    <row r="3" spans="1:11" x14ac:dyDescent="0.25">
      <c r="A3" s="2" t="s">
        <v>30</v>
      </c>
      <c r="D3" s="1" t="s">
        <v>33</v>
      </c>
      <c r="E3" s="1" t="s">
        <v>29</v>
      </c>
      <c r="F3" s="1" t="s">
        <v>157</v>
      </c>
      <c r="J3" t="s">
        <v>159</v>
      </c>
      <c r="K3" t="s">
        <v>160</v>
      </c>
    </row>
    <row r="4" spans="1:11" x14ac:dyDescent="0.25">
      <c r="A4" s="3" t="s">
        <v>25</v>
      </c>
      <c r="D4" s="3" t="s">
        <v>11</v>
      </c>
      <c r="E4" s="1" t="s">
        <v>161</v>
      </c>
      <c r="F4" t="str">
        <f t="shared" ref="F4:F16" si="0">VLOOKUP(E4,$J$3:$K$20,2,FALSE)</f>
        <v>white</v>
      </c>
      <c r="J4" s="1" t="s">
        <v>39</v>
      </c>
      <c r="K4" t="s">
        <v>39</v>
      </c>
    </row>
    <row r="5" spans="1:11" x14ac:dyDescent="0.25">
      <c r="A5" s="6" t="s">
        <v>229</v>
      </c>
      <c r="D5" s="3" t="s">
        <v>107</v>
      </c>
      <c r="E5" t="s">
        <v>39</v>
      </c>
      <c r="F5" t="str">
        <f t="shared" si="0"/>
        <v>lightgray</v>
      </c>
      <c r="J5" s="1" t="s">
        <v>34</v>
      </c>
      <c r="K5" t="s">
        <v>39</v>
      </c>
    </row>
    <row r="6" spans="1:11" x14ac:dyDescent="0.25">
      <c r="A6" s="3" t="s">
        <v>31</v>
      </c>
      <c r="D6" s="3" t="s">
        <v>12</v>
      </c>
      <c r="E6" s="1" t="s">
        <v>34</v>
      </c>
      <c r="F6" t="str">
        <f t="shared" si="0"/>
        <v>lightgray</v>
      </c>
      <c r="J6" s="1" t="s">
        <v>36</v>
      </c>
      <c r="K6" s="1" t="s">
        <v>162</v>
      </c>
    </row>
    <row r="7" spans="1:11" x14ac:dyDescent="0.25">
      <c r="A7" s="6" t="s">
        <v>31</v>
      </c>
      <c r="D7" s="3" t="s">
        <v>14</v>
      </c>
      <c r="E7" s="1" t="s">
        <v>36</v>
      </c>
      <c r="F7" t="str">
        <f t="shared" si="0"/>
        <v>#EF233C</v>
      </c>
      <c r="J7" s="1" t="s">
        <v>35</v>
      </c>
      <c r="K7" s="1" t="s">
        <v>163</v>
      </c>
    </row>
    <row r="8" spans="1:11" x14ac:dyDescent="0.25">
      <c r="A8" s="3" t="s">
        <v>32</v>
      </c>
      <c r="D8" s="3" t="s">
        <v>7</v>
      </c>
      <c r="E8" s="1" t="s">
        <v>35</v>
      </c>
      <c r="F8" t="str">
        <f t="shared" si="0"/>
        <v>#EF233C</v>
      </c>
      <c r="J8" s="1" t="s">
        <v>37</v>
      </c>
      <c r="K8" s="1" t="s">
        <v>228</v>
      </c>
    </row>
    <row r="9" spans="1:11" x14ac:dyDescent="0.25">
      <c r="D9" s="3" t="s">
        <v>6</v>
      </c>
      <c r="E9" s="1" t="s">
        <v>34</v>
      </c>
      <c r="F9" t="str">
        <f t="shared" si="0"/>
        <v>lightgray</v>
      </c>
      <c r="J9" s="1" t="s">
        <v>38</v>
      </c>
      <c r="K9" s="1" t="s">
        <v>164</v>
      </c>
    </row>
    <row r="10" spans="1:11" x14ac:dyDescent="0.25">
      <c r="D10" s="3" t="s">
        <v>28</v>
      </c>
      <c r="E10" s="1" t="s">
        <v>34</v>
      </c>
      <c r="F10" t="str">
        <f t="shared" si="0"/>
        <v>lightgray</v>
      </c>
      <c r="J10" s="1" t="s">
        <v>94</v>
      </c>
      <c r="K10" s="1" t="s">
        <v>223</v>
      </c>
    </row>
    <row r="11" spans="1:11" x14ac:dyDescent="0.25">
      <c r="D11" s="3" t="s">
        <v>27</v>
      </c>
      <c r="E11" s="1" t="s">
        <v>37</v>
      </c>
      <c r="F11" t="str">
        <f t="shared" si="0"/>
        <v>#B2DDF7</v>
      </c>
      <c r="J11" s="1" t="s">
        <v>93</v>
      </c>
      <c r="K11" s="1" t="s">
        <v>222</v>
      </c>
    </row>
    <row r="12" spans="1:11" x14ac:dyDescent="0.25">
      <c r="D12" t="s">
        <v>217</v>
      </c>
      <c r="E12" s="1" t="s">
        <v>38</v>
      </c>
      <c r="F12" t="str">
        <f t="shared" si="0"/>
        <v>#80ED99</v>
      </c>
      <c r="J12" s="1" t="s">
        <v>95</v>
      </c>
      <c r="K12" s="1" t="s">
        <v>164</v>
      </c>
    </row>
    <row r="13" spans="1:11" x14ac:dyDescent="0.25">
      <c r="D13" s="5" t="s">
        <v>51</v>
      </c>
      <c r="E13" s="1" t="s">
        <v>38</v>
      </c>
      <c r="F13" t="str">
        <f t="shared" si="0"/>
        <v>#80ED99</v>
      </c>
      <c r="J13" s="1" t="s">
        <v>153</v>
      </c>
      <c r="K13" s="1" t="s">
        <v>153</v>
      </c>
    </row>
    <row r="14" spans="1:11" x14ac:dyDescent="0.25">
      <c r="D14" s="3" t="s">
        <v>16</v>
      </c>
      <c r="E14" s="1" t="s">
        <v>94</v>
      </c>
      <c r="F14" t="str">
        <f t="shared" si="0"/>
        <v>#FF934F</v>
      </c>
      <c r="J14" s="1" t="s">
        <v>154</v>
      </c>
      <c r="K14" s="1" t="s">
        <v>154</v>
      </c>
    </row>
    <row r="15" spans="1:11" x14ac:dyDescent="0.25">
      <c r="D15" s="3" t="s">
        <v>17</v>
      </c>
      <c r="E15" s="1" t="s">
        <v>93</v>
      </c>
      <c r="F15" t="str">
        <f t="shared" si="0"/>
        <v>#C2AFF0</v>
      </c>
      <c r="J15" s="1" t="s">
        <v>155</v>
      </c>
      <c r="K15" s="1" t="s">
        <v>155</v>
      </c>
    </row>
    <row r="16" spans="1:11" x14ac:dyDescent="0.25">
      <c r="D16" s="3" t="s">
        <v>18</v>
      </c>
      <c r="E16" s="1" t="s">
        <v>95</v>
      </c>
      <c r="F16" t="str">
        <f t="shared" si="0"/>
        <v>#80ED99</v>
      </c>
      <c r="J16" s="1" t="s">
        <v>224</v>
      </c>
      <c r="K16" s="1" t="s">
        <v>225</v>
      </c>
    </row>
    <row r="17" spans="4:11" x14ac:dyDescent="0.25">
      <c r="D17" s="5" t="s">
        <v>177</v>
      </c>
      <c r="E17" s="1" t="s">
        <v>224</v>
      </c>
      <c r="F17" t="str">
        <f>VLOOKUP(E17,$J$3:$K$20,2,FALSE)</f>
        <v>#A92131</v>
      </c>
      <c r="J17" s="1" t="s">
        <v>161</v>
      </c>
      <c r="K17" s="1" t="s">
        <v>161</v>
      </c>
    </row>
    <row r="18" spans="4:11" x14ac:dyDescent="0.25">
      <c r="D18" s="3" t="s">
        <v>20</v>
      </c>
      <c r="E18" s="1" t="s">
        <v>153</v>
      </c>
      <c r="F18" t="str">
        <f t="shared" ref="F18:F74" si="1">VLOOKUP(E18,$J$3:$K$20,2,FALSE)</f>
        <v>pink</v>
      </c>
      <c r="J18" s="1" t="s">
        <v>226</v>
      </c>
      <c r="K18" s="1" t="s">
        <v>227</v>
      </c>
    </row>
    <row r="19" spans="4:11" x14ac:dyDescent="0.25">
      <c r="D19" s="3" t="s">
        <v>22</v>
      </c>
      <c r="E19" s="1" t="s">
        <v>34</v>
      </c>
      <c r="F19" t="str">
        <f t="shared" si="1"/>
        <v>lightgray</v>
      </c>
    </row>
    <row r="20" spans="4:11" x14ac:dyDescent="0.25">
      <c r="D20" s="3" t="s">
        <v>96</v>
      </c>
      <c r="E20" s="1" t="s">
        <v>36</v>
      </c>
      <c r="F20" t="str">
        <f t="shared" si="1"/>
        <v>#EF233C</v>
      </c>
    </row>
    <row r="21" spans="4:11" x14ac:dyDescent="0.25">
      <c r="D21" s="3" t="s">
        <v>97</v>
      </c>
      <c r="E21" s="1" t="s">
        <v>94</v>
      </c>
      <c r="F21" t="str">
        <f t="shared" si="1"/>
        <v>#FF934F</v>
      </c>
    </row>
    <row r="22" spans="4:11" x14ac:dyDescent="0.25">
      <c r="D22" s="3" t="s">
        <v>98</v>
      </c>
      <c r="E22" s="1" t="s">
        <v>37</v>
      </c>
      <c r="F22" t="str">
        <f t="shared" si="1"/>
        <v>#B2DDF7</v>
      </c>
    </row>
    <row r="23" spans="4:11" x14ac:dyDescent="0.25">
      <c r="D23" s="3" t="s">
        <v>105</v>
      </c>
      <c r="E23" s="1" t="s">
        <v>34</v>
      </c>
      <c r="F23" t="str">
        <f t="shared" si="1"/>
        <v>lightgray</v>
      </c>
    </row>
    <row r="24" spans="4:11" x14ac:dyDescent="0.25">
      <c r="D24" s="3" t="s">
        <v>106</v>
      </c>
      <c r="E24" s="1" t="s">
        <v>34</v>
      </c>
      <c r="F24" t="str">
        <f t="shared" si="1"/>
        <v>lightgray</v>
      </c>
    </row>
    <row r="25" spans="4:11" x14ac:dyDescent="0.25">
      <c r="D25" s="3" t="s">
        <v>104</v>
      </c>
      <c r="E25" s="1" t="s">
        <v>34</v>
      </c>
      <c r="F25" t="str">
        <f t="shared" si="1"/>
        <v>lightgray</v>
      </c>
    </row>
    <row r="26" spans="4:11" x14ac:dyDescent="0.25">
      <c r="D26" s="3" t="s">
        <v>103</v>
      </c>
      <c r="E26" s="1" t="s">
        <v>34</v>
      </c>
      <c r="F26" t="str">
        <f t="shared" si="1"/>
        <v>lightgray</v>
      </c>
    </row>
    <row r="27" spans="4:11" x14ac:dyDescent="0.25">
      <c r="D27" s="3" t="s">
        <v>102</v>
      </c>
      <c r="E27" s="1" t="s">
        <v>34</v>
      </c>
      <c r="F27" t="str">
        <f t="shared" si="1"/>
        <v>lightgray</v>
      </c>
    </row>
    <row r="28" spans="4:11" x14ac:dyDescent="0.25">
      <c r="D28" s="3" t="s">
        <v>101</v>
      </c>
      <c r="E28" s="1" t="s">
        <v>34</v>
      </c>
      <c r="F28" t="str">
        <f t="shared" si="1"/>
        <v>lightgray</v>
      </c>
    </row>
    <row r="29" spans="4:11" x14ac:dyDescent="0.25">
      <c r="D29" s="3" t="s">
        <v>99</v>
      </c>
      <c r="E29" s="1" t="s">
        <v>93</v>
      </c>
      <c r="F29" t="str">
        <f t="shared" si="1"/>
        <v>#C2AFF0</v>
      </c>
    </row>
    <row r="30" spans="4:11" x14ac:dyDescent="0.25">
      <c r="D30" s="3" t="s">
        <v>100</v>
      </c>
      <c r="E30" s="1" t="s">
        <v>34</v>
      </c>
      <c r="F30" t="str">
        <f t="shared" si="1"/>
        <v>lightgray</v>
      </c>
    </row>
    <row r="31" spans="4:11" x14ac:dyDescent="0.25">
      <c r="D31" s="3" t="s">
        <v>47</v>
      </c>
      <c r="E31" s="1" t="s">
        <v>94</v>
      </c>
      <c r="F31" t="str">
        <f t="shared" si="1"/>
        <v>#FF934F</v>
      </c>
    </row>
    <row r="32" spans="4:11" x14ac:dyDescent="0.25">
      <c r="D32" s="3" t="s">
        <v>68</v>
      </c>
      <c r="E32" s="1" t="s">
        <v>34</v>
      </c>
      <c r="F32" t="str">
        <f t="shared" si="1"/>
        <v>lightgray</v>
      </c>
    </row>
    <row r="33" spans="4:6" x14ac:dyDescent="0.25">
      <c r="D33" s="3" t="s">
        <v>72</v>
      </c>
      <c r="E33" s="1" t="s">
        <v>36</v>
      </c>
      <c r="F33" t="str">
        <f t="shared" si="1"/>
        <v>#EF233C</v>
      </c>
    </row>
    <row r="34" spans="4:6" x14ac:dyDescent="0.25">
      <c r="D34" s="3" t="s">
        <v>108</v>
      </c>
      <c r="E34" s="1" t="s">
        <v>37</v>
      </c>
      <c r="F34" t="str">
        <f t="shared" si="1"/>
        <v>#B2DDF7</v>
      </c>
    </row>
    <row r="35" spans="4:6" x14ac:dyDescent="0.25">
      <c r="D35" s="3" t="s">
        <v>76</v>
      </c>
      <c r="E35" s="1" t="s">
        <v>39</v>
      </c>
      <c r="F35" t="str">
        <f t="shared" si="1"/>
        <v>lightgray</v>
      </c>
    </row>
    <row r="36" spans="4:6" x14ac:dyDescent="0.25">
      <c r="D36" s="3" t="s">
        <v>85</v>
      </c>
      <c r="E36" s="1" t="s">
        <v>34</v>
      </c>
      <c r="F36" t="str">
        <f t="shared" si="1"/>
        <v>lightgray</v>
      </c>
    </row>
    <row r="37" spans="4:6" x14ac:dyDescent="0.25">
      <c r="D37" s="3" t="s">
        <v>86</v>
      </c>
      <c r="E37" s="1" t="s">
        <v>34</v>
      </c>
      <c r="F37" t="str">
        <f t="shared" si="1"/>
        <v>lightgray</v>
      </c>
    </row>
    <row r="38" spans="4:6" x14ac:dyDescent="0.25">
      <c r="D38" s="3" t="s">
        <v>89</v>
      </c>
      <c r="E38" s="1" t="s">
        <v>34</v>
      </c>
      <c r="F38" t="str">
        <f t="shared" si="1"/>
        <v>lightgray</v>
      </c>
    </row>
    <row r="39" spans="4:6" x14ac:dyDescent="0.25">
      <c r="D39" s="3" t="s">
        <v>109</v>
      </c>
      <c r="E39" s="1" t="s">
        <v>34</v>
      </c>
      <c r="F39" t="str">
        <f t="shared" si="1"/>
        <v>lightgray</v>
      </c>
    </row>
    <row r="40" spans="4:6" x14ac:dyDescent="0.25">
      <c r="D40" s="3" t="s">
        <v>214</v>
      </c>
      <c r="E40" s="1" t="s">
        <v>37</v>
      </c>
      <c r="F40" t="str">
        <f t="shared" si="1"/>
        <v>#B2DDF7</v>
      </c>
    </row>
    <row r="41" spans="4:6" x14ac:dyDescent="0.25">
      <c r="D41" s="5" t="s">
        <v>41</v>
      </c>
      <c r="E41" s="1" t="s">
        <v>94</v>
      </c>
      <c r="F41" t="str">
        <f t="shared" si="1"/>
        <v>#FF934F</v>
      </c>
    </row>
    <row r="42" spans="4:6" x14ac:dyDescent="0.25">
      <c r="D42" s="3" t="s">
        <v>48</v>
      </c>
      <c r="E42" s="1" t="s">
        <v>153</v>
      </c>
      <c r="F42" t="str">
        <f t="shared" si="1"/>
        <v>pink</v>
      </c>
    </row>
    <row r="43" spans="4:6" x14ac:dyDescent="0.25">
      <c r="D43" s="3" t="s">
        <v>45</v>
      </c>
      <c r="E43" s="1" t="s">
        <v>38</v>
      </c>
      <c r="F43" t="str">
        <f t="shared" si="1"/>
        <v>#80ED99</v>
      </c>
    </row>
    <row r="44" spans="4:6" x14ac:dyDescent="0.25">
      <c r="D44" s="3" t="s">
        <v>122</v>
      </c>
      <c r="E44" s="1" t="s">
        <v>153</v>
      </c>
      <c r="F44" t="str">
        <f t="shared" si="1"/>
        <v>pink</v>
      </c>
    </row>
    <row r="45" spans="4:6" x14ac:dyDescent="0.25">
      <c r="D45" s="3" t="s">
        <v>151</v>
      </c>
      <c r="E45" s="1" t="s">
        <v>37</v>
      </c>
      <c r="F45" t="str">
        <f t="shared" si="1"/>
        <v>#B2DDF7</v>
      </c>
    </row>
    <row r="46" spans="4:6" x14ac:dyDescent="0.25">
      <c r="D46" s="3" t="s">
        <v>119</v>
      </c>
      <c r="E46" s="1" t="s">
        <v>94</v>
      </c>
      <c r="F46" t="str">
        <f t="shared" si="1"/>
        <v>#FF934F</v>
      </c>
    </row>
    <row r="47" spans="4:6" x14ac:dyDescent="0.25">
      <c r="D47" s="3" t="s">
        <v>117</v>
      </c>
      <c r="E47" s="1" t="s">
        <v>36</v>
      </c>
      <c r="F47" t="str">
        <f t="shared" si="1"/>
        <v>#EF233C</v>
      </c>
    </row>
    <row r="48" spans="4:6" x14ac:dyDescent="0.25">
      <c r="D48" s="3" t="s">
        <v>124</v>
      </c>
      <c r="E48" s="1" t="s">
        <v>34</v>
      </c>
      <c r="F48" t="str">
        <f t="shared" si="1"/>
        <v>lightgray</v>
      </c>
    </row>
    <row r="49" spans="4:6" x14ac:dyDescent="0.25">
      <c r="D49" s="3" t="s">
        <v>152</v>
      </c>
      <c r="E49" s="1" t="s">
        <v>154</v>
      </c>
      <c r="F49" t="str">
        <f t="shared" si="1"/>
        <v>salmon</v>
      </c>
    </row>
    <row r="50" spans="4:6" x14ac:dyDescent="0.25">
      <c r="D50" s="3" t="s">
        <v>133</v>
      </c>
      <c r="E50" s="1" t="s">
        <v>94</v>
      </c>
      <c r="F50" t="str">
        <f t="shared" si="1"/>
        <v>#FF934F</v>
      </c>
    </row>
    <row r="51" spans="4:6" x14ac:dyDescent="0.25">
      <c r="D51" s="3" t="s">
        <v>134</v>
      </c>
      <c r="E51" s="1" t="s">
        <v>38</v>
      </c>
      <c r="F51" t="str">
        <f t="shared" si="1"/>
        <v>#80ED99</v>
      </c>
    </row>
    <row r="52" spans="4:6" x14ac:dyDescent="0.25">
      <c r="D52" s="3" t="s">
        <v>215</v>
      </c>
      <c r="E52" s="1" t="s">
        <v>38</v>
      </c>
      <c r="F52" t="str">
        <f t="shared" si="1"/>
        <v>#80ED99</v>
      </c>
    </row>
    <row r="53" spans="4:6" x14ac:dyDescent="0.25">
      <c r="D53" s="3" t="s">
        <v>195</v>
      </c>
      <c r="E53" s="1" t="s">
        <v>153</v>
      </c>
      <c r="F53" t="str">
        <f t="shared" si="1"/>
        <v>pink</v>
      </c>
    </row>
    <row r="54" spans="4:6" x14ac:dyDescent="0.25">
      <c r="D54" s="3" t="s">
        <v>141</v>
      </c>
      <c r="E54" s="1" t="s">
        <v>36</v>
      </c>
      <c r="F54" t="str">
        <f t="shared" si="1"/>
        <v>#EF233C</v>
      </c>
    </row>
    <row r="55" spans="4:6" x14ac:dyDescent="0.25">
      <c r="D55" s="3" t="s">
        <v>142</v>
      </c>
      <c r="E55" s="1" t="s">
        <v>93</v>
      </c>
      <c r="F55" t="str">
        <f t="shared" si="1"/>
        <v>#C2AFF0</v>
      </c>
    </row>
    <row r="56" spans="4:6" x14ac:dyDescent="0.25">
      <c r="D56" s="3" t="s">
        <v>143</v>
      </c>
      <c r="E56" s="1" t="s">
        <v>36</v>
      </c>
      <c r="F56" t="str">
        <f t="shared" si="1"/>
        <v>#EF233C</v>
      </c>
    </row>
    <row r="57" spans="4:6" x14ac:dyDescent="0.25">
      <c r="D57" s="3" t="s">
        <v>144</v>
      </c>
      <c r="E57" s="1" t="s">
        <v>37</v>
      </c>
      <c r="F57" t="str">
        <f t="shared" si="1"/>
        <v>#B2DDF7</v>
      </c>
    </row>
    <row r="58" spans="4:6" x14ac:dyDescent="0.25">
      <c r="D58" s="3" t="s">
        <v>146</v>
      </c>
      <c r="E58" s="1" t="s">
        <v>37</v>
      </c>
      <c r="F58" t="str">
        <f t="shared" si="1"/>
        <v>#B2DDF7</v>
      </c>
    </row>
    <row r="59" spans="4:6" x14ac:dyDescent="0.25">
      <c r="D59" t="s">
        <v>221</v>
      </c>
      <c r="E59" s="1" t="s">
        <v>37</v>
      </c>
      <c r="F59" t="str">
        <f t="shared" si="1"/>
        <v>#B2DDF7</v>
      </c>
    </row>
    <row r="60" spans="4:6" x14ac:dyDescent="0.25">
      <c r="D60" t="s">
        <v>128</v>
      </c>
      <c r="E60" s="1" t="s">
        <v>38</v>
      </c>
      <c r="F60" t="str">
        <f t="shared" si="1"/>
        <v>#80ED99</v>
      </c>
    </row>
    <row r="61" spans="4:6" x14ac:dyDescent="0.25">
      <c r="D61" s="1" t="s">
        <v>156</v>
      </c>
      <c r="E61" s="1" t="s">
        <v>155</v>
      </c>
      <c r="F61" t="str">
        <f t="shared" si="1"/>
        <v>yellow</v>
      </c>
    </row>
    <row r="62" spans="4:6" x14ac:dyDescent="0.25">
      <c r="D62" t="s">
        <v>183</v>
      </c>
      <c r="E62" s="1" t="s">
        <v>94</v>
      </c>
      <c r="F62" t="str">
        <f t="shared" si="1"/>
        <v>#FF934F</v>
      </c>
    </row>
    <row r="63" spans="4:6" x14ac:dyDescent="0.25">
      <c r="D63" t="s">
        <v>184</v>
      </c>
      <c r="E63" t="s">
        <v>36</v>
      </c>
      <c r="F63" t="str">
        <f t="shared" si="1"/>
        <v>#EF233C</v>
      </c>
    </row>
    <row r="64" spans="4:6" x14ac:dyDescent="0.25">
      <c r="D64" t="s">
        <v>126</v>
      </c>
      <c r="E64" s="1" t="s">
        <v>94</v>
      </c>
      <c r="F64" t="str">
        <f t="shared" si="1"/>
        <v>#FF934F</v>
      </c>
    </row>
    <row r="65" spans="4:6" x14ac:dyDescent="0.25">
      <c r="D65" t="s">
        <v>173</v>
      </c>
      <c r="E65" s="1" t="s">
        <v>37</v>
      </c>
      <c r="F65" t="str">
        <f t="shared" si="1"/>
        <v>#B2DDF7</v>
      </c>
    </row>
    <row r="66" spans="4:6" x14ac:dyDescent="0.25">
      <c r="D66" t="s">
        <v>165</v>
      </c>
      <c r="E66" s="1" t="s">
        <v>153</v>
      </c>
      <c r="F66" t="str">
        <f t="shared" si="1"/>
        <v>pink</v>
      </c>
    </row>
    <row r="67" spans="4:6" x14ac:dyDescent="0.25">
      <c r="D67" t="s">
        <v>166</v>
      </c>
      <c r="E67" s="1" t="s">
        <v>153</v>
      </c>
      <c r="F67" t="str">
        <f t="shared" si="1"/>
        <v>pink</v>
      </c>
    </row>
    <row r="68" spans="4:6" x14ac:dyDescent="0.25">
      <c r="D68" t="s">
        <v>185</v>
      </c>
      <c r="E68" s="1" t="s">
        <v>93</v>
      </c>
      <c r="F68" t="str">
        <f t="shared" si="1"/>
        <v>#C2AFF0</v>
      </c>
    </row>
    <row r="69" spans="4:6" x14ac:dyDescent="0.25">
      <c r="D69" t="s">
        <v>186</v>
      </c>
      <c r="E69" s="1" t="s">
        <v>94</v>
      </c>
      <c r="F69" t="str">
        <f t="shared" si="1"/>
        <v>#FF934F</v>
      </c>
    </row>
    <row r="70" spans="4:6" x14ac:dyDescent="0.25">
      <c r="D70" t="s">
        <v>190</v>
      </c>
      <c r="E70" s="1" t="s">
        <v>224</v>
      </c>
      <c r="F70" t="str">
        <f t="shared" si="1"/>
        <v>#A92131</v>
      </c>
    </row>
    <row r="71" spans="4:6" x14ac:dyDescent="0.25">
      <c r="D71" t="s">
        <v>192</v>
      </c>
      <c r="E71" s="1" t="s">
        <v>34</v>
      </c>
      <c r="F71" t="str">
        <f t="shared" si="1"/>
        <v>lightgray</v>
      </c>
    </row>
    <row r="72" spans="4:6" x14ac:dyDescent="0.25">
      <c r="D72" s="8" t="s">
        <v>167</v>
      </c>
      <c r="E72" s="1" t="s">
        <v>37</v>
      </c>
      <c r="F72" t="str">
        <f t="shared" si="1"/>
        <v>#B2DDF7</v>
      </c>
    </row>
    <row r="73" spans="4:6" x14ac:dyDescent="0.25">
      <c r="D73" t="s">
        <v>192</v>
      </c>
      <c r="E73" s="1" t="s">
        <v>39</v>
      </c>
      <c r="F73" t="str">
        <f t="shared" si="1"/>
        <v>lightgray</v>
      </c>
    </row>
    <row r="74" spans="4:6" x14ac:dyDescent="0.25">
      <c r="D74" t="s">
        <v>174</v>
      </c>
      <c r="E74" s="1" t="s">
        <v>39</v>
      </c>
      <c r="F74" t="str">
        <f t="shared" si="1"/>
        <v>lightgray</v>
      </c>
    </row>
    <row r="75" spans="4:6" x14ac:dyDescent="0.25">
      <c r="D75" t="s">
        <v>229</v>
      </c>
      <c r="E75" s="1" t="s">
        <v>153</v>
      </c>
      <c r="F75" t="str">
        <f t="shared" ref="F75" si="2">VLOOKUP(E75,$J$3:$K$20,2,FALSE)</f>
        <v>pink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C9" sqref="C9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199</v>
      </c>
      <c r="B3" s="2" t="s">
        <v>198</v>
      </c>
    </row>
    <row r="4" spans="1:6" x14ac:dyDescent="0.25">
      <c r="A4" s="2" t="s">
        <v>30</v>
      </c>
      <c r="B4">
        <v>2019</v>
      </c>
      <c r="C4">
        <v>2022</v>
      </c>
      <c r="D4">
        <v>2024</v>
      </c>
      <c r="E4" t="s">
        <v>31</v>
      </c>
      <c r="F4" t="s">
        <v>32</v>
      </c>
    </row>
    <row r="5" spans="1:6" x14ac:dyDescent="0.25">
      <c r="A5" s="3" t="s">
        <v>25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53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125</v>
      </c>
      <c r="B7">
        <v>8164</v>
      </c>
      <c r="D7">
        <v>7954</v>
      </c>
      <c r="F7">
        <v>16118</v>
      </c>
    </row>
    <row r="8" spans="1:6" x14ac:dyDescent="0.25">
      <c r="A8" s="3" t="s">
        <v>145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182</v>
      </c>
    </row>
    <row r="10" spans="1:6" x14ac:dyDescent="0.25">
      <c r="A10" s="3" t="s">
        <v>31</v>
      </c>
    </row>
    <row r="11" spans="1:6" x14ac:dyDescent="0.25">
      <c r="A11" s="3" t="s">
        <v>201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204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205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206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207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200</v>
      </c>
      <c r="C16">
        <v>5324</v>
      </c>
      <c r="D16">
        <v>4925</v>
      </c>
      <c r="F16">
        <v>10249</v>
      </c>
    </row>
    <row r="17" spans="1:6" x14ac:dyDescent="0.25">
      <c r="A17" s="3" t="s">
        <v>202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203</v>
      </c>
      <c r="C18">
        <v>17208</v>
      </c>
      <c r="D18">
        <v>16546</v>
      </c>
      <c r="F18">
        <v>33754</v>
      </c>
    </row>
    <row r="19" spans="1:6" x14ac:dyDescent="0.25">
      <c r="A19" s="3" t="s">
        <v>32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abSelected="1" zoomScale="147" zoomScaleNormal="55" workbookViewId="0">
      <selection activeCell="E4" sqref="E4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40</v>
      </c>
      <c r="I1" s="4" t="s">
        <v>29</v>
      </c>
      <c r="J1" s="4" t="s">
        <v>197</v>
      </c>
      <c r="K1" s="4"/>
    </row>
    <row r="2" spans="1:11" ht="15.75" customHeight="1" x14ac:dyDescent="0.25">
      <c r="A2" t="s">
        <v>25</v>
      </c>
      <c r="B2">
        <v>2019</v>
      </c>
      <c r="C2">
        <v>3</v>
      </c>
      <c r="D2" t="s">
        <v>219</v>
      </c>
      <c r="E2" s="1" t="s">
        <v>229</v>
      </c>
      <c r="F2">
        <v>1421</v>
      </c>
      <c r="G2" s="7">
        <v>50.68</v>
      </c>
      <c r="H2">
        <v>3</v>
      </c>
      <c r="I2" t="str">
        <f>IFERROR(VLOOKUP(E2,colores!$D:$F,3,FALSE),"black")</f>
        <v>pink</v>
      </c>
      <c r="J2">
        <v>0</v>
      </c>
    </row>
    <row r="3" spans="1:11" ht="15.75" customHeight="1" x14ac:dyDescent="0.25">
      <c r="A3" t="s">
        <v>25</v>
      </c>
      <c r="B3">
        <v>2019</v>
      </c>
      <c r="C3">
        <v>2</v>
      </c>
      <c r="D3" t="s">
        <v>215</v>
      </c>
      <c r="E3" t="s">
        <v>215</v>
      </c>
      <c r="F3">
        <v>1238</v>
      </c>
      <c r="G3" s="7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1" ht="15.75" customHeight="1" x14ac:dyDescent="0.25">
      <c r="A4" t="s">
        <v>25</v>
      </c>
      <c r="B4">
        <v>2019</v>
      </c>
      <c r="C4">
        <v>7</v>
      </c>
      <c r="D4" t="s">
        <v>167</v>
      </c>
      <c r="E4" t="s">
        <v>167</v>
      </c>
      <c r="F4">
        <v>102</v>
      </c>
      <c r="G4" s="7">
        <v>3.64</v>
      </c>
      <c r="I4" t="str">
        <f>IFERROR(VLOOKUP(E4,colores!$D:$F,3,FALSE),"black")</f>
        <v>#B2DDF7</v>
      </c>
      <c r="J4">
        <v>0</v>
      </c>
    </row>
    <row r="5" spans="1:11" ht="15.75" customHeight="1" x14ac:dyDescent="0.25">
      <c r="A5" t="s">
        <v>25</v>
      </c>
      <c r="B5">
        <v>2019</v>
      </c>
      <c r="C5" t="s">
        <v>11</v>
      </c>
      <c r="D5" t="s">
        <v>11</v>
      </c>
      <c r="E5" t="s">
        <v>11</v>
      </c>
      <c r="F5">
        <v>43</v>
      </c>
      <c r="G5" s="7">
        <v>1.53</v>
      </c>
      <c r="I5" t="str">
        <f>IFERROR(VLOOKUP(E5,colores!$D:$F,3,FALSE),"black")</f>
        <v>white</v>
      </c>
      <c r="J5">
        <v>0</v>
      </c>
    </row>
    <row r="6" spans="1:11" ht="15.75" customHeight="1" x14ac:dyDescent="0.25">
      <c r="A6" t="s">
        <v>25</v>
      </c>
      <c r="B6">
        <v>2022</v>
      </c>
      <c r="C6">
        <v>2</v>
      </c>
      <c r="D6" t="s">
        <v>215</v>
      </c>
      <c r="E6" t="s">
        <v>215</v>
      </c>
      <c r="F6">
        <v>1145</v>
      </c>
      <c r="G6" s="7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1" ht="15.75" customHeight="1" x14ac:dyDescent="0.25">
      <c r="A7" t="s">
        <v>25</v>
      </c>
      <c r="B7">
        <v>2022</v>
      </c>
      <c r="C7">
        <v>10</v>
      </c>
      <c r="D7" t="s">
        <v>165</v>
      </c>
      <c r="E7" s="1" t="s">
        <v>195</v>
      </c>
      <c r="F7">
        <v>986</v>
      </c>
      <c r="G7" s="7">
        <v>38.44</v>
      </c>
      <c r="H7">
        <v>1</v>
      </c>
      <c r="I7" t="str">
        <f>IFERROR(VLOOKUP(E7,colores!$D:$F,3,FALSE),"black")</f>
        <v>pink</v>
      </c>
      <c r="J7">
        <v>0</v>
      </c>
    </row>
    <row r="8" spans="1:11" ht="15.75" customHeight="1" x14ac:dyDescent="0.25">
      <c r="A8" t="s">
        <v>25</v>
      </c>
      <c r="B8">
        <v>2022</v>
      </c>
      <c r="C8">
        <v>14</v>
      </c>
      <c r="D8" t="s">
        <v>141</v>
      </c>
      <c r="E8" t="s">
        <v>141</v>
      </c>
      <c r="F8">
        <v>390</v>
      </c>
      <c r="G8" s="7">
        <v>15.2</v>
      </c>
      <c r="I8" t="str">
        <f>IFERROR(VLOOKUP(E8,colores!$D:$F,3,FALSE),"black")</f>
        <v>#EF233C</v>
      </c>
      <c r="J8">
        <v>0</v>
      </c>
    </row>
    <row r="9" spans="1:11" ht="15.75" customHeight="1" x14ac:dyDescent="0.25">
      <c r="A9" t="s">
        <v>25</v>
      </c>
      <c r="B9">
        <v>2022</v>
      </c>
      <c r="C9" t="s">
        <v>11</v>
      </c>
      <c r="D9" t="s">
        <v>11</v>
      </c>
      <c r="E9" t="s">
        <v>11</v>
      </c>
      <c r="F9">
        <v>44</v>
      </c>
      <c r="G9" s="7">
        <v>1.72</v>
      </c>
      <c r="I9" t="str">
        <f>IFERROR(VLOOKUP(E9,colores!$D:$F,3,FALSE),"black")</f>
        <v>white</v>
      </c>
      <c r="J9">
        <v>0</v>
      </c>
    </row>
    <row r="10" spans="1:11" ht="15.75" customHeight="1" x14ac:dyDescent="0.25">
      <c r="A10" t="s">
        <v>25</v>
      </c>
      <c r="B10">
        <v>2024</v>
      </c>
      <c r="C10">
        <v>2</v>
      </c>
      <c r="D10" t="s">
        <v>215</v>
      </c>
      <c r="E10" t="s">
        <v>215</v>
      </c>
      <c r="F10">
        <v>1062</v>
      </c>
      <c r="G10" s="7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1" ht="15.75" customHeight="1" x14ac:dyDescent="0.25">
      <c r="A11" t="s">
        <v>25</v>
      </c>
      <c r="B11">
        <v>2024</v>
      </c>
      <c r="C11">
        <v>11</v>
      </c>
      <c r="D11" t="s">
        <v>140</v>
      </c>
      <c r="E11" s="1" t="s">
        <v>195</v>
      </c>
      <c r="F11">
        <v>880</v>
      </c>
      <c r="G11" s="7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1" ht="15.75" customHeight="1" x14ac:dyDescent="0.25">
      <c r="A12" t="s">
        <v>25</v>
      </c>
      <c r="B12">
        <v>2024</v>
      </c>
      <c r="C12">
        <v>14</v>
      </c>
      <c r="D12" t="s">
        <v>141</v>
      </c>
      <c r="E12" t="s">
        <v>141</v>
      </c>
      <c r="F12">
        <v>336</v>
      </c>
      <c r="G12" s="7">
        <v>14.42</v>
      </c>
      <c r="I12" t="str">
        <f>IFERROR(VLOOKUP(E12,colores!$D:$F,3,FALSE),"black")</f>
        <v>#EF233C</v>
      </c>
      <c r="J12">
        <v>0</v>
      </c>
    </row>
    <row r="13" spans="1:11" ht="15.75" customHeight="1" x14ac:dyDescent="0.25">
      <c r="A13" t="s">
        <v>25</v>
      </c>
      <c r="B13">
        <v>2024</v>
      </c>
      <c r="C13" t="s">
        <v>11</v>
      </c>
      <c r="D13" t="s">
        <v>11</v>
      </c>
      <c r="E13" t="s">
        <v>11</v>
      </c>
      <c r="F13">
        <v>52</v>
      </c>
      <c r="G13" s="7">
        <v>2.23</v>
      </c>
      <c r="I13" t="str">
        <f>IFERROR(VLOOKUP(E13,colores!$D:$F,3,FALSE),"black")</f>
        <v>white</v>
      </c>
      <c r="J13">
        <v>0</v>
      </c>
    </row>
    <row r="14" spans="1:11" ht="15.75" customHeight="1" x14ac:dyDescent="0.25">
      <c r="A14" s="1" t="s">
        <v>201</v>
      </c>
      <c r="B14">
        <v>2019</v>
      </c>
      <c r="C14">
        <v>10</v>
      </c>
      <c r="D14" t="s">
        <v>133</v>
      </c>
      <c r="E14" t="s">
        <v>133</v>
      </c>
      <c r="F14">
        <v>10506</v>
      </c>
      <c r="G14" s="7">
        <v>45.55</v>
      </c>
      <c r="H14">
        <v>3</v>
      </c>
      <c r="I14" t="str">
        <f>IFERROR(VLOOKUP(E14,colores!$D:$F,3,FALSE),"black")</f>
        <v>#FF934F</v>
      </c>
      <c r="J14">
        <v>0</v>
      </c>
    </row>
    <row r="15" spans="1:11" ht="15.75" customHeight="1" x14ac:dyDescent="0.25">
      <c r="A15" s="1" t="s">
        <v>201</v>
      </c>
      <c r="B15">
        <v>2019</v>
      </c>
      <c r="C15">
        <v>5</v>
      </c>
      <c r="D15" t="s">
        <v>210</v>
      </c>
      <c r="E15" t="s">
        <v>134</v>
      </c>
      <c r="F15">
        <v>7431</v>
      </c>
      <c r="G15" s="7">
        <v>32.22</v>
      </c>
      <c r="H15">
        <v>1</v>
      </c>
      <c r="I15" t="str">
        <f>IFERROR(VLOOKUP(E15,colores!$D:$F,3,FALSE),"black")</f>
        <v>#80ED99</v>
      </c>
      <c r="J15">
        <v>0</v>
      </c>
    </row>
    <row r="16" spans="1:11" ht="15.75" customHeight="1" x14ac:dyDescent="0.25">
      <c r="A16" s="1" t="s">
        <v>201</v>
      </c>
      <c r="B16">
        <v>2019</v>
      </c>
      <c r="C16">
        <v>7</v>
      </c>
      <c r="D16" t="s">
        <v>211</v>
      </c>
      <c r="E16" s="1" t="s">
        <v>107</v>
      </c>
      <c r="F16">
        <v>2028</v>
      </c>
      <c r="G16" s="7">
        <v>8.7899999999999991</v>
      </c>
      <c r="I16" t="str">
        <f>IFERROR(VLOOKUP(E16,colores!$D:$F,3,FALSE),"black")</f>
        <v>lightgray</v>
      </c>
      <c r="J16">
        <v>0</v>
      </c>
    </row>
    <row r="17" spans="1:10" ht="15.75" customHeight="1" x14ac:dyDescent="0.25">
      <c r="A17" s="1" t="s">
        <v>201</v>
      </c>
      <c r="B17">
        <v>2019</v>
      </c>
      <c r="C17">
        <v>8</v>
      </c>
      <c r="D17" t="s">
        <v>180</v>
      </c>
      <c r="E17" s="1" t="s">
        <v>107</v>
      </c>
      <c r="F17">
        <v>1398</v>
      </c>
      <c r="G17" s="7">
        <v>6.06</v>
      </c>
      <c r="I17" t="str">
        <f>IFERROR(VLOOKUP(E17,colores!$D:$F,3,FALSE),"black")</f>
        <v>lightgray</v>
      </c>
      <c r="J17">
        <v>0</v>
      </c>
    </row>
    <row r="18" spans="1:10" ht="15.75" customHeight="1" x14ac:dyDescent="0.25">
      <c r="A18" s="1" t="s">
        <v>201</v>
      </c>
      <c r="B18">
        <v>2019</v>
      </c>
      <c r="C18">
        <v>9</v>
      </c>
      <c r="D18" t="s">
        <v>212</v>
      </c>
      <c r="E18" s="1" t="s">
        <v>107</v>
      </c>
      <c r="F18">
        <v>1351</v>
      </c>
      <c r="G18" s="7">
        <v>5.86</v>
      </c>
      <c r="I18" t="str">
        <f>IFERROR(VLOOKUP(E18,colores!$D:$F,3,FALSE),"black")</f>
        <v>lightgray</v>
      </c>
      <c r="J18">
        <v>0</v>
      </c>
    </row>
    <row r="19" spans="1:10" ht="15.75" customHeight="1" x14ac:dyDescent="0.25">
      <c r="A19" s="1" t="s">
        <v>201</v>
      </c>
      <c r="B19">
        <v>2019</v>
      </c>
      <c r="C19" t="s">
        <v>11</v>
      </c>
      <c r="D19" t="s">
        <v>11</v>
      </c>
      <c r="E19" t="s">
        <v>11</v>
      </c>
      <c r="F19">
        <v>352</v>
      </c>
      <c r="G19" s="7">
        <v>1.53</v>
      </c>
      <c r="I19" t="str">
        <f>IFERROR(VLOOKUP(E19,colores!$D:$F,3,FALSE),"black")</f>
        <v>white</v>
      </c>
      <c r="J19">
        <v>0</v>
      </c>
    </row>
    <row r="20" spans="1:10" ht="15.75" customHeight="1" x14ac:dyDescent="0.25">
      <c r="A20" s="1" t="s">
        <v>201</v>
      </c>
      <c r="B20">
        <v>2022</v>
      </c>
      <c r="C20">
        <v>10</v>
      </c>
      <c r="D20" t="s">
        <v>133</v>
      </c>
      <c r="E20" t="s">
        <v>133</v>
      </c>
      <c r="F20">
        <v>14056</v>
      </c>
      <c r="G20" s="7">
        <v>59.97</v>
      </c>
      <c r="H20">
        <v>3</v>
      </c>
      <c r="I20" t="str">
        <f>IFERROR(VLOOKUP(E20,colores!$D:$F,3,FALSE),"black")</f>
        <v>#FF934F</v>
      </c>
      <c r="J20">
        <v>0</v>
      </c>
    </row>
    <row r="21" spans="1:10" ht="15.75" customHeight="1" x14ac:dyDescent="0.25">
      <c r="A21" s="1" t="s">
        <v>201</v>
      </c>
      <c r="B21">
        <v>2022</v>
      </c>
      <c r="C21">
        <v>22</v>
      </c>
      <c r="D21" t="s">
        <v>134</v>
      </c>
      <c r="E21" t="s">
        <v>134</v>
      </c>
      <c r="F21">
        <v>6225</v>
      </c>
      <c r="G21" s="7">
        <v>26.56</v>
      </c>
      <c r="H21">
        <v>1</v>
      </c>
      <c r="I21" t="str">
        <f>IFERROR(VLOOKUP(E21,colores!$D:$F,3,FALSE),"black")</f>
        <v>#80ED99</v>
      </c>
      <c r="J21">
        <v>0</v>
      </c>
    </row>
    <row r="22" spans="1:10" ht="15.75" customHeight="1" x14ac:dyDescent="0.25">
      <c r="A22" s="1" t="s">
        <v>201</v>
      </c>
      <c r="B22">
        <v>2022</v>
      </c>
      <c r="C22">
        <v>5</v>
      </c>
      <c r="D22" t="s">
        <v>135</v>
      </c>
      <c r="E22" s="1" t="s">
        <v>107</v>
      </c>
      <c r="F22">
        <v>1106</v>
      </c>
      <c r="G22" s="7">
        <v>4.72</v>
      </c>
      <c r="I22" t="str">
        <f>IFERROR(VLOOKUP(E22,colores!$D:$F,3,FALSE),"black")</f>
        <v>lightgray</v>
      </c>
      <c r="J22">
        <v>0</v>
      </c>
    </row>
    <row r="23" spans="1:10" ht="15.75" customHeight="1" x14ac:dyDescent="0.25">
      <c r="A23" s="1" t="s">
        <v>201</v>
      </c>
      <c r="B23">
        <v>2022</v>
      </c>
      <c r="C23">
        <v>8</v>
      </c>
      <c r="D23" t="s">
        <v>136</v>
      </c>
      <c r="E23" s="1" t="s">
        <v>107</v>
      </c>
      <c r="F23">
        <v>765</v>
      </c>
      <c r="G23" s="7">
        <v>3.26</v>
      </c>
      <c r="I23" t="str">
        <f>IFERROR(VLOOKUP(E23,colores!$D:$F,3,FALSE),"black")</f>
        <v>lightgray</v>
      </c>
      <c r="J23">
        <v>0</v>
      </c>
    </row>
    <row r="24" spans="1:10" ht="15.75" customHeight="1" x14ac:dyDescent="0.25">
      <c r="A24" s="1" t="s">
        <v>201</v>
      </c>
      <c r="B24">
        <v>2022</v>
      </c>
      <c r="C24">
        <v>7</v>
      </c>
      <c r="D24" t="s">
        <v>137</v>
      </c>
      <c r="E24" s="1" t="s">
        <v>107</v>
      </c>
      <c r="F24">
        <v>505</v>
      </c>
      <c r="G24" s="7">
        <v>2.15</v>
      </c>
      <c r="I24" t="str">
        <f>IFERROR(VLOOKUP(E24,colores!$D:$F,3,FALSE),"black")</f>
        <v>lightgray</v>
      </c>
      <c r="J24">
        <v>0</v>
      </c>
    </row>
    <row r="25" spans="1:10" ht="15.75" customHeight="1" x14ac:dyDescent="0.25">
      <c r="A25" s="1" t="s">
        <v>201</v>
      </c>
      <c r="B25">
        <v>2022</v>
      </c>
      <c r="C25" t="s">
        <v>11</v>
      </c>
      <c r="D25" t="s">
        <v>11</v>
      </c>
      <c r="E25" t="s">
        <v>11</v>
      </c>
      <c r="F25">
        <v>407</v>
      </c>
      <c r="G25" s="7">
        <v>1.74</v>
      </c>
      <c r="I25" t="str">
        <f>IFERROR(VLOOKUP(E25,colores!$D:$F,3,FALSE),"black")</f>
        <v>white</v>
      </c>
      <c r="J25">
        <v>0</v>
      </c>
    </row>
    <row r="26" spans="1:10" ht="15.75" customHeight="1" x14ac:dyDescent="0.25">
      <c r="A26" s="1" t="s">
        <v>201</v>
      </c>
      <c r="B26">
        <v>2022</v>
      </c>
      <c r="C26">
        <v>13</v>
      </c>
      <c r="D26" t="s">
        <v>138</v>
      </c>
      <c r="E26" s="1" t="s">
        <v>107</v>
      </c>
      <c r="F26">
        <v>232</v>
      </c>
      <c r="G26" s="7">
        <v>0.99</v>
      </c>
      <c r="I26" t="str">
        <f>IFERROR(VLOOKUP(E26,colores!$D:$F,3,FALSE),"black")</f>
        <v>lightgray</v>
      </c>
      <c r="J26">
        <v>0</v>
      </c>
    </row>
    <row r="27" spans="1:10" ht="15.75" customHeight="1" x14ac:dyDescent="0.25">
      <c r="A27" s="1" t="s">
        <v>201</v>
      </c>
      <c r="B27">
        <v>2022</v>
      </c>
      <c r="C27">
        <v>6</v>
      </c>
      <c r="D27" t="s">
        <v>139</v>
      </c>
      <c r="E27" s="1" t="s">
        <v>107</v>
      </c>
      <c r="F27">
        <v>141</v>
      </c>
      <c r="G27" s="7">
        <v>0.6</v>
      </c>
      <c r="I27" t="str">
        <f>IFERROR(VLOOKUP(E27,colores!$D:$F,3,FALSE),"black")</f>
        <v>lightgray</v>
      </c>
      <c r="J27">
        <v>0</v>
      </c>
    </row>
    <row r="28" spans="1:10" ht="15.75" customHeight="1" x14ac:dyDescent="0.25">
      <c r="A28" s="1" t="s">
        <v>201</v>
      </c>
      <c r="B28">
        <v>2024</v>
      </c>
      <c r="C28">
        <v>22</v>
      </c>
      <c r="D28" t="s">
        <v>208</v>
      </c>
      <c r="E28" s="1" t="s">
        <v>134</v>
      </c>
      <c r="F28">
        <v>15172</v>
      </c>
      <c r="G28" s="7">
        <v>53.46</v>
      </c>
      <c r="H28">
        <v>3</v>
      </c>
      <c r="I28" t="str">
        <f>IFERROR(VLOOKUP(E28,colores!$D:$F,3,FALSE),"black")</f>
        <v>#80ED99</v>
      </c>
      <c r="J28">
        <v>0</v>
      </c>
    </row>
    <row r="29" spans="1:10" ht="15.75" customHeight="1" x14ac:dyDescent="0.25">
      <c r="A29" s="1" t="s">
        <v>201</v>
      </c>
      <c r="B29">
        <v>2024</v>
      </c>
      <c r="C29">
        <v>10</v>
      </c>
      <c r="D29" t="s">
        <v>133</v>
      </c>
      <c r="E29" t="s">
        <v>133</v>
      </c>
      <c r="F29">
        <v>9556</v>
      </c>
      <c r="G29" s="7">
        <v>33.67</v>
      </c>
      <c r="H29">
        <v>1</v>
      </c>
      <c r="I29" t="str">
        <f>IFERROR(VLOOKUP(E29,colores!$D:$F,3,FALSE),"black")</f>
        <v>#FF934F</v>
      </c>
      <c r="J29">
        <v>0</v>
      </c>
    </row>
    <row r="30" spans="1:10" ht="15.75" customHeight="1" x14ac:dyDescent="0.25">
      <c r="A30" s="1" t="s">
        <v>201</v>
      </c>
      <c r="B30">
        <v>2024</v>
      </c>
      <c r="C30">
        <v>1</v>
      </c>
      <c r="D30" t="s">
        <v>174</v>
      </c>
      <c r="E30" s="1" t="s">
        <v>107</v>
      </c>
      <c r="F30">
        <v>1941</v>
      </c>
      <c r="G30" s="7">
        <v>6.84</v>
      </c>
      <c r="I30" t="str">
        <f>IFERROR(VLOOKUP(E30,colores!$D:$F,3,FALSE),"black")</f>
        <v>lightgray</v>
      </c>
      <c r="J30">
        <v>0</v>
      </c>
    </row>
    <row r="31" spans="1:10" ht="15.75" customHeight="1" x14ac:dyDescent="0.25">
      <c r="A31" s="1" t="s">
        <v>201</v>
      </c>
      <c r="B31">
        <v>2024</v>
      </c>
      <c r="C31">
        <v>8</v>
      </c>
      <c r="D31" t="s">
        <v>209</v>
      </c>
      <c r="E31" s="1" t="s">
        <v>107</v>
      </c>
      <c r="F31">
        <v>951</v>
      </c>
      <c r="G31" s="7">
        <v>3.35</v>
      </c>
      <c r="I31" t="str">
        <f>IFERROR(VLOOKUP(E31,colores!$D:$F,3,FALSE),"black")</f>
        <v>lightgray</v>
      </c>
      <c r="J31">
        <v>0</v>
      </c>
    </row>
    <row r="32" spans="1:10" ht="15.75" customHeight="1" x14ac:dyDescent="0.25">
      <c r="A32" s="1" t="s">
        <v>201</v>
      </c>
      <c r="B32">
        <v>2024</v>
      </c>
      <c r="C32" t="s">
        <v>11</v>
      </c>
      <c r="D32" t="s">
        <v>11</v>
      </c>
      <c r="E32" t="s">
        <v>11</v>
      </c>
      <c r="F32">
        <v>488</v>
      </c>
      <c r="G32" s="7">
        <v>1.72</v>
      </c>
      <c r="I32" t="str">
        <f>IFERROR(VLOOKUP(E32,colores!$D:$F,3,FALSE),"black")</f>
        <v>white</v>
      </c>
      <c r="J32">
        <v>0</v>
      </c>
    </row>
    <row r="33" spans="1:10" ht="15.75" customHeight="1" x14ac:dyDescent="0.25">
      <c r="A33" s="1" t="s">
        <v>201</v>
      </c>
      <c r="B33">
        <v>2024</v>
      </c>
      <c r="C33">
        <v>13</v>
      </c>
      <c r="D33" t="s">
        <v>177</v>
      </c>
      <c r="E33" s="1" t="s">
        <v>107</v>
      </c>
      <c r="F33">
        <v>272</v>
      </c>
      <c r="G33" s="7">
        <v>0.96</v>
      </c>
      <c r="I33" t="str">
        <f>IFERROR(VLOOKUP(E33,colores!$D:$F,3,FALSE),"black")</f>
        <v>lightgray</v>
      </c>
      <c r="J33">
        <v>0</v>
      </c>
    </row>
    <row r="34" spans="1:10" ht="15.75" customHeight="1" x14ac:dyDescent="0.25">
      <c r="A34" s="1" t="s">
        <v>204</v>
      </c>
      <c r="B34">
        <v>2019</v>
      </c>
      <c r="C34">
        <v>1</v>
      </c>
      <c r="D34" t="s">
        <v>47</v>
      </c>
      <c r="E34" s="1" t="s">
        <v>47</v>
      </c>
      <c r="F34">
        <v>19394</v>
      </c>
      <c r="G34" s="7">
        <v>74.209999999999994</v>
      </c>
      <c r="H34">
        <v>4</v>
      </c>
      <c r="I34" t="str">
        <f>IFERROR(VLOOKUP(E34,colores!$D:$F,3,FALSE),"black")</f>
        <v>#FF934F</v>
      </c>
      <c r="J34">
        <v>0</v>
      </c>
    </row>
    <row r="35" spans="1:10" ht="15.75" customHeight="1" x14ac:dyDescent="0.25">
      <c r="A35" s="1" t="s">
        <v>204</v>
      </c>
      <c r="B35">
        <v>2019</v>
      </c>
      <c r="C35">
        <v>6</v>
      </c>
      <c r="D35" t="s">
        <v>90</v>
      </c>
      <c r="E35" t="s">
        <v>72</v>
      </c>
      <c r="F35">
        <v>1952</v>
      </c>
      <c r="G35" s="7">
        <v>7.47</v>
      </c>
      <c r="I35" t="str">
        <f>IFERROR(VLOOKUP(E35,colores!$D:$F,3,FALSE),"black")</f>
        <v>#EF233C</v>
      </c>
      <c r="J35">
        <v>0</v>
      </c>
    </row>
    <row r="36" spans="1:10" ht="15.75" customHeight="1" x14ac:dyDescent="0.25">
      <c r="A36" s="1" t="s">
        <v>204</v>
      </c>
      <c r="B36">
        <v>2019</v>
      </c>
      <c r="C36">
        <v>7</v>
      </c>
      <c r="D36" t="s">
        <v>85</v>
      </c>
      <c r="E36" s="1" t="s">
        <v>107</v>
      </c>
      <c r="F36">
        <v>1112</v>
      </c>
      <c r="G36" s="7">
        <v>4.25</v>
      </c>
      <c r="I36" t="str">
        <f>IFERROR(VLOOKUP(E36,colores!$D:$F,3,FALSE),"black")</f>
        <v>lightgray</v>
      </c>
      <c r="J36">
        <v>0</v>
      </c>
    </row>
    <row r="37" spans="1:10" ht="15.75" customHeight="1" x14ac:dyDescent="0.25">
      <c r="A37" s="1" t="s">
        <v>204</v>
      </c>
      <c r="B37">
        <v>2019</v>
      </c>
      <c r="C37">
        <v>4</v>
      </c>
      <c r="D37" t="s">
        <v>68</v>
      </c>
      <c r="E37" s="1" t="s">
        <v>107</v>
      </c>
      <c r="F37">
        <v>1063</v>
      </c>
      <c r="G37" s="7">
        <v>4.07</v>
      </c>
      <c r="I37" t="str">
        <f>IFERROR(VLOOKUP(E37,colores!$D:$F,3,FALSE),"black")</f>
        <v>lightgray</v>
      </c>
      <c r="J37">
        <v>0</v>
      </c>
    </row>
    <row r="38" spans="1:10" ht="15.75" customHeight="1" x14ac:dyDescent="0.25">
      <c r="A38" s="1" t="s">
        <v>204</v>
      </c>
      <c r="B38">
        <v>2019</v>
      </c>
      <c r="C38">
        <v>5</v>
      </c>
      <c r="D38" t="s">
        <v>89</v>
      </c>
      <c r="E38" s="1" t="s">
        <v>107</v>
      </c>
      <c r="F38">
        <v>822</v>
      </c>
      <c r="G38" s="7">
        <v>3.15</v>
      </c>
      <c r="I38" t="str">
        <f>IFERROR(VLOOKUP(E38,colores!$D:$F,3,FALSE),"black")</f>
        <v>lightgray</v>
      </c>
      <c r="J38">
        <v>0</v>
      </c>
    </row>
    <row r="39" spans="1:10" ht="15.75" customHeight="1" x14ac:dyDescent="0.25">
      <c r="A39" s="1" t="s">
        <v>204</v>
      </c>
      <c r="B39">
        <v>2019</v>
      </c>
      <c r="C39" t="s">
        <v>11</v>
      </c>
      <c r="D39" t="s">
        <v>11</v>
      </c>
      <c r="E39" t="s">
        <v>11</v>
      </c>
      <c r="F39">
        <v>537</v>
      </c>
      <c r="G39" s="7">
        <v>2.06</v>
      </c>
      <c r="I39" t="str">
        <f>IFERROR(VLOOKUP(E39,colores!$D:$F,3,FALSE),"black")</f>
        <v>white</v>
      </c>
      <c r="J39">
        <v>0</v>
      </c>
    </row>
    <row r="40" spans="1:10" ht="15.75" customHeight="1" x14ac:dyDescent="0.25">
      <c r="A40" s="1" t="s">
        <v>204</v>
      </c>
      <c r="B40">
        <v>2019</v>
      </c>
      <c r="C40">
        <v>8</v>
      </c>
      <c r="D40" t="s">
        <v>91</v>
      </c>
      <c r="E40" s="1" t="s">
        <v>107</v>
      </c>
      <c r="F40">
        <v>415</v>
      </c>
      <c r="G40" s="7">
        <v>1.59</v>
      </c>
      <c r="I40" t="str">
        <f>IFERROR(VLOOKUP(E40,colores!$D:$F,3,FALSE),"black")</f>
        <v>lightgray</v>
      </c>
      <c r="J40">
        <v>0</v>
      </c>
    </row>
    <row r="41" spans="1:10" ht="15.75" customHeight="1" x14ac:dyDescent="0.25">
      <c r="A41" s="1" t="s">
        <v>204</v>
      </c>
      <c r="B41">
        <v>2019</v>
      </c>
      <c r="C41">
        <v>3</v>
      </c>
      <c r="D41" t="s">
        <v>83</v>
      </c>
      <c r="E41" s="1" t="s">
        <v>107</v>
      </c>
      <c r="F41">
        <v>338</v>
      </c>
      <c r="G41" s="7">
        <v>1.29</v>
      </c>
      <c r="I41" t="str">
        <f>IFERROR(VLOOKUP(E41,colores!$D:$F,3,FALSE),"black")</f>
        <v>lightgray</v>
      </c>
      <c r="J41">
        <v>0</v>
      </c>
    </row>
    <row r="42" spans="1:10" ht="15.75" customHeight="1" x14ac:dyDescent="0.25">
      <c r="A42" s="1" t="s">
        <v>204</v>
      </c>
      <c r="B42">
        <v>2019</v>
      </c>
      <c r="C42">
        <v>12</v>
      </c>
      <c r="D42" t="s">
        <v>79</v>
      </c>
      <c r="E42" t="s">
        <v>11</v>
      </c>
      <c r="F42">
        <v>176</v>
      </c>
      <c r="G42" s="7">
        <v>0.67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204</v>
      </c>
      <c r="B43">
        <v>2019</v>
      </c>
      <c r="C43">
        <v>2</v>
      </c>
      <c r="D43" t="s">
        <v>70</v>
      </c>
      <c r="E43" s="1" t="s">
        <v>107</v>
      </c>
      <c r="F43">
        <v>149</v>
      </c>
      <c r="G43" s="7">
        <v>0.56999999999999995</v>
      </c>
      <c r="I43" t="str">
        <f>IFERROR(VLOOKUP(E43,colores!$D:$F,3,FALSE),"black")</f>
        <v>lightgray</v>
      </c>
      <c r="J43">
        <v>0</v>
      </c>
    </row>
    <row r="44" spans="1:10" ht="15.75" customHeight="1" x14ac:dyDescent="0.25">
      <c r="A44" s="1" t="s">
        <v>204</v>
      </c>
      <c r="B44">
        <v>2019</v>
      </c>
      <c r="C44">
        <v>11</v>
      </c>
      <c r="D44" t="s">
        <v>87</v>
      </c>
      <c r="E44" s="1" t="s">
        <v>107</v>
      </c>
      <c r="F44">
        <v>139</v>
      </c>
      <c r="G44" s="7">
        <v>0.53</v>
      </c>
      <c r="I44" t="str">
        <f>IFERROR(VLOOKUP(E44,colores!$D:$F,3,FALSE),"black")</f>
        <v>lightgray</v>
      </c>
      <c r="J44">
        <v>0</v>
      </c>
    </row>
    <row r="45" spans="1:10" ht="15.75" customHeight="1" x14ac:dyDescent="0.25">
      <c r="A45" s="1" t="s">
        <v>204</v>
      </c>
      <c r="B45">
        <v>2019</v>
      </c>
      <c r="C45">
        <v>9</v>
      </c>
      <c r="D45" t="s">
        <v>92</v>
      </c>
      <c r="E45" s="1" t="s">
        <v>107</v>
      </c>
      <c r="F45">
        <v>36</v>
      </c>
      <c r="G45" s="7">
        <v>0.14000000000000001</v>
      </c>
      <c r="I45" t="str">
        <f>IFERROR(VLOOKUP(E45,colores!$D:$F,3,FALSE),"black")</f>
        <v>lightgray</v>
      </c>
      <c r="J45">
        <v>0</v>
      </c>
    </row>
    <row r="46" spans="1:10" ht="15.75" customHeight="1" x14ac:dyDescent="0.25">
      <c r="A46" s="1" t="s">
        <v>204</v>
      </c>
      <c r="B46">
        <v>2022</v>
      </c>
      <c r="C46">
        <v>1</v>
      </c>
      <c r="D46" t="s">
        <v>47</v>
      </c>
      <c r="E46" s="1" t="s">
        <v>47</v>
      </c>
      <c r="F46">
        <v>16895</v>
      </c>
      <c r="G46" s="7">
        <v>72.11</v>
      </c>
      <c r="H46">
        <v>4</v>
      </c>
      <c r="I46" t="str">
        <f>IFERROR(VLOOKUP(E46,colores!$D:$F,3,FALSE),"black")</f>
        <v>#FF934F</v>
      </c>
      <c r="J46">
        <v>0</v>
      </c>
    </row>
    <row r="47" spans="1:10" ht="15.75" customHeight="1" x14ac:dyDescent="0.25">
      <c r="A47" s="1" t="s">
        <v>204</v>
      </c>
      <c r="B47">
        <v>2022</v>
      </c>
      <c r="C47">
        <v>9</v>
      </c>
      <c r="D47" s="1" t="s">
        <v>108</v>
      </c>
      <c r="E47" s="1" t="s">
        <v>108</v>
      </c>
      <c r="F47">
        <v>1520</v>
      </c>
      <c r="G47" s="7">
        <v>6.49</v>
      </c>
      <c r="I47" t="str">
        <f>IFERROR(VLOOKUP(E47,colores!$D:$F,3,FALSE),"black")</f>
        <v>#B2DDF7</v>
      </c>
      <c r="J47">
        <v>0</v>
      </c>
    </row>
    <row r="48" spans="1:10" ht="15.75" customHeight="1" x14ac:dyDescent="0.25">
      <c r="A48" s="1" t="s">
        <v>204</v>
      </c>
      <c r="B48">
        <v>2022</v>
      </c>
      <c r="C48">
        <v>8</v>
      </c>
      <c r="D48" t="s">
        <v>86</v>
      </c>
      <c r="E48" s="1" t="s">
        <v>107</v>
      </c>
      <c r="F48">
        <v>1473</v>
      </c>
      <c r="G48" s="7">
        <v>6.29</v>
      </c>
      <c r="I48" t="str">
        <f>IFERROR(VLOOKUP(E48,colores!$D:$F,3,FALSE),"black")</f>
        <v>lightgray</v>
      </c>
      <c r="J48">
        <v>0</v>
      </c>
    </row>
    <row r="49" spans="1:10" ht="15.75" customHeight="1" x14ac:dyDescent="0.25">
      <c r="A49" s="1" t="s">
        <v>204</v>
      </c>
      <c r="B49">
        <v>2022</v>
      </c>
      <c r="C49">
        <v>2</v>
      </c>
      <c r="D49" t="s">
        <v>68</v>
      </c>
      <c r="E49" s="1" t="s">
        <v>107</v>
      </c>
      <c r="F49">
        <v>695</v>
      </c>
      <c r="G49" s="7">
        <v>2.97</v>
      </c>
      <c r="I49" t="str">
        <f>IFERROR(VLOOKUP(E49,colores!$D:$F,3,FALSE),"black")</f>
        <v>lightgray</v>
      </c>
      <c r="J49">
        <v>0</v>
      </c>
    </row>
    <row r="50" spans="1:10" ht="15.75" customHeight="1" x14ac:dyDescent="0.25">
      <c r="A50" s="1" t="s">
        <v>204</v>
      </c>
      <c r="B50">
        <v>2022</v>
      </c>
      <c r="C50">
        <v>6</v>
      </c>
      <c r="D50" t="s">
        <v>72</v>
      </c>
      <c r="E50" t="s">
        <v>72</v>
      </c>
      <c r="F50">
        <v>645</v>
      </c>
      <c r="G50" s="7">
        <v>2.75</v>
      </c>
      <c r="I50" t="str">
        <f>IFERROR(VLOOKUP(E50,colores!$D:$F,3,FALSE),"black")</f>
        <v>#EF233C</v>
      </c>
      <c r="J50">
        <v>0</v>
      </c>
    </row>
    <row r="51" spans="1:10" ht="15.75" customHeight="1" x14ac:dyDescent="0.25">
      <c r="A51" s="1" t="s">
        <v>204</v>
      </c>
      <c r="B51">
        <v>2022</v>
      </c>
      <c r="C51">
        <v>10</v>
      </c>
      <c r="D51" t="s">
        <v>76</v>
      </c>
      <c r="E51" t="s">
        <v>76</v>
      </c>
      <c r="F51">
        <v>549</v>
      </c>
      <c r="G51" s="7">
        <v>2.34</v>
      </c>
      <c r="I51" t="str">
        <f>IFERROR(VLOOKUP(E51,colores!$D:$F,3,FALSE),"black")</f>
        <v>lightgray</v>
      </c>
      <c r="J51">
        <v>0</v>
      </c>
    </row>
    <row r="52" spans="1:10" ht="15.75" customHeight="1" x14ac:dyDescent="0.25">
      <c r="A52" s="1" t="s">
        <v>204</v>
      </c>
      <c r="B52">
        <v>2022</v>
      </c>
      <c r="C52">
        <v>7</v>
      </c>
      <c r="D52" t="s">
        <v>85</v>
      </c>
      <c r="E52" s="1" t="s">
        <v>107</v>
      </c>
      <c r="F52">
        <v>482</v>
      </c>
      <c r="G52" s="7">
        <v>2.06</v>
      </c>
      <c r="I52" t="str">
        <f>IFERROR(VLOOKUP(E52,colores!$D:$F,3,FALSE),"black")</f>
        <v>lightgray</v>
      </c>
      <c r="J52">
        <v>0</v>
      </c>
    </row>
    <row r="53" spans="1:10" ht="15.75" customHeight="1" x14ac:dyDescent="0.25">
      <c r="A53" s="1" t="s">
        <v>204</v>
      </c>
      <c r="B53">
        <v>2022</v>
      </c>
      <c r="C53" t="s">
        <v>82</v>
      </c>
      <c r="D53" t="s">
        <v>82</v>
      </c>
      <c r="E53" t="s">
        <v>11</v>
      </c>
      <c r="F53">
        <v>391</v>
      </c>
      <c r="G53" s="7">
        <v>1.67</v>
      </c>
      <c r="I53" t="str">
        <f>IFERROR(VLOOKUP(E53,colores!$D:$F,3,FALSE),"black")</f>
        <v>white</v>
      </c>
      <c r="J53">
        <v>0</v>
      </c>
    </row>
    <row r="54" spans="1:10" ht="15.75" customHeight="1" x14ac:dyDescent="0.25">
      <c r="A54" s="1" t="s">
        <v>204</v>
      </c>
      <c r="B54">
        <v>2022</v>
      </c>
      <c r="C54">
        <v>3</v>
      </c>
      <c r="D54" t="s">
        <v>83</v>
      </c>
      <c r="E54" s="1" t="s">
        <v>107</v>
      </c>
      <c r="F54">
        <v>196</v>
      </c>
      <c r="G54" s="7">
        <v>0.84</v>
      </c>
      <c r="I54" t="str">
        <f>IFERROR(VLOOKUP(E54,colores!$D:$F,3,FALSE),"black")</f>
        <v>lightgray</v>
      </c>
      <c r="J54">
        <v>0</v>
      </c>
    </row>
    <row r="55" spans="1:10" ht="15.75" customHeight="1" x14ac:dyDescent="0.25">
      <c r="A55" s="1" t="s">
        <v>204</v>
      </c>
      <c r="B55">
        <v>2022</v>
      </c>
      <c r="C55">
        <v>22</v>
      </c>
      <c r="D55" t="s">
        <v>79</v>
      </c>
      <c r="E55" s="1" t="s">
        <v>11</v>
      </c>
      <c r="F55">
        <v>134</v>
      </c>
      <c r="G55" s="7">
        <v>0.56999999999999995</v>
      </c>
      <c r="I55" t="str">
        <f>IFERROR(VLOOKUP(E55,colores!$D:$F,3,FALSE),"black")</f>
        <v>white</v>
      </c>
      <c r="J55">
        <v>0</v>
      </c>
    </row>
    <row r="56" spans="1:10" ht="15.75" customHeight="1" x14ac:dyDescent="0.25">
      <c r="A56" s="1" t="s">
        <v>204</v>
      </c>
      <c r="B56">
        <v>2022</v>
      </c>
      <c r="C56">
        <v>11</v>
      </c>
      <c r="D56" t="s">
        <v>87</v>
      </c>
      <c r="E56" s="1" t="s">
        <v>107</v>
      </c>
      <c r="F56">
        <v>131</v>
      </c>
      <c r="G56" s="7">
        <v>0.56000000000000005</v>
      </c>
      <c r="I56" t="str">
        <f>IFERROR(VLOOKUP(E56,colores!$D:$F,3,FALSE),"black")</f>
        <v>lightgray</v>
      </c>
      <c r="J56">
        <v>0</v>
      </c>
    </row>
    <row r="57" spans="1:10" ht="15.75" customHeight="1" x14ac:dyDescent="0.25">
      <c r="A57" s="1" t="s">
        <v>204</v>
      </c>
      <c r="B57">
        <v>2022</v>
      </c>
      <c r="C57">
        <v>4</v>
      </c>
      <c r="D57" t="s">
        <v>70</v>
      </c>
      <c r="E57" s="1" t="s">
        <v>107</v>
      </c>
      <c r="F57">
        <v>77</v>
      </c>
      <c r="G57" s="7">
        <v>0.33</v>
      </c>
      <c r="I57" t="str">
        <f>IFERROR(VLOOKUP(E57,colores!$D:$F,3,FALSE),"black")</f>
        <v>lightgray</v>
      </c>
      <c r="J57">
        <v>0</v>
      </c>
    </row>
    <row r="58" spans="1:10" ht="15.75" customHeight="1" x14ac:dyDescent="0.25">
      <c r="A58" s="1" t="s">
        <v>204</v>
      </c>
      <c r="B58">
        <v>2022</v>
      </c>
      <c r="C58">
        <v>14</v>
      </c>
      <c r="D58" t="s">
        <v>78</v>
      </c>
      <c r="E58" s="1" t="s">
        <v>107</v>
      </c>
      <c r="F58">
        <v>78</v>
      </c>
      <c r="G58" s="7">
        <v>0.33</v>
      </c>
      <c r="I58" t="str">
        <f>IFERROR(VLOOKUP(E58,colores!$D:$F,3,FALSE),"black")</f>
        <v>lightgray</v>
      </c>
      <c r="J58">
        <v>0</v>
      </c>
    </row>
    <row r="59" spans="1:10" ht="15.75" customHeight="1" x14ac:dyDescent="0.25">
      <c r="A59" s="1" t="s">
        <v>204</v>
      </c>
      <c r="B59">
        <v>2022</v>
      </c>
      <c r="C59">
        <v>69</v>
      </c>
      <c r="D59" t="s">
        <v>88</v>
      </c>
      <c r="E59" s="1" t="s">
        <v>107</v>
      </c>
      <c r="F59">
        <v>78</v>
      </c>
      <c r="G59" s="7">
        <v>0.33</v>
      </c>
      <c r="I59" t="str">
        <f>IFERROR(VLOOKUP(E59,colores!$D:$F,3,FALSE),"black")</f>
        <v>lightgray</v>
      </c>
      <c r="J59">
        <v>0</v>
      </c>
    </row>
    <row r="60" spans="1:10" ht="15.75" customHeight="1" x14ac:dyDescent="0.25">
      <c r="A60" s="1" t="s">
        <v>204</v>
      </c>
      <c r="B60">
        <v>2022</v>
      </c>
      <c r="C60">
        <v>5</v>
      </c>
      <c r="D60" t="s">
        <v>84</v>
      </c>
      <c r="E60" s="1" t="s">
        <v>107</v>
      </c>
      <c r="F60">
        <v>50</v>
      </c>
      <c r="G60" s="7">
        <v>0.21</v>
      </c>
      <c r="I60" t="str">
        <f>IFERROR(VLOOKUP(E60,colores!$D:$F,3,FALSE),"black")</f>
        <v>lightgray</v>
      </c>
      <c r="J60">
        <v>0</v>
      </c>
    </row>
    <row r="61" spans="1:10" ht="15.6" customHeight="1" x14ac:dyDescent="0.25">
      <c r="A61" s="1" t="s">
        <v>204</v>
      </c>
      <c r="B61">
        <v>2022</v>
      </c>
      <c r="C61">
        <v>44</v>
      </c>
      <c r="D61" t="s">
        <v>80</v>
      </c>
      <c r="E61" s="1" t="s">
        <v>107</v>
      </c>
      <c r="F61">
        <v>35</v>
      </c>
      <c r="G61" s="7">
        <v>0.15</v>
      </c>
      <c r="I61" t="str">
        <f>IFERROR(VLOOKUP(E61,colores!$D:$F,3,FALSE),"black")</f>
        <v>lightgray</v>
      </c>
      <c r="J61">
        <v>0</v>
      </c>
    </row>
    <row r="62" spans="1:10" ht="15.75" customHeight="1" x14ac:dyDescent="0.25">
      <c r="A62" s="1" t="s">
        <v>204</v>
      </c>
      <c r="B62">
        <v>2024</v>
      </c>
      <c r="C62">
        <v>1</v>
      </c>
      <c r="D62" t="s">
        <v>47</v>
      </c>
      <c r="E62" s="1" t="s">
        <v>47</v>
      </c>
      <c r="F62">
        <v>16057</v>
      </c>
      <c r="G62" s="7">
        <v>71.209999999999994</v>
      </c>
      <c r="H62">
        <v>4</v>
      </c>
      <c r="I62" t="str">
        <f>IFERROR(VLOOKUP(E62,colores!$D:$F,3,FALSE),"black")</f>
        <v>#FF934F</v>
      </c>
      <c r="J62">
        <v>0</v>
      </c>
    </row>
    <row r="63" spans="1:10" ht="15.75" customHeight="1" x14ac:dyDescent="0.25">
      <c r="A63" s="1" t="s">
        <v>204</v>
      </c>
      <c r="B63">
        <v>2024</v>
      </c>
      <c r="C63">
        <v>9</v>
      </c>
      <c r="D63" t="s">
        <v>75</v>
      </c>
      <c r="E63" s="1" t="s">
        <v>108</v>
      </c>
      <c r="F63">
        <v>2106</v>
      </c>
      <c r="G63" s="7">
        <v>9.34</v>
      </c>
      <c r="I63" t="str">
        <f>IFERROR(VLOOKUP(E63,colores!$D:$F,3,FALSE),"black")</f>
        <v>#B2DDF7</v>
      </c>
      <c r="J63">
        <v>0</v>
      </c>
    </row>
    <row r="64" spans="1:10" ht="15.75" customHeight="1" x14ac:dyDescent="0.25">
      <c r="A64" s="1" t="s">
        <v>204</v>
      </c>
      <c r="B64">
        <v>2024</v>
      </c>
      <c r="C64">
        <v>10</v>
      </c>
      <c r="D64" t="s">
        <v>76</v>
      </c>
      <c r="E64" t="s">
        <v>76</v>
      </c>
      <c r="F64">
        <v>1417</v>
      </c>
      <c r="G64" s="7">
        <v>6.28</v>
      </c>
      <c r="I64" t="str">
        <f>IFERROR(VLOOKUP(E64,colores!$D:$F,3,FALSE),"black")</f>
        <v>lightgray</v>
      </c>
      <c r="J64">
        <v>0</v>
      </c>
    </row>
    <row r="65" spans="1:10" ht="15.75" customHeight="1" x14ac:dyDescent="0.25">
      <c r="A65" s="1" t="s">
        <v>204</v>
      </c>
      <c r="B65">
        <v>2024</v>
      </c>
      <c r="C65">
        <v>8</v>
      </c>
      <c r="D65" t="s">
        <v>74</v>
      </c>
      <c r="E65" s="1" t="s">
        <v>107</v>
      </c>
      <c r="F65">
        <v>676</v>
      </c>
      <c r="G65" s="7">
        <v>3</v>
      </c>
      <c r="I65" t="str">
        <f>IFERROR(VLOOKUP(E65,colores!$D:$F,3,FALSE),"black")</f>
        <v>lightgray</v>
      </c>
      <c r="J65">
        <v>0</v>
      </c>
    </row>
    <row r="66" spans="1:10" ht="15.75" customHeight="1" x14ac:dyDescent="0.25">
      <c r="A66" s="1" t="s">
        <v>204</v>
      </c>
      <c r="B66">
        <v>2024</v>
      </c>
      <c r="C66">
        <v>2</v>
      </c>
      <c r="D66" t="s">
        <v>68</v>
      </c>
      <c r="E66" s="1" t="s">
        <v>107</v>
      </c>
      <c r="F66">
        <v>477</v>
      </c>
      <c r="G66" s="7">
        <v>2.12</v>
      </c>
      <c r="I66" t="str">
        <f>IFERROR(VLOOKUP(E66,colores!$D:$F,3,FALSE),"black")</f>
        <v>lightgray</v>
      </c>
      <c r="J66">
        <v>0</v>
      </c>
    </row>
    <row r="67" spans="1:10" ht="15.75" customHeight="1" x14ac:dyDescent="0.25">
      <c r="A67" s="1" t="s">
        <v>204</v>
      </c>
      <c r="B67">
        <v>2024</v>
      </c>
      <c r="C67">
        <v>6</v>
      </c>
      <c r="D67" t="s">
        <v>72</v>
      </c>
      <c r="E67" t="s">
        <v>72</v>
      </c>
      <c r="F67">
        <v>396</v>
      </c>
      <c r="G67" s="7">
        <v>1.76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204</v>
      </c>
      <c r="B68">
        <v>2024</v>
      </c>
      <c r="C68" t="s">
        <v>82</v>
      </c>
      <c r="D68" t="s">
        <v>82</v>
      </c>
      <c r="E68" t="s">
        <v>11</v>
      </c>
      <c r="F68">
        <v>345</v>
      </c>
      <c r="G68" s="7">
        <v>1.53</v>
      </c>
      <c r="I68" t="str">
        <f>IFERROR(VLOOKUP(E68,colores!$D:$F,3,FALSE),"black")</f>
        <v>white</v>
      </c>
      <c r="J68">
        <v>0</v>
      </c>
    </row>
    <row r="69" spans="1:10" ht="15.75" customHeight="1" x14ac:dyDescent="0.25">
      <c r="A69" s="1" t="s">
        <v>204</v>
      </c>
      <c r="B69">
        <v>2024</v>
      </c>
      <c r="C69">
        <v>3</v>
      </c>
      <c r="D69" t="s">
        <v>69</v>
      </c>
      <c r="E69" s="1" t="s">
        <v>107</v>
      </c>
      <c r="F69">
        <v>285</v>
      </c>
      <c r="G69" s="7">
        <v>1.26</v>
      </c>
      <c r="I69" t="str">
        <f>IFERROR(VLOOKUP(E69,colores!$D:$F,3,FALSE),"black")</f>
        <v>lightgray</v>
      </c>
      <c r="J69">
        <v>0</v>
      </c>
    </row>
    <row r="70" spans="1:10" ht="15.75" customHeight="1" x14ac:dyDescent="0.25">
      <c r="A70" s="1" t="s">
        <v>204</v>
      </c>
      <c r="B70">
        <v>2024</v>
      </c>
      <c r="C70">
        <v>13</v>
      </c>
      <c r="D70" t="s">
        <v>77</v>
      </c>
      <c r="E70" s="1" t="s">
        <v>107</v>
      </c>
      <c r="F70">
        <v>219</v>
      </c>
      <c r="G70" s="7">
        <v>0.97</v>
      </c>
      <c r="I70" t="str">
        <f>IFERROR(VLOOKUP(E70,colores!$D:$F,3,FALSE),"black")</f>
        <v>lightgray</v>
      </c>
      <c r="J70">
        <v>0</v>
      </c>
    </row>
    <row r="71" spans="1:10" ht="15.75" customHeight="1" x14ac:dyDescent="0.25">
      <c r="A71" s="1" t="s">
        <v>204</v>
      </c>
      <c r="B71">
        <v>2024</v>
      </c>
      <c r="C71">
        <v>7</v>
      </c>
      <c r="D71" t="s">
        <v>73</v>
      </c>
      <c r="E71" s="1" t="s">
        <v>107</v>
      </c>
      <c r="F71">
        <v>206</v>
      </c>
      <c r="G71" s="7">
        <v>0.91</v>
      </c>
      <c r="I71" t="str">
        <f>IFERROR(VLOOKUP(E71,colores!$D:$F,3,FALSE),"black")</f>
        <v>lightgray</v>
      </c>
      <c r="J71">
        <v>0</v>
      </c>
    </row>
    <row r="72" spans="1:10" ht="15.75" customHeight="1" x14ac:dyDescent="0.25">
      <c r="A72" s="1" t="s">
        <v>204</v>
      </c>
      <c r="B72">
        <v>2024</v>
      </c>
      <c r="C72">
        <v>22</v>
      </c>
      <c r="D72" t="s">
        <v>79</v>
      </c>
      <c r="E72" s="1" t="s">
        <v>11</v>
      </c>
      <c r="F72">
        <v>104</v>
      </c>
      <c r="G72" s="7">
        <v>0.46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204</v>
      </c>
      <c r="B73">
        <v>2024</v>
      </c>
      <c r="C73">
        <v>4</v>
      </c>
      <c r="D73" t="s">
        <v>70</v>
      </c>
      <c r="E73" s="1" t="s">
        <v>107</v>
      </c>
      <c r="F73">
        <v>76</v>
      </c>
      <c r="G73" s="7">
        <v>0.34</v>
      </c>
      <c r="I73" t="str">
        <f>IFERROR(VLOOKUP(E73,colores!$D:$F,3,FALSE),"black")</f>
        <v>lightgray</v>
      </c>
      <c r="J73">
        <v>0</v>
      </c>
    </row>
    <row r="74" spans="1:10" ht="15.75" customHeight="1" x14ac:dyDescent="0.25">
      <c r="A74" s="1" t="s">
        <v>204</v>
      </c>
      <c r="B74">
        <v>2024</v>
      </c>
      <c r="C74">
        <v>69</v>
      </c>
      <c r="D74" t="s">
        <v>81</v>
      </c>
      <c r="E74" s="1" t="s">
        <v>107</v>
      </c>
      <c r="F74">
        <v>59</v>
      </c>
      <c r="G74" s="7">
        <v>0.26</v>
      </c>
      <c r="I74" t="str">
        <f>IFERROR(VLOOKUP(E74,colores!$D:$F,3,FALSE),"black")</f>
        <v>lightgray</v>
      </c>
      <c r="J74">
        <v>0</v>
      </c>
    </row>
    <row r="75" spans="1:10" ht="15.75" customHeight="1" x14ac:dyDescent="0.25">
      <c r="A75" s="1" t="s">
        <v>204</v>
      </c>
      <c r="B75">
        <v>2024</v>
      </c>
      <c r="C75">
        <v>5</v>
      </c>
      <c r="D75" t="s">
        <v>71</v>
      </c>
      <c r="E75" s="1" t="s">
        <v>107</v>
      </c>
      <c r="F75">
        <v>48</v>
      </c>
      <c r="G75" s="7">
        <v>0.21</v>
      </c>
      <c r="I75" t="str">
        <f>IFERROR(VLOOKUP(E75,colores!$D:$F,3,FALSE),"black")</f>
        <v>lightgray</v>
      </c>
      <c r="J75">
        <v>0</v>
      </c>
    </row>
    <row r="76" spans="1:10" ht="15.75" customHeight="1" x14ac:dyDescent="0.25">
      <c r="A76" s="1" t="s">
        <v>204</v>
      </c>
      <c r="B76">
        <v>2024</v>
      </c>
      <c r="C76">
        <v>14</v>
      </c>
      <c r="D76" t="s">
        <v>78</v>
      </c>
      <c r="E76" s="1" t="s">
        <v>107</v>
      </c>
      <c r="F76">
        <v>47</v>
      </c>
      <c r="G76" s="7">
        <v>0.21</v>
      </c>
      <c r="I76" t="str">
        <f>IFERROR(VLOOKUP(E76,colores!$D:$F,3,FALSE),"black")</f>
        <v>lightgray</v>
      </c>
      <c r="J76">
        <v>0</v>
      </c>
    </row>
    <row r="77" spans="1:10" ht="15.75" customHeight="1" x14ac:dyDescent="0.25">
      <c r="A77" s="1" t="s">
        <v>204</v>
      </c>
      <c r="B77">
        <v>2024</v>
      </c>
      <c r="C77">
        <v>44</v>
      </c>
      <c r="D77" t="s">
        <v>80</v>
      </c>
      <c r="E77" s="1" t="s">
        <v>107</v>
      </c>
      <c r="F77">
        <v>31</v>
      </c>
      <c r="G77" s="7">
        <v>0.14000000000000001</v>
      </c>
      <c r="I77" t="str">
        <f>IFERROR(VLOOKUP(E77,colores!$D:$F,3,FALSE),"black")</f>
        <v>lightgray</v>
      </c>
      <c r="J77">
        <v>0</v>
      </c>
    </row>
    <row r="78" spans="1:10" ht="15.75" customHeight="1" x14ac:dyDescent="0.25">
      <c r="A78" s="1" t="s">
        <v>205</v>
      </c>
      <c r="B78">
        <v>2019</v>
      </c>
      <c r="C78">
        <v>9</v>
      </c>
      <c r="D78" t="s">
        <v>123</v>
      </c>
      <c r="E78" s="1" t="s">
        <v>151</v>
      </c>
      <c r="F78">
        <v>1912</v>
      </c>
      <c r="G78" s="7">
        <v>33.72</v>
      </c>
      <c r="H78">
        <v>3</v>
      </c>
      <c r="I78" t="str">
        <f>IFERROR(VLOOKUP(E78,colores!$D:$F,3,FALSE),"black")</f>
        <v>#B2DDF7</v>
      </c>
      <c r="J78">
        <v>0</v>
      </c>
    </row>
    <row r="79" spans="1:10" ht="15.75" customHeight="1" x14ac:dyDescent="0.25">
      <c r="A79" s="1" t="s">
        <v>205</v>
      </c>
      <c r="B79">
        <v>2019</v>
      </c>
      <c r="C79">
        <v>7</v>
      </c>
      <c r="D79" t="s">
        <v>122</v>
      </c>
      <c r="E79" s="1" t="s">
        <v>122</v>
      </c>
      <c r="F79">
        <v>1505</v>
      </c>
      <c r="G79" s="7">
        <v>26.54</v>
      </c>
      <c r="H79">
        <v>1</v>
      </c>
      <c r="I79" t="str">
        <f>IFERROR(VLOOKUP(E79,colores!$D:$F,3,FALSE),"black")</f>
        <v>pink</v>
      </c>
      <c r="J79">
        <v>0</v>
      </c>
    </row>
    <row r="80" spans="1:10" ht="15.75" customHeight="1" x14ac:dyDescent="0.25">
      <c r="A80" s="1" t="s">
        <v>205</v>
      </c>
      <c r="B80">
        <v>2019</v>
      </c>
      <c r="C80">
        <v>8</v>
      </c>
      <c r="D80" t="s">
        <v>14</v>
      </c>
      <c r="E80" t="s">
        <v>117</v>
      </c>
      <c r="F80">
        <v>1245</v>
      </c>
      <c r="G80" s="7">
        <v>21.95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205</v>
      </c>
      <c r="B81">
        <v>2019</v>
      </c>
      <c r="C81">
        <v>26</v>
      </c>
      <c r="D81" t="s">
        <v>124</v>
      </c>
      <c r="E81" s="1" t="s">
        <v>107</v>
      </c>
      <c r="F81">
        <v>517</v>
      </c>
      <c r="G81" s="7">
        <v>9.1199999999999992</v>
      </c>
      <c r="I81" t="str">
        <f>IFERROR(VLOOKUP(E81,colores!$D:$F,3,FALSE),"black")</f>
        <v>lightgray</v>
      </c>
      <c r="J81">
        <v>0</v>
      </c>
    </row>
    <row r="82" spans="1:10" ht="15.75" customHeight="1" x14ac:dyDescent="0.25">
      <c r="A82" s="1" t="s">
        <v>205</v>
      </c>
      <c r="B82">
        <v>2019</v>
      </c>
      <c r="C82" t="s">
        <v>11</v>
      </c>
      <c r="D82" t="s">
        <v>11</v>
      </c>
      <c r="E82" t="s">
        <v>11</v>
      </c>
      <c r="F82">
        <v>492</v>
      </c>
      <c r="G82" s="7">
        <v>8.68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205</v>
      </c>
      <c r="B83">
        <v>2022</v>
      </c>
      <c r="C83">
        <v>9</v>
      </c>
      <c r="D83" t="s">
        <v>118</v>
      </c>
      <c r="E83" s="1" t="s">
        <v>151</v>
      </c>
      <c r="F83">
        <v>2588</v>
      </c>
      <c r="G83" s="7">
        <v>41.67</v>
      </c>
      <c r="H83">
        <v>3</v>
      </c>
      <c r="I83" t="str">
        <f>IFERROR(VLOOKUP(E83,colores!$D:$F,3,FALSE),"black")</f>
        <v>#B2DDF7</v>
      </c>
      <c r="J83">
        <v>0</v>
      </c>
    </row>
    <row r="84" spans="1:10" ht="15.75" customHeight="1" x14ac:dyDescent="0.25">
      <c r="A84" s="1" t="s">
        <v>205</v>
      </c>
      <c r="B84">
        <v>2022</v>
      </c>
      <c r="C84">
        <v>7</v>
      </c>
      <c r="D84" t="s">
        <v>116</v>
      </c>
      <c r="E84" s="1" t="s">
        <v>122</v>
      </c>
      <c r="F84">
        <v>1891</v>
      </c>
      <c r="G84" s="7">
        <v>30.45</v>
      </c>
      <c r="H84">
        <v>1</v>
      </c>
      <c r="I84" t="str">
        <f>IFERROR(VLOOKUP(E84,colores!$D:$F,3,FALSE),"black")</f>
        <v>pink</v>
      </c>
      <c r="J84">
        <v>0</v>
      </c>
    </row>
    <row r="85" spans="1:10" ht="15.75" customHeight="1" x14ac:dyDescent="0.25">
      <c r="A85" s="1" t="s">
        <v>205</v>
      </c>
      <c r="B85">
        <v>2022</v>
      </c>
      <c r="C85">
        <v>8</v>
      </c>
      <c r="D85" t="s">
        <v>117</v>
      </c>
      <c r="E85" t="s">
        <v>117</v>
      </c>
      <c r="F85">
        <v>1097</v>
      </c>
      <c r="G85" s="7">
        <v>17.66</v>
      </c>
      <c r="I85" t="str">
        <f>IFERROR(VLOOKUP(E85,colores!$D:$F,3,FALSE),"black")</f>
        <v>#EF233C</v>
      </c>
      <c r="J85">
        <v>0</v>
      </c>
    </row>
    <row r="86" spans="1:10" ht="15.75" customHeight="1" x14ac:dyDescent="0.25">
      <c r="A86" s="1" t="s">
        <v>205</v>
      </c>
      <c r="B86">
        <v>2022</v>
      </c>
      <c r="C86" t="s">
        <v>11</v>
      </c>
      <c r="D86" t="s">
        <v>11</v>
      </c>
      <c r="E86" t="s">
        <v>11</v>
      </c>
      <c r="F86">
        <v>635</v>
      </c>
      <c r="G86" s="7">
        <v>10.220000000000001</v>
      </c>
      <c r="I86" t="str">
        <f>IFERROR(VLOOKUP(E86,colores!$D:$F,3,FALSE),"black")</f>
        <v>white</v>
      </c>
      <c r="J86">
        <v>0</v>
      </c>
    </row>
    <row r="87" spans="1:10" ht="15.75" customHeight="1" x14ac:dyDescent="0.25">
      <c r="A87" s="1" t="s">
        <v>205</v>
      </c>
      <c r="B87">
        <v>2024</v>
      </c>
      <c r="C87">
        <v>9</v>
      </c>
      <c r="D87" t="s">
        <v>118</v>
      </c>
      <c r="E87" s="1" t="s">
        <v>151</v>
      </c>
      <c r="F87">
        <v>2964</v>
      </c>
      <c r="G87" s="7">
        <v>37.119999999999997</v>
      </c>
      <c r="H87">
        <v>3</v>
      </c>
      <c r="I87" t="str">
        <f>IFERROR(VLOOKUP(E87,colores!$D:$F,3,FALSE),"black")</f>
        <v>#B2DDF7</v>
      </c>
      <c r="J87">
        <v>0</v>
      </c>
    </row>
    <row r="88" spans="1:10" ht="15.75" customHeight="1" x14ac:dyDescent="0.25">
      <c r="A88" s="1" t="s">
        <v>205</v>
      </c>
      <c r="B88">
        <v>2024</v>
      </c>
      <c r="C88">
        <v>7</v>
      </c>
      <c r="D88" t="s">
        <v>116</v>
      </c>
      <c r="E88" s="1" t="s">
        <v>122</v>
      </c>
      <c r="F88">
        <v>1872</v>
      </c>
      <c r="G88" s="7">
        <v>23.45</v>
      </c>
      <c r="H88">
        <v>1</v>
      </c>
      <c r="I88" t="str">
        <f>IFERROR(VLOOKUP(E88,colores!$D:$F,3,FALSE),"black")</f>
        <v>pink</v>
      </c>
      <c r="J88">
        <v>0</v>
      </c>
    </row>
    <row r="89" spans="1:10" ht="15.75" customHeight="1" x14ac:dyDescent="0.25">
      <c r="A89" s="1" t="s">
        <v>205</v>
      </c>
      <c r="B89">
        <v>2024</v>
      </c>
      <c r="C89">
        <v>10</v>
      </c>
      <c r="D89" t="s">
        <v>119</v>
      </c>
      <c r="E89" t="s">
        <v>119</v>
      </c>
      <c r="F89">
        <v>1610</v>
      </c>
      <c r="G89" s="7">
        <v>20.170000000000002</v>
      </c>
      <c r="I89" t="str">
        <f>IFERROR(VLOOKUP(E89,colores!$D:$F,3,FALSE),"black")</f>
        <v>#FF934F</v>
      </c>
      <c r="J89">
        <v>0</v>
      </c>
    </row>
    <row r="90" spans="1:10" ht="15.75" customHeight="1" x14ac:dyDescent="0.25">
      <c r="A90" s="1" t="s">
        <v>205</v>
      </c>
      <c r="B90">
        <v>2024</v>
      </c>
      <c r="C90" t="s">
        <v>11</v>
      </c>
      <c r="D90" t="s">
        <v>11</v>
      </c>
      <c r="E90" t="s">
        <v>11</v>
      </c>
      <c r="F90">
        <v>631</v>
      </c>
      <c r="G90" s="7">
        <v>7.9</v>
      </c>
      <c r="I90" t="str">
        <f>IFERROR(VLOOKUP(E90,colores!$D:$F,3,FALSE),"black")</f>
        <v>white</v>
      </c>
      <c r="J90">
        <v>0</v>
      </c>
    </row>
    <row r="91" spans="1:10" ht="15.75" customHeight="1" x14ac:dyDescent="0.25">
      <c r="A91" s="1" t="s">
        <v>205</v>
      </c>
      <c r="B91">
        <v>2024</v>
      </c>
      <c r="C91">
        <v>4</v>
      </c>
      <c r="D91" t="s">
        <v>115</v>
      </c>
      <c r="E91" s="1" t="s">
        <v>107</v>
      </c>
      <c r="F91">
        <v>321</v>
      </c>
      <c r="G91" s="7">
        <v>4.0199999999999996</v>
      </c>
      <c r="I91" t="str">
        <f>IFERROR(VLOOKUP(E91,colores!$D:$F,3,FALSE),"black")</f>
        <v>lightgray</v>
      </c>
      <c r="J91">
        <v>0</v>
      </c>
    </row>
    <row r="92" spans="1:10" ht="15.75" customHeight="1" x14ac:dyDescent="0.25">
      <c r="A92" s="1" t="s">
        <v>205</v>
      </c>
      <c r="B92">
        <v>2024</v>
      </c>
      <c r="C92">
        <v>8</v>
      </c>
      <c r="D92" t="s">
        <v>117</v>
      </c>
      <c r="E92" t="s">
        <v>117</v>
      </c>
      <c r="F92">
        <v>258</v>
      </c>
      <c r="G92" s="7">
        <v>3.23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205</v>
      </c>
      <c r="B93">
        <v>2024</v>
      </c>
      <c r="C93">
        <v>17</v>
      </c>
      <c r="D93" t="s">
        <v>121</v>
      </c>
      <c r="E93" s="1" t="s">
        <v>107</v>
      </c>
      <c r="F93">
        <v>165</v>
      </c>
      <c r="G93" s="7">
        <v>2.0699999999999998</v>
      </c>
      <c r="I93" t="str">
        <f>IFERROR(VLOOKUP(E93,colores!$D:$F,3,FALSE),"black")</f>
        <v>lightgray</v>
      </c>
      <c r="J93">
        <v>0</v>
      </c>
    </row>
    <row r="94" spans="1:10" ht="15.75" customHeight="1" x14ac:dyDescent="0.25">
      <c r="A94" s="1" t="s">
        <v>205</v>
      </c>
      <c r="B94">
        <v>2024</v>
      </c>
      <c r="C94">
        <v>14</v>
      </c>
      <c r="D94" t="s">
        <v>120</v>
      </c>
      <c r="E94" s="1" t="s">
        <v>107</v>
      </c>
      <c r="F94">
        <v>105</v>
      </c>
      <c r="G94" s="7">
        <v>1.32</v>
      </c>
      <c r="I94" t="str">
        <f>IFERROR(VLOOKUP(E94,colores!$D:$F,3,FALSE),"black")</f>
        <v>lightgray</v>
      </c>
      <c r="J94">
        <v>0</v>
      </c>
    </row>
    <row r="95" spans="1:10" ht="15.75" customHeight="1" x14ac:dyDescent="0.25">
      <c r="A95" s="1" t="s">
        <v>205</v>
      </c>
      <c r="B95">
        <v>2024</v>
      </c>
      <c r="C95">
        <v>13</v>
      </c>
      <c r="D95" t="s">
        <v>7</v>
      </c>
      <c r="E95" s="1" t="s">
        <v>107</v>
      </c>
      <c r="F95">
        <v>58</v>
      </c>
      <c r="G95" s="7">
        <v>0.73</v>
      </c>
      <c r="I95" t="str">
        <f>IFERROR(VLOOKUP(E95,colores!$D:$F,3,FALSE),"black")</f>
        <v>lightgray</v>
      </c>
      <c r="J95">
        <v>0</v>
      </c>
    </row>
    <row r="96" spans="1:10" ht="15.75" customHeight="1" x14ac:dyDescent="0.25">
      <c r="A96" s="1" t="s">
        <v>206</v>
      </c>
      <c r="B96">
        <v>2019</v>
      </c>
      <c r="C96">
        <v>16</v>
      </c>
      <c r="D96" t="s">
        <v>218</v>
      </c>
      <c r="E96" t="s">
        <v>217</v>
      </c>
      <c r="F96">
        <v>4687</v>
      </c>
      <c r="G96" s="7">
        <v>40.409999999999997</v>
      </c>
      <c r="H96">
        <v>3</v>
      </c>
      <c r="I96" t="str">
        <f>IFERROR(VLOOKUP(E96,colores!$D:$F,3,FALSE),"black")</f>
        <v>#80ED99</v>
      </c>
      <c r="J96">
        <v>0</v>
      </c>
    </row>
    <row r="97" spans="1:10" ht="15.75" customHeight="1" x14ac:dyDescent="0.25">
      <c r="A97" s="1" t="s">
        <v>206</v>
      </c>
      <c r="B97">
        <v>2019</v>
      </c>
      <c r="C97">
        <v>15</v>
      </c>
      <c r="D97" t="s">
        <v>13</v>
      </c>
      <c r="E97" t="s">
        <v>27</v>
      </c>
      <c r="F97">
        <v>3750</v>
      </c>
      <c r="G97" s="7">
        <v>32.33</v>
      </c>
      <c r="H97">
        <v>1</v>
      </c>
      <c r="I97" t="str">
        <f>IFERROR(VLOOKUP(E97,colores!$D:$F,3,FALSE),"black")</f>
        <v>#B2DDF7</v>
      </c>
      <c r="J97">
        <v>0</v>
      </c>
    </row>
    <row r="98" spans="1:10" ht="15.75" customHeight="1" x14ac:dyDescent="0.25">
      <c r="A98" s="1" t="s">
        <v>206</v>
      </c>
      <c r="B98">
        <v>2019</v>
      </c>
      <c r="C98">
        <v>17</v>
      </c>
      <c r="D98" t="s">
        <v>14</v>
      </c>
      <c r="E98" t="s">
        <v>14</v>
      </c>
      <c r="F98">
        <v>1828</v>
      </c>
      <c r="G98" s="7">
        <v>15.76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206</v>
      </c>
      <c r="B99">
        <v>2019</v>
      </c>
      <c r="C99">
        <v>13</v>
      </c>
      <c r="D99" t="s">
        <v>7</v>
      </c>
      <c r="E99" s="1" t="s">
        <v>107</v>
      </c>
      <c r="F99">
        <v>492</v>
      </c>
      <c r="G99" s="7">
        <v>4.24</v>
      </c>
      <c r="I99" t="str">
        <f>IFERROR(VLOOKUP(E99,colores!$D:$F,3,FALSE),"black")</f>
        <v>lightgray</v>
      </c>
      <c r="J99">
        <v>0</v>
      </c>
    </row>
    <row r="100" spans="1:10" ht="15.75" customHeight="1" x14ac:dyDescent="0.25">
      <c r="A100" s="1" t="s">
        <v>206</v>
      </c>
      <c r="B100">
        <v>2019</v>
      </c>
      <c r="C100">
        <v>14</v>
      </c>
      <c r="D100" t="s">
        <v>12</v>
      </c>
      <c r="E100" s="1" t="s">
        <v>107</v>
      </c>
      <c r="F100">
        <v>413</v>
      </c>
      <c r="G100" s="7">
        <v>3.56</v>
      </c>
      <c r="I100" t="str">
        <f>IFERROR(VLOOKUP(E100,colores!$D:$F,3,FALSE),"black")</f>
        <v>lightgray</v>
      </c>
      <c r="J100">
        <v>0</v>
      </c>
    </row>
    <row r="101" spans="1:10" ht="15.75" customHeight="1" x14ac:dyDescent="0.25">
      <c r="A101" s="1" t="s">
        <v>206</v>
      </c>
      <c r="B101">
        <v>2019</v>
      </c>
      <c r="C101" t="s">
        <v>11</v>
      </c>
      <c r="D101" t="s">
        <v>11</v>
      </c>
      <c r="E101" t="s">
        <v>11</v>
      </c>
      <c r="F101">
        <v>251</v>
      </c>
      <c r="G101" s="7">
        <v>2.16</v>
      </c>
      <c r="I101" t="str">
        <f>IFERROR(VLOOKUP(E101,colores!$D:$F,3,FALSE),"black")</f>
        <v>white</v>
      </c>
      <c r="J101">
        <v>0</v>
      </c>
    </row>
    <row r="102" spans="1:10" ht="15.75" customHeight="1" x14ac:dyDescent="0.25">
      <c r="A102" s="1" t="s">
        <v>206</v>
      </c>
      <c r="B102">
        <v>2019</v>
      </c>
      <c r="C102">
        <v>29</v>
      </c>
      <c r="D102" t="s">
        <v>15</v>
      </c>
      <c r="E102" s="1" t="s">
        <v>107</v>
      </c>
      <c r="F102">
        <v>179</v>
      </c>
      <c r="G102" s="7">
        <v>1.54</v>
      </c>
      <c r="I102" t="str">
        <f>IFERROR(VLOOKUP(E102,colores!$D:$F,3,FALSE),"black")</f>
        <v>lightgray</v>
      </c>
      <c r="J102">
        <v>0</v>
      </c>
    </row>
    <row r="103" spans="1:10" ht="15.75" customHeight="1" x14ac:dyDescent="0.25">
      <c r="A103" s="1" t="s">
        <v>206</v>
      </c>
      <c r="B103">
        <v>2022</v>
      </c>
      <c r="C103">
        <v>16</v>
      </c>
      <c r="D103" t="s">
        <v>9</v>
      </c>
      <c r="E103" t="s">
        <v>217</v>
      </c>
      <c r="F103">
        <v>4015</v>
      </c>
      <c r="G103" s="7">
        <v>37.92</v>
      </c>
      <c r="H103">
        <v>3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206</v>
      </c>
      <c r="B104">
        <v>2022</v>
      </c>
      <c r="C104">
        <v>15</v>
      </c>
      <c r="D104" t="s">
        <v>8</v>
      </c>
      <c r="E104" t="s">
        <v>27</v>
      </c>
      <c r="F104">
        <v>3941</v>
      </c>
      <c r="G104" s="7">
        <v>37.22</v>
      </c>
      <c r="H104">
        <v>1</v>
      </c>
      <c r="I104" t="str">
        <f>IFERROR(VLOOKUP(E104,colores!$D:$F,3,FALSE),"black")</f>
        <v>#B2DDF7</v>
      </c>
      <c r="J104">
        <v>0</v>
      </c>
    </row>
    <row r="105" spans="1:10" ht="15.75" customHeight="1" x14ac:dyDescent="0.25">
      <c r="A105" s="1" t="s">
        <v>206</v>
      </c>
      <c r="B105">
        <v>2022</v>
      </c>
      <c r="C105">
        <v>17</v>
      </c>
      <c r="D105" t="s">
        <v>10</v>
      </c>
      <c r="E105" t="s">
        <v>14</v>
      </c>
      <c r="F105">
        <v>1219</v>
      </c>
      <c r="G105" s="7">
        <v>11.51</v>
      </c>
      <c r="I105" t="str">
        <f>IFERROR(VLOOKUP(E105,colores!$D:$F,3,FALSE),"black")</f>
        <v>#EF233C</v>
      </c>
      <c r="J105">
        <v>0</v>
      </c>
    </row>
    <row r="106" spans="1:10" ht="15.6" customHeight="1" x14ac:dyDescent="0.25">
      <c r="A106" s="1" t="s">
        <v>206</v>
      </c>
      <c r="B106">
        <v>2022</v>
      </c>
      <c r="C106">
        <v>8</v>
      </c>
      <c r="D106" t="s">
        <v>6</v>
      </c>
      <c r="E106" s="1" t="s">
        <v>107</v>
      </c>
      <c r="F106">
        <v>713</v>
      </c>
      <c r="G106" s="7">
        <v>6.73</v>
      </c>
      <c r="I106" t="str">
        <f>IFERROR(VLOOKUP(E106,colores!$D:$F,3,FALSE),"black")</f>
        <v>lightgray</v>
      </c>
      <c r="J106">
        <v>0</v>
      </c>
    </row>
    <row r="107" spans="1:10" ht="15.6" customHeight="1" x14ac:dyDescent="0.25">
      <c r="A107" s="1" t="s">
        <v>206</v>
      </c>
      <c r="B107">
        <v>2022</v>
      </c>
      <c r="C107">
        <v>13</v>
      </c>
      <c r="D107" t="s">
        <v>7</v>
      </c>
      <c r="E107" s="1" t="s">
        <v>107</v>
      </c>
      <c r="F107">
        <v>400</v>
      </c>
      <c r="G107" s="7">
        <v>3.78</v>
      </c>
      <c r="I107" t="str">
        <f>IFERROR(VLOOKUP(E107,colores!$D:$F,3,FALSE),"black")</f>
        <v>lightgray</v>
      </c>
      <c r="J107">
        <v>0</v>
      </c>
    </row>
    <row r="108" spans="1:10" ht="15.75" customHeight="1" x14ac:dyDescent="0.25">
      <c r="A108" s="1" t="s">
        <v>206</v>
      </c>
      <c r="B108">
        <v>2022</v>
      </c>
      <c r="C108" t="s">
        <v>11</v>
      </c>
      <c r="D108" t="s">
        <v>11</v>
      </c>
      <c r="E108" t="s">
        <v>11</v>
      </c>
      <c r="F108">
        <v>299</v>
      </c>
      <c r="G108" s="7">
        <v>2.82</v>
      </c>
      <c r="I108" t="str">
        <f>IFERROR(VLOOKUP(E108,colores!$D:$F,3,FALSE),"black")</f>
        <v>white</v>
      </c>
      <c r="J108">
        <v>0</v>
      </c>
    </row>
    <row r="109" spans="1:10" ht="15.75" customHeight="1" x14ac:dyDescent="0.25">
      <c r="A109" s="1" t="s">
        <v>206</v>
      </c>
      <c r="B109">
        <v>2024</v>
      </c>
      <c r="C109">
        <v>15</v>
      </c>
      <c r="D109" s="1" t="s">
        <v>216</v>
      </c>
      <c r="E109" t="s">
        <v>27</v>
      </c>
      <c r="F109">
        <v>4228</v>
      </c>
      <c r="G109" s="7">
        <v>45.5</v>
      </c>
      <c r="H109">
        <v>3</v>
      </c>
      <c r="I109" t="str">
        <f>IFERROR(VLOOKUP(E109,colores!$D:$F,3,FALSE),"black")</f>
        <v>#B2DDF7</v>
      </c>
      <c r="J109">
        <v>0</v>
      </c>
    </row>
    <row r="110" spans="1:10" ht="15.75" customHeight="1" x14ac:dyDescent="0.25">
      <c r="A110" s="1" t="s">
        <v>206</v>
      </c>
      <c r="B110">
        <v>2024</v>
      </c>
      <c r="C110">
        <v>16</v>
      </c>
      <c r="D110" t="s">
        <v>24</v>
      </c>
      <c r="E110" t="s">
        <v>217</v>
      </c>
      <c r="F110">
        <v>3538</v>
      </c>
      <c r="G110" s="7">
        <v>38.07</v>
      </c>
      <c r="H110">
        <v>1</v>
      </c>
      <c r="I110" t="str">
        <f>IFERROR(VLOOKUP(E110,colores!$D:$F,3,FALSE),"black")</f>
        <v>#80ED99</v>
      </c>
      <c r="J110">
        <v>0</v>
      </c>
    </row>
    <row r="111" spans="1:10" ht="15.75" customHeight="1" x14ac:dyDescent="0.25">
      <c r="A111" s="1" t="s">
        <v>206</v>
      </c>
      <c r="B111">
        <v>2024</v>
      </c>
      <c r="C111">
        <v>17</v>
      </c>
      <c r="D111" t="s">
        <v>14</v>
      </c>
      <c r="E111" t="s">
        <v>14</v>
      </c>
      <c r="F111">
        <v>926</v>
      </c>
      <c r="G111" s="7">
        <v>9.9600000000000009</v>
      </c>
      <c r="I111" t="str">
        <f>IFERROR(VLOOKUP(E111,colores!$D:$F,3,FALSE),"black")</f>
        <v>#EF233C</v>
      </c>
      <c r="J111">
        <v>0</v>
      </c>
    </row>
    <row r="112" spans="1:10" ht="15.75" customHeight="1" x14ac:dyDescent="0.25">
      <c r="A112" s="1" t="s">
        <v>206</v>
      </c>
      <c r="B112">
        <v>2024</v>
      </c>
      <c r="C112">
        <v>13</v>
      </c>
      <c r="D112" t="s">
        <v>7</v>
      </c>
      <c r="E112" s="1" t="s">
        <v>107</v>
      </c>
      <c r="F112">
        <v>266</v>
      </c>
      <c r="G112" s="7">
        <v>2.86</v>
      </c>
      <c r="I112" t="str">
        <f>IFERROR(VLOOKUP(E112,colores!$D:$F,3,FALSE),"black")</f>
        <v>lightgray</v>
      </c>
      <c r="J112">
        <v>0</v>
      </c>
    </row>
    <row r="113" spans="1:10" ht="15.75" customHeight="1" x14ac:dyDescent="0.25">
      <c r="A113" s="1" t="s">
        <v>206</v>
      </c>
      <c r="B113">
        <v>2024</v>
      </c>
      <c r="C113" t="s">
        <v>11</v>
      </c>
      <c r="D113" t="s">
        <v>11</v>
      </c>
      <c r="E113" t="s">
        <v>11</v>
      </c>
      <c r="F113">
        <v>230</v>
      </c>
      <c r="G113" s="7">
        <v>2.4700000000000002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206</v>
      </c>
      <c r="B114">
        <v>2024</v>
      </c>
      <c r="C114">
        <v>5</v>
      </c>
      <c r="D114" t="s">
        <v>23</v>
      </c>
      <c r="E114" s="1" t="s">
        <v>107</v>
      </c>
      <c r="F114">
        <v>105</v>
      </c>
      <c r="G114" s="7">
        <v>1.1299999999999999</v>
      </c>
      <c r="I114" t="str">
        <f>IFERROR(VLOOKUP(E114,colores!$D:$F,3,FALSE),"black")</f>
        <v>lightgray</v>
      </c>
      <c r="J114">
        <v>0</v>
      </c>
    </row>
    <row r="115" spans="1:10" ht="15.75" customHeight="1" x14ac:dyDescent="0.25">
      <c r="A115" s="1" t="s">
        <v>207</v>
      </c>
      <c r="B115">
        <v>2019</v>
      </c>
      <c r="C115">
        <v>10</v>
      </c>
      <c r="D115" t="s">
        <v>194</v>
      </c>
      <c r="E115" t="s">
        <v>143</v>
      </c>
      <c r="F115">
        <v>1598</v>
      </c>
      <c r="G115" s="7">
        <v>44.62</v>
      </c>
      <c r="H115">
        <v>3</v>
      </c>
      <c r="I115" t="str">
        <f>IFERROR(VLOOKUP(E115,colores!$D:$F,3,FALSE),"black")</f>
        <v>#EF233C</v>
      </c>
      <c r="J115">
        <v>0</v>
      </c>
    </row>
    <row r="116" spans="1:10" ht="15.75" customHeight="1" x14ac:dyDescent="0.25">
      <c r="A116" s="1" t="s">
        <v>207</v>
      </c>
      <c r="B116">
        <v>2019</v>
      </c>
      <c r="C116">
        <v>1</v>
      </c>
      <c r="D116" t="s">
        <v>191</v>
      </c>
      <c r="E116" t="s">
        <v>142</v>
      </c>
      <c r="F116">
        <v>1284</v>
      </c>
      <c r="G116" s="7">
        <v>35.86</v>
      </c>
      <c r="H116">
        <v>1</v>
      </c>
      <c r="I116" t="str">
        <f>IFERROR(VLOOKUP(E116,colores!$D:$F,3,FALSE),"black")</f>
        <v>#C2AFF0</v>
      </c>
      <c r="J116">
        <v>0</v>
      </c>
    </row>
    <row r="117" spans="1:10" ht="15.75" customHeight="1" x14ac:dyDescent="0.25">
      <c r="A117" s="1" t="s">
        <v>207</v>
      </c>
      <c r="B117">
        <v>2019</v>
      </c>
      <c r="C117">
        <v>9</v>
      </c>
      <c r="D117" t="s">
        <v>193</v>
      </c>
      <c r="E117" t="s">
        <v>190</v>
      </c>
      <c r="F117">
        <v>340</v>
      </c>
      <c r="G117" s="7">
        <v>9.49</v>
      </c>
      <c r="I117" t="str">
        <f>IFERROR(VLOOKUP(E117,colores!$D:$F,3,FALSE),"black")</f>
        <v>#A92131</v>
      </c>
      <c r="J117">
        <v>0</v>
      </c>
    </row>
    <row r="118" spans="1:10" ht="15.75" customHeight="1" x14ac:dyDescent="0.25">
      <c r="A118" s="1" t="s">
        <v>207</v>
      </c>
      <c r="B118">
        <v>2019</v>
      </c>
      <c r="C118">
        <v>7</v>
      </c>
      <c r="D118" t="s">
        <v>192</v>
      </c>
      <c r="E118" t="s">
        <v>192</v>
      </c>
      <c r="F118">
        <v>289</v>
      </c>
      <c r="G118" s="7">
        <v>8.07</v>
      </c>
      <c r="I118" t="str">
        <f>IFERROR(VLOOKUP(E118,colores!$D:$F,3,FALSE),"black")</f>
        <v>lightgray</v>
      </c>
      <c r="J118">
        <v>0</v>
      </c>
    </row>
    <row r="119" spans="1:10" ht="15.75" customHeight="1" x14ac:dyDescent="0.25">
      <c r="A119" s="1" t="s">
        <v>207</v>
      </c>
      <c r="B119">
        <v>2019</v>
      </c>
      <c r="C119" t="s">
        <v>11</v>
      </c>
      <c r="D119" t="s">
        <v>11</v>
      </c>
      <c r="E119" t="s">
        <v>11</v>
      </c>
      <c r="F119">
        <v>70</v>
      </c>
      <c r="G119" s="7">
        <v>1.95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207</v>
      </c>
      <c r="B120">
        <v>2022</v>
      </c>
      <c r="C120">
        <v>10</v>
      </c>
      <c r="D120" t="s">
        <v>143</v>
      </c>
      <c r="E120" t="s">
        <v>143</v>
      </c>
      <c r="F120">
        <v>1522</v>
      </c>
      <c r="G120" s="7">
        <v>38.369999999999997</v>
      </c>
      <c r="H120">
        <v>3</v>
      </c>
      <c r="I120" t="str">
        <f>IFERROR(VLOOKUP(E120,colores!$D:$F,3,FALSE),"black")</f>
        <v>#EF233C</v>
      </c>
      <c r="J120">
        <v>0</v>
      </c>
    </row>
    <row r="121" spans="1:10" ht="15.75" customHeight="1" x14ac:dyDescent="0.25">
      <c r="A121" s="1" t="s">
        <v>207</v>
      </c>
      <c r="B121">
        <v>2022</v>
      </c>
      <c r="C121">
        <v>1</v>
      </c>
      <c r="D121" t="s">
        <v>189</v>
      </c>
      <c r="E121" t="s">
        <v>142</v>
      </c>
      <c r="F121">
        <v>1163</v>
      </c>
      <c r="G121" s="7">
        <v>29.32</v>
      </c>
      <c r="H121">
        <v>1</v>
      </c>
      <c r="I121" t="str">
        <f>IFERROR(VLOOKUP(E121,colores!$D:$F,3,FALSE),"black")</f>
        <v>#C2AFF0</v>
      </c>
      <c r="J121">
        <v>0</v>
      </c>
    </row>
    <row r="122" spans="1:10" ht="15.75" customHeight="1" x14ac:dyDescent="0.25">
      <c r="A122" s="1" t="s">
        <v>207</v>
      </c>
      <c r="B122">
        <v>2022</v>
      </c>
      <c r="C122">
        <v>14</v>
      </c>
      <c r="D122" t="s">
        <v>144</v>
      </c>
      <c r="E122" t="s">
        <v>144</v>
      </c>
      <c r="F122">
        <v>588</v>
      </c>
      <c r="G122" s="7">
        <v>14.82</v>
      </c>
      <c r="I122" t="str">
        <f>IFERROR(VLOOKUP(E122,colores!$D:$F,3,FALSE),"black")</f>
        <v>#B2DDF7</v>
      </c>
      <c r="J122">
        <v>0</v>
      </c>
    </row>
    <row r="123" spans="1:10" ht="15.75" customHeight="1" x14ac:dyDescent="0.25">
      <c r="A123" s="1" t="s">
        <v>207</v>
      </c>
      <c r="B123">
        <v>2022</v>
      </c>
      <c r="C123">
        <v>7</v>
      </c>
      <c r="D123" t="s">
        <v>174</v>
      </c>
      <c r="E123" t="s">
        <v>174</v>
      </c>
      <c r="F123">
        <v>413</v>
      </c>
      <c r="G123" s="7">
        <v>10.41</v>
      </c>
      <c r="I123" t="str">
        <f>IFERROR(VLOOKUP(E123,colores!$D:$F,3,FALSE),"black")</f>
        <v>lightgray</v>
      </c>
      <c r="J123">
        <v>0</v>
      </c>
    </row>
    <row r="124" spans="1:10" ht="15.75" customHeight="1" x14ac:dyDescent="0.25">
      <c r="A124" s="1" t="s">
        <v>207</v>
      </c>
      <c r="B124">
        <v>2022</v>
      </c>
      <c r="C124">
        <v>9</v>
      </c>
      <c r="D124" t="s">
        <v>190</v>
      </c>
      <c r="E124" t="s">
        <v>190</v>
      </c>
      <c r="F124">
        <v>231</v>
      </c>
      <c r="G124" s="7">
        <v>5.82</v>
      </c>
      <c r="I124" t="str">
        <f>IFERROR(VLOOKUP(E124,colores!$D:$F,3,FALSE),"black")</f>
        <v>#A92131</v>
      </c>
      <c r="J124">
        <v>0</v>
      </c>
    </row>
    <row r="125" spans="1:10" ht="15.6" customHeight="1" x14ac:dyDescent="0.25">
      <c r="A125" s="1" t="s">
        <v>207</v>
      </c>
      <c r="B125">
        <v>2022</v>
      </c>
      <c r="C125" t="s">
        <v>11</v>
      </c>
      <c r="D125" t="s">
        <v>11</v>
      </c>
      <c r="E125" t="s">
        <v>11</v>
      </c>
      <c r="F125">
        <v>50</v>
      </c>
      <c r="G125" s="7">
        <v>1.26</v>
      </c>
      <c r="I125" t="str">
        <f>IFERROR(VLOOKUP(E125,colores!$D:$F,3,FALSE),"black")</f>
        <v>white</v>
      </c>
      <c r="J125">
        <v>0</v>
      </c>
    </row>
    <row r="126" spans="1:10" ht="13.2" x14ac:dyDescent="0.25">
      <c r="A126" s="1" t="s">
        <v>207</v>
      </c>
      <c r="B126">
        <v>2024</v>
      </c>
      <c r="C126">
        <v>10</v>
      </c>
      <c r="D126" t="s">
        <v>143</v>
      </c>
      <c r="E126" t="s">
        <v>143</v>
      </c>
      <c r="F126">
        <v>1539</v>
      </c>
      <c r="G126" s="7">
        <v>37.799999999999997</v>
      </c>
      <c r="H126">
        <v>3</v>
      </c>
      <c r="I126" t="str">
        <f>IFERROR(VLOOKUP(E126,colores!$D:$F,3,FALSE),"black")</f>
        <v>#EF233C</v>
      </c>
      <c r="J126">
        <v>0</v>
      </c>
    </row>
    <row r="127" spans="1:10" ht="13.2" x14ac:dyDescent="0.25">
      <c r="A127" s="1" t="s">
        <v>207</v>
      </c>
      <c r="B127">
        <v>2024</v>
      </c>
      <c r="C127">
        <v>14</v>
      </c>
      <c r="D127" t="s">
        <v>144</v>
      </c>
      <c r="E127" t="s">
        <v>144</v>
      </c>
      <c r="F127">
        <v>1469</v>
      </c>
      <c r="G127" s="7">
        <v>36.08</v>
      </c>
      <c r="H127">
        <v>1</v>
      </c>
      <c r="I127" t="str">
        <f>IFERROR(VLOOKUP(E127,colores!$D:$F,3,FALSE),"black")</f>
        <v>#B2DDF7</v>
      </c>
      <c r="J127">
        <v>0</v>
      </c>
    </row>
    <row r="128" spans="1:10" ht="13.2" x14ac:dyDescent="0.25">
      <c r="A128" s="1" t="s">
        <v>207</v>
      </c>
      <c r="B128">
        <v>2024</v>
      </c>
      <c r="C128">
        <v>1</v>
      </c>
      <c r="D128" t="s">
        <v>142</v>
      </c>
      <c r="E128" t="s">
        <v>142</v>
      </c>
      <c r="F128">
        <v>1026</v>
      </c>
      <c r="G128" s="7">
        <v>25.2</v>
      </c>
      <c r="I128" t="str">
        <f>IFERROR(VLOOKUP(E128,colores!$D:$F,3,FALSE),"black")</f>
        <v>#C2AFF0</v>
      </c>
      <c r="J128">
        <v>0</v>
      </c>
    </row>
    <row r="129" spans="1:10" ht="13.2" x14ac:dyDescent="0.25">
      <c r="A129" s="1" t="s">
        <v>207</v>
      </c>
      <c r="B129">
        <v>2024</v>
      </c>
      <c r="C129" t="s">
        <v>11</v>
      </c>
      <c r="D129" t="s">
        <v>11</v>
      </c>
      <c r="E129" t="s">
        <v>11</v>
      </c>
      <c r="F129">
        <v>37</v>
      </c>
      <c r="G129" s="7">
        <v>0.91</v>
      </c>
      <c r="I129" t="str">
        <f>IFERROR(VLOOKUP(E129,colores!$D:$F,3,FALSE),"black")</f>
        <v>white</v>
      </c>
      <c r="J129">
        <v>0</v>
      </c>
    </row>
    <row r="130" spans="1:10" ht="13.2" x14ac:dyDescent="0.25">
      <c r="A130" t="s">
        <v>53</v>
      </c>
      <c r="B130">
        <v>2019</v>
      </c>
      <c r="C130">
        <v>4</v>
      </c>
      <c r="D130" t="s">
        <v>99</v>
      </c>
      <c r="E130" s="1" t="s">
        <v>99</v>
      </c>
      <c r="F130">
        <v>7441</v>
      </c>
      <c r="G130" s="7">
        <v>35.15</v>
      </c>
      <c r="H130">
        <v>3</v>
      </c>
      <c r="I130" t="str">
        <f>IFERROR(VLOOKUP(E130,colores!$D:$F,3,FALSE),"black")</f>
        <v>#C2AFF0</v>
      </c>
      <c r="J130">
        <v>0</v>
      </c>
    </row>
    <row r="131" spans="1:10" ht="13.2" x14ac:dyDescent="0.25">
      <c r="A131" t="s">
        <v>53</v>
      </c>
      <c r="B131">
        <v>2019</v>
      </c>
      <c r="C131">
        <v>5</v>
      </c>
      <c r="D131" t="s">
        <v>56</v>
      </c>
      <c r="E131" s="1" t="s">
        <v>98</v>
      </c>
      <c r="F131">
        <v>3142</v>
      </c>
      <c r="G131" s="7">
        <v>29.01</v>
      </c>
      <c r="H131">
        <v>1</v>
      </c>
      <c r="I131" t="str">
        <f>IFERROR(VLOOKUP(E131,colores!$D:$F,3,FALSE),"black")</f>
        <v>#B2DDF7</v>
      </c>
      <c r="J131">
        <v>0</v>
      </c>
    </row>
    <row r="132" spans="1:10" ht="13.2" x14ac:dyDescent="0.25">
      <c r="A132" t="s">
        <v>53</v>
      </c>
      <c r="B132">
        <v>2019</v>
      </c>
      <c r="C132">
        <v>3</v>
      </c>
      <c r="D132" t="s">
        <v>66</v>
      </c>
      <c r="E132" s="1" t="s">
        <v>16</v>
      </c>
      <c r="F132">
        <v>5434</v>
      </c>
      <c r="G132" s="7">
        <v>25.67</v>
      </c>
      <c r="I132" t="str">
        <f>IFERROR(VLOOKUP(E132,colores!$D:$F,3,FALSE),"black")</f>
        <v>#FF934F</v>
      </c>
      <c r="J132">
        <v>0</v>
      </c>
    </row>
    <row r="133" spans="1:10" ht="13.2" x14ac:dyDescent="0.25">
      <c r="A133" t="s">
        <v>53</v>
      </c>
      <c r="B133">
        <v>2019</v>
      </c>
      <c r="C133">
        <v>2</v>
      </c>
      <c r="D133" t="s">
        <v>55</v>
      </c>
      <c r="E133" s="1" t="s">
        <v>96</v>
      </c>
      <c r="F133">
        <v>1033</v>
      </c>
      <c r="G133" s="7">
        <v>4.88</v>
      </c>
      <c r="I133" t="str">
        <f>IFERROR(VLOOKUP(E133,colores!$D:$F,3,FALSE),"black")</f>
        <v>#EF233C</v>
      </c>
      <c r="J133">
        <v>0</v>
      </c>
    </row>
    <row r="134" spans="1:10" ht="13.2" x14ac:dyDescent="0.25">
      <c r="A134" t="s">
        <v>53</v>
      </c>
      <c r="B134">
        <v>2019</v>
      </c>
      <c r="C134">
        <v>6</v>
      </c>
      <c r="D134" t="s">
        <v>21</v>
      </c>
      <c r="E134" s="1" t="s">
        <v>107</v>
      </c>
      <c r="F134">
        <v>280</v>
      </c>
      <c r="G134" s="7">
        <v>1.32</v>
      </c>
      <c r="I134" t="str">
        <f>IFERROR(VLOOKUP(E134,colores!$D:$F,3,FALSE),"black")</f>
        <v>lightgray</v>
      </c>
      <c r="J134">
        <v>0</v>
      </c>
    </row>
    <row r="135" spans="1:10" ht="13.2" x14ac:dyDescent="0.25">
      <c r="A135" t="s">
        <v>53</v>
      </c>
      <c r="B135">
        <v>2019</v>
      </c>
      <c r="C135" t="s">
        <v>11</v>
      </c>
      <c r="D135" t="s">
        <v>11</v>
      </c>
      <c r="E135" s="1" t="s">
        <v>11</v>
      </c>
      <c r="F135">
        <v>277</v>
      </c>
      <c r="G135" s="7">
        <v>1.31</v>
      </c>
      <c r="I135" t="str">
        <f>IFERROR(VLOOKUP(E135,colores!$D:$F,3,FALSE),"black")</f>
        <v>white</v>
      </c>
      <c r="J135">
        <v>0</v>
      </c>
    </row>
    <row r="136" spans="1:10" ht="13.2" x14ac:dyDescent="0.25">
      <c r="A136" t="s">
        <v>53</v>
      </c>
      <c r="B136">
        <v>2019</v>
      </c>
      <c r="C136">
        <v>13</v>
      </c>
      <c r="D136" t="s">
        <v>63</v>
      </c>
      <c r="E136" s="1" t="s">
        <v>107</v>
      </c>
      <c r="F136">
        <v>217</v>
      </c>
      <c r="G136" s="7">
        <v>1.02</v>
      </c>
      <c r="I136" t="str">
        <f>IFERROR(VLOOKUP(E136,colores!$D:$F,3,FALSE),"black")</f>
        <v>lightgray</v>
      </c>
      <c r="J136">
        <v>0</v>
      </c>
    </row>
    <row r="137" spans="1:10" ht="13.2" x14ac:dyDescent="0.25">
      <c r="A137" t="s">
        <v>53</v>
      </c>
      <c r="B137">
        <v>2019</v>
      </c>
      <c r="C137">
        <v>1</v>
      </c>
      <c r="D137" t="s">
        <v>65</v>
      </c>
      <c r="E137" s="1" t="s">
        <v>107</v>
      </c>
      <c r="F137">
        <v>200</v>
      </c>
      <c r="G137" s="7">
        <v>0.94</v>
      </c>
      <c r="I137" t="str">
        <f>IFERROR(VLOOKUP(E137,colores!$D:$F,3,FALSE),"black")</f>
        <v>lightgray</v>
      </c>
      <c r="J137">
        <v>0</v>
      </c>
    </row>
    <row r="138" spans="1:10" ht="13.2" x14ac:dyDescent="0.25">
      <c r="A138" t="s">
        <v>53</v>
      </c>
      <c r="B138">
        <v>2019</v>
      </c>
      <c r="C138">
        <v>15</v>
      </c>
      <c r="D138" t="s">
        <v>67</v>
      </c>
      <c r="E138" s="1" t="s">
        <v>107</v>
      </c>
      <c r="F138">
        <v>147</v>
      </c>
      <c r="G138" s="7">
        <v>0.69</v>
      </c>
      <c r="I138" t="str">
        <f>IFERROR(VLOOKUP(E138,colores!$D:$F,3,FALSE),"black")</f>
        <v>lightgray</v>
      </c>
      <c r="J138">
        <v>0</v>
      </c>
    </row>
    <row r="139" spans="1:10" ht="13.2" x14ac:dyDescent="0.25">
      <c r="A139" t="s">
        <v>53</v>
      </c>
      <c r="B139">
        <v>2022</v>
      </c>
      <c r="C139">
        <v>4</v>
      </c>
      <c r="D139" t="s">
        <v>220</v>
      </c>
      <c r="E139" s="1" t="s">
        <v>97</v>
      </c>
      <c r="F139">
        <v>11809</v>
      </c>
      <c r="G139" s="7">
        <v>52.54</v>
      </c>
      <c r="H139">
        <v>3</v>
      </c>
      <c r="I139" t="str">
        <f>IFERROR(VLOOKUP(E139,colores!$D:$F,3,FALSE),"black")</f>
        <v>#FF934F</v>
      </c>
      <c r="J139">
        <v>0</v>
      </c>
    </row>
    <row r="140" spans="1:10" ht="13.2" x14ac:dyDescent="0.25">
      <c r="A140" t="s">
        <v>53</v>
      </c>
      <c r="B140">
        <v>2022</v>
      </c>
      <c r="C140">
        <v>5</v>
      </c>
      <c r="D140" t="s">
        <v>56</v>
      </c>
      <c r="E140" s="1" t="s">
        <v>98</v>
      </c>
      <c r="F140">
        <v>8105</v>
      </c>
      <c r="G140" s="7">
        <v>36.06</v>
      </c>
      <c r="H140">
        <v>1</v>
      </c>
      <c r="I140" t="str">
        <f>IFERROR(VLOOKUP(E140,colores!$D:$F,3,FALSE),"black")</f>
        <v>#B2DDF7</v>
      </c>
      <c r="J140">
        <v>0</v>
      </c>
    </row>
    <row r="141" spans="1:10" ht="13.2" x14ac:dyDescent="0.25">
      <c r="A141" t="s">
        <v>53</v>
      </c>
      <c r="B141">
        <v>2022</v>
      </c>
      <c r="C141">
        <v>3</v>
      </c>
      <c r="D141" t="s">
        <v>55</v>
      </c>
      <c r="E141" s="1" t="s">
        <v>96</v>
      </c>
      <c r="F141">
        <v>928</v>
      </c>
      <c r="G141" s="7">
        <v>4.13</v>
      </c>
      <c r="I141" t="str">
        <f>IFERROR(VLOOKUP(E141,colores!$D:$F,3,FALSE),"black")</f>
        <v>#EF233C</v>
      </c>
      <c r="J141">
        <v>0</v>
      </c>
    </row>
    <row r="142" spans="1:10" ht="13.2" x14ac:dyDescent="0.25">
      <c r="A142" t="s">
        <v>53</v>
      </c>
      <c r="B142">
        <v>2022</v>
      </c>
      <c r="C142" t="s">
        <v>11</v>
      </c>
      <c r="D142" t="s">
        <v>11</v>
      </c>
      <c r="E142" t="s">
        <v>11</v>
      </c>
      <c r="F142">
        <v>445</v>
      </c>
      <c r="G142" s="7">
        <v>1.98</v>
      </c>
      <c r="I142" t="str">
        <f>IFERROR(VLOOKUP(E142,colores!$D:$F,3,FALSE),"black")</f>
        <v>white</v>
      </c>
      <c r="J142">
        <v>0</v>
      </c>
    </row>
    <row r="143" spans="1:10" ht="13.2" x14ac:dyDescent="0.25">
      <c r="A143" t="s">
        <v>53</v>
      </c>
      <c r="B143">
        <v>2022</v>
      </c>
      <c r="C143">
        <v>6</v>
      </c>
      <c r="D143" t="s">
        <v>61</v>
      </c>
      <c r="E143" s="1" t="s">
        <v>107</v>
      </c>
      <c r="F143">
        <v>266</v>
      </c>
      <c r="G143" s="7">
        <v>1.18</v>
      </c>
      <c r="I143" t="str">
        <f>IFERROR(VLOOKUP(E143,colores!$D:$F,3,FALSE),"black")</f>
        <v>lightgray</v>
      </c>
      <c r="J143">
        <v>0</v>
      </c>
    </row>
    <row r="144" spans="1:10" ht="13.2" x14ac:dyDescent="0.25">
      <c r="A144" t="s">
        <v>53</v>
      </c>
      <c r="B144">
        <v>2022</v>
      </c>
      <c r="C144">
        <v>21</v>
      </c>
      <c r="D144" t="s">
        <v>64</v>
      </c>
      <c r="E144" s="1" t="s">
        <v>107</v>
      </c>
      <c r="F144">
        <v>240</v>
      </c>
      <c r="G144" s="7">
        <v>1.07</v>
      </c>
      <c r="I144" t="str">
        <f>IFERROR(VLOOKUP(E144,colores!$D:$F,3,FALSE),"black")</f>
        <v>lightgray</v>
      </c>
      <c r="J144">
        <v>0</v>
      </c>
    </row>
    <row r="145" spans="1:10" ht="15.75" customHeight="1" x14ac:dyDescent="0.25">
      <c r="A145" t="s">
        <v>53</v>
      </c>
      <c r="B145">
        <v>2022</v>
      </c>
      <c r="C145">
        <v>1</v>
      </c>
      <c r="D145" t="s">
        <v>60</v>
      </c>
      <c r="E145" s="1" t="s">
        <v>107</v>
      </c>
      <c r="F145">
        <v>232</v>
      </c>
      <c r="G145" s="7">
        <v>1.03</v>
      </c>
      <c r="I145" t="str">
        <f>IFERROR(VLOOKUP(E145,colores!$D:$F,3,FALSE),"black")</f>
        <v>lightgray</v>
      </c>
      <c r="J145">
        <v>0</v>
      </c>
    </row>
    <row r="146" spans="1:10" ht="15.75" customHeight="1" x14ac:dyDescent="0.25">
      <c r="A146" t="s">
        <v>53</v>
      </c>
      <c r="B146">
        <v>2022</v>
      </c>
      <c r="C146">
        <v>13</v>
      </c>
      <c r="D146" t="s">
        <v>63</v>
      </c>
      <c r="E146" s="1" t="s">
        <v>107</v>
      </c>
      <c r="F146">
        <v>232</v>
      </c>
      <c r="G146" s="7">
        <v>1.03</v>
      </c>
      <c r="I146" t="str">
        <f>IFERROR(VLOOKUP(E146,colores!$D:$F,3,FALSE),"black")</f>
        <v>lightgray</v>
      </c>
      <c r="J146">
        <v>0</v>
      </c>
    </row>
    <row r="147" spans="1:10" ht="15.75" customHeight="1" x14ac:dyDescent="0.25">
      <c r="A147" t="s">
        <v>53</v>
      </c>
      <c r="B147">
        <v>2022</v>
      </c>
      <c r="C147">
        <v>8</v>
      </c>
      <c r="D147" t="s">
        <v>62</v>
      </c>
      <c r="E147" s="1" t="s">
        <v>107</v>
      </c>
      <c r="F147">
        <v>221</v>
      </c>
      <c r="G147" s="7">
        <v>0.98</v>
      </c>
      <c r="I147" t="str">
        <f>IFERROR(VLOOKUP(E147,colores!$D:$F,3,FALSE),"black")</f>
        <v>lightgray</v>
      </c>
      <c r="J147">
        <v>0</v>
      </c>
    </row>
    <row r="148" spans="1:10" ht="15.75" customHeight="1" x14ac:dyDescent="0.25">
      <c r="A148" t="s">
        <v>53</v>
      </c>
      <c r="B148">
        <v>2024</v>
      </c>
      <c r="C148">
        <v>3</v>
      </c>
      <c r="D148" s="1" t="s">
        <v>97</v>
      </c>
      <c r="E148" s="1" t="s">
        <v>97</v>
      </c>
      <c r="F148">
        <v>12598</v>
      </c>
      <c r="G148" s="7">
        <v>59.28</v>
      </c>
      <c r="H148">
        <v>3</v>
      </c>
      <c r="I148" t="str">
        <f>IFERROR(VLOOKUP(E148,colores!$D:$F,3,FALSE),"black")</f>
        <v>#FF934F</v>
      </c>
      <c r="J148">
        <v>0</v>
      </c>
    </row>
    <row r="149" spans="1:10" ht="15.75" customHeight="1" x14ac:dyDescent="0.25">
      <c r="A149" t="s">
        <v>53</v>
      </c>
      <c r="B149">
        <v>2024</v>
      </c>
      <c r="C149">
        <v>5</v>
      </c>
      <c r="D149" t="s">
        <v>56</v>
      </c>
      <c r="E149" s="1" t="s">
        <v>98</v>
      </c>
      <c r="F149">
        <v>6766</v>
      </c>
      <c r="G149" s="7">
        <v>31.84</v>
      </c>
      <c r="H149">
        <v>1</v>
      </c>
      <c r="I149" t="str">
        <f>IFERROR(VLOOKUP(E149,colores!$D:$F,3,FALSE),"black")</f>
        <v>#B2DDF7</v>
      </c>
      <c r="J149">
        <v>0</v>
      </c>
    </row>
    <row r="150" spans="1:10" ht="15.75" customHeight="1" x14ac:dyDescent="0.25">
      <c r="A150" t="s">
        <v>53</v>
      </c>
      <c r="B150">
        <v>2024</v>
      </c>
      <c r="C150">
        <v>2</v>
      </c>
      <c r="D150" t="s">
        <v>55</v>
      </c>
      <c r="E150" s="1" t="s">
        <v>107</v>
      </c>
      <c r="F150">
        <v>638</v>
      </c>
      <c r="G150" s="7">
        <v>3</v>
      </c>
      <c r="I150" t="str">
        <f>IFERROR(VLOOKUP(E150,colores!$D:$F,3,FALSE),"black")</f>
        <v>lightgray</v>
      </c>
      <c r="J150">
        <v>0</v>
      </c>
    </row>
    <row r="151" spans="1:10" ht="15.75" customHeight="1" x14ac:dyDescent="0.25">
      <c r="A151" t="s">
        <v>53</v>
      </c>
      <c r="B151">
        <v>2024</v>
      </c>
      <c r="C151">
        <v>1</v>
      </c>
      <c r="D151" t="s">
        <v>54</v>
      </c>
      <c r="E151" s="1" t="s">
        <v>107</v>
      </c>
      <c r="F151">
        <v>443</v>
      </c>
      <c r="G151" s="7">
        <v>2.08</v>
      </c>
      <c r="I151" t="str">
        <f>IFERROR(VLOOKUP(E151,colores!$D:$F,3,FALSE),"black")</f>
        <v>lightgray</v>
      </c>
      <c r="J151">
        <v>0</v>
      </c>
    </row>
    <row r="152" spans="1:10" ht="15.75" customHeight="1" x14ac:dyDescent="0.25">
      <c r="A152" t="s">
        <v>53</v>
      </c>
      <c r="B152">
        <v>2024</v>
      </c>
      <c r="C152" t="s">
        <v>11</v>
      </c>
      <c r="D152" t="s">
        <v>11</v>
      </c>
      <c r="E152" t="s">
        <v>11</v>
      </c>
      <c r="F152">
        <v>371</v>
      </c>
      <c r="G152" s="7">
        <v>1.74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t="s">
        <v>53</v>
      </c>
      <c r="B153">
        <v>2024</v>
      </c>
      <c r="C153">
        <v>8</v>
      </c>
      <c r="D153" t="s">
        <v>57</v>
      </c>
      <c r="E153" s="1" t="s">
        <v>107</v>
      </c>
      <c r="F153">
        <v>180</v>
      </c>
      <c r="G153" s="7">
        <v>0.85</v>
      </c>
      <c r="I153" t="str">
        <f>IFERROR(VLOOKUP(E153,colores!$D:$F,3,FALSE),"black")</f>
        <v>lightgray</v>
      </c>
      <c r="J153">
        <v>0</v>
      </c>
    </row>
    <row r="154" spans="1:10" ht="15.75" customHeight="1" x14ac:dyDescent="0.25">
      <c r="A154" t="s">
        <v>53</v>
      </c>
      <c r="B154">
        <v>2024</v>
      </c>
      <c r="C154">
        <v>13</v>
      </c>
      <c r="D154" t="s">
        <v>59</v>
      </c>
      <c r="E154" s="1" t="s">
        <v>107</v>
      </c>
      <c r="F154">
        <v>170</v>
      </c>
      <c r="G154" s="7">
        <v>0.8</v>
      </c>
      <c r="I154" t="str">
        <f>IFERROR(VLOOKUP(E154,colores!$D:$F,3,FALSE),"black")</f>
        <v>lightgray</v>
      </c>
      <c r="J154">
        <v>0</v>
      </c>
    </row>
    <row r="155" spans="1:10" ht="15.75" customHeight="1" x14ac:dyDescent="0.25">
      <c r="A155" t="s">
        <v>53</v>
      </c>
      <c r="B155">
        <v>2024</v>
      </c>
      <c r="C155">
        <v>11</v>
      </c>
      <c r="D155" t="s">
        <v>58</v>
      </c>
      <c r="E155" s="1" t="s">
        <v>107</v>
      </c>
      <c r="F155">
        <v>87</v>
      </c>
      <c r="G155" s="7">
        <v>0.41</v>
      </c>
      <c r="I155" t="str">
        <f>IFERROR(VLOOKUP(E155,colores!$D:$F,3,FALSE),"black")</f>
        <v>lightgray</v>
      </c>
      <c r="J155">
        <v>0</v>
      </c>
    </row>
    <row r="156" spans="1:10" ht="15.75" customHeight="1" x14ac:dyDescent="0.25">
      <c r="A156" s="1" t="s">
        <v>200</v>
      </c>
      <c r="B156">
        <v>2019</v>
      </c>
      <c r="D156" t="s">
        <v>44</v>
      </c>
      <c r="E156" t="s">
        <v>48</v>
      </c>
      <c r="G156" s="7">
        <v>37.450000000000003</v>
      </c>
      <c r="H156">
        <v>3</v>
      </c>
      <c r="I156" t="str">
        <f>IFERROR(VLOOKUP(E156,colores!$D:$F,3,FALSE),"black")</f>
        <v>pink</v>
      </c>
      <c r="J156">
        <v>0</v>
      </c>
    </row>
    <row r="157" spans="1:10" ht="15.75" customHeight="1" x14ac:dyDescent="0.25">
      <c r="A157" s="1" t="s">
        <v>200</v>
      </c>
      <c r="B157">
        <v>2019</v>
      </c>
      <c r="D157" t="s">
        <v>49</v>
      </c>
      <c r="E157" t="s">
        <v>45</v>
      </c>
      <c r="G157" s="7">
        <v>35.5</v>
      </c>
      <c r="H157">
        <v>1</v>
      </c>
      <c r="I157" t="str">
        <f>IFERROR(VLOOKUP(E157,colores!$D:$F,3,FALSE),"black")</f>
        <v>#80ED99</v>
      </c>
      <c r="J157">
        <v>0</v>
      </c>
    </row>
    <row r="158" spans="1:10" ht="15.75" customHeight="1" x14ac:dyDescent="0.25">
      <c r="A158" s="1" t="s">
        <v>200</v>
      </c>
      <c r="B158">
        <v>2019</v>
      </c>
      <c r="D158" t="s">
        <v>50</v>
      </c>
      <c r="E158" t="s">
        <v>47</v>
      </c>
      <c r="G158" s="7">
        <v>21.4</v>
      </c>
      <c r="I158" t="str">
        <f>IFERROR(VLOOKUP(E158,colores!$D:$F,3,FALSE),"black")</f>
        <v>#FF934F</v>
      </c>
      <c r="J158">
        <v>0</v>
      </c>
    </row>
    <row r="159" spans="1:10" ht="15.75" customHeight="1" x14ac:dyDescent="0.25">
      <c r="A159" s="1" t="s">
        <v>200</v>
      </c>
      <c r="B159">
        <v>2019</v>
      </c>
      <c r="D159" t="s">
        <v>51</v>
      </c>
      <c r="E159" s="1" t="s">
        <v>107</v>
      </c>
      <c r="G159" s="7">
        <v>2.4</v>
      </c>
      <c r="I159" t="str">
        <f>IFERROR(VLOOKUP(E159,colores!$D:$F,3,FALSE),"black")</f>
        <v>lightgray</v>
      </c>
      <c r="J159">
        <v>0</v>
      </c>
    </row>
    <row r="160" spans="1:10" ht="15.75" customHeight="1" x14ac:dyDescent="0.25">
      <c r="A160" s="1" t="s">
        <v>200</v>
      </c>
      <c r="B160">
        <v>2019</v>
      </c>
      <c r="D160" t="s">
        <v>52</v>
      </c>
      <c r="E160" s="1" t="s">
        <v>107</v>
      </c>
      <c r="G160" s="7">
        <v>1.79</v>
      </c>
      <c r="I160" t="str">
        <f>IFERROR(VLOOKUP(E160,colores!$D:$F,3,FALSE),"black")</f>
        <v>lightgray</v>
      </c>
      <c r="J160">
        <v>0</v>
      </c>
    </row>
    <row r="161" spans="1:10" ht="15.75" customHeight="1" x14ac:dyDescent="0.25">
      <c r="A161" s="1" t="s">
        <v>200</v>
      </c>
      <c r="B161">
        <v>2022</v>
      </c>
      <c r="D161" t="s">
        <v>48</v>
      </c>
      <c r="E161" t="s">
        <v>48</v>
      </c>
      <c r="F161">
        <v>1961</v>
      </c>
      <c r="G161" s="7">
        <v>36.799999999999997</v>
      </c>
      <c r="H161">
        <v>3</v>
      </c>
      <c r="I161" t="str">
        <f>IFERROR(VLOOKUP(E161,colores!$D:$F,3,FALSE),"black")</f>
        <v>pink</v>
      </c>
      <c r="J161">
        <v>0</v>
      </c>
    </row>
    <row r="162" spans="1:10" ht="15.75" customHeight="1" x14ac:dyDescent="0.25">
      <c r="A162" s="1" t="s">
        <v>200</v>
      </c>
      <c r="B162">
        <v>2022</v>
      </c>
      <c r="D162" t="s">
        <v>47</v>
      </c>
      <c r="E162" t="s">
        <v>47</v>
      </c>
      <c r="F162">
        <v>1634</v>
      </c>
      <c r="G162" s="7">
        <v>30.7</v>
      </c>
      <c r="H162">
        <v>1</v>
      </c>
      <c r="I162" t="str">
        <f>IFERROR(VLOOKUP(E162,colores!$D:$F,3,FALSE),"black")</f>
        <v>#FF934F</v>
      </c>
      <c r="J162">
        <v>0</v>
      </c>
    </row>
    <row r="163" spans="1:10" ht="15.75" customHeight="1" x14ac:dyDescent="0.25">
      <c r="A163" s="1" t="s">
        <v>200</v>
      </c>
      <c r="B163">
        <v>2022</v>
      </c>
      <c r="D163" t="s">
        <v>45</v>
      </c>
      <c r="E163" t="s">
        <v>45</v>
      </c>
      <c r="F163">
        <v>1506</v>
      </c>
      <c r="G163" s="7">
        <v>28.03</v>
      </c>
      <c r="I163" t="str">
        <f>IFERROR(VLOOKUP(E163,colores!$D:$F,3,FALSE),"black")</f>
        <v>#80ED99</v>
      </c>
      <c r="J163">
        <v>0</v>
      </c>
    </row>
    <row r="164" spans="1:10" ht="15.75" customHeight="1" x14ac:dyDescent="0.25">
      <c r="A164" s="1" t="s">
        <v>200</v>
      </c>
      <c r="B164">
        <v>2022</v>
      </c>
      <c r="D164" t="s">
        <v>46</v>
      </c>
      <c r="E164" s="1" t="s">
        <v>107</v>
      </c>
      <c r="F164">
        <v>135</v>
      </c>
      <c r="G164" s="7">
        <v>2.0499999999999998</v>
      </c>
      <c r="I164" t="str">
        <f>IFERROR(VLOOKUP(E164,colores!$D:$F,3,FALSE),"black")</f>
        <v>lightgray</v>
      </c>
      <c r="J164">
        <v>0</v>
      </c>
    </row>
    <row r="165" spans="1:10" ht="15.75" customHeight="1" x14ac:dyDescent="0.25">
      <c r="A165" s="1" t="s">
        <v>200</v>
      </c>
      <c r="B165">
        <v>2022</v>
      </c>
      <c r="D165" t="s">
        <v>11</v>
      </c>
      <c r="E165" t="s">
        <v>11</v>
      </c>
      <c r="F165">
        <v>88</v>
      </c>
      <c r="G165" s="7">
        <v>1.7</v>
      </c>
      <c r="I165" t="str">
        <f>IFERROR(VLOOKUP(E165,colores!$D:$F,3,FALSE),"black")</f>
        <v>white</v>
      </c>
      <c r="J165">
        <v>0</v>
      </c>
    </row>
    <row r="166" spans="1:10" ht="15.75" customHeight="1" x14ac:dyDescent="0.25">
      <c r="A166" s="1" t="s">
        <v>200</v>
      </c>
      <c r="B166">
        <v>2024</v>
      </c>
      <c r="C166">
        <v>1</v>
      </c>
      <c r="D166" t="s">
        <v>41</v>
      </c>
      <c r="E166" t="s">
        <v>41</v>
      </c>
      <c r="F166">
        <v>3349</v>
      </c>
      <c r="G166" s="7">
        <v>68</v>
      </c>
      <c r="H166">
        <v>3</v>
      </c>
      <c r="I166" t="str">
        <f>IFERROR(VLOOKUP(E166,colores!$D:$F,3,FALSE),"black")</f>
        <v>#FF934F</v>
      </c>
      <c r="J166">
        <v>0</v>
      </c>
    </row>
    <row r="167" spans="1:10" ht="15.75" customHeight="1" x14ac:dyDescent="0.25">
      <c r="A167" s="1" t="s">
        <v>200</v>
      </c>
      <c r="B167">
        <v>2024</v>
      </c>
      <c r="C167">
        <v>14</v>
      </c>
      <c r="D167" t="s">
        <v>44</v>
      </c>
      <c r="E167" t="s">
        <v>48</v>
      </c>
      <c r="F167">
        <v>1366</v>
      </c>
      <c r="G167" s="7">
        <v>27.7</v>
      </c>
      <c r="H167">
        <v>1</v>
      </c>
      <c r="I167" t="str">
        <f>IFERROR(VLOOKUP(E167,colores!$D:$F,3,FALSE),"black")</f>
        <v>pink</v>
      </c>
      <c r="J167">
        <v>0</v>
      </c>
    </row>
    <row r="168" spans="1:10" ht="15.75" customHeight="1" x14ac:dyDescent="0.25">
      <c r="A168" s="1" t="s">
        <v>200</v>
      </c>
      <c r="B168">
        <v>2024</v>
      </c>
      <c r="C168">
        <v>13</v>
      </c>
      <c r="D168" t="s">
        <v>43</v>
      </c>
      <c r="E168" s="1" t="s">
        <v>107</v>
      </c>
      <c r="F168">
        <v>84</v>
      </c>
      <c r="G168" s="7">
        <v>1.7</v>
      </c>
      <c r="I168" t="str">
        <f>IFERROR(VLOOKUP(E168,colores!$D:$F,3,FALSE),"black")</f>
        <v>lightgray</v>
      </c>
      <c r="J168">
        <v>0</v>
      </c>
    </row>
    <row r="169" spans="1:10" ht="15.75" customHeight="1" x14ac:dyDescent="0.25">
      <c r="A169" s="1" t="s">
        <v>200</v>
      </c>
      <c r="B169">
        <v>2024</v>
      </c>
      <c r="C169" t="s">
        <v>11</v>
      </c>
      <c r="D169" t="s">
        <v>11</v>
      </c>
      <c r="E169" t="s">
        <v>11</v>
      </c>
      <c r="F169">
        <v>79</v>
      </c>
      <c r="G169" s="7">
        <v>1.6</v>
      </c>
      <c r="I169" t="str">
        <f>IFERROR(VLOOKUP(E169,colores!$D:$F,3,FALSE),"black")</f>
        <v>white</v>
      </c>
      <c r="J169">
        <v>0</v>
      </c>
    </row>
    <row r="170" spans="1:10" ht="15.75" customHeight="1" x14ac:dyDescent="0.25">
      <c r="A170" s="1" t="s">
        <v>200</v>
      </c>
      <c r="B170">
        <v>2024</v>
      </c>
      <c r="C170">
        <v>10</v>
      </c>
      <c r="D170" t="s">
        <v>42</v>
      </c>
      <c r="E170" s="1" t="s">
        <v>107</v>
      </c>
      <c r="F170">
        <v>47</v>
      </c>
      <c r="G170" s="7">
        <v>0.95</v>
      </c>
      <c r="I170" t="str">
        <f>IFERROR(VLOOKUP(E170,colores!$D:$F,3,FALSE),"black")</f>
        <v>lightgray</v>
      </c>
      <c r="J170">
        <v>0</v>
      </c>
    </row>
    <row r="171" spans="1:10" ht="15.75" customHeight="1" x14ac:dyDescent="0.25">
      <c r="A171" s="1" t="s">
        <v>202</v>
      </c>
      <c r="B171">
        <v>2019</v>
      </c>
      <c r="C171">
        <v>6</v>
      </c>
      <c r="D171" t="s">
        <v>18</v>
      </c>
      <c r="E171" t="s">
        <v>18</v>
      </c>
      <c r="F171">
        <v>3173</v>
      </c>
      <c r="G171" s="7">
        <v>36.99</v>
      </c>
      <c r="H171">
        <v>3</v>
      </c>
      <c r="I171" t="str">
        <f>IFERROR(VLOOKUP(E171,colores!$D:$F,3,FALSE),"black")</f>
        <v>#80ED99</v>
      </c>
      <c r="J171">
        <v>0</v>
      </c>
    </row>
    <row r="172" spans="1:10" ht="15.75" customHeight="1" x14ac:dyDescent="0.25">
      <c r="A172" s="1" t="s">
        <v>202</v>
      </c>
      <c r="B172">
        <v>2019</v>
      </c>
      <c r="C172">
        <v>4</v>
      </c>
      <c r="D172" t="s">
        <v>14</v>
      </c>
      <c r="E172" t="s">
        <v>14</v>
      </c>
      <c r="F172">
        <v>2642</v>
      </c>
      <c r="G172" s="7">
        <v>30.8</v>
      </c>
      <c r="H172">
        <v>1</v>
      </c>
      <c r="I172" t="str">
        <f>IFERROR(VLOOKUP(E172,colores!$D:$F,3,FALSE),"black")</f>
        <v>#EF233C</v>
      </c>
      <c r="J172">
        <v>0</v>
      </c>
    </row>
    <row r="173" spans="1:10" ht="15.75" customHeight="1" x14ac:dyDescent="0.25">
      <c r="A173" s="1" t="s">
        <v>202</v>
      </c>
      <c r="B173">
        <v>2019</v>
      </c>
      <c r="C173">
        <v>9</v>
      </c>
      <c r="D173" t="s">
        <v>20</v>
      </c>
      <c r="E173" t="s">
        <v>20</v>
      </c>
      <c r="F173">
        <v>943</v>
      </c>
      <c r="G173" s="7">
        <v>10.99</v>
      </c>
      <c r="I173" t="str">
        <f>IFERROR(VLOOKUP(E173,colores!$D:$F,3,FALSE),"black")</f>
        <v>pink</v>
      </c>
      <c r="J173">
        <v>0</v>
      </c>
    </row>
    <row r="174" spans="1:10" ht="15.75" customHeight="1" x14ac:dyDescent="0.25">
      <c r="A174" s="1" t="s">
        <v>202</v>
      </c>
      <c r="B174">
        <v>2019</v>
      </c>
      <c r="C174">
        <v>5</v>
      </c>
      <c r="D174" t="s">
        <v>17</v>
      </c>
      <c r="E174" t="s">
        <v>17</v>
      </c>
      <c r="F174">
        <v>778</v>
      </c>
      <c r="G174" s="7">
        <v>9.07</v>
      </c>
      <c r="I174" t="str">
        <f>IFERROR(VLOOKUP(E174,colores!$D:$F,3,FALSE),"black")</f>
        <v>#C2AFF0</v>
      </c>
      <c r="J174">
        <v>0</v>
      </c>
    </row>
    <row r="175" spans="1:10" ht="15.75" customHeight="1" x14ac:dyDescent="0.25">
      <c r="A175" s="1" t="s">
        <v>202</v>
      </c>
      <c r="B175">
        <v>2019</v>
      </c>
      <c r="C175">
        <v>3</v>
      </c>
      <c r="D175" t="s">
        <v>16</v>
      </c>
      <c r="E175" t="s">
        <v>16</v>
      </c>
      <c r="F175">
        <v>434</v>
      </c>
      <c r="G175" s="7">
        <v>5.0599999999999996</v>
      </c>
      <c r="I175" t="str">
        <f>IFERROR(VLOOKUP(E175,colores!$D:$F,3,FALSE),"black")</f>
        <v>#FF934F</v>
      </c>
      <c r="J175">
        <v>0</v>
      </c>
    </row>
    <row r="176" spans="1:10" ht="15.75" customHeight="1" x14ac:dyDescent="0.25">
      <c r="A176" s="1" t="s">
        <v>202</v>
      </c>
      <c r="B176">
        <v>2019</v>
      </c>
      <c r="C176" t="s">
        <v>11</v>
      </c>
      <c r="D176" t="s">
        <v>11</v>
      </c>
      <c r="E176" t="s">
        <v>11</v>
      </c>
      <c r="F176">
        <v>305</v>
      </c>
      <c r="G176" s="7">
        <v>3.56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s="1" t="s">
        <v>202</v>
      </c>
      <c r="B177">
        <v>2019</v>
      </c>
      <c r="C177">
        <v>10</v>
      </c>
      <c r="D177" t="s">
        <v>22</v>
      </c>
      <c r="E177" s="1" t="s">
        <v>107</v>
      </c>
      <c r="F177">
        <v>303</v>
      </c>
      <c r="G177" s="7">
        <v>3.53</v>
      </c>
      <c r="I177" t="str">
        <f>IFERROR(VLOOKUP(E177,colores!$D:$F,3,FALSE),"black")</f>
        <v>lightgray</v>
      </c>
      <c r="J177">
        <v>0</v>
      </c>
    </row>
    <row r="178" spans="1:10" ht="15.75" customHeight="1" x14ac:dyDescent="0.25">
      <c r="A178" s="1" t="s">
        <v>202</v>
      </c>
      <c r="B178">
        <v>2022</v>
      </c>
      <c r="C178">
        <v>6</v>
      </c>
      <c r="D178" t="s">
        <v>18</v>
      </c>
      <c r="E178" t="s">
        <v>18</v>
      </c>
      <c r="F178">
        <v>2706</v>
      </c>
      <c r="G178" s="7">
        <v>31.02</v>
      </c>
      <c r="H178">
        <v>3</v>
      </c>
      <c r="I178" t="str">
        <f>IFERROR(VLOOKUP(E178,colores!$D:$F,3,FALSE),"black")</f>
        <v>#80ED99</v>
      </c>
      <c r="J178">
        <v>0</v>
      </c>
    </row>
    <row r="179" spans="1:10" ht="15.75" customHeight="1" x14ac:dyDescent="0.25">
      <c r="A179" s="1" t="s">
        <v>202</v>
      </c>
      <c r="B179">
        <v>2022</v>
      </c>
      <c r="C179">
        <v>4</v>
      </c>
      <c r="D179" t="s">
        <v>14</v>
      </c>
      <c r="E179" t="s">
        <v>14</v>
      </c>
      <c r="F179">
        <v>2293</v>
      </c>
      <c r="G179" s="7">
        <v>26.29</v>
      </c>
      <c r="H179">
        <v>1</v>
      </c>
      <c r="I179" t="str">
        <f>IFERROR(VLOOKUP(E179,colores!$D:$F,3,FALSE),"black")</f>
        <v>#EF233C</v>
      </c>
      <c r="J179">
        <v>0</v>
      </c>
    </row>
    <row r="180" spans="1:10" ht="15.75" customHeight="1" x14ac:dyDescent="0.25">
      <c r="A180" s="1" t="s">
        <v>202</v>
      </c>
      <c r="B180">
        <v>2022</v>
      </c>
      <c r="C180">
        <v>9</v>
      </c>
      <c r="D180" t="s">
        <v>20</v>
      </c>
      <c r="E180" t="s">
        <v>20</v>
      </c>
      <c r="F180">
        <v>1142</v>
      </c>
      <c r="G180" s="7">
        <v>13.09</v>
      </c>
      <c r="I180" t="str">
        <f>IFERROR(VLOOKUP(E180,colores!$D:$F,3,FALSE),"black")</f>
        <v>pink</v>
      </c>
      <c r="J180">
        <v>0</v>
      </c>
    </row>
    <row r="181" spans="1:10" ht="15.75" customHeight="1" x14ac:dyDescent="0.25">
      <c r="A181" s="1" t="s">
        <v>202</v>
      </c>
      <c r="B181">
        <v>2022</v>
      </c>
      <c r="C181">
        <v>7</v>
      </c>
      <c r="D181" t="s">
        <v>19</v>
      </c>
      <c r="E181" s="1" t="s">
        <v>177</v>
      </c>
      <c r="F181">
        <v>798</v>
      </c>
      <c r="G181" s="7">
        <v>9.15</v>
      </c>
      <c r="I181" t="str">
        <f>IFERROR(VLOOKUP(E181,colores!$D:$F,3,FALSE),"black")</f>
        <v>#A92131</v>
      </c>
      <c r="J181">
        <v>0</v>
      </c>
    </row>
    <row r="182" spans="1:10" ht="15.75" customHeight="1" x14ac:dyDescent="0.25">
      <c r="A182" s="1" t="s">
        <v>202</v>
      </c>
      <c r="B182">
        <v>2022</v>
      </c>
      <c r="C182">
        <v>5</v>
      </c>
      <c r="D182" t="s">
        <v>17</v>
      </c>
      <c r="E182" t="s">
        <v>17</v>
      </c>
      <c r="F182">
        <v>634</v>
      </c>
      <c r="G182" s="7">
        <v>7.27</v>
      </c>
      <c r="I182" t="str">
        <f>IFERROR(VLOOKUP(E182,colores!$D:$F,3,FALSE),"black")</f>
        <v>#C2AFF0</v>
      </c>
      <c r="J182">
        <v>0</v>
      </c>
    </row>
    <row r="183" spans="1:10" ht="15.75" customHeight="1" x14ac:dyDescent="0.25">
      <c r="A183" s="1" t="s">
        <v>202</v>
      </c>
      <c r="B183">
        <v>2022</v>
      </c>
      <c r="C183">
        <v>3</v>
      </c>
      <c r="D183" t="s">
        <v>16</v>
      </c>
      <c r="E183" t="s">
        <v>16</v>
      </c>
      <c r="F183">
        <v>468</v>
      </c>
      <c r="G183" s="7">
        <v>5.37</v>
      </c>
      <c r="I183" t="str">
        <f>IFERROR(VLOOKUP(E183,colores!$D:$F,3,FALSE),"black")</f>
        <v>#FF934F</v>
      </c>
      <c r="J183">
        <v>0</v>
      </c>
    </row>
    <row r="184" spans="1:10" ht="15.75" customHeight="1" x14ac:dyDescent="0.25">
      <c r="A184" s="1" t="s">
        <v>202</v>
      </c>
      <c r="B184">
        <v>2022</v>
      </c>
      <c r="C184">
        <v>10</v>
      </c>
      <c r="D184" t="s">
        <v>21</v>
      </c>
      <c r="E184" s="1" t="s">
        <v>107</v>
      </c>
      <c r="F184">
        <v>372</v>
      </c>
      <c r="G184" s="7">
        <v>4.26</v>
      </c>
      <c r="I184" t="str">
        <f>IFERROR(VLOOKUP(E184,colores!$D:$F,3,FALSE),"black")</f>
        <v>lightgray</v>
      </c>
      <c r="J184">
        <v>0</v>
      </c>
    </row>
    <row r="185" spans="1:10" ht="15.75" customHeight="1" x14ac:dyDescent="0.25">
      <c r="A185" s="1" t="s">
        <v>202</v>
      </c>
      <c r="B185">
        <v>2022</v>
      </c>
      <c r="C185" t="s">
        <v>11</v>
      </c>
      <c r="D185" t="s">
        <v>11</v>
      </c>
      <c r="E185" t="s">
        <v>11</v>
      </c>
      <c r="F185">
        <v>310</v>
      </c>
      <c r="G185" s="7">
        <v>3.55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s="1" t="s">
        <v>202</v>
      </c>
      <c r="B186">
        <v>2024</v>
      </c>
      <c r="C186">
        <v>6</v>
      </c>
      <c r="D186" t="s">
        <v>111</v>
      </c>
      <c r="E186" t="s">
        <v>214</v>
      </c>
      <c r="F186">
        <v>2809</v>
      </c>
      <c r="G186" s="7">
        <v>36.79</v>
      </c>
      <c r="H186">
        <v>3</v>
      </c>
      <c r="I186" t="str">
        <f>IFERROR(VLOOKUP(E186,colores!$D:$F,3,FALSE),"black")</f>
        <v>#B2DDF7</v>
      </c>
      <c r="J186">
        <v>0</v>
      </c>
    </row>
    <row r="187" spans="1:10" ht="15.75" customHeight="1" x14ac:dyDescent="0.25">
      <c r="A187" s="1" t="s">
        <v>202</v>
      </c>
      <c r="B187">
        <v>2024</v>
      </c>
      <c r="C187">
        <v>4</v>
      </c>
      <c r="D187" t="s">
        <v>110</v>
      </c>
      <c r="E187" t="s">
        <v>14</v>
      </c>
      <c r="F187">
        <v>2089</v>
      </c>
      <c r="G187" s="7">
        <v>27.36</v>
      </c>
      <c r="H187">
        <v>1</v>
      </c>
      <c r="I187" t="str">
        <f>IFERROR(VLOOKUP(E187,colores!$D:$F,3,FALSE),"black")</f>
        <v>#EF233C</v>
      </c>
      <c r="J187">
        <v>0</v>
      </c>
    </row>
    <row r="188" spans="1:10" ht="15.75" customHeight="1" x14ac:dyDescent="0.25">
      <c r="A188" s="1" t="s">
        <v>202</v>
      </c>
      <c r="B188">
        <v>2024</v>
      </c>
      <c r="C188">
        <v>9</v>
      </c>
      <c r="D188" t="s">
        <v>113</v>
      </c>
      <c r="E188" t="s">
        <v>20</v>
      </c>
      <c r="F188">
        <v>1470</v>
      </c>
      <c r="G188" s="7">
        <v>19.25</v>
      </c>
      <c r="I188" t="str">
        <f>IFERROR(VLOOKUP(E188,colores!$D:$F,3,FALSE),"black")</f>
        <v>pink</v>
      </c>
      <c r="J188">
        <v>0</v>
      </c>
    </row>
    <row r="189" spans="1:10" ht="15.75" customHeight="1" x14ac:dyDescent="0.25">
      <c r="A189" s="1" t="s">
        <v>202</v>
      </c>
      <c r="B189">
        <v>2024</v>
      </c>
      <c r="C189">
        <v>7</v>
      </c>
      <c r="D189" t="s">
        <v>112</v>
      </c>
      <c r="E189" s="1" t="s">
        <v>177</v>
      </c>
      <c r="F189">
        <v>667</v>
      </c>
      <c r="G189" s="7">
        <v>8.73</v>
      </c>
      <c r="I189" t="str">
        <f>IFERROR(VLOOKUP(E189,colores!$D:$F,3,FALSE),"black")</f>
        <v>#A92131</v>
      </c>
      <c r="J189">
        <v>0</v>
      </c>
    </row>
    <row r="190" spans="1:10" ht="15.75" customHeight="1" x14ac:dyDescent="0.25">
      <c r="A190" s="1" t="s">
        <v>202</v>
      </c>
      <c r="B190">
        <v>2024</v>
      </c>
      <c r="C190">
        <v>10</v>
      </c>
      <c r="D190" t="s">
        <v>114</v>
      </c>
      <c r="E190" s="1" t="s">
        <v>107</v>
      </c>
      <c r="F190">
        <v>214</v>
      </c>
      <c r="G190" s="7">
        <v>2.8</v>
      </c>
      <c r="I190" t="str">
        <f>IFERROR(VLOOKUP(E190,colores!$D:$F,3,FALSE),"black")</f>
        <v>lightgray</v>
      </c>
      <c r="J190">
        <v>0</v>
      </c>
    </row>
    <row r="191" spans="1:10" ht="15.75" customHeight="1" x14ac:dyDescent="0.25">
      <c r="A191" s="1" t="s">
        <v>202</v>
      </c>
      <c r="B191">
        <v>2024</v>
      </c>
      <c r="C191" t="s">
        <v>11</v>
      </c>
      <c r="D191" t="s">
        <v>11</v>
      </c>
      <c r="E191" t="s">
        <v>11</v>
      </c>
      <c r="F191">
        <v>208</v>
      </c>
      <c r="G191" s="7">
        <v>2.72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s="1" t="s">
        <v>202</v>
      </c>
      <c r="B192">
        <v>2024</v>
      </c>
      <c r="C192">
        <v>1</v>
      </c>
      <c r="D192" t="s">
        <v>109</v>
      </c>
      <c r="E192" s="1" t="s">
        <v>107</v>
      </c>
      <c r="F192">
        <v>179</v>
      </c>
      <c r="G192" s="7">
        <v>2.34</v>
      </c>
      <c r="I192" t="str">
        <f>IFERROR(VLOOKUP(E192,colores!$D:$F,3,FALSE),"black")</f>
        <v>lightgray</v>
      </c>
      <c r="J192">
        <v>0</v>
      </c>
    </row>
    <row r="193" spans="1:10" ht="15.75" customHeight="1" x14ac:dyDescent="0.25">
      <c r="A193" s="1" t="s">
        <v>125</v>
      </c>
      <c r="B193">
        <v>2019</v>
      </c>
      <c r="C193">
        <v>417</v>
      </c>
      <c r="D193" t="s">
        <v>152</v>
      </c>
      <c r="E193" s="1" t="s">
        <v>152</v>
      </c>
      <c r="F193">
        <v>4214</v>
      </c>
      <c r="G193" s="7">
        <v>51.62</v>
      </c>
      <c r="H193">
        <v>4</v>
      </c>
      <c r="I193" t="str">
        <f>IFERROR(VLOOKUP(E193,colores!$D:$F,3,FALSE),"black")</f>
        <v>salmon</v>
      </c>
      <c r="J193">
        <v>0</v>
      </c>
    </row>
    <row r="194" spans="1:10" ht="15.75" customHeight="1" x14ac:dyDescent="0.25">
      <c r="A194" t="s">
        <v>125</v>
      </c>
      <c r="B194">
        <v>2019</v>
      </c>
      <c r="C194">
        <v>2</v>
      </c>
      <c r="D194" t="s">
        <v>129</v>
      </c>
      <c r="E194" s="1" t="s">
        <v>156</v>
      </c>
      <c r="F194">
        <v>1597</v>
      </c>
      <c r="G194" s="7">
        <v>19.559999999999999</v>
      </c>
      <c r="I194" t="str">
        <f>IFERROR(VLOOKUP(E194,colores!$D:$F,3,FALSE),"black")</f>
        <v>yellow</v>
      </c>
      <c r="J194">
        <v>0</v>
      </c>
    </row>
    <row r="195" spans="1:10" ht="15.6" customHeight="1" x14ac:dyDescent="0.25">
      <c r="A195" t="s">
        <v>125</v>
      </c>
      <c r="B195">
        <v>2019</v>
      </c>
      <c r="C195">
        <v>10</v>
      </c>
      <c r="D195" t="s">
        <v>131</v>
      </c>
      <c r="E195" t="s">
        <v>221</v>
      </c>
      <c r="F195">
        <v>846</v>
      </c>
      <c r="G195" s="7">
        <v>10.36</v>
      </c>
      <c r="I195" t="str">
        <f>IFERROR(VLOOKUP(E195,colores!$D:$F,3,FALSE),"black")</f>
        <v>#B2DDF7</v>
      </c>
      <c r="J195">
        <v>0</v>
      </c>
    </row>
    <row r="196" spans="1:10" ht="15.6" customHeight="1" x14ac:dyDescent="0.25">
      <c r="A196" t="s">
        <v>125</v>
      </c>
      <c r="B196">
        <v>2019</v>
      </c>
      <c r="C196">
        <v>9</v>
      </c>
      <c r="D196" t="s">
        <v>130</v>
      </c>
      <c r="E196" s="1" t="s">
        <v>107</v>
      </c>
      <c r="F196">
        <v>649</v>
      </c>
      <c r="G196" s="7">
        <v>7.95</v>
      </c>
      <c r="I196" t="str">
        <f>IFERROR(VLOOKUP(E196,colores!$D:$F,3,FALSE),"black")</f>
        <v>lightgray</v>
      </c>
      <c r="J196">
        <v>0</v>
      </c>
    </row>
    <row r="197" spans="1:10" ht="15.75" customHeight="1" x14ac:dyDescent="0.25">
      <c r="A197" t="s">
        <v>125</v>
      </c>
      <c r="B197">
        <v>2019</v>
      </c>
      <c r="C197">
        <v>314</v>
      </c>
      <c r="D197" s="1" t="s">
        <v>196</v>
      </c>
      <c r="E197" s="1" t="s">
        <v>107</v>
      </c>
      <c r="F197">
        <v>394</v>
      </c>
      <c r="G197" s="7">
        <v>4.83</v>
      </c>
      <c r="I197" t="str">
        <f>IFERROR(VLOOKUP(E197,colores!$D:$F,3,FALSE),"black")</f>
        <v>lightgray</v>
      </c>
      <c r="J197">
        <v>0</v>
      </c>
    </row>
    <row r="198" spans="1:10" ht="15.75" customHeight="1" x14ac:dyDescent="0.25">
      <c r="A198" t="s">
        <v>125</v>
      </c>
      <c r="B198">
        <v>2019</v>
      </c>
      <c r="C198" t="s">
        <v>11</v>
      </c>
      <c r="D198" t="s">
        <v>11</v>
      </c>
      <c r="E198" t="s">
        <v>11</v>
      </c>
      <c r="F198">
        <v>286</v>
      </c>
      <c r="G198" s="7">
        <v>3.5</v>
      </c>
      <c r="I198" t="str">
        <f>IFERROR(VLOOKUP(E198,colores!$D:$F,3,FALSE),"black")</f>
        <v>white</v>
      </c>
      <c r="J198">
        <v>0</v>
      </c>
    </row>
    <row r="199" spans="1:10" ht="15.75" customHeight="1" x14ac:dyDescent="0.25">
      <c r="A199" t="s">
        <v>125</v>
      </c>
      <c r="B199">
        <v>2019</v>
      </c>
      <c r="C199">
        <v>256</v>
      </c>
      <c r="D199" t="s">
        <v>132</v>
      </c>
      <c r="E199" s="1" t="s">
        <v>107</v>
      </c>
      <c r="F199">
        <v>178</v>
      </c>
      <c r="G199" s="7">
        <v>2.1800000000000002</v>
      </c>
      <c r="I199" t="str">
        <f>IFERROR(VLOOKUP(E199,colores!$D:$F,3,FALSE),"black")</f>
        <v>lightgray</v>
      </c>
      <c r="J199">
        <v>0</v>
      </c>
    </row>
    <row r="200" spans="1:10" ht="15.75" customHeight="1" x14ac:dyDescent="0.25">
      <c r="A200" t="s">
        <v>125</v>
      </c>
      <c r="B200">
        <v>2022</v>
      </c>
      <c r="C200">
        <v>417</v>
      </c>
      <c r="D200" t="s">
        <v>152</v>
      </c>
      <c r="E200" s="1" t="s">
        <v>152</v>
      </c>
      <c r="G200" s="7">
        <v>61.7</v>
      </c>
      <c r="H200">
        <v>4</v>
      </c>
      <c r="I200" t="str">
        <f>IFERROR(VLOOKUP(E200,colores!$D:$F,3,FALSE),"black")</f>
        <v>salmon</v>
      </c>
      <c r="J200">
        <v>0</v>
      </c>
    </row>
    <row r="201" spans="1:10" ht="15.75" customHeight="1" x14ac:dyDescent="0.25">
      <c r="A201" t="s">
        <v>125</v>
      </c>
      <c r="B201">
        <v>2022</v>
      </c>
      <c r="C201">
        <v>2</v>
      </c>
      <c r="D201" t="s">
        <v>129</v>
      </c>
      <c r="E201" t="s">
        <v>156</v>
      </c>
      <c r="G201" s="7">
        <v>12.2</v>
      </c>
      <c r="I201" t="str">
        <f>IFERROR(VLOOKUP(E201,colores!$D:$F,3,FALSE),"black")</f>
        <v>yellow</v>
      </c>
      <c r="J201">
        <v>0</v>
      </c>
    </row>
    <row r="202" spans="1:10" ht="15.75" customHeight="1" x14ac:dyDescent="0.25">
      <c r="A202" t="s">
        <v>125</v>
      </c>
      <c r="B202">
        <v>2022</v>
      </c>
      <c r="C202">
        <v>19</v>
      </c>
      <c r="D202" t="s">
        <v>169</v>
      </c>
      <c r="E202" t="s">
        <v>221</v>
      </c>
      <c r="G202" s="7">
        <v>7</v>
      </c>
      <c r="I202" t="str">
        <f>IFERROR(VLOOKUP(E202,colores!$D:$F,3,FALSE),"black")</f>
        <v>#B2DDF7</v>
      </c>
      <c r="J202">
        <v>0</v>
      </c>
    </row>
    <row r="203" spans="1:10" ht="15.75" customHeight="1" x14ac:dyDescent="0.25">
      <c r="A203" t="s">
        <v>125</v>
      </c>
      <c r="B203">
        <v>2022</v>
      </c>
      <c r="C203">
        <v>1</v>
      </c>
      <c r="D203" t="s">
        <v>170</v>
      </c>
      <c r="E203" t="s">
        <v>107</v>
      </c>
      <c r="G203" s="7">
        <v>6.7</v>
      </c>
      <c r="I203" t="str">
        <f>IFERROR(VLOOKUP(E203,colores!$D:$F,3,FALSE),"black")</f>
        <v>lightgray</v>
      </c>
      <c r="J203">
        <v>0</v>
      </c>
    </row>
    <row r="204" spans="1:10" ht="15.75" customHeight="1" x14ac:dyDescent="0.25">
      <c r="A204" t="s">
        <v>125</v>
      </c>
      <c r="B204">
        <v>2022</v>
      </c>
      <c r="C204">
        <v>8</v>
      </c>
      <c r="D204" t="s">
        <v>171</v>
      </c>
      <c r="E204" t="s">
        <v>128</v>
      </c>
      <c r="G204" s="7">
        <v>5.9</v>
      </c>
      <c r="I204" t="str">
        <f>IFERROR(VLOOKUP(E204,colores!$D:$F,3,FALSE),"black")</f>
        <v>#80ED99</v>
      </c>
      <c r="J204">
        <v>0</v>
      </c>
    </row>
    <row r="205" spans="1:10" ht="15.75" customHeight="1" x14ac:dyDescent="0.25">
      <c r="A205" t="s">
        <v>125</v>
      </c>
      <c r="B205">
        <v>2022</v>
      </c>
      <c r="C205" t="s">
        <v>11</v>
      </c>
      <c r="D205" t="s">
        <v>11</v>
      </c>
      <c r="E205" t="s">
        <v>11</v>
      </c>
      <c r="G205" s="7">
        <v>4.5</v>
      </c>
      <c r="I205" t="str">
        <f>IFERROR(VLOOKUP(E205,colores!$D:$F,3,FALSE),"black")</f>
        <v>white</v>
      </c>
      <c r="J205">
        <v>0</v>
      </c>
    </row>
    <row r="206" spans="1:10" ht="15.75" customHeight="1" x14ac:dyDescent="0.25">
      <c r="A206" t="s">
        <v>125</v>
      </c>
      <c r="B206">
        <v>2022</v>
      </c>
      <c r="C206">
        <v>17</v>
      </c>
      <c r="D206" t="s">
        <v>172</v>
      </c>
      <c r="E206" t="s">
        <v>107</v>
      </c>
      <c r="G206" s="7">
        <v>1.9</v>
      </c>
      <c r="I206" t="str">
        <f>IFERROR(VLOOKUP(E206,colores!$D:$F,3,FALSE),"black")</f>
        <v>lightgray</v>
      </c>
      <c r="J206">
        <v>0</v>
      </c>
    </row>
    <row r="207" spans="1:10" ht="15.75" customHeight="1" x14ac:dyDescent="0.25">
      <c r="A207" t="s">
        <v>125</v>
      </c>
      <c r="B207">
        <v>2024</v>
      </c>
      <c r="C207">
        <v>417</v>
      </c>
      <c r="D207" s="1" t="s">
        <v>152</v>
      </c>
      <c r="E207" s="1" t="s">
        <v>152</v>
      </c>
      <c r="F207">
        <v>2786</v>
      </c>
      <c r="G207" s="7">
        <v>35.03</v>
      </c>
      <c r="H207">
        <v>4</v>
      </c>
      <c r="I207" t="str">
        <f>IFERROR(VLOOKUP(E207,colores!$D:$F,3,FALSE),"black")</f>
        <v>salmon</v>
      </c>
      <c r="J207">
        <v>0</v>
      </c>
    </row>
    <row r="208" spans="1:10" ht="15.75" customHeight="1" x14ac:dyDescent="0.25">
      <c r="A208" t="s">
        <v>125</v>
      </c>
      <c r="B208">
        <v>2024</v>
      </c>
      <c r="C208">
        <v>2</v>
      </c>
      <c r="D208" t="s">
        <v>76</v>
      </c>
      <c r="E208" s="1" t="s">
        <v>156</v>
      </c>
      <c r="F208">
        <v>1467</v>
      </c>
      <c r="G208" s="7">
        <v>18.440000000000001</v>
      </c>
      <c r="I208" t="str">
        <f>IFERROR(VLOOKUP(E208,colores!$D:$F,3,FALSE),"black")</f>
        <v>yellow</v>
      </c>
      <c r="J208">
        <v>0</v>
      </c>
    </row>
    <row r="209" spans="1:10" ht="13.2" x14ac:dyDescent="0.25">
      <c r="A209" t="s">
        <v>125</v>
      </c>
      <c r="B209">
        <v>2024</v>
      </c>
      <c r="C209">
        <v>1</v>
      </c>
      <c r="D209" t="s">
        <v>126</v>
      </c>
      <c r="E209" t="s">
        <v>126</v>
      </c>
      <c r="F209">
        <v>1346</v>
      </c>
      <c r="G209" s="7">
        <v>16.920000000000002</v>
      </c>
      <c r="I209" t="str">
        <f>IFERROR(VLOOKUP(E209,colores!$D:$F,3,FALSE),"black")</f>
        <v>#FF934F</v>
      </c>
      <c r="J209">
        <v>0</v>
      </c>
    </row>
    <row r="210" spans="1:10" ht="13.2" x14ac:dyDescent="0.25">
      <c r="A210" t="s">
        <v>125</v>
      </c>
      <c r="B210">
        <v>2024</v>
      </c>
      <c r="C210">
        <v>8</v>
      </c>
      <c r="D210" t="s">
        <v>128</v>
      </c>
      <c r="E210" t="s">
        <v>128</v>
      </c>
      <c r="F210">
        <v>1312</v>
      </c>
      <c r="G210" s="7">
        <v>16.489999999999998</v>
      </c>
      <c r="I210" t="str">
        <f>IFERROR(VLOOKUP(E210,colores!$D:$F,3,FALSE),"black")</f>
        <v>#80ED99</v>
      </c>
      <c r="J210">
        <v>0</v>
      </c>
    </row>
    <row r="211" spans="1:10" ht="15.75" customHeight="1" x14ac:dyDescent="0.25">
      <c r="A211" t="s">
        <v>125</v>
      </c>
      <c r="B211">
        <v>2024</v>
      </c>
      <c r="C211">
        <v>7</v>
      </c>
      <c r="D211" t="s">
        <v>127</v>
      </c>
      <c r="E211" t="s">
        <v>221</v>
      </c>
      <c r="F211">
        <v>609</v>
      </c>
      <c r="G211" s="7">
        <v>7.66</v>
      </c>
      <c r="I211" t="str">
        <f>IFERROR(VLOOKUP(E211,colores!$D:$F,3,FALSE),"black")</f>
        <v>#B2DDF7</v>
      </c>
      <c r="J211">
        <v>0</v>
      </c>
    </row>
    <row r="212" spans="1:10" ht="15.75" customHeight="1" x14ac:dyDescent="0.25">
      <c r="A212" t="s">
        <v>125</v>
      </c>
      <c r="B212">
        <v>2024</v>
      </c>
      <c r="C212" t="s">
        <v>11</v>
      </c>
      <c r="D212" t="s">
        <v>11</v>
      </c>
      <c r="E212" t="s">
        <v>11</v>
      </c>
      <c r="F212">
        <v>434</v>
      </c>
      <c r="G212" s="7">
        <v>5.46</v>
      </c>
      <c r="I212" t="str">
        <f>IFERROR(VLOOKUP(E212,colores!$D:$F,3,FALSE),"black")</f>
        <v>white</v>
      </c>
      <c r="J212">
        <v>0</v>
      </c>
    </row>
    <row r="213" spans="1:10" ht="15.75" customHeight="1" x14ac:dyDescent="0.25">
      <c r="A213" t="s">
        <v>145</v>
      </c>
      <c r="B213">
        <v>2019</v>
      </c>
      <c r="C213">
        <v>10</v>
      </c>
      <c r="D213" t="s">
        <v>47</v>
      </c>
      <c r="E213" t="s">
        <v>47</v>
      </c>
      <c r="F213">
        <v>27465</v>
      </c>
      <c r="G213" s="7">
        <v>71.680000000000007</v>
      </c>
      <c r="H213">
        <v>4</v>
      </c>
      <c r="I213" t="str">
        <f>IFERROR(VLOOKUP(E213,colores!$D:$F,3,FALSE),"black")</f>
        <v>#FF934F</v>
      </c>
      <c r="J213">
        <v>0</v>
      </c>
    </row>
    <row r="214" spans="1:10" ht="15.75" customHeight="1" x14ac:dyDescent="0.25">
      <c r="A214" t="s">
        <v>145</v>
      </c>
      <c r="B214">
        <v>2019</v>
      </c>
      <c r="C214">
        <v>39</v>
      </c>
      <c r="D214" t="s">
        <v>146</v>
      </c>
      <c r="E214" s="1" t="s">
        <v>173</v>
      </c>
      <c r="F214">
        <v>5099</v>
      </c>
      <c r="G214" s="7">
        <v>13.31</v>
      </c>
      <c r="I214" t="str">
        <f>IFERROR(VLOOKUP(E214,colores!$D:$F,3,FALSE),"black")</f>
        <v>#B2DDF7</v>
      </c>
      <c r="J214">
        <v>0</v>
      </c>
    </row>
    <row r="215" spans="1:10" ht="15.75" customHeight="1" x14ac:dyDescent="0.25">
      <c r="A215" t="s">
        <v>145</v>
      </c>
      <c r="B215">
        <v>2019</v>
      </c>
      <c r="C215">
        <v>8</v>
      </c>
      <c r="D215" t="s">
        <v>150</v>
      </c>
      <c r="E215" s="1" t="s">
        <v>107</v>
      </c>
      <c r="F215">
        <v>2910</v>
      </c>
      <c r="G215" s="7">
        <v>7.59</v>
      </c>
      <c r="I215" t="str">
        <f>IFERROR(VLOOKUP(E215,colores!$D:$F,3,FALSE),"black")</f>
        <v>lightgray</v>
      </c>
      <c r="J215">
        <v>0</v>
      </c>
    </row>
    <row r="216" spans="1:10" ht="15.75" customHeight="1" x14ac:dyDescent="0.25">
      <c r="A216" t="s">
        <v>145</v>
      </c>
      <c r="B216">
        <v>2019</v>
      </c>
      <c r="C216">
        <v>4</v>
      </c>
      <c r="D216" t="s">
        <v>149</v>
      </c>
      <c r="E216" s="1" t="s">
        <v>107</v>
      </c>
      <c r="F216">
        <v>1044</v>
      </c>
      <c r="G216" s="7">
        <v>2.72</v>
      </c>
      <c r="I216" t="str">
        <f>IFERROR(VLOOKUP(E216,colores!$D:$F,3,FALSE),"black")</f>
        <v>lightgray</v>
      </c>
      <c r="J216">
        <v>0</v>
      </c>
    </row>
    <row r="217" spans="1:10" ht="15.75" customHeight="1" x14ac:dyDescent="0.25">
      <c r="A217" t="s">
        <v>145</v>
      </c>
      <c r="B217">
        <v>2019</v>
      </c>
      <c r="C217">
        <v>18</v>
      </c>
      <c r="D217" t="s">
        <v>147</v>
      </c>
      <c r="E217" s="1" t="s">
        <v>107</v>
      </c>
      <c r="F217">
        <v>719</v>
      </c>
      <c r="G217" s="7">
        <v>1.88</v>
      </c>
      <c r="I217" t="str">
        <f>IFERROR(VLOOKUP(E217,colores!$D:$F,3,FALSE),"black")</f>
        <v>lightgray</v>
      </c>
      <c r="J217">
        <v>0</v>
      </c>
    </row>
    <row r="218" spans="1:10" ht="15.75" customHeight="1" x14ac:dyDescent="0.25">
      <c r="A218" t="s">
        <v>145</v>
      </c>
      <c r="B218">
        <v>2019</v>
      </c>
      <c r="C218" t="s">
        <v>11</v>
      </c>
      <c r="D218" t="s">
        <v>11</v>
      </c>
      <c r="E218" t="s">
        <v>11</v>
      </c>
      <c r="F218">
        <v>624</v>
      </c>
      <c r="G218" s="7">
        <v>1.63</v>
      </c>
      <c r="I218" t="str">
        <f>IFERROR(VLOOKUP(E218,colores!$D:$F,3,FALSE),"black")</f>
        <v>white</v>
      </c>
      <c r="J218">
        <v>0</v>
      </c>
    </row>
    <row r="219" spans="1:10" ht="15.75" customHeight="1" x14ac:dyDescent="0.25">
      <c r="A219" t="s">
        <v>145</v>
      </c>
      <c r="B219">
        <v>2019</v>
      </c>
      <c r="C219">
        <v>13</v>
      </c>
      <c r="D219" t="s">
        <v>148</v>
      </c>
      <c r="E219" s="1" t="s">
        <v>107</v>
      </c>
      <c r="F219">
        <v>455</v>
      </c>
      <c r="G219" s="7">
        <v>1.19</v>
      </c>
      <c r="I219" t="str">
        <f>IFERROR(VLOOKUP(E219,colores!$D:$F,3,FALSE),"black")</f>
        <v>lightgray</v>
      </c>
      <c r="J219">
        <v>0</v>
      </c>
    </row>
    <row r="220" spans="1:10" ht="15.75" customHeight="1" x14ac:dyDescent="0.25">
      <c r="A220" t="s">
        <v>145</v>
      </c>
      <c r="B220">
        <v>2022</v>
      </c>
      <c r="C220">
        <v>10</v>
      </c>
      <c r="D220" t="s">
        <v>47</v>
      </c>
      <c r="E220" t="s">
        <v>47</v>
      </c>
      <c r="F220">
        <v>34989</v>
      </c>
      <c r="G220" s="7">
        <v>74.69</v>
      </c>
      <c r="H220">
        <v>4</v>
      </c>
      <c r="I220" t="str">
        <f>IFERROR(VLOOKUP(E220,colores!$D:$F,3,FALSE),"black")</f>
        <v>#FF934F</v>
      </c>
      <c r="J220">
        <v>0</v>
      </c>
    </row>
    <row r="221" spans="1:10" ht="15.75" customHeight="1" x14ac:dyDescent="0.25">
      <c r="A221" t="s">
        <v>145</v>
      </c>
      <c r="B221">
        <v>2022</v>
      </c>
      <c r="C221">
        <v>39</v>
      </c>
      <c r="D221" t="s">
        <v>178</v>
      </c>
      <c r="E221" s="1" t="s">
        <v>173</v>
      </c>
      <c r="F221">
        <v>5331</v>
      </c>
      <c r="G221" s="7">
        <v>11.38</v>
      </c>
      <c r="I221" t="str">
        <f>IFERROR(VLOOKUP(E221,colores!$D:$F,3,FALSE),"black")</f>
        <v>#B2DDF7</v>
      </c>
      <c r="J221">
        <v>0</v>
      </c>
    </row>
    <row r="222" spans="1:10" ht="15.75" customHeight="1" x14ac:dyDescent="0.25">
      <c r="A222" t="s">
        <v>145</v>
      </c>
      <c r="B222">
        <v>2022</v>
      </c>
      <c r="C222">
        <v>6</v>
      </c>
      <c r="D222" t="s">
        <v>175</v>
      </c>
      <c r="E222" s="1" t="s">
        <v>107</v>
      </c>
      <c r="F222">
        <v>1697</v>
      </c>
      <c r="G222" s="7">
        <v>3.62</v>
      </c>
      <c r="I222" t="str">
        <f>IFERROR(VLOOKUP(E222,colores!$D:$F,3,FALSE),"black")</f>
        <v>lightgray</v>
      </c>
      <c r="J222">
        <v>0</v>
      </c>
    </row>
    <row r="223" spans="1:10" ht="15.75" customHeight="1" x14ac:dyDescent="0.25">
      <c r="A223" t="s">
        <v>145</v>
      </c>
      <c r="B223">
        <v>2022</v>
      </c>
      <c r="C223">
        <v>9</v>
      </c>
      <c r="D223" t="s">
        <v>174</v>
      </c>
      <c r="E223" s="1" t="s">
        <v>107</v>
      </c>
      <c r="F223">
        <v>1626</v>
      </c>
      <c r="G223" s="7">
        <v>3.47</v>
      </c>
      <c r="I223" t="str">
        <f>IFERROR(VLOOKUP(E223,colores!$D:$F,3,FALSE),"black")</f>
        <v>lightgray</v>
      </c>
      <c r="J223">
        <v>0</v>
      </c>
    </row>
    <row r="224" spans="1:10" ht="15.75" customHeight="1" x14ac:dyDescent="0.25">
      <c r="A224" t="s">
        <v>145</v>
      </c>
      <c r="B224">
        <v>2022</v>
      </c>
      <c r="C224">
        <v>2</v>
      </c>
      <c r="D224" t="s">
        <v>179</v>
      </c>
      <c r="E224" s="1" t="s">
        <v>107</v>
      </c>
      <c r="F224">
        <v>1026</v>
      </c>
      <c r="G224" s="7">
        <v>2.19</v>
      </c>
      <c r="I224" t="str">
        <f>IFERROR(VLOOKUP(E224,colores!$D:$F,3,FALSE),"black")</f>
        <v>lightgray</v>
      </c>
      <c r="J224">
        <v>0</v>
      </c>
    </row>
    <row r="225" spans="1:10" ht="15.75" customHeight="1" x14ac:dyDescent="0.25">
      <c r="A225" t="s">
        <v>145</v>
      </c>
      <c r="B225">
        <v>2022</v>
      </c>
      <c r="C225">
        <v>13</v>
      </c>
      <c r="D225" t="s">
        <v>180</v>
      </c>
      <c r="E225" s="1" t="s">
        <v>107</v>
      </c>
      <c r="F225">
        <v>782</v>
      </c>
      <c r="G225" s="7">
        <v>1.67</v>
      </c>
      <c r="I225" t="str">
        <f>IFERROR(VLOOKUP(E225,colores!$D:$F,3,FALSE),"black")</f>
        <v>lightgray</v>
      </c>
      <c r="J225">
        <v>0</v>
      </c>
    </row>
    <row r="226" spans="1:10" ht="15.75" customHeight="1" x14ac:dyDescent="0.25">
      <c r="A226" t="s">
        <v>145</v>
      </c>
      <c r="B226">
        <v>2022</v>
      </c>
      <c r="C226">
        <v>11</v>
      </c>
      <c r="D226" t="s">
        <v>181</v>
      </c>
      <c r="E226" s="1" t="s">
        <v>107</v>
      </c>
      <c r="F226">
        <v>771</v>
      </c>
      <c r="G226" s="7">
        <v>1.65</v>
      </c>
      <c r="I226" t="str">
        <f>IFERROR(VLOOKUP(E226,colores!$D:$F,3,FALSE),"black")</f>
        <v>lightgray</v>
      </c>
      <c r="J226">
        <v>0</v>
      </c>
    </row>
    <row r="227" spans="1:10" ht="15.75" customHeight="1" x14ac:dyDescent="0.25">
      <c r="A227" t="s">
        <v>145</v>
      </c>
      <c r="B227">
        <v>2022</v>
      </c>
      <c r="C227" t="s">
        <v>11</v>
      </c>
      <c r="D227" t="s">
        <v>11</v>
      </c>
      <c r="E227" t="s">
        <v>11</v>
      </c>
      <c r="F227">
        <v>622</v>
      </c>
      <c r="G227" s="7">
        <v>1.33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t="s">
        <v>145</v>
      </c>
      <c r="B228">
        <v>2024</v>
      </c>
      <c r="C228">
        <v>10</v>
      </c>
      <c r="D228" t="s">
        <v>47</v>
      </c>
      <c r="E228" s="1" t="s">
        <v>47</v>
      </c>
      <c r="F228">
        <v>28905</v>
      </c>
      <c r="G228" s="7">
        <v>61.48</v>
      </c>
      <c r="H228">
        <v>3</v>
      </c>
      <c r="I228" t="str">
        <f>IFERROR(VLOOKUP(E228,colores!$D:$F,3,FALSE),"black")</f>
        <v>#FF934F</v>
      </c>
      <c r="J228">
        <v>0</v>
      </c>
    </row>
    <row r="229" spans="1:10" ht="15.75" customHeight="1" x14ac:dyDescent="0.25">
      <c r="A229" t="s">
        <v>145</v>
      </c>
      <c r="B229">
        <v>2024</v>
      </c>
      <c r="C229">
        <v>11</v>
      </c>
      <c r="D229" t="s">
        <v>173</v>
      </c>
      <c r="E229" s="1" t="s">
        <v>173</v>
      </c>
      <c r="F229">
        <v>10891</v>
      </c>
      <c r="G229" s="7">
        <v>23.16</v>
      </c>
      <c r="H229">
        <v>1</v>
      </c>
      <c r="I229" t="str">
        <f>IFERROR(VLOOKUP(E229,colores!$D:$F,3,FALSE),"black")</f>
        <v>#B2DDF7</v>
      </c>
      <c r="J229">
        <v>0</v>
      </c>
    </row>
    <row r="230" spans="1:10" ht="15.75" customHeight="1" x14ac:dyDescent="0.25">
      <c r="A230" t="s">
        <v>145</v>
      </c>
      <c r="B230">
        <v>2024</v>
      </c>
      <c r="C230">
        <v>2</v>
      </c>
      <c r="D230" t="s">
        <v>174</v>
      </c>
      <c r="E230" s="1" t="s">
        <v>107</v>
      </c>
      <c r="F230">
        <v>3168</v>
      </c>
      <c r="G230" s="7">
        <v>6.74</v>
      </c>
      <c r="I230" t="str">
        <f>IFERROR(VLOOKUP(E230,colores!$D:$F,3,FALSE),"black")</f>
        <v>lightgray</v>
      </c>
      <c r="J230">
        <v>0</v>
      </c>
    </row>
    <row r="231" spans="1:10" ht="15.75" customHeight="1" x14ac:dyDescent="0.25">
      <c r="A231" t="s">
        <v>145</v>
      </c>
      <c r="B231">
        <v>2024</v>
      </c>
      <c r="C231">
        <v>8</v>
      </c>
      <c r="D231" t="s">
        <v>175</v>
      </c>
      <c r="E231" s="1" t="s">
        <v>107</v>
      </c>
      <c r="F231">
        <v>973</v>
      </c>
      <c r="G231" s="7">
        <v>2.08</v>
      </c>
      <c r="I231" t="str">
        <f>IFERROR(VLOOKUP(E231,colores!$D:$F,3,FALSE),"black")</f>
        <v>lightgray</v>
      </c>
      <c r="J231">
        <v>0</v>
      </c>
    </row>
    <row r="232" spans="1:10" ht="15.75" customHeight="1" x14ac:dyDescent="0.25">
      <c r="A232" t="s">
        <v>145</v>
      </c>
      <c r="B232">
        <v>2024</v>
      </c>
      <c r="C232">
        <v>17</v>
      </c>
      <c r="D232" t="s">
        <v>45</v>
      </c>
      <c r="E232" s="1" t="s">
        <v>107</v>
      </c>
      <c r="F232">
        <v>912</v>
      </c>
      <c r="G232" s="7">
        <v>1.94</v>
      </c>
      <c r="I232" t="str">
        <f>IFERROR(VLOOKUP(E232,colores!$D:$F,3,FALSE),"black")</f>
        <v>lightgray</v>
      </c>
      <c r="J232">
        <v>0</v>
      </c>
    </row>
    <row r="233" spans="1:10" ht="15.75" customHeight="1" x14ac:dyDescent="0.25">
      <c r="A233" t="s">
        <v>145</v>
      </c>
      <c r="B233">
        <v>2024</v>
      </c>
      <c r="C233">
        <v>4</v>
      </c>
      <c r="D233" t="s">
        <v>176</v>
      </c>
      <c r="E233" s="1" t="s">
        <v>107</v>
      </c>
      <c r="F233">
        <v>902</v>
      </c>
      <c r="G233" s="7">
        <v>1.92</v>
      </c>
      <c r="I233" t="str">
        <f>IFERROR(VLOOKUP(E233,colores!$D:$F,3,FALSE),"black")</f>
        <v>lightgray</v>
      </c>
      <c r="J233">
        <v>0</v>
      </c>
    </row>
    <row r="234" spans="1:10" ht="15.75" customHeight="1" x14ac:dyDescent="0.25">
      <c r="A234" t="s">
        <v>145</v>
      </c>
      <c r="B234">
        <v>2024</v>
      </c>
      <c r="C234" t="s">
        <v>11</v>
      </c>
      <c r="D234" t="s">
        <v>11</v>
      </c>
      <c r="E234" t="s">
        <v>11</v>
      </c>
      <c r="F234">
        <v>611</v>
      </c>
      <c r="G234" s="7">
        <v>1.3</v>
      </c>
      <c r="I234" t="str">
        <f>IFERROR(VLOOKUP(E234,colores!$D:$F,3,FALSE),"black")</f>
        <v>white</v>
      </c>
      <c r="J234">
        <v>0</v>
      </c>
    </row>
    <row r="235" spans="1:10" ht="15.75" customHeight="1" x14ac:dyDescent="0.25">
      <c r="A235" t="s">
        <v>145</v>
      </c>
      <c r="B235">
        <v>2024</v>
      </c>
      <c r="C235">
        <v>13</v>
      </c>
      <c r="D235" t="s">
        <v>177</v>
      </c>
      <c r="E235" s="1" t="s">
        <v>107</v>
      </c>
      <c r="F235">
        <v>287</v>
      </c>
      <c r="G235" s="7">
        <v>0.61</v>
      </c>
      <c r="I235" t="str">
        <f>IFERROR(VLOOKUP(E235,colores!$D:$F,3,FALSE),"black")</f>
        <v>lightgray</v>
      </c>
      <c r="J235">
        <v>0</v>
      </c>
    </row>
    <row r="236" spans="1:10" ht="15.75" customHeight="1" x14ac:dyDescent="0.25">
      <c r="A236" t="s">
        <v>182</v>
      </c>
      <c r="B236">
        <v>2019</v>
      </c>
      <c r="C236" t="s">
        <v>168</v>
      </c>
      <c r="D236" t="s">
        <v>183</v>
      </c>
      <c r="E236" t="s">
        <v>183</v>
      </c>
      <c r="G236" s="7">
        <v>92.4</v>
      </c>
      <c r="H236">
        <v>4</v>
      </c>
      <c r="I236" t="str">
        <f>IFERROR(VLOOKUP(E236,colores!$D:$F,3,FALSE),"black")</f>
        <v>#FF934F</v>
      </c>
      <c r="J236">
        <v>0</v>
      </c>
    </row>
    <row r="237" spans="1:10" ht="15.75" customHeight="1" x14ac:dyDescent="0.25">
      <c r="A237" t="s">
        <v>182</v>
      </c>
      <c r="B237">
        <v>2019</v>
      </c>
      <c r="C237" t="s">
        <v>168</v>
      </c>
      <c r="D237" t="s">
        <v>184</v>
      </c>
      <c r="E237" t="s">
        <v>184</v>
      </c>
      <c r="G237" s="7">
        <v>6.6</v>
      </c>
      <c r="I237" t="str">
        <f>IFERROR(VLOOKUP(E237,colores!$D:$F,3,FALSE),"black")</f>
        <v>#EF233C</v>
      </c>
      <c r="J237">
        <v>0</v>
      </c>
    </row>
    <row r="238" spans="1:10" ht="15.75" customHeight="1" x14ac:dyDescent="0.25">
      <c r="A238" t="s">
        <v>182</v>
      </c>
      <c r="B238">
        <v>2019</v>
      </c>
      <c r="C238" t="s">
        <v>11</v>
      </c>
      <c r="D238" t="s">
        <v>11</v>
      </c>
      <c r="E238" t="s">
        <v>11</v>
      </c>
      <c r="G238" s="7">
        <v>1</v>
      </c>
      <c r="I238" t="str">
        <f>IFERROR(VLOOKUP(E238,colores!$D:$F,3,FALSE),"black")</f>
        <v>white</v>
      </c>
      <c r="J238">
        <v>0</v>
      </c>
    </row>
    <row r="239" spans="1:10" ht="15.75" customHeight="1" x14ac:dyDescent="0.25">
      <c r="A239" t="s">
        <v>182</v>
      </c>
      <c r="B239">
        <v>2022</v>
      </c>
      <c r="C239" t="s">
        <v>168</v>
      </c>
      <c r="D239" t="s">
        <v>183</v>
      </c>
      <c r="E239" t="s">
        <v>183</v>
      </c>
      <c r="G239" s="7">
        <v>95.2</v>
      </c>
      <c r="H239">
        <v>4</v>
      </c>
      <c r="I239" t="str">
        <f>IFERROR(VLOOKUP(E239,colores!$D:$F,3,FALSE),"black")</f>
        <v>#FF934F</v>
      </c>
      <c r="J239">
        <v>0</v>
      </c>
    </row>
    <row r="240" spans="1:10" ht="15.75" customHeight="1" x14ac:dyDescent="0.25">
      <c r="A240" t="s">
        <v>182</v>
      </c>
      <c r="B240">
        <v>2022</v>
      </c>
      <c r="C240" t="s">
        <v>168</v>
      </c>
      <c r="D240" t="s">
        <v>184</v>
      </c>
      <c r="E240" t="s">
        <v>184</v>
      </c>
      <c r="G240" s="7">
        <v>4.4000000000000004</v>
      </c>
      <c r="I240" t="str">
        <f>IFERROR(VLOOKUP(E240,colores!$D:$F,3,FALSE),"black")</f>
        <v>#EF233C</v>
      </c>
      <c r="J240">
        <v>0</v>
      </c>
    </row>
    <row r="241" spans="1:10" ht="15.75" customHeight="1" x14ac:dyDescent="0.25">
      <c r="A241" t="s">
        <v>182</v>
      </c>
      <c r="B241">
        <v>2022</v>
      </c>
      <c r="C241" t="s">
        <v>11</v>
      </c>
      <c r="D241" t="s">
        <v>11</v>
      </c>
      <c r="E241" t="s">
        <v>11</v>
      </c>
      <c r="G241" s="7">
        <v>0.4</v>
      </c>
      <c r="I241" t="str">
        <f>IFERROR(VLOOKUP(E241,colores!$D:$F,3,FALSE),"black")</f>
        <v>white</v>
      </c>
      <c r="J241">
        <v>0</v>
      </c>
    </row>
    <row r="242" spans="1:10" ht="15.75" customHeight="1" x14ac:dyDescent="0.25">
      <c r="A242" t="s">
        <v>182</v>
      </c>
      <c r="B242">
        <v>2024</v>
      </c>
      <c r="C242" t="s">
        <v>168</v>
      </c>
      <c r="D242" t="s">
        <v>183</v>
      </c>
      <c r="E242" t="s">
        <v>183</v>
      </c>
      <c r="G242" s="7">
        <v>99</v>
      </c>
      <c r="H242">
        <v>4</v>
      </c>
      <c r="I242" t="str">
        <f>IFERROR(VLOOKUP(E242,colores!$D:$F,3,FALSE),"black")</f>
        <v>#FF934F</v>
      </c>
      <c r="J242">
        <v>0</v>
      </c>
    </row>
    <row r="243" spans="1:10" ht="15.75" customHeight="1" x14ac:dyDescent="0.25">
      <c r="A243" t="s">
        <v>182</v>
      </c>
      <c r="B243">
        <v>2024</v>
      </c>
      <c r="C243" t="s">
        <v>168</v>
      </c>
      <c r="D243" t="s">
        <v>184</v>
      </c>
      <c r="E243" t="s">
        <v>184</v>
      </c>
      <c r="G243" s="7">
        <v>0.5</v>
      </c>
      <c r="I243" t="str">
        <f>IFERROR(VLOOKUP(E243,colores!$D:$F,3,FALSE),"black")</f>
        <v>#EF233C</v>
      </c>
      <c r="J243">
        <v>0</v>
      </c>
    </row>
    <row r="244" spans="1:10" ht="15.75" customHeight="1" x14ac:dyDescent="0.25">
      <c r="A244" t="s">
        <v>182</v>
      </c>
      <c r="B244">
        <v>2024</v>
      </c>
      <c r="C244" t="s">
        <v>11</v>
      </c>
      <c r="D244" t="s">
        <v>11</v>
      </c>
      <c r="E244" t="s">
        <v>11</v>
      </c>
      <c r="G244" s="7">
        <v>0.5</v>
      </c>
      <c r="I244" t="str">
        <f>IFERROR(VLOOKUP(E244,colores!$D:$F,3,FALSE),"black")</f>
        <v>white</v>
      </c>
      <c r="J244">
        <v>0</v>
      </c>
    </row>
    <row r="245" spans="1:10" ht="15.75" customHeight="1" x14ac:dyDescent="0.25">
      <c r="A245" s="1" t="s">
        <v>203</v>
      </c>
      <c r="B245">
        <v>2019</v>
      </c>
      <c r="C245">
        <v>3</v>
      </c>
      <c r="D245" t="s">
        <v>186</v>
      </c>
      <c r="E245" t="s">
        <v>186</v>
      </c>
      <c r="G245" s="7">
        <v>45.39</v>
      </c>
      <c r="H245">
        <v>3</v>
      </c>
      <c r="I245" t="str">
        <f>IFERROR(VLOOKUP(E245,colores!$D:$F,3,FALSE),"black")</f>
        <v>#FF934F</v>
      </c>
      <c r="J245">
        <v>0</v>
      </c>
    </row>
    <row r="246" spans="1:10" ht="15.75" customHeight="1" x14ac:dyDescent="0.25">
      <c r="A246" s="1" t="s">
        <v>203</v>
      </c>
      <c r="B246">
        <v>2019</v>
      </c>
      <c r="D246" t="s">
        <v>185</v>
      </c>
      <c r="E246" t="s">
        <v>185</v>
      </c>
      <c r="G246" s="7">
        <v>33.47</v>
      </c>
      <c r="H246">
        <v>1</v>
      </c>
      <c r="I246" t="str">
        <f>IFERROR(VLOOKUP(E246,colores!$D:$F,3,FALSE),"black")</f>
        <v>#C2AFF0</v>
      </c>
      <c r="J246">
        <v>0</v>
      </c>
    </row>
    <row r="247" spans="1:10" ht="15.75" customHeight="1" x14ac:dyDescent="0.25">
      <c r="A247" s="1" t="s">
        <v>203</v>
      </c>
      <c r="B247">
        <v>2019</v>
      </c>
      <c r="D247" t="s">
        <v>14</v>
      </c>
      <c r="E247" s="1" t="s">
        <v>107</v>
      </c>
      <c r="G247" s="7">
        <v>13.66</v>
      </c>
      <c r="I247" t="str">
        <f>IFERROR(VLOOKUP(E247,colores!$D:$F,3,FALSE),"black")</f>
        <v>lightgray</v>
      </c>
      <c r="J247">
        <v>0</v>
      </c>
    </row>
    <row r="248" spans="1:10" ht="15.75" customHeight="1" x14ac:dyDescent="0.25">
      <c r="A248" s="1" t="s">
        <v>203</v>
      </c>
      <c r="B248">
        <v>2019</v>
      </c>
      <c r="D248" t="s">
        <v>213</v>
      </c>
      <c r="E248" s="1" t="s">
        <v>107</v>
      </c>
      <c r="G248" s="7">
        <v>4.3</v>
      </c>
      <c r="I248" t="str">
        <f>IFERROR(VLOOKUP(E248,colores!$D:$F,3,FALSE),"black")</f>
        <v>lightgray</v>
      </c>
      <c r="J248">
        <v>0</v>
      </c>
    </row>
    <row r="249" spans="1:10" ht="15.75" customHeight="1" x14ac:dyDescent="0.25">
      <c r="A249" s="1" t="s">
        <v>203</v>
      </c>
      <c r="B249">
        <v>2019</v>
      </c>
      <c r="D249" t="s">
        <v>188</v>
      </c>
      <c r="E249" s="1" t="s">
        <v>107</v>
      </c>
      <c r="G249" s="7">
        <v>2.17</v>
      </c>
      <c r="I249" t="str">
        <f>IFERROR(VLOOKUP(E249,colores!$D:$F,3,FALSE),"black")</f>
        <v>lightgray</v>
      </c>
      <c r="J249">
        <v>0</v>
      </c>
    </row>
    <row r="250" spans="1:10" ht="15.75" customHeight="1" x14ac:dyDescent="0.25">
      <c r="A250" s="1" t="s">
        <v>203</v>
      </c>
      <c r="B250">
        <v>2019</v>
      </c>
      <c r="C250" t="s">
        <v>11</v>
      </c>
      <c r="D250" t="s">
        <v>11</v>
      </c>
      <c r="E250" t="s">
        <v>11</v>
      </c>
      <c r="G250" s="7">
        <v>1.01</v>
      </c>
      <c r="I250" t="str">
        <f>IFERROR(VLOOKUP(E250,colores!$D:$F,3,FALSE),"black")</f>
        <v>white</v>
      </c>
      <c r="J250">
        <v>0</v>
      </c>
    </row>
    <row r="251" spans="1:10" ht="15.75" customHeight="1" x14ac:dyDescent="0.25">
      <c r="A251" s="1" t="s">
        <v>203</v>
      </c>
      <c r="B251">
        <v>2022</v>
      </c>
      <c r="C251">
        <v>3</v>
      </c>
      <c r="D251" t="s">
        <v>186</v>
      </c>
      <c r="E251" t="s">
        <v>186</v>
      </c>
      <c r="F251">
        <v>10191</v>
      </c>
      <c r="G251" s="7">
        <v>59.22</v>
      </c>
      <c r="H251">
        <v>3</v>
      </c>
      <c r="I251" t="str">
        <f>IFERROR(VLOOKUP(E251,colores!$D:$F,3,FALSE),"black")</f>
        <v>#FF934F</v>
      </c>
      <c r="J251">
        <v>0</v>
      </c>
    </row>
    <row r="252" spans="1:10" ht="15.75" customHeight="1" x14ac:dyDescent="0.25">
      <c r="A252" s="1" t="s">
        <v>203</v>
      </c>
      <c r="B252">
        <v>2022</v>
      </c>
      <c r="C252">
        <v>5</v>
      </c>
      <c r="D252" t="s">
        <v>185</v>
      </c>
      <c r="E252" t="s">
        <v>185</v>
      </c>
      <c r="F252">
        <v>4128</v>
      </c>
      <c r="G252" s="7">
        <v>23.99</v>
      </c>
      <c r="H252">
        <v>1</v>
      </c>
      <c r="I252" t="str">
        <f>IFERROR(VLOOKUP(E252,colores!$D:$F,3,FALSE),"black")</f>
        <v>#C2AFF0</v>
      </c>
      <c r="J252">
        <v>0</v>
      </c>
    </row>
    <row r="253" spans="1:10" ht="15.75" customHeight="1" x14ac:dyDescent="0.25">
      <c r="A253" s="1" t="s">
        <v>203</v>
      </c>
      <c r="B253">
        <v>2022</v>
      </c>
      <c r="C253">
        <v>6</v>
      </c>
      <c r="D253" t="s">
        <v>187</v>
      </c>
      <c r="E253" s="1" t="s">
        <v>107</v>
      </c>
      <c r="F253">
        <v>1293</v>
      </c>
      <c r="G253" s="7">
        <v>7.51</v>
      </c>
      <c r="I253" t="str">
        <f>IFERROR(VLOOKUP(E253,colores!$D:$F,3,FALSE),"black")</f>
        <v>lightgray</v>
      </c>
      <c r="J253">
        <v>0</v>
      </c>
    </row>
    <row r="254" spans="1:10" ht="15.75" customHeight="1" x14ac:dyDescent="0.25">
      <c r="A254" s="1" t="s">
        <v>203</v>
      </c>
      <c r="B254">
        <v>2022</v>
      </c>
      <c r="C254">
        <v>2</v>
      </c>
      <c r="D254" t="s">
        <v>188</v>
      </c>
      <c r="E254" s="1" t="s">
        <v>107</v>
      </c>
      <c r="F254">
        <v>1024</v>
      </c>
      <c r="G254" s="7">
        <v>5.95</v>
      </c>
      <c r="I254" t="str">
        <f>IFERROR(VLOOKUP(E254,colores!$D:$F,3,FALSE),"black")</f>
        <v>lightgray</v>
      </c>
      <c r="J254">
        <v>0</v>
      </c>
    </row>
    <row r="255" spans="1:10" ht="15.75" customHeight="1" x14ac:dyDescent="0.25">
      <c r="A255" s="1" t="s">
        <v>203</v>
      </c>
      <c r="B255">
        <v>2022</v>
      </c>
      <c r="C255">
        <v>13</v>
      </c>
      <c r="D255" t="s">
        <v>177</v>
      </c>
      <c r="E255" s="1" t="s">
        <v>107</v>
      </c>
      <c r="F255">
        <v>393</v>
      </c>
      <c r="G255" s="7">
        <v>2.2799999999999998</v>
      </c>
      <c r="I255" t="str">
        <f>IFERROR(VLOOKUP(E255,colores!$D:$F,3,FALSE),"black")</f>
        <v>lightgray</v>
      </c>
      <c r="J255">
        <v>0</v>
      </c>
    </row>
    <row r="256" spans="1:10" ht="15.75" customHeight="1" x14ac:dyDescent="0.25">
      <c r="A256" s="1" t="s">
        <v>203</v>
      </c>
      <c r="B256">
        <v>2022</v>
      </c>
      <c r="C256" t="s">
        <v>11</v>
      </c>
      <c r="D256" t="s">
        <v>11</v>
      </c>
      <c r="E256" t="s">
        <v>11</v>
      </c>
      <c r="F256">
        <v>179</v>
      </c>
      <c r="G256" s="7">
        <v>1.04</v>
      </c>
      <c r="I256" t="str">
        <f>IFERROR(VLOOKUP(E256,colores!$D:$F,3,FALSE),"black")</f>
        <v>white</v>
      </c>
      <c r="J256">
        <v>0</v>
      </c>
    </row>
    <row r="257" spans="1:10" ht="15.75" customHeight="1" x14ac:dyDescent="0.25">
      <c r="A257" s="1" t="s">
        <v>203</v>
      </c>
      <c r="B257">
        <v>2024</v>
      </c>
      <c r="C257">
        <v>3</v>
      </c>
      <c r="D257" t="s">
        <v>186</v>
      </c>
      <c r="E257" t="s">
        <v>186</v>
      </c>
      <c r="F257">
        <v>8538</v>
      </c>
      <c r="G257" s="7">
        <v>51.7</v>
      </c>
      <c r="H257">
        <v>3</v>
      </c>
      <c r="I257" t="str">
        <f>IFERROR(VLOOKUP(E257,colores!$D:$F,3,FALSE),"black")</f>
        <v>#FF934F</v>
      </c>
      <c r="J257">
        <v>0</v>
      </c>
    </row>
    <row r="258" spans="1:10" ht="15.75" customHeight="1" x14ac:dyDescent="0.25">
      <c r="A258" s="1" t="s">
        <v>203</v>
      </c>
      <c r="B258">
        <v>2024</v>
      </c>
      <c r="C258">
        <v>5</v>
      </c>
      <c r="D258" t="s">
        <v>185</v>
      </c>
      <c r="E258" t="s">
        <v>185</v>
      </c>
      <c r="F258">
        <v>5227</v>
      </c>
      <c r="G258" s="7">
        <v>31.5</v>
      </c>
      <c r="H258">
        <v>1</v>
      </c>
      <c r="I258" t="str">
        <f>IFERROR(VLOOKUP(E258,colores!$D:$F,3,FALSE),"black")</f>
        <v>#C2AFF0</v>
      </c>
      <c r="J258">
        <v>0</v>
      </c>
    </row>
    <row r="259" spans="1:10" ht="15.75" customHeight="1" x14ac:dyDescent="0.25">
      <c r="A259" s="1" t="s">
        <v>203</v>
      </c>
      <c r="B259">
        <v>2024</v>
      </c>
      <c r="C259">
        <v>6</v>
      </c>
      <c r="D259" t="s">
        <v>187</v>
      </c>
      <c r="E259" s="1" t="s">
        <v>107</v>
      </c>
      <c r="F259">
        <v>1271</v>
      </c>
      <c r="G259" s="7">
        <v>7.7</v>
      </c>
      <c r="I259" t="str">
        <f>IFERROR(VLOOKUP(E259,colores!$D:$F,3,FALSE),"black")</f>
        <v>lightgray</v>
      </c>
      <c r="J259">
        <v>0</v>
      </c>
    </row>
    <row r="260" spans="1:10" ht="15.75" customHeight="1" x14ac:dyDescent="0.25">
      <c r="A260" s="1" t="s">
        <v>203</v>
      </c>
      <c r="B260">
        <v>2024</v>
      </c>
      <c r="C260">
        <v>2</v>
      </c>
      <c r="D260" t="s">
        <v>188</v>
      </c>
      <c r="E260" s="1" t="s">
        <v>107</v>
      </c>
      <c r="F260">
        <v>863</v>
      </c>
      <c r="G260" s="7">
        <v>5.2</v>
      </c>
      <c r="I260" t="str">
        <f>IFERROR(VLOOKUP(E260,colores!$D:$F,3,FALSE),"black")</f>
        <v>lightgray</v>
      </c>
      <c r="J260">
        <v>0</v>
      </c>
    </row>
    <row r="261" spans="1:10" ht="15.75" customHeight="1" x14ac:dyDescent="0.25">
      <c r="A261" s="1" t="s">
        <v>203</v>
      </c>
      <c r="B261">
        <v>2024</v>
      </c>
      <c r="C261" t="s">
        <v>11</v>
      </c>
      <c r="D261" t="s">
        <v>11</v>
      </c>
      <c r="E261" t="s">
        <v>11</v>
      </c>
      <c r="F261">
        <v>647</v>
      </c>
      <c r="G261" s="7">
        <v>3.9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61">
    <sortCondition ref="A2:A261"/>
    <sortCondition ref="B2:B261"/>
    <sortCondition descending="1" ref="G2:G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2024-10-03T22:46:03Z</dcterms:modified>
</cp:coreProperties>
</file>