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67C16722-E5C7-4B83-8194-8F5106219D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base!$A$1:$J$429</definedName>
  </definedNames>
  <calcPr calcId="191029"/>
  <pivotCaches>
    <pivotCache cacheId="14" r:id="rId4"/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3" l="1"/>
  <c r="F89" i="3"/>
  <c r="F88" i="3"/>
  <c r="F87" i="3"/>
  <c r="F86" i="3"/>
  <c r="I274" i="1" s="1"/>
  <c r="F85" i="3"/>
  <c r="I273" i="1" s="1"/>
  <c r="F84" i="3"/>
  <c r="I247" i="1" s="1"/>
  <c r="F83" i="3"/>
  <c r="I246" i="1" s="1"/>
  <c r="F82" i="3"/>
  <c r="F81" i="3"/>
  <c r="F80" i="3"/>
  <c r="F79" i="3"/>
  <c r="F78" i="3"/>
  <c r="I145" i="1" s="1"/>
  <c r="F77" i="3"/>
  <c r="I26" i="1" s="1"/>
  <c r="F76" i="3"/>
  <c r="I353" i="1"/>
  <c r="I345" i="1"/>
  <c r="I319" i="1"/>
  <c r="I312" i="1"/>
  <c r="I282" i="1"/>
  <c r="I276" i="1"/>
  <c r="I275" i="1"/>
  <c r="I214" i="1"/>
  <c r="I204" i="1"/>
  <c r="I203" i="1"/>
  <c r="I25" i="1"/>
  <c r="F75" i="3"/>
  <c r="I8" i="1" s="1"/>
  <c r="F74" i="3"/>
  <c r="F73" i="3"/>
  <c r="F72" i="3"/>
  <c r="I14" i="1" s="1"/>
  <c r="F71" i="3"/>
  <c r="F70" i="3"/>
  <c r="F69" i="3"/>
  <c r="F68" i="3"/>
  <c r="F67" i="3"/>
  <c r="F66" i="3"/>
  <c r="F65" i="3"/>
  <c r="I361" i="1" s="1"/>
  <c r="F64" i="3"/>
  <c r="I340" i="1" s="1"/>
  <c r="F63" i="3"/>
  <c r="F62" i="3"/>
  <c r="F61" i="3"/>
  <c r="F60" i="3"/>
  <c r="I341" i="1" s="1"/>
  <c r="F59" i="3"/>
  <c r="F58" i="3"/>
  <c r="F57" i="3"/>
  <c r="I192" i="1" s="1"/>
  <c r="F56" i="3"/>
  <c r="I176" i="1" s="1"/>
  <c r="F55" i="3"/>
  <c r="F54" i="3"/>
  <c r="I22" i="1" s="1"/>
  <c r="F53" i="3"/>
  <c r="I21" i="1" s="1"/>
  <c r="F52" i="3"/>
  <c r="I2" i="1" s="1"/>
  <c r="F51" i="3"/>
  <c r="I52" i="1" s="1"/>
  <c r="F50" i="3"/>
  <c r="I38" i="1" s="1"/>
  <c r="F49" i="3"/>
  <c r="I331" i="1" s="1"/>
  <c r="F48" i="3"/>
  <c r="F47" i="3"/>
  <c r="I132" i="1" s="1"/>
  <c r="F46" i="3"/>
  <c r="F45" i="3"/>
  <c r="F44" i="3"/>
  <c r="I126" i="1" s="1"/>
  <c r="F43" i="3"/>
  <c r="I264" i="1" s="1"/>
  <c r="F42" i="3"/>
  <c r="I262" i="1" s="1"/>
  <c r="F41" i="3"/>
  <c r="I267" i="1" s="1"/>
  <c r="F40" i="3"/>
  <c r="I304" i="1" s="1"/>
  <c r="F39" i="3"/>
  <c r="F38" i="3"/>
  <c r="I202" i="1" s="1"/>
  <c r="F37" i="3"/>
  <c r="F36" i="3"/>
  <c r="F35" i="3"/>
  <c r="I87" i="1" s="1"/>
  <c r="F34" i="3"/>
  <c r="I99" i="1" s="1"/>
  <c r="F33" i="3"/>
  <c r="I71" i="1" s="1"/>
  <c r="F32" i="3"/>
  <c r="F31" i="3"/>
  <c r="I253" i="1" s="1"/>
  <c r="F30" i="3"/>
  <c r="F29" i="3"/>
  <c r="F28" i="3"/>
  <c r="F27" i="3"/>
  <c r="F26" i="3"/>
  <c r="F25" i="3"/>
  <c r="F24" i="3"/>
  <c r="F23" i="3"/>
  <c r="F22" i="3"/>
  <c r="I213" i="1" s="1"/>
  <c r="F21" i="3"/>
  <c r="I228" i="1" s="1"/>
  <c r="F20" i="3"/>
  <c r="I216" i="1" s="1"/>
  <c r="F19" i="3"/>
  <c r="F18" i="3"/>
  <c r="I306" i="1" s="1"/>
  <c r="F16" i="3"/>
  <c r="I289" i="1" s="1"/>
  <c r="F15" i="3"/>
  <c r="I300" i="1" s="1"/>
  <c r="F14" i="3"/>
  <c r="I200" i="1" s="1"/>
  <c r="F13" i="3"/>
  <c r="F12" i="3"/>
  <c r="F11" i="3"/>
  <c r="I151" i="1" s="1"/>
  <c r="F10" i="3"/>
  <c r="F9" i="3"/>
  <c r="F8" i="3"/>
  <c r="F7" i="3"/>
  <c r="I280" i="1" s="1"/>
  <c r="F6" i="3"/>
  <c r="F5" i="3"/>
  <c r="I217" i="1" s="1"/>
  <c r="F4" i="3"/>
  <c r="I231" i="1" s="1"/>
  <c r="F17" i="3"/>
  <c r="I307" i="1" s="1"/>
  <c r="I112" i="1"/>
  <c r="I95" i="1"/>
  <c r="I223" i="1"/>
  <c r="I136" i="1"/>
  <c r="I158" i="1" l="1"/>
  <c r="I31" i="1"/>
  <c r="I128" i="1"/>
  <c r="I283" i="1"/>
  <c r="I59" i="1"/>
  <c r="I245" i="1"/>
  <c r="I144" i="1"/>
  <c r="I5" i="1"/>
  <c r="I284" i="1"/>
  <c r="I190" i="1"/>
  <c r="I10" i="1"/>
  <c r="I152" i="1"/>
  <c r="I252" i="1"/>
  <c r="I159" i="1"/>
  <c r="I24" i="1"/>
  <c r="I179" i="1"/>
  <c r="I317" i="1"/>
  <c r="I58" i="1"/>
  <c r="I118" i="1"/>
  <c r="I205" i="1"/>
  <c r="I359" i="1"/>
  <c r="I295" i="1"/>
  <c r="I227" i="1"/>
  <c r="I96" i="1"/>
  <c r="I429" i="1"/>
  <c r="I386" i="1"/>
  <c r="I123" i="1"/>
  <c r="I285" i="1"/>
  <c r="I184" i="1"/>
  <c r="I149" i="1"/>
  <c r="I279" i="1"/>
  <c r="I256" i="1"/>
  <c r="I156" i="1"/>
  <c r="I60" i="1"/>
  <c r="I6" i="1"/>
  <c r="I316" i="1"/>
  <c r="I67" i="1"/>
  <c r="I390" i="1"/>
  <c r="I358" i="1"/>
  <c r="I351" i="1"/>
  <c r="I322" i="1"/>
  <c r="I405" i="1"/>
  <c r="I412" i="1"/>
  <c r="I171" i="1"/>
  <c r="I150" i="1"/>
  <c r="I219" i="1"/>
  <c r="I211" i="1"/>
  <c r="I101" i="1"/>
  <c r="I134" i="1"/>
  <c r="I116" i="1"/>
  <c r="I121" i="1"/>
  <c r="I332" i="1"/>
  <c r="I318" i="1"/>
  <c r="I419" i="1"/>
  <c r="I402" i="1"/>
  <c r="I406" i="1"/>
  <c r="I3" i="1"/>
  <c r="I117" i="1"/>
  <c r="I314" i="1"/>
  <c r="I411" i="1"/>
  <c r="I403" i="1"/>
  <c r="I355" i="1"/>
  <c r="I347" i="1"/>
  <c r="I250" i="1"/>
  <c r="I208" i="1"/>
  <c r="I36" i="1"/>
  <c r="I28" i="1"/>
  <c r="I334" i="1"/>
  <c r="I111" i="1"/>
  <c r="I79" i="1"/>
  <c r="I310" i="1"/>
  <c r="I385" i="1"/>
  <c r="I354" i="1"/>
  <c r="I346" i="1"/>
  <c r="I249" i="1"/>
  <c r="I207" i="1"/>
  <c r="I35" i="1"/>
  <c r="I27" i="1"/>
  <c r="I327" i="1"/>
  <c r="I110" i="1"/>
  <c r="I72" i="1"/>
  <c r="I188" i="1"/>
  <c r="I88" i="1"/>
  <c r="I288" i="1"/>
  <c r="I248" i="1"/>
  <c r="I206" i="1"/>
  <c r="I183" i="1"/>
  <c r="I148" i="1"/>
  <c r="I34" i="1"/>
  <c r="I265" i="1"/>
  <c r="I102" i="1"/>
  <c r="I243" i="1"/>
  <c r="I187" i="1"/>
  <c r="I417" i="1"/>
  <c r="I234" i="1"/>
  <c r="I287" i="1"/>
  <c r="I278" i="1"/>
  <c r="I182" i="1"/>
  <c r="I155" i="1"/>
  <c r="I147" i="1"/>
  <c r="I410" i="1"/>
  <c r="I255" i="1"/>
  <c r="I409" i="1"/>
  <c r="I315" i="1"/>
  <c r="I277" i="1"/>
  <c r="I254" i="1"/>
  <c r="I389" i="1"/>
  <c r="I357" i="1"/>
  <c r="I349" i="1"/>
  <c r="I321" i="1"/>
  <c r="I313" i="1"/>
  <c r="I404" i="1"/>
  <c r="I356" i="1"/>
  <c r="I348" i="1"/>
  <c r="I383" i="1"/>
  <c r="I387" i="1"/>
  <c r="I4" i="1"/>
  <c r="I29" i="1"/>
  <c r="I61" i="1"/>
  <c r="I119" i="1"/>
  <c r="I153" i="1"/>
  <c r="I201" i="1"/>
  <c r="I218" i="1"/>
  <c r="I63" i="1"/>
  <c r="I352" i="1"/>
  <c r="I344" i="1"/>
  <c r="I177" i="1"/>
  <c r="I191" i="1"/>
  <c r="I30" i="1"/>
  <c r="I124" i="1"/>
  <c r="I154" i="1"/>
  <c r="I229" i="1"/>
  <c r="I239" i="1"/>
  <c r="I9" i="1"/>
  <c r="I65" i="1"/>
  <c r="I143" i="1"/>
  <c r="I178" i="1"/>
  <c r="I323" i="1"/>
  <c r="I114" i="1"/>
  <c r="I120" i="1"/>
  <c r="I414" i="1"/>
  <c r="I400" i="1"/>
  <c r="I407" i="1"/>
  <c r="I138" i="1"/>
  <c r="I384" i="1"/>
  <c r="I388" i="1"/>
  <c r="I62" i="1"/>
  <c r="I46" i="1"/>
  <c r="I367" i="1"/>
  <c r="I394" i="1"/>
  <c r="I80" i="1"/>
  <c r="I47" i="1"/>
  <c r="I32" i="1"/>
  <c r="I66" i="1"/>
  <c r="I210" i="1"/>
  <c r="I7" i="1"/>
  <c r="I13" i="1"/>
  <c r="I230" i="1"/>
  <c r="I235" i="1"/>
  <c r="I221" i="1"/>
  <c r="I286" i="1"/>
  <c r="I212" i="1"/>
  <c r="I115" i="1"/>
  <c r="I122" i="1"/>
  <c r="I175" i="1"/>
  <c r="I395" i="1"/>
  <c r="I92" i="1"/>
  <c r="I260" i="1"/>
  <c r="I11" i="1"/>
  <c r="I33" i="1"/>
  <c r="I68" i="1"/>
  <c r="I180" i="1"/>
  <c r="I209" i="1"/>
  <c r="I251" i="1"/>
  <c r="I350" i="1"/>
  <c r="I94" i="1"/>
  <c r="I57" i="1"/>
  <c r="I163" i="1"/>
  <c r="I326" i="1"/>
  <c r="I320" i="1"/>
  <c r="I37" i="1"/>
  <c r="I69" i="1"/>
  <c r="I146" i="1"/>
  <c r="I181" i="1"/>
  <c r="I215" i="1"/>
  <c r="I408" i="1"/>
  <c r="I401" i="1"/>
  <c r="I168" i="1"/>
  <c r="I272" i="1"/>
  <c r="I64" i="1"/>
  <c r="I281" i="1"/>
  <c r="I311" i="1"/>
  <c r="I16" i="1"/>
  <c r="I257" i="1"/>
  <c r="I308" i="1"/>
  <c r="I129" i="1"/>
  <c r="I292" i="1"/>
  <c r="I78" i="1"/>
  <c r="I127" i="1"/>
  <c r="I335" i="1"/>
  <c r="I18" i="1"/>
  <c r="I237" i="1"/>
  <c r="I103" i="1"/>
  <c r="I131" i="1"/>
  <c r="I259" i="1"/>
  <c r="I309" i="1"/>
  <c r="I399" i="1"/>
  <c r="I343" i="1"/>
  <c r="I19" i="1"/>
  <c r="I86" i="1"/>
  <c r="I104" i="1"/>
  <c r="I135" i="1"/>
  <c r="I162" i="1"/>
  <c r="I195" i="1"/>
  <c r="I20" i="1"/>
  <c r="I108" i="1"/>
  <c r="I137" i="1"/>
  <c r="I70" i="1"/>
  <c r="I170" i="1"/>
  <c r="I43" i="1"/>
  <c r="I44" i="1"/>
  <c r="I268" i="1"/>
  <c r="I76" i="1"/>
  <c r="I84" i="1"/>
  <c r="I100" i="1"/>
  <c r="I290" i="1"/>
  <c r="I160" i="1"/>
  <c r="I324" i="1"/>
  <c r="I17" i="1"/>
  <c r="I220" i="1"/>
  <c r="I236" i="1"/>
  <c r="I244" i="1"/>
  <c r="I77" i="1"/>
  <c r="I85" i="1"/>
  <c r="I93" i="1"/>
  <c r="I109" i="1"/>
  <c r="I45" i="1"/>
  <c r="I258" i="1"/>
  <c r="I266" i="1"/>
  <c r="I291" i="1"/>
  <c r="I299" i="1"/>
  <c r="I161" i="1"/>
  <c r="I169" i="1"/>
  <c r="I325" i="1"/>
  <c r="I333" i="1"/>
  <c r="I365" i="1"/>
  <c r="I373" i="1"/>
  <c r="I381" i="1"/>
  <c r="I397" i="1"/>
  <c r="I185" i="1"/>
  <c r="I193" i="1"/>
  <c r="I54" i="1"/>
  <c r="I41" i="1"/>
  <c r="I418" i="1"/>
  <c r="I342" i="1"/>
  <c r="I366" i="1"/>
  <c r="I374" i="1"/>
  <c r="I382" i="1"/>
  <c r="I398" i="1"/>
  <c r="I186" i="1"/>
  <c r="I194" i="1"/>
  <c r="I55" i="1"/>
  <c r="I42" i="1"/>
  <c r="I423" i="1"/>
  <c r="I421" i="1"/>
  <c r="I222" i="1"/>
  <c r="I238" i="1"/>
  <c r="I130" i="1"/>
  <c r="I301" i="1"/>
  <c r="I391" i="1"/>
  <c r="I139" i="1"/>
  <c r="I48" i="1"/>
  <c r="I261" i="1"/>
  <c r="I269" i="1"/>
  <c r="I294" i="1"/>
  <c r="I302" i="1"/>
  <c r="I164" i="1"/>
  <c r="I172" i="1"/>
  <c r="I328" i="1"/>
  <c r="I336" i="1"/>
  <c r="I360" i="1"/>
  <c r="I368" i="1"/>
  <c r="I376" i="1"/>
  <c r="I392" i="1"/>
  <c r="I425" i="1"/>
  <c r="I196" i="1"/>
  <c r="I53" i="1"/>
  <c r="I413" i="1"/>
  <c r="I420" i="1"/>
  <c r="I12" i="1"/>
  <c r="I224" i="1"/>
  <c r="I232" i="1"/>
  <c r="I240" i="1"/>
  <c r="I73" i="1"/>
  <c r="I81" i="1"/>
  <c r="I89" i="1"/>
  <c r="I97" i="1"/>
  <c r="I105" i="1"/>
  <c r="I113" i="1"/>
  <c r="I140" i="1"/>
  <c r="I49" i="1"/>
  <c r="I270" i="1"/>
  <c r="I303" i="1"/>
  <c r="I157" i="1"/>
  <c r="I165" i="1"/>
  <c r="I173" i="1"/>
  <c r="I329" i="1"/>
  <c r="I337" i="1"/>
  <c r="I369" i="1"/>
  <c r="I377" i="1"/>
  <c r="I393" i="1"/>
  <c r="I426" i="1"/>
  <c r="I189" i="1"/>
  <c r="I197" i="1"/>
  <c r="I56" i="1"/>
  <c r="I422" i="1"/>
  <c r="I293" i="1"/>
  <c r="I375" i="1"/>
  <c r="I225" i="1"/>
  <c r="I233" i="1"/>
  <c r="I241" i="1"/>
  <c r="I74" i="1"/>
  <c r="I82" i="1"/>
  <c r="I90" i="1"/>
  <c r="I98" i="1"/>
  <c r="I106" i="1"/>
  <c r="I125" i="1"/>
  <c r="I133" i="1"/>
  <c r="I141" i="1"/>
  <c r="I50" i="1"/>
  <c r="I263" i="1"/>
  <c r="I271" i="1"/>
  <c r="I296" i="1"/>
  <c r="I166" i="1"/>
  <c r="I174" i="1"/>
  <c r="I330" i="1"/>
  <c r="I338" i="1"/>
  <c r="I362" i="1"/>
  <c r="I370" i="1"/>
  <c r="I378" i="1"/>
  <c r="I427" i="1"/>
  <c r="I198" i="1"/>
  <c r="I415" i="1"/>
  <c r="I15" i="1"/>
  <c r="I23" i="1"/>
  <c r="I226" i="1"/>
  <c r="I242" i="1"/>
  <c r="I75" i="1"/>
  <c r="I83" i="1"/>
  <c r="I91" i="1"/>
  <c r="I107" i="1"/>
  <c r="I142" i="1"/>
  <c r="I51" i="1"/>
  <c r="I297" i="1"/>
  <c r="I305" i="1"/>
  <c r="I167" i="1"/>
  <c r="I339" i="1"/>
  <c r="I363" i="1"/>
  <c r="I371" i="1"/>
  <c r="I379" i="1"/>
  <c r="I428" i="1"/>
  <c r="I199" i="1"/>
  <c r="I39" i="1"/>
  <c r="I416" i="1"/>
  <c r="I424" i="1"/>
  <c r="I298" i="1"/>
  <c r="I364" i="1"/>
  <c r="I372" i="1"/>
  <c r="I380" i="1"/>
  <c r="I396" i="1"/>
  <c r="I40" i="1"/>
</calcChain>
</file>

<file path=xl/sharedStrings.xml><?xml version="1.0" encoding="utf-8"?>
<sst xmlns="http://schemas.openxmlformats.org/spreadsheetml/2006/main" count="1618" uniqueCount="313">
  <si>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</si>
  <si>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</si>
  <si>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</si>
  <si>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</si>
  <si>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</si>
  <si>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</si>
  <si>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</si>
  <si>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</si>
  <si>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</si>
  <si>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</si>
  <si>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</si>
  <si>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</si>
  <si>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</si>
  <si>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</si>
  <si>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</si>
  <si>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</si>
  <si>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</si>
  <si>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</si>
  <si>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</si>
  <si>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</si>
  <si>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</si>
  <si>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</si>
  <si>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</si>
  <si>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</si>
  <si>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</si>
  <si>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</si>
  <si>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</si>
  <si>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</si>
  <si>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</si>
  <si>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</si>
  <si>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</si>
  <si>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</si>
  <si>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</si>
  <si>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</si>
  <si>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</si>
  <si>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</si>
  <si>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</si>
  <si>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</si>
  <si>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</si>
  <si>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</si>
  <si>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</si>
  <si>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</si>
  <si>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</si>
  <si>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</si>
  <si>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</si>
  <si>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</si>
  <si>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</si>
  <si>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</si>
  <si>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</si>
  <si>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</si>
  <si>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</si>
  <si>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</si>
  <si>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</si>
  <si>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</si>
  <si>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</si>
  <si>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</si>
  <si>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</si>
  <si>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</si>
  <si>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</si>
  <si>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</si>
  <si>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</si>
  <si>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</si>
  <si>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</si>
  <si>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</si>
  <si>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</si>
  <si>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</si>
  <si>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</si>
  <si>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</si>
  <si>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</si>
  <si>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</si>
  <si>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</si>
  <si>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</si>
  <si>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</si>
  <si>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</si>
  <si>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</si>
  <si>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</si>
  <si>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</si>
  <si>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</si>
  <si>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</si>
  <si>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</si>
  <si>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</si>
  <si>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</si>
  <si>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</si>
  <si>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</si>
  <si>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</si>
  <si>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</si>
  <si>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</si>
  <si>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</si>
  <si>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</si>
  <si>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</si>
  <si>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</si>
  <si>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</si>
  <si>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</si>
  <si>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</si>
  <si>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</si>
  <si>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</si>
  <si>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</si>
  <si>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</si>
  <si>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</si>
  <si>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</si>
  <si>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</si>
  <si>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</si>
  <si>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</si>
  <si>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</si>
  <si>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</si>
  <si>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</si>
  <si>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</si>
  <si>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</si>
  <si>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</si>
  <si>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</si>
  <si>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</si>
  <si>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</si>
  <si>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</si>
  <si>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</si>
  <si>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</si>
  <si>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</si>
  <si>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</si>
  <si>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</si>
  <si>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</si>
  <si>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</si>
  <si>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</si>
  <si>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</si>
  <si>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</si>
  <si>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</si>
  <si>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</si>
  <si>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</si>
  <si>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</si>
  <si>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</si>
  <si>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</si>
  <si>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</si>
  <si>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</si>
  <si>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</si>
  <si>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</si>
  <si>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</si>
  <si>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</si>
  <si>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</si>
  <si>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</si>
  <si>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</si>
  <si>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</si>
  <si>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</si>
  <si>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</si>
  <si>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</si>
  <si>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</si>
  <si>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</si>
  <si>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</si>
  <si>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</si>
  <si>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</si>
  <si>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</si>
  <si>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</si>
  <si>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</si>
  <si>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</si>
  <si>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</si>
  <si>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</si>
  <si>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</si>
  <si>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</si>
  <si>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</si>
  <si>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</si>
  <si>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</si>
  <si>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</si>
  <si>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</si>
  <si>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</si>
  <si>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</si>
  <si>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</si>
  <si>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#80ED99</t>
  </si>
  <si>
    <t>Lista 10</t>
  </si>
  <si>
    <t>Estudiantes por una NUEVA FAUBA</t>
  </si>
  <si>
    <t>ATP FAUBA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</si>
  <si>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</si>
  <si>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</si>
  <si>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</si>
  <si>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</si>
  <si>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</si>
  <si>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</si>
  <si>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</si>
  <si>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</si>
  <si>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</si>
  <si>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</si>
  <si>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</si>
  <si>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</si>
  <si>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</si>
  <si>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</si>
  <si>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</si>
  <si>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</si>
  <si>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</si>
  <si>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</si>
  <si>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</si>
  <si>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</si>
  <si>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</si>
  <si>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</si>
  <si>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</si>
  <si>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</si>
  <si>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</si>
  <si>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</si>
  <si>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</si>
  <si>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</si>
  <si>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</si>
  <si>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</si>
  <si>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</si>
  <si>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</si>
  <si>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</si>
  <si>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</si>
  <si>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</si>
  <si>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</si>
  <si>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</si>
  <si>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</si>
  <si>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</si>
  <si>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</si>
  <si>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</si>
  <si>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</si>
  <si>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</si>
  <si>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</si>
  <si>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</si>
  <si>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</si>
  <si>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</si>
  <si>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</si>
  <si>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</si>
  <si>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</si>
  <si>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</si>
  <si>
    <t>Frente Reformista ND - FM</t>
  </si>
  <si>
    <t>Proyecto ingeniería / L19</t>
  </si>
  <si>
    <t>#C2AFF0</t>
  </si>
  <si>
    <t>#FF934F</t>
  </si>
  <si>
    <t>rojo3</t>
  </si>
  <si>
    <t>#A92131</t>
  </si>
  <si>
    <t>rojo4</t>
  </si>
  <si>
    <t>#631F26</t>
  </si>
  <si>
    <t>#B2DDF7</t>
  </si>
  <si>
    <t>Fana FAUBA</t>
  </si>
  <si>
    <t>(Varios elementos)</t>
  </si>
  <si>
    <t>Lista Unidad</t>
  </si>
  <si>
    <t>La Izquierda al Frente</t>
  </si>
  <si>
    <t>Exactas Puede Más</t>
  </si>
  <si>
    <t>Exactas Puede Más + Seamos Libres</t>
  </si>
  <si>
    <t>Nuevo Espacio - FCEN</t>
  </si>
  <si>
    <t>Camdio de Base</t>
  </si>
  <si>
    <t>Juntos</t>
  </si>
  <si>
    <t>Acción Colectiva</t>
  </si>
  <si>
    <t>Transformar Derecho</t>
  </si>
  <si>
    <t>Izquierda al Frente por el Socialismo</t>
  </si>
  <si>
    <t>PRO</t>
  </si>
  <si>
    <t>Der. para la Vic.</t>
  </si>
  <si>
    <t>Mella - Centeno</t>
  </si>
  <si>
    <t>14 Bis</t>
  </si>
  <si>
    <t>Izquierda en Derecho</t>
  </si>
  <si>
    <t>Universidad para Todos</t>
  </si>
  <si>
    <t>El Frente (PO-Mella)</t>
  </si>
  <si>
    <t>Estudiantes para la Victoria</t>
  </si>
  <si>
    <t>Miles</t>
  </si>
  <si>
    <t>Fuser</t>
  </si>
  <si>
    <t>Unidad</t>
  </si>
  <si>
    <t>Proyecto sociales + UES (K)</t>
  </si>
  <si>
    <t>Vendaval (Mella)</t>
  </si>
  <si>
    <t>Sociales x el Cambio</t>
  </si>
  <si>
    <t>MST</t>
  </si>
  <si>
    <t>Tropilla</t>
  </si>
  <si>
    <t>Juntos por la FADU</t>
  </si>
  <si>
    <t>Estudiantes por el Cambio</t>
  </si>
  <si>
    <t>FADU Plural</t>
  </si>
  <si>
    <t>FADU para la victoria</t>
  </si>
  <si>
    <t>Impulso (Mella-Sur)</t>
  </si>
  <si>
    <t>Izquierda al Frente</t>
  </si>
  <si>
    <t>Proyecto Psico (K)</t>
  </si>
  <si>
    <t>MxE (Mella-PO)</t>
  </si>
  <si>
    <t>Antídoto (PO)</t>
  </si>
  <si>
    <t>Gen</t>
  </si>
  <si>
    <t>UyO</t>
  </si>
  <si>
    <t>La Mella</t>
  </si>
  <si>
    <t>FANA</t>
  </si>
  <si>
    <t>PO</t>
  </si>
  <si>
    <t>La Cámpora-NE</t>
  </si>
  <si>
    <t>Lista 7 (FIT)</t>
  </si>
  <si>
    <t>V-Par (PO)</t>
  </si>
  <si>
    <t>Odonto para la Victoria</t>
  </si>
  <si>
    <t>Bemba</t>
  </si>
  <si>
    <t>Mariategui</t>
  </si>
  <si>
    <t>Estudiantes de Filo</t>
  </si>
  <si>
    <t>Épica/Mariátegui</t>
  </si>
  <si>
    <t>Sur+Cepa</t>
  </si>
  <si>
    <t>La UES</t>
  </si>
  <si>
    <t>Proyecto Sociales + La Mella</t>
  </si>
  <si>
    <t>Nuevo Sociales</t>
  </si>
  <si>
    <t>Viejo Topo + La Dignidad</t>
  </si>
  <si>
    <t>Más + MST</t>
  </si>
  <si>
    <t>FIT+MxE 2017</t>
  </si>
  <si>
    <t>SOS</t>
  </si>
  <si>
    <t>Alternativa Estudiantil</t>
  </si>
  <si>
    <t>La lista de los estudiantes</t>
  </si>
  <si>
    <t>Nueva FADU</t>
  </si>
  <si>
    <t>Proyectemos FADU</t>
  </si>
  <si>
    <t>Inconciente Colectivo</t>
  </si>
  <si>
    <t>Psicólogos para el pueblo</t>
  </si>
  <si>
    <t>El frente + Ciencias médicas de pie</t>
  </si>
  <si>
    <t>Sur+Evita+Cepa</t>
  </si>
  <si>
    <t>FANA+Cambium</t>
  </si>
  <si>
    <t>Abriendo Caminos</t>
  </si>
  <si>
    <t>ATP</t>
  </si>
  <si>
    <t>Cambiemos</t>
  </si>
  <si>
    <t>La Mella + Unidos por ingeniería</t>
  </si>
  <si>
    <t>Izquierda en ingeniería</t>
  </si>
  <si>
    <t>Unión veterinaria</t>
  </si>
  <si>
    <t>Lista1</t>
  </si>
  <si>
    <t>Izquierda socialista</t>
  </si>
  <si>
    <t>V-Par</t>
  </si>
  <si>
    <t>Vendaval</t>
  </si>
  <si>
    <t>Centeno</t>
  </si>
  <si>
    <t>Derecho para la Victoria</t>
  </si>
  <si>
    <t>FEM! Fuerza en Movimiento</t>
  </si>
  <si>
    <t>FUP</t>
  </si>
  <si>
    <t>Suma de %</t>
  </si>
  <si>
    <t>verde3</t>
  </si>
  <si>
    <t>#4F855A</t>
  </si>
  <si>
    <t>azul3</t>
  </si>
  <si>
    <t>#4484B3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</si>
</sst>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8.804908680555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5">
        <s v="Fana FAUBA"/>
        <s v="LAI"/>
        <s v="ATP FAUBA"/>
        <s v="Blanco"/>
        <s v="Fana ATP FAUBA"/>
        <s v="Abriendo caminos"/>
        <s v="Somos FADU"/>
        <s v="Unidad FADU"/>
        <s v="Otros"/>
        <s v="Nuevo Espacio"/>
        <s v="MxE"/>
        <s v="Proyecto económicas"/>
        <s v="Somos Libres"/>
        <s v="Identidad"/>
        <s v="FEM"/>
        <s v="La izquierda en Exactas"/>
        <s v="Espacio Exactas"/>
        <s v="UES/UES + AA"/>
        <s v="Sociales en Movimiento"/>
        <s v="La izquierda al frente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Antidoto"/>
        <s v="Sinapsis"/>
        <s v="Estudiantes por FFyB"/>
        <s v="El colectivo"/>
        <s v="FEI"/>
        <s v="Aquelarre"/>
        <s v="Ya Basta"/>
        <s v="El colectivo (+ Aquelarre)"/>
        <s v="MLI"/>
        <s v="IxC / Somos Libres"/>
        <s v="Proyecto ingeniería / L19"/>
        <s v="El Gradiente"/>
        <s v="Espacio Estudiantil"/>
        <s v="El torrente"/>
        <s v="AFO"/>
        <s v="V Par"/>
        <s v="EDI"/>
        <s v="El impulso"/>
        <m/>
        <s v="La salida es por izquierda" u="1"/>
        <s v="FEM - Marea verde" u="1"/>
        <s v="Rebelión" u="1"/>
        <s v="Prioridad RT - Profesionales RT" u="1"/>
        <s v="UES" u="1"/>
        <s v="Var.Independiente" u="1"/>
        <s v="Haciendo la otra voz" u="1"/>
        <s v="Línea de agronomía independiente" u="1"/>
        <s v="Rolando García" u="1"/>
        <s v="UES + AA" u="1"/>
        <s v="Movimiento Sur" u="1"/>
        <s v="El colectivo + Aquelarre" u="1"/>
        <s v="Política Obrera" u="1"/>
        <s v="Proyecto ingeniería" u="1"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23">
        <s v="black"/>
        <s v="#80ED99"/>
        <s v="#B2DDF7"/>
        <s v="white"/>
        <s v="pink"/>
        <s v="#EF233C"/>
        <s v="#FF934F"/>
        <s v="lightgray"/>
        <s v="#C2AFF0"/>
        <s v="#A92131"/>
        <s v="salmon"/>
        <s v="yellow"/>
        <m/>
        <s v="#B1DDF6" u="1"/>
        <s v="#3B3B39" u="1"/>
        <s v="orange" u="1"/>
        <s v="purple" u="1"/>
        <s v="gray" u="1"/>
        <s v="coral" u="1"/>
        <s v="blue" u="1"/>
        <s v="green" u="1"/>
        <s v="red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71.765767245372" createdVersion="8" refreshedVersion="8" minRefreshableVersion="3" recordCount="429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5" maxValue="2024" count="6">
        <n v="2015"/>
        <n v="2017"/>
        <n v="2019"/>
        <n v="2022"/>
        <n v="2024"/>
        <m/>
      </sharedItems>
    </cacheField>
    <cacheField name="Nro Lista" numFmtId="0">
      <sharedItems containsBlank="1" containsMixedTypes="1" containsNumber="1" containsInteger="1" minValue="10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. por una NUEVA FAUBA"/>
    <x v="0"/>
    <n v="1421"/>
    <n v="50.68"/>
    <n v="3"/>
    <x v="0"/>
  </r>
  <r>
    <x v="0"/>
    <n v="2019"/>
    <n v="2"/>
    <s v="LAI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AI"/>
    <x v="1"/>
    <n v="1145"/>
    <n v="44.64"/>
    <n v="3"/>
    <x v="1"/>
  </r>
  <r>
    <x v="0"/>
    <n v="2022"/>
    <n v="10"/>
    <s v="Lista 10"/>
    <x v="4"/>
    <n v="986"/>
    <n v="38.44"/>
    <n v="1"/>
    <x v="4"/>
  </r>
  <r>
    <x v="0"/>
    <n v="2022"/>
    <n v="14"/>
    <s v="Abriendo caminos"/>
    <x v="5"/>
    <n v="390"/>
    <n v="15.2"/>
    <m/>
    <x v="5"/>
  </r>
  <r>
    <x v="0"/>
    <n v="2022"/>
    <s v="Blanco"/>
    <s v="Blanco"/>
    <x v="3"/>
    <n v="44"/>
    <n v="1.72"/>
    <m/>
    <x v="3"/>
  </r>
  <r>
    <x v="0"/>
    <n v="2024"/>
    <n v="2"/>
    <s v="LAI"/>
    <x v="1"/>
    <n v="1062"/>
    <n v="45.58"/>
    <n v="3"/>
    <x v="1"/>
  </r>
  <r>
    <x v="0"/>
    <n v="2024"/>
    <n v="11"/>
    <s v="Fana ATP Fauba"/>
    <x v="4"/>
    <n v="880"/>
    <n v="37.770000000000003"/>
    <n v="1"/>
    <x v="4"/>
  </r>
  <r>
    <x v="0"/>
    <n v="2024"/>
    <n v="14"/>
    <s v="Abriendo caminos"/>
    <x v="5"/>
    <n v="336"/>
    <n v="14.42"/>
    <m/>
    <x v="5"/>
  </r>
  <r>
    <x v="0"/>
    <n v="2024"/>
    <s v="Blanco"/>
    <s v="Blanco"/>
    <x v="3"/>
    <n v="52"/>
    <n v="2.23"/>
    <m/>
    <x v="3"/>
  </r>
  <r>
    <x v="1"/>
    <n v="2019"/>
    <n v="10"/>
    <s v="Somos FADU"/>
    <x v="6"/>
    <n v="10506"/>
    <n v="45.55"/>
    <n v="3"/>
    <x v="6"/>
  </r>
  <r>
    <x v="1"/>
    <n v="2019"/>
    <n v="5"/>
    <s v="Yo banco la FADU"/>
    <x v="7"/>
    <n v="7431"/>
    <n v="32.22"/>
    <n v="1"/>
    <x v="1"/>
  </r>
  <r>
    <x v="1"/>
    <n v="2019"/>
    <n v="7"/>
    <s v="FADU de todos"/>
    <x v="8"/>
    <n v="2028"/>
    <n v="8.7899999999999991"/>
    <m/>
    <x v="7"/>
  </r>
  <r>
    <x v="1"/>
    <n v="2019"/>
    <n v="8"/>
    <s v="La izquierda"/>
    <x v="8"/>
    <n v="1398"/>
    <n v="6.06"/>
    <m/>
    <x v="7"/>
  </r>
  <r>
    <x v="1"/>
    <n v="2019"/>
    <n v="9"/>
    <s v="Abracemos FADU"/>
    <x v="8"/>
    <n v="1351"/>
    <n v="5.86"/>
    <m/>
    <x v="7"/>
  </r>
  <r>
    <x v="1"/>
    <n v="2019"/>
    <s v="Blanco"/>
    <s v="Blanco"/>
    <x v="3"/>
    <n v="352"/>
    <n v="1.53"/>
    <m/>
    <x v="3"/>
  </r>
  <r>
    <x v="1"/>
    <n v="2022"/>
    <n v="10"/>
    <s v="Somos FADU"/>
    <x v="6"/>
    <n v="14056"/>
    <n v="59.97"/>
    <n v="3"/>
    <x v="6"/>
  </r>
  <r>
    <x v="1"/>
    <n v="2022"/>
    <n v="22"/>
    <s v="Unidad FADU"/>
    <x v="7"/>
    <n v="6225"/>
    <n v="26.56"/>
    <n v="1"/>
    <x v="1"/>
  </r>
  <r>
    <x v="1"/>
    <n v="2022"/>
    <n v="5"/>
    <s v="Yo banco la FADU"/>
    <x v="8"/>
    <n v="1106"/>
    <n v="4.72"/>
    <m/>
    <x v="7"/>
  </r>
  <r>
    <x v="1"/>
    <n v="2022"/>
    <n v="8"/>
    <s v="La izquierda en FADU"/>
    <x v="8"/>
    <n v="765"/>
    <n v="3.26"/>
    <m/>
    <x v="7"/>
  </r>
  <r>
    <x v="1"/>
    <n v="2022"/>
    <n v="7"/>
    <s v="Movimiento FADU"/>
    <x v="8"/>
    <n v="505"/>
    <n v="2.15"/>
    <m/>
    <x v="7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8"/>
    <n v="232"/>
    <n v="0.99"/>
    <m/>
    <x v="7"/>
  </r>
  <r>
    <x v="1"/>
    <n v="2022"/>
    <n v="6"/>
    <s v="Sur FADU"/>
    <x v="8"/>
    <n v="141"/>
    <n v="0.6"/>
    <m/>
    <x v="7"/>
  </r>
  <r>
    <x v="1"/>
    <n v="2024"/>
    <n v="22"/>
    <s v="La 22"/>
    <x v="7"/>
    <n v="15172"/>
    <n v="53.46"/>
    <n v="3"/>
    <x v="1"/>
  </r>
  <r>
    <x v="1"/>
    <n v="2024"/>
    <n v="10"/>
    <s v="Somos FADU"/>
    <x v="6"/>
    <n v="9556"/>
    <n v="33.67"/>
    <n v="1"/>
    <x v="6"/>
  </r>
  <r>
    <x v="1"/>
    <n v="2024"/>
    <n v="1"/>
    <s v="Somos libres"/>
    <x v="8"/>
    <n v="1941"/>
    <n v="6.84"/>
    <m/>
    <x v="7"/>
  </r>
  <r>
    <x v="1"/>
    <n v="2024"/>
    <n v="8"/>
    <s v="Izquierda en Unidad"/>
    <x v="8"/>
    <n v="951"/>
    <n v="3.35"/>
    <m/>
    <x v="7"/>
  </r>
  <r>
    <x v="1"/>
    <n v="2024"/>
    <s v="Blanco"/>
    <s v="Blanco"/>
    <x v="3"/>
    <n v="488"/>
    <n v="1.72"/>
    <m/>
    <x v="3"/>
  </r>
  <r>
    <x v="1"/>
    <n v="2024"/>
    <n v="13"/>
    <s v="Ya Basta"/>
    <x v="8"/>
    <n v="272"/>
    <n v="0.96"/>
    <m/>
    <x v="7"/>
  </r>
  <r>
    <x v="2"/>
    <n v="2019"/>
    <n v="1"/>
    <s v="Nuevo Espacio"/>
    <x v="9"/>
    <n v="19394"/>
    <n v="74.209999999999994"/>
    <n v="4"/>
    <x v="6"/>
  </r>
  <r>
    <x v="2"/>
    <n v="2019"/>
    <n v="6"/>
    <s v="MxE 2019 + FIT"/>
    <x v="10"/>
    <n v="1952"/>
    <n v="7.47"/>
    <m/>
    <x v="5"/>
  </r>
  <r>
    <x v="2"/>
    <n v="2019"/>
    <n v="7"/>
    <s v="Haciendo la otra voz"/>
    <x v="8"/>
    <n v="1112"/>
    <n v="4.25"/>
    <m/>
    <x v="7"/>
  </r>
  <r>
    <x v="2"/>
    <n v="2019"/>
    <n v="4"/>
    <s v="Belgrano"/>
    <x v="8"/>
    <n v="1063"/>
    <n v="4.07"/>
    <m/>
    <x v="7"/>
  </r>
  <r>
    <x v="2"/>
    <n v="2019"/>
    <n v="5"/>
    <s v="Pro"/>
    <x v="8"/>
    <n v="822"/>
    <n v="3.15"/>
    <m/>
    <x v="7"/>
  </r>
  <r>
    <x v="2"/>
    <n v="2019"/>
    <s v="Blanco"/>
    <s v="Blanco"/>
    <x v="3"/>
    <n v="537"/>
    <n v="2.06"/>
    <m/>
    <x v="3"/>
  </r>
  <r>
    <x v="2"/>
    <n v="2019"/>
    <n v="8"/>
    <s v="Var. Independiente"/>
    <x v="8"/>
    <n v="415"/>
    <n v="1.59"/>
    <m/>
    <x v="7"/>
  </r>
  <r>
    <x v="2"/>
    <n v="2019"/>
    <n v="3"/>
    <s v="Alter. Estudiantil"/>
    <x v="8"/>
    <n v="338"/>
    <n v="1.29"/>
    <m/>
    <x v="7"/>
  </r>
  <r>
    <x v="2"/>
    <n v="2019"/>
    <n v="12"/>
    <s v="NS/NC"/>
    <x v="3"/>
    <n v="176"/>
    <n v="0.67"/>
    <m/>
    <x v="3"/>
  </r>
  <r>
    <x v="2"/>
    <n v="2019"/>
    <n v="2"/>
    <s v="Unidad Latinam."/>
    <x v="8"/>
    <n v="149"/>
    <n v="0.56999999999999995"/>
    <m/>
    <x v="7"/>
  </r>
  <r>
    <x v="2"/>
    <n v="2019"/>
    <n v="11"/>
    <s v="JxE"/>
    <x v="8"/>
    <n v="139"/>
    <n v="0.53"/>
    <m/>
    <x v="7"/>
  </r>
  <r>
    <x v="2"/>
    <n v="2019"/>
    <n v="9"/>
    <s v="AUI-ARI"/>
    <x v="8"/>
    <n v="36"/>
    <n v="0.14000000000000001"/>
    <m/>
    <x v="7"/>
  </r>
  <r>
    <x v="2"/>
    <n v="2022"/>
    <n v="1"/>
    <s v="Nuevo Espacio"/>
    <x v="9"/>
    <n v="16895"/>
    <n v="72.11"/>
    <n v="4"/>
    <x v="6"/>
  </r>
  <r>
    <x v="2"/>
    <n v="2022"/>
    <n v="9"/>
    <s v="Proyecto económicas"/>
    <x v="11"/>
    <n v="1520"/>
    <n v="6.49"/>
    <m/>
    <x v="2"/>
  </r>
  <r>
    <x v="2"/>
    <n v="2022"/>
    <n v="8"/>
    <s v="Var.Independiente"/>
    <x v="8"/>
    <n v="1473"/>
    <n v="6.29"/>
    <m/>
    <x v="7"/>
  </r>
  <r>
    <x v="2"/>
    <n v="2022"/>
    <n v="2"/>
    <s v="Belgrano"/>
    <x v="8"/>
    <n v="695"/>
    <n v="2.97"/>
    <m/>
    <x v="7"/>
  </r>
  <r>
    <x v="2"/>
    <n v="2022"/>
    <n v="6"/>
    <s v="MxE"/>
    <x v="10"/>
    <n v="645"/>
    <n v="2.75"/>
    <m/>
    <x v="5"/>
  </r>
  <r>
    <x v="2"/>
    <n v="2022"/>
    <n v="10"/>
    <s v="Somos Libres"/>
    <x v="12"/>
    <n v="549"/>
    <n v="2.34"/>
    <m/>
    <x v="7"/>
  </r>
  <r>
    <x v="2"/>
    <n v="2022"/>
    <n v="7"/>
    <s v="Haciendo la otra voz"/>
    <x v="8"/>
    <n v="482"/>
    <n v="2.06"/>
    <m/>
    <x v="7"/>
  </r>
  <r>
    <x v="2"/>
    <n v="2022"/>
    <s v="Blancos"/>
    <s v="Blancos"/>
    <x v="3"/>
    <n v="391"/>
    <n v="1.67"/>
    <m/>
    <x v="3"/>
  </r>
  <r>
    <x v="2"/>
    <n v="2022"/>
    <n v="3"/>
    <s v="Alter. Estudiantil"/>
    <x v="8"/>
    <n v="196"/>
    <n v="0.84"/>
    <m/>
    <x v="7"/>
  </r>
  <r>
    <x v="2"/>
    <n v="2022"/>
    <n v="22"/>
    <s v="NS/NC"/>
    <x v="3"/>
    <n v="134"/>
    <n v="0.56999999999999995"/>
    <m/>
    <x v="3"/>
  </r>
  <r>
    <x v="2"/>
    <n v="2022"/>
    <n v="11"/>
    <s v="JxE"/>
    <x v="8"/>
    <n v="131"/>
    <n v="0.56000000000000005"/>
    <m/>
    <x v="7"/>
  </r>
  <r>
    <x v="2"/>
    <n v="2022"/>
    <n v="4"/>
    <s v="Unidad Latinam."/>
    <x v="8"/>
    <n v="77"/>
    <n v="0.33"/>
    <m/>
    <x v="7"/>
  </r>
  <r>
    <x v="2"/>
    <n v="2022"/>
    <n v="14"/>
    <s v="FLI"/>
    <x v="8"/>
    <n v="78"/>
    <n v="0.33"/>
    <m/>
    <x v="7"/>
  </r>
  <r>
    <x v="2"/>
    <n v="2022"/>
    <n v="69"/>
    <s v="BIP-BIP"/>
    <x v="8"/>
    <n v="78"/>
    <n v="0.33"/>
    <m/>
    <x v="7"/>
  </r>
  <r>
    <x v="2"/>
    <n v="2022"/>
    <n v="5"/>
    <s v="AUI"/>
    <x v="8"/>
    <n v="50"/>
    <n v="0.21"/>
    <m/>
    <x v="7"/>
  </r>
  <r>
    <x v="2"/>
    <n v="2022"/>
    <n v="44"/>
    <s v="FAPe"/>
    <x v="8"/>
    <n v="35"/>
    <n v="0.15"/>
    <m/>
    <x v="7"/>
  </r>
  <r>
    <x v="2"/>
    <n v="2024"/>
    <n v="1"/>
    <s v="Nuevo Espacio"/>
    <x v="9"/>
    <n v="16057"/>
    <n v="71.209999999999994"/>
    <n v="4"/>
    <x v="6"/>
  </r>
  <r>
    <x v="2"/>
    <n v="2024"/>
    <n v="9"/>
    <s v="Proyecto"/>
    <x v="11"/>
    <n v="2106"/>
    <n v="9.34"/>
    <m/>
    <x v="2"/>
  </r>
  <r>
    <x v="2"/>
    <n v="2024"/>
    <n v="10"/>
    <s v="Somos Libres"/>
    <x v="12"/>
    <n v="1417"/>
    <n v="6.28"/>
    <m/>
    <x v="7"/>
  </r>
  <r>
    <x v="2"/>
    <n v="2024"/>
    <n v="8"/>
    <s v="Var.Indep. +Germen"/>
    <x v="8"/>
    <n v="676"/>
    <n v="3"/>
    <m/>
    <x v="7"/>
  </r>
  <r>
    <x v="2"/>
    <n v="2024"/>
    <n v="2"/>
    <s v="Belgrano"/>
    <x v="8"/>
    <n v="477"/>
    <n v="2.12"/>
    <m/>
    <x v="7"/>
  </r>
  <r>
    <x v="2"/>
    <n v="2024"/>
    <n v="6"/>
    <s v="MxE"/>
    <x v="10"/>
    <n v="396"/>
    <n v="1.76"/>
    <m/>
    <x v="5"/>
  </r>
  <r>
    <x v="2"/>
    <n v="2024"/>
    <s v="Blancos"/>
    <s v="Blancos"/>
    <x v="3"/>
    <n v="345"/>
    <n v="1.53"/>
    <m/>
    <x v="3"/>
  </r>
  <r>
    <x v="2"/>
    <n v="2024"/>
    <n v="3"/>
    <s v="Unidad est. + Juv. Peronista"/>
    <x v="8"/>
    <n v="285"/>
    <n v="1.26"/>
    <m/>
    <x v="7"/>
  </r>
  <r>
    <x v="2"/>
    <n v="2024"/>
    <n v="13"/>
    <s v="Libres del Sur"/>
    <x v="8"/>
    <n v="219"/>
    <n v="0.97"/>
    <m/>
    <x v="7"/>
  </r>
  <r>
    <x v="2"/>
    <n v="2024"/>
    <n v="7"/>
    <s v="SOS Mella"/>
    <x v="8"/>
    <n v="206"/>
    <n v="0.91"/>
    <m/>
    <x v="7"/>
  </r>
  <r>
    <x v="2"/>
    <n v="2024"/>
    <n v="22"/>
    <s v="NS/NC"/>
    <x v="3"/>
    <n v="104"/>
    <n v="0.46"/>
    <m/>
    <x v="3"/>
  </r>
  <r>
    <x v="2"/>
    <n v="2024"/>
    <n v="4"/>
    <s v="Unidad Latinam."/>
    <x v="8"/>
    <n v="76"/>
    <n v="0.34"/>
    <m/>
    <x v="7"/>
  </r>
  <r>
    <x v="2"/>
    <n v="2024"/>
    <n v="69"/>
    <s v="Bip-Bop"/>
    <x v="8"/>
    <n v="59"/>
    <n v="0.26"/>
    <m/>
    <x v="7"/>
  </r>
  <r>
    <x v="2"/>
    <n v="2024"/>
    <n v="5"/>
    <s v="Frente Cívico"/>
    <x v="8"/>
    <n v="48"/>
    <n v="0.21"/>
    <m/>
    <x v="7"/>
  </r>
  <r>
    <x v="2"/>
    <n v="2024"/>
    <n v="14"/>
    <s v="FLI"/>
    <x v="8"/>
    <n v="47"/>
    <n v="0.21"/>
    <m/>
    <x v="7"/>
  </r>
  <r>
    <x v="2"/>
    <n v="2024"/>
    <n v="44"/>
    <s v="FAPe"/>
    <x v="8"/>
    <n v="31"/>
    <n v="0.14000000000000001"/>
    <m/>
    <x v="7"/>
  </r>
  <r>
    <x v="3"/>
    <n v="2019"/>
    <n v="9"/>
    <s v="Exactas puede más"/>
    <x v="13"/>
    <n v="1912"/>
    <n v="33.72"/>
    <n v="3"/>
    <x v="2"/>
  </r>
  <r>
    <x v="3"/>
    <n v="2019"/>
    <n v="7"/>
    <s v="FEM"/>
    <x v="14"/>
    <n v="1505"/>
    <n v="26.54"/>
    <n v="1"/>
    <x v="4"/>
  </r>
  <r>
    <x v="3"/>
    <n v="2019"/>
    <n v="8"/>
    <s v="La izquierda al frente"/>
    <x v="15"/>
    <n v="1245"/>
    <n v="21.95"/>
    <m/>
    <x v="5"/>
  </r>
  <r>
    <x v="3"/>
    <n v="2019"/>
    <n v="26"/>
    <s v="Rolando García"/>
    <x v="8"/>
    <n v="517"/>
    <n v="9.1199999999999992"/>
    <m/>
    <x v="7"/>
  </r>
  <r>
    <x v="3"/>
    <n v="2019"/>
    <s v="Blanco"/>
    <s v="Blanco"/>
    <x v="3"/>
    <n v="492"/>
    <n v="8.68"/>
    <m/>
    <x v="3"/>
  </r>
  <r>
    <x v="3"/>
    <n v="2022"/>
    <n v="9"/>
    <s v="Identidad - Megafón"/>
    <x v="13"/>
    <n v="2588"/>
    <n v="41.67"/>
    <n v="3"/>
    <x v="2"/>
  </r>
  <r>
    <x v="3"/>
    <n v="2022"/>
    <n v="7"/>
    <s v="FEM! La fuerza independiente"/>
    <x v="14"/>
    <n v="1891"/>
    <n v="30.45"/>
    <n v="1"/>
    <x v="4"/>
  </r>
  <r>
    <x v="3"/>
    <n v="2022"/>
    <n v="8"/>
    <s v="La izquierda en Exactas"/>
    <x v="15"/>
    <n v="1097"/>
    <n v="17.66"/>
    <m/>
    <x v="5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3"/>
    <n v="2964"/>
    <n v="37.119999999999997"/>
    <n v="3"/>
    <x v="2"/>
  </r>
  <r>
    <x v="3"/>
    <n v="2024"/>
    <n v="7"/>
    <s v="FEM! La fuerza independiente"/>
    <x v="14"/>
    <n v="1872"/>
    <n v="23.45"/>
    <n v="1"/>
    <x v="4"/>
  </r>
  <r>
    <x v="3"/>
    <n v="2024"/>
    <n v="10"/>
    <s v="Espacio Exactas"/>
    <x v="16"/>
    <n v="1610"/>
    <n v="20.170000000000002"/>
    <m/>
    <x v="6"/>
  </r>
  <r>
    <x v="3"/>
    <n v="2024"/>
    <s v="Blanco"/>
    <s v="Blanco"/>
    <x v="3"/>
    <n v="631"/>
    <n v="7.9"/>
    <m/>
    <x v="3"/>
  </r>
  <r>
    <x v="3"/>
    <n v="2024"/>
    <n v="4"/>
    <s v="Estudiantes de izquierda"/>
    <x v="8"/>
    <n v="321"/>
    <n v="4.0199999999999996"/>
    <m/>
    <x v="7"/>
  </r>
  <r>
    <x v="3"/>
    <n v="2024"/>
    <n v="8"/>
    <s v="La izquierda en Exactas"/>
    <x v="15"/>
    <n v="258"/>
    <n v="3.23"/>
    <m/>
    <x v="5"/>
  </r>
  <r>
    <x v="3"/>
    <n v="2024"/>
    <n v="17"/>
    <s v="Juventud peronista universitaria"/>
    <x v="8"/>
    <n v="165"/>
    <n v="2.0699999999999998"/>
    <m/>
    <x v="7"/>
  </r>
  <r>
    <x v="3"/>
    <n v="2024"/>
    <n v="14"/>
    <s v="Contragolpe"/>
    <x v="8"/>
    <n v="105"/>
    <n v="1.32"/>
    <m/>
    <x v="7"/>
  </r>
  <r>
    <x v="3"/>
    <n v="2024"/>
    <n v="13"/>
    <s v="La salida es por izquierda"/>
    <x v="8"/>
    <n v="58"/>
    <n v="0.73"/>
    <m/>
    <x v="7"/>
  </r>
  <r>
    <x v="4"/>
    <n v="2019"/>
    <n v="16"/>
    <s v="Volvemos + La UES + AA"/>
    <x v="17"/>
    <n v="4687"/>
    <n v="40.409999999999997"/>
    <n v="3"/>
    <x v="1"/>
  </r>
  <r>
    <x v="4"/>
    <n v="2019"/>
    <n v="15"/>
    <s v="La 15 + Protagonistas"/>
    <x v="18"/>
    <n v="3750"/>
    <n v="32.33"/>
    <n v="1"/>
    <x v="2"/>
  </r>
  <r>
    <x v="4"/>
    <n v="2019"/>
    <n v="17"/>
    <s v="La izquierda al frente"/>
    <x v="19"/>
    <n v="1828"/>
    <n v="15.76"/>
    <m/>
    <x v="5"/>
  </r>
  <r>
    <x v="4"/>
    <n v="2019"/>
    <n v="13"/>
    <s v="La salida es por izquierda"/>
    <x v="8"/>
    <n v="492"/>
    <n v="4.24"/>
    <m/>
    <x v="7"/>
  </r>
  <r>
    <x v="4"/>
    <n v="2019"/>
    <n v="14"/>
    <s v="FEM - Marea verde"/>
    <x v="8"/>
    <n v="413"/>
    <n v="3.56"/>
    <m/>
    <x v="7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8"/>
    <n v="179"/>
    <n v="1.54"/>
    <m/>
    <x v="7"/>
  </r>
  <r>
    <x v="4"/>
    <n v="2022"/>
    <n v="16"/>
    <s v="La UES + Independientes"/>
    <x v="17"/>
    <n v="4015"/>
    <n v="37.92"/>
    <n v="3"/>
    <x v="1"/>
  </r>
  <r>
    <x v="4"/>
    <n v="2022"/>
    <n v="15"/>
    <s v="Sociales necesita movimiento"/>
    <x v="18"/>
    <n v="3941"/>
    <n v="37.22"/>
    <n v="1"/>
    <x v="2"/>
  </r>
  <r>
    <x v="4"/>
    <n v="2022"/>
    <n v="17"/>
    <s v="La izquierda al frente unidad"/>
    <x v="19"/>
    <n v="1219"/>
    <n v="11.51"/>
    <m/>
    <x v="5"/>
  </r>
  <r>
    <x v="4"/>
    <n v="2022"/>
    <n v="8"/>
    <s v="Prioridad RT - Profesionales RT"/>
    <x v="8"/>
    <n v="713"/>
    <n v="6.73"/>
    <m/>
    <x v="7"/>
  </r>
  <r>
    <x v="4"/>
    <n v="2022"/>
    <n v="13"/>
    <s v="La salida es por izquierda"/>
    <x v="8"/>
    <n v="400"/>
    <n v="3.78"/>
    <m/>
    <x v="7"/>
  </r>
  <r>
    <x v="4"/>
    <n v="2022"/>
    <s v="Blanco"/>
    <s v="Blanco"/>
    <x v="3"/>
    <n v="299"/>
    <n v="2.82"/>
    <m/>
    <x v="3"/>
  </r>
  <r>
    <x v="4"/>
    <n v="2024"/>
    <n v="15"/>
    <s v="Sociales en movimiento"/>
    <x v="18"/>
    <n v="4228"/>
    <n v="45.5"/>
    <n v="3"/>
    <x v="2"/>
  </r>
  <r>
    <x v="4"/>
    <n v="2024"/>
    <n v="16"/>
    <s v="La UES - Unidad estudianti de sociales - Alternativa"/>
    <x v="17"/>
    <n v="3538"/>
    <n v="38.07"/>
    <n v="1"/>
    <x v="1"/>
  </r>
  <r>
    <x v="4"/>
    <n v="2024"/>
    <n v="17"/>
    <s v="La izquierda al frente"/>
    <x v="19"/>
    <n v="926"/>
    <n v="9.9600000000000009"/>
    <m/>
    <x v="5"/>
  </r>
  <r>
    <x v="4"/>
    <n v="2024"/>
    <n v="13"/>
    <s v="La salida es por izquierda"/>
    <x v="8"/>
    <n v="266"/>
    <n v="2.86"/>
    <m/>
    <x v="7"/>
  </r>
  <r>
    <x v="4"/>
    <n v="2024"/>
    <s v="Blanco"/>
    <s v="Blanco"/>
    <x v="3"/>
    <n v="230"/>
    <n v="2.4700000000000002"/>
    <m/>
    <x v="3"/>
  </r>
  <r>
    <x v="4"/>
    <n v="2024"/>
    <n v="5"/>
    <s v="F"/>
    <x v="8"/>
    <n v="105"/>
    <n v="1.1299999999999999"/>
    <m/>
    <x v="7"/>
  </r>
  <r>
    <x v="5"/>
    <n v="2019"/>
    <n v="10"/>
    <s v="Evet"/>
    <x v="20"/>
    <n v="1598"/>
    <n v="44.62"/>
    <n v="3"/>
    <x v="5"/>
  </r>
  <r>
    <x v="5"/>
    <n v="2019"/>
    <n v="1"/>
    <s v="La tropilla"/>
    <x v="21"/>
    <n v="1284"/>
    <n v="35.86"/>
    <n v="1"/>
    <x v="8"/>
  </r>
  <r>
    <x v="5"/>
    <n v="2019"/>
    <n v="9"/>
    <s v="Veterinaria en lucha"/>
    <x v="22"/>
    <n v="340"/>
    <n v="9.49"/>
    <m/>
    <x v="9"/>
  </r>
  <r>
    <x v="5"/>
    <n v="2019"/>
    <n v="7"/>
    <s v="La estampida"/>
    <x v="23"/>
    <n v="289"/>
    <n v="8.07"/>
    <m/>
    <x v="7"/>
  </r>
  <r>
    <x v="5"/>
    <n v="2019"/>
    <s v="Blanco"/>
    <s v="Blanco"/>
    <x v="3"/>
    <n v="70"/>
    <n v="1.95"/>
    <m/>
    <x v="3"/>
  </r>
  <r>
    <x v="5"/>
    <n v="2022"/>
    <n v="10"/>
    <s v="eVet-UJS"/>
    <x v="20"/>
    <n v="1522"/>
    <n v="38.369999999999997"/>
    <n v="3"/>
    <x v="5"/>
  </r>
  <r>
    <x v="5"/>
    <n v="2022"/>
    <n v="1"/>
    <s v="La Tropilla - Cámpora"/>
    <x v="21"/>
    <n v="1163"/>
    <n v="29.32"/>
    <n v="1"/>
    <x v="8"/>
  </r>
  <r>
    <x v="5"/>
    <n v="2022"/>
    <n v="14"/>
    <s v="AFV"/>
    <x v="24"/>
    <n v="588"/>
    <n v="14.82"/>
    <m/>
    <x v="2"/>
  </r>
  <r>
    <x v="5"/>
    <n v="2022"/>
    <n v="7"/>
    <s v="Somos libres"/>
    <x v="12"/>
    <n v="413"/>
    <n v="10.41"/>
    <m/>
    <x v="7"/>
  </r>
  <r>
    <x v="5"/>
    <n v="2022"/>
    <n v="9"/>
    <s v="Vete en lucha"/>
    <x v="22"/>
    <n v="231"/>
    <n v="5.82"/>
    <m/>
    <x v="9"/>
  </r>
  <r>
    <x v="5"/>
    <n v="2022"/>
    <s v="Blanco"/>
    <s v="Blanco"/>
    <x v="3"/>
    <n v="50"/>
    <n v="1.26"/>
    <m/>
    <x v="3"/>
  </r>
  <r>
    <x v="5"/>
    <n v="2024"/>
    <n v="10"/>
    <s v="eVet-UJS"/>
    <x v="20"/>
    <n v="1539"/>
    <n v="37.799999999999997"/>
    <n v="3"/>
    <x v="5"/>
  </r>
  <r>
    <x v="5"/>
    <n v="2024"/>
    <n v="14"/>
    <s v="AFV"/>
    <x v="24"/>
    <n v="1469"/>
    <n v="36.08"/>
    <n v="1"/>
    <x v="2"/>
  </r>
  <r>
    <x v="5"/>
    <n v="2024"/>
    <n v="1"/>
    <s v="La Tropilla"/>
    <x v="21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25"/>
    <n v="7441"/>
    <n v="35.15"/>
    <n v="3"/>
    <x v="8"/>
  </r>
  <r>
    <x v="6"/>
    <n v="2019"/>
    <n v="5"/>
    <s v="LA CENTENO - ACCIÓN COLECTIVA"/>
    <x v="26"/>
    <n v="3142"/>
    <n v="29.01"/>
    <n v="1"/>
    <x v="2"/>
  </r>
  <r>
    <x v="6"/>
    <n v="2019"/>
    <n v="3"/>
    <s v="FRANJA MORADA"/>
    <x v="27"/>
    <n v="5434"/>
    <n v="25.67"/>
    <m/>
    <x v="6"/>
  </r>
  <r>
    <x v="6"/>
    <n v="2019"/>
    <n v="2"/>
    <s v="FRENTE DE IZQUIERDA - UNIDAD"/>
    <x v="28"/>
    <n v="1033"/>
    <n v="4.88"/>
    <m/>
    <x v="5"/>
  </r>
  <r>
    <x v="6"/>
    <n v="2019"/>
    <n v="6"/>
    <s v="SUR"/>
    <x v="8"/>
    <n v="280"/>
    <n v="1.32"/>
    <m/>
    <x v="7"/>
  </r>
  <r>
    <x v="6"/>
    <n v="2019"/>
    <s v="Blanco"/>
    <s v="Blanco"/>
    <x v="3"/>
    <n v="277"/>
    <n v="1.31"/>
    <m/>
    <x v="3"/>
  </r>
  <r>
    <x v="6"/>
    <n v="2019"/>
    <n v="13"/>
    <s v="LA SALIDA ES POR LA IZQUIERDA"/>
    <x v="8"/>
    <n v="217"/>
    <n v="1.02"/>
    <m/>
    <x v="7"/>
  </r>
  <r>
    <x v="6"/>
    <n v="2019"/>
    <n v="1"/>
    <s v="DELIRIUM"/>
    <x v="8"/>
    <n v="200"/>
    <n v="0.94"/>
    <m/>
    <x v="7"/>
  </r>
  <r>
    <x v="6"/>
    <n v="2019"/>
    <n v="15"/>
    <s v="OKTUBRE"/>
    <x v="8"/>
    <n v="147"/>
    <n v="0.69"/>
    <m/>
    <x v="7"/>
  </r>
  <r>
    <x v="6"/>
    <n v="2022"/>
    <n v="4"/>
    <s v="Frente Reformista ND - FM"/>
    <x v="29"/>
    <n v="11809"/>
    <n v="52.54"/>
    <n v="3"/>
    <x v="6"/>
  </r>
  <r>
    <x v="6"/>
    <n v="2022"/>
    <n v="5"/>
    <s v="LA CENTENO - ACCIÓN COLECTIVA"/>
    <x v="26"/>
    <n v="8105"/>
    <n v="36.06"/>
    <n v="1"/>
    <x v="2"/>
  </r>
  <r>
    <x v="6"/>
    <n v="2022"/>
    <n v="3"/>
    <s v="FRENTE DE IZQUIERDA - UNIDAD"/>
    <x v="28"/>
    <n v="928"/>
    <n v="4.13"/>
    <m/>
    <x v="5"/>
  </r>
  <r>
    <x v="6"/>
    <n v="2022"/>
    <s v="Blanco"/>
    <s v="Blanco"/>
    <x v="3"/>
    <n v="445"/>
    <n v="1.98"/>
    <m/>
    <x v="3"/>
  </r>
  <r>
    <x v="6"/>
    <n v="2022"/>
    <n v="6"/>
    <s v="SUR DERECHO"/>
    <x v="8"/>
    <n v="266"/>
    <n v="1.18"/>
    <m/>
    <x v="7"/>
  </r>
  <r>
    <x v="6"/>
    <n v="2022"/>
    <n v="21"/>
    <s v="LEGAR"/>
    <x v="8"/>
    <n v="240"/>
    <n v="1.07"/>
    <m/>
    <x v="7"/>
  </r>
  <r>
    <x v="6"/>
    <n v="2022"/>
    <n v="1"/>
    <s v="LA UES"/>
    <x v="8"/>
    <n v="232"/>
    <n v="1.03"/>
    <m/>
    <x v="7"/>
  </r>
  <r>
    <x v="6"/>
    <n v="2022"/>
    <n v="13"/>
    <s v="LA SALIDA ES POR LA IZQUIERDA"/>
    <x v="8"/>
    <n v="232"/>
    <n v="1.03"/>
    <m/>
    <x v="7"/>
  </r>
  <r>
    <x v="6"/>
    <n v="2022"/>
    <n v="8"/>
    <s v="MEGAFÓN"/>
    <x v="8"/>
    <n v="221"/>
    <n v="0.98"/>
    <m/>
    <x v="7"/>
  </r>
  <r>
    <x v="6"/>
    <n v="2024"/>
    <n v="3"/>
    <s v="Frente reformista"/>
    <x v="29"/>
    <n v="12598"/>
    <n v="59.28"/>
    <n v="3"/>
    <x v="6"/>
  </r>
  <r>
    <x v="6"/>
    <n v="2024"/>
    <n v="5"/>
    <s v="LA CENTENO - ACCIÓN COLECTIVA"/>
    <x v="26"/>
    <n v="6766"/>
    <n v="31.84"/>
    <n v="1"/>
    <x v="2"/>
  </r>
  <r>
    <x v="6"/>
    <n v="2024"/>
    <n v="2"/>
    <s v="FRENTE DE IZQUIERDA - UNIDAD"/>
    <x v="8"/>
    <n v="638"/>
    <n v="3"/>
    <m/>
    <x v="7"/>
  </r>
  <r>
    <x v="6"/>
    <n v="2024"/>
    <n v="1"/>
    <s v="La UES - MUNAP"/>
    <x v="8"/>
    <n v="443"/>
    <n v="2.08"/>
    <m/>
    <x v="7"/>
  </r>
  <r>
    <x v="6"/>
    <n v="2024"/>
    <s v="Blanco"/>
    <s v="Blanco"/>
    <x v="3"/>
    <n v="371"/>
    <n v="1.74"/>
    <m/>
    <x v="3"/>
  </r>
  <r>
    <x v="6"/>
    <n v="2024"/>
    <n v="8"/>
    <s v="PATRIA Y TRABAJO"/>
    <x v="8"/>
    <n v="180"/>
    <n v="0.85"/>
    <m/>
    <x v="7"/>
  </r>
  <r>
    <x v="6"/>
    <n v="2024"/>
    <n v="13"/>
    <s v="¡YA BASTA! LA SALIDA ES POR LA IZQUIERDA"/>
    <x v="8"/>
    <n v="170"/>
    <n v="0.8"/>
    <m/>
    <x v="7"/>
  </r>
  <r>
    <x v="6"/>
    <n v="2024"/>
    <n v="11"/>
    <s v="FRENTE UNIVERSITARIO NACIONAL"/>
    <x v="8"/>
    <n v="87"/>
    <n v="0.41"/>
    <m/>
    <x v="7"/>
  </r>
  <r>
    <x v="7"/>
    <n v="2019"/>
    <m/>
    <s v="Antídoto"/>
    <x v="30"/>
    <m/>
    <n v="37.450000000000003"/>
    <n v="3"/>
    <x v="4"/>
  </r>
  <r>
    <x v="7"/>
    <n v="2019"/>
    <m/>
    <s v="Nuevo Encuentro"/>
    <x v="31"/>
    <m/>
    <n v="35.5"/>
    <n v="1"/>
    <x v="1"/>
  </r>
  <r>
    <x v="7"/>
    <n v="2019"/>
    <m/>
    <s v="Nuevo espacio"/>
    <x v="9"/>
    <m/>
    <n v="21.4"/>
    <m/>
    <x v="6"/>
  </r>
  <r>
    <x v="7"/>
    <n v="2019"/>
    <m/>
    <s v="UES"/>
    <x v="8"/>
    <m/>
    <n v="2.4"/>
    <m/>
    <x v="7"/>
  </r>
  <r>
    <x v="7"/>
    <n v="2019"/>
    <m/>
    <s v="Izquierda Socialista"/>
    <x v="8"/>
    <m/>
    <n v="1.79"/>
    <m/>
    <x v="7"/>
  </r>
  <r>
    <x v="7"/>
    <n v="2022"/>
    <m/>
    <s v="Antidoto"/>
    <x v="30"/>
    <n v="1961"/>
    <n v="36.799999999999997"/>
    <n v="3"/>
    <x v="4"/>
  </r>
  <r>
    <x v="7"/>
    <n v="2022"/>
    <m/>
    <s v="Nuevo Espacio"/>
    <x v="9"/>
    <n v="1634"/>
    <n v="30.7"/>
    <n v="1"/>
    <x v="6"/>
  </r>
  <r>
    <x v="7"/>
    <n v="2022"/>
    <m/>
    <s v="Sinapsis"/>
    <x v="31"/>
    <n v="1506"/>
    <n v="28.03"/>
    <m/>
    <x v="1"/>
  </r>
  <r>
    <x v="7"/>
    <n v="2022"/>
    <m/>
    <s v="Movimiento FFyB"/>
    <x v="8"/>
    <n v="135"/>
    <n v="2.0499999999999998"/>
    <m/>
    <x v="7"/>
  </r>
  <r>
    <x v="7"/>
    <n v="2022"/>
    <m/>
    <s v="Blanco"/>
    <x v="3"/>
    <n v="88"/>
    <n v="1.7"/>
    <m/>
    <x v="3"/>
  </r>
  <r>
    <x v="7"/>
    <n v="2024"/>
    <n v="1"/>
    <s v="Estudiantes por FFyB"/>
    <x v="32"/>
    <n v="3349"/>
    <n v="68"/>
    <n v="3"/>
    <x v="6"/>
  </r>
  <r>
    <x v="7"/>
    <n v="2024"/>
    <n v="14"/>
    <s v="Antídoto"/>
    <x v="30"/>
    <n v="1366"/>
    <n v="27.7"/>
    <n v="1"/>
    <x v="4"/>
  </r>
  <r>
    <x v="7"/>
    <n v="2024"/>
    <n v="13"/>
    <s v="La Izquierda en FyB"/>
    <x v="8"/>
    <n v="84"/>
    <n v="1.7"/>
    <m/>
    <x v="7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8"/>
    <n v="47"/>
    <n v="0.95"/>
    <m/>
    <x v="7"/>
  </r>
  <r>
    <x v="8"/>
    <n v="2019"/>
    <n v="6"/>
    <s v="El colectivo"/>
    <x v="33"/>
    <n v="3173"/>
    <n v="36.99"/>
    <n v="3"/>
    <x v="1"/>
  </r>
  <r>
    <x v="8"/>
    <n v="2019"/>
    <n v="4"/>
    <s v="La izquierda al frente"/>
    <x v="19"/>
    <n v="2642"/>
    <n v="30.8"/>
    <n v="1"/>
    <x v="5"/>
  </r>
  <r>
    <x v="8"/>
    <n v="2019"/>
    <n v="9"/>
    <s v="FEI"/>
    <x v="34"/>
    <n v="943"/>
    <n v="10.99"/>
    <m/>
    <x v="4"/>
  </r>
  <r>
    <x v="8"/>
    <n v="2019"/>
    <n v="5"/>
    <s v="Aquelarre"/>
    <x v="35"/>
    <n v="778"/>
    <n v="9.07"/>
    <m/>
    <x v="8"/>
  </r>
  <r>
    <x v="8"/>
    <n v="2019"/>
    <n v="3"/>
    <s v="Franja Morada"/>
    <x v="27"/>
    <n v="434"/>
    <n v="5.0599999999999996"/>
    <m/>
    <x v="6"/>
  </r>
  <r>
    <x v="8"/>
    <n v="2019"/>
    <s v="Blanco"/>
    <s v="Blanco"/>
    <x v="3"/>
    <n v="305"/>
    <n v="3.56"/>
    <m/>
    <x v="3"/>
  </r>
  <r>
    <x v="8"/>
    <n v="2019"/>
    <n v="10"/>
    <s v="Movimiento Sur"/>
    <x v="8"/>
    <n v="303"/>
    <n v="3.53"/>
    <m/>
    <x v="7"/>
  </r>
  <r>
    <x v="8"/>
    <n v="2022"/>
    <n v="6"/>
    <s v="El colectivo"/>
    <x v="33"/>
    <n v="2706"/>
    <n v="31.02"/>
    <n v="3"/>
    <x v="1"/>
  </r>
  <r>
    <x v="8"/>
    <n v="2022"/>
    <n v="4"/>
    <s v="La izquierda al frente"/>
    <x v="19"/>
    <n v="2293"/>
    <n v="26.29"/>
    <n v="1"/>
    <x v="5"/>
  </r>
  <r>
    <x v="8"/>
    <n v="2022"/>
    <n v="9"/>
    <s v="FEI"/>
    <x v="34"/>
    <n v="1142"/>
    <n v="13.09"/>
    <m/>
    <x v="4"/>
  </r>
  <r>
    <x v="8"/>
    <n v="2022"/>
    <n v="7"/>
    <s v="Ya basta"/>
    <x v="36"/>
    <n v="798"/>
    <n v="9.15"/>
    <m/>
    <x v="9"/>
  </r>
  <r>
    <x v="8"/>
    <n v="2022"/>
    <n v="5"/>
    <s v="Aquelarre"/>
    <x v="35"/>
    <n v="634"/>
    <n v="7.27"/>
    <m/>
    <x v="8"/>
  </r>
  <r>
    <x v="8"/>
    <n v="2022"/>
    <n v="3"/>
    <s v="Franja Morada"/>
    <x v="27"/>
    <n v="468"/>
    <n v="5.37"/>
    <m/>
    <x v="6"/>
  </r>
  <r>
    <x v="8"/>
    <n v="2022"/>
    <n v="10"/>
    <s v="SUR"/>
    <x v="8"/>
    <n v="372"/>
    <n v="4.26"/>
    <m/>
    <x v="7"/>
  </r>
  <r>
    <x v="8"/>
    <n v="2022"/>
    <s v="Blanco"/>
    <s v="Blanco"/>
    <x v="3"/>
    <n v="310"/>
    <n v="3.55"/>
    <m/>
    <x v="3"/>
  </r>
  <r>
    <x v="8"/>
    <n v="2024"/>
    <n v="6"/>
    <s v="El colectivo + Aquelarre"/>
    <x v="37"/>
    <n v="2809"/>
    <n v="36.79"/>
    <n v="3"/>
    <x v="2"/>
  </r>
  <r>
    <x v="8"/>
    <n v="2024"/>
    <n v="4"/>
    <s v="La izquierda al Frente Unidad"/>
    <x v="19"/>
    <n v="2089"/>
    <n v="27.36"/>
    <n v="1"/>
    <x v="5"/>
  </r>
  <r>
    <x v="8"/>
    <n v="2024"/>
    <n v="9"/>
    <s v="FEI de Filosofía y letras"/>
    <x v="34"/>
    <n v="1470"/>
    <n v="19.25"/>
    <m/>
    <x v="4"/>
  </r>
  <r>
    <x v="8"/>
    <n v="2024"/>
    <n v="7"/>
    <s v="Ya Basta - La izquierda en Filo"/>
    <x v="36"/>
    <n v="667"/>
    <n v="8.73"/>
    <m/>
    <x v="9"/>
  </r>
  <r>
    <x v="8"/>
    <n v="2024"/>
    <n v="10"/>
    <s v="SUR - La vallese"/>
    <x v="8"/>
    <n v="214"/>
    <n v="2.8"/>
    <m/>
    <x v="7"/>
  </r>
  <r>
    <x v="8"/>
    <n v="2024"/>
    <s v="Blanco"/>
    <s v="Blanco"/>
    <x v="3"/>
    <n v="208"/>
    <n v="2.72"/>
    <m/>
    <x v="3"/>
  </r>
  <r>
    <x v="8"/>
    <n v="2024"/>
    <n v="1"/>
    <s v="Política Obrera"/>
    <x v="8"/>
    <n v="179"/>
    <n v="2.34"/>
    <m/>
    <x v="7"/>
  </r>
  <r>
    <x v="9"/>
    <n v="2019"/>
    <n v="417"/>
    <s v="MLI"/>
    <x v="38"/>
    <n v="4214"/>
    <n v="51.62"/>
    <n v="4"/>
    <x v="10"/>
  </r>
  <r>
    <x v="9"/>
    <n v="2019"/>
    <n v="2"/>
    <s v="Ingeniería por el cambio"/>
    <x v="39"/>
    <n v="1597"/>
    <n v="19.559999999999999"/>
    <m/>
    <x v="11"/>
  </r>
  <r>
    <x v="9"/>
    <n v="2019"/>
    <n v="10"/>
    <s v="Proyecto ingeniería"/>
    <x v="40"/>
    <n v="846"/>
    <n v="10.36"/>
    <m/>
    <x v="2"/>
  </r>
  <r>
    <x v="9"/>
    <n v="2019"/>
    <n v="9"/>
    <s v="La mella"/>
    <x v="8"/>
    <n v="649"/>
    <n v="7.95"/>
    <m/>
    <x v="7"/>
  </r>
  <r>
    <x v="9"/>
    <n v="2019"/>
    <n v="314"/>
    <s v="UxI + Auge + Gradiente"/>
    <x v="8"/>
    <n v="394"/>
    <n v="4.83"/>
    <m/>
    <x v="7"/>
  </r>
  <r>
    <x v="9"/>
    <n v="2019"/>
    <s v="Blanco"/>
    <s v="Blanco"/>
    <x v="3"/>
    <n v="286"/>
    <n v="3.5"/>
    <m/>
    <x v="3"/>
  </r>
  <r>
    <x v="9"/>
    <n v="2019"/>
    <n v="256"/>
    <s v="La izquierda en ingeniería"/>
    <x v="8"/>
    <n v="178"/>
    <n v="2.1800000000000002"/>
    <m/>
    <x v="7"/>
  </r>
  <r>
    <x v="9"/>
    <n v="2022"/>
    <n v="417"/>
    <s v="MLI"/>
    <x v="38"/>
    <m/>
    <n v="61.7"/>
    <n v="4"/>
    <x v="10"/>
  </r>
  <r>
    <x v="9"/>
    <n v="2022"/>
    <n v="2"/>
    <s v="Ingeniería por el cambio"/>
    <x v="39"/>
    <m/>
    <n v="12.2"/>
    <m/>
    <x v="11"/>
  </r>
  <r>
    <x v="9"/>
    <n v="2022"/>
    <n v="19"/>
    <s v="Lista 19"/>
    <x v="40"/>
    <m/>
    <n v="7"/>
    <m/>
    <x v="2"/>
  </r>
  <r>
    <x v="9"/>
    <n v="2022"/>
    <n v="1"/>
    <s v="Espacio estudiantil"/>
    <x v="8"/>
    <m/>
    <n v="6.7"/>
    <m/>
    <x v="7"/>
  </r>
  <r>
    <x v="9"/>
    <n v="2022"/>
    <n v="8"/>
    <s v="El gradiente"/>
    <x v="41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8"/>
    <m/>
    <n v="1.9"/>
    <m/>
    <x v="7"/>
  </r>
  <r>
    <x v="9"/>
    <n v="2024"/>
    <n v="417"/>
    <s v="MLI"/>
    <x v="38"/>
    <n v="2786"/>
    <n v="35.03"/>
    <n v="4"/>
    <x v="10"/>
  </r>
  <r>
    <x v="9"/>
    <n v="2024"/>
    <n v="2"/>
    <s v="Somos Libres"/>
    <x v="39"/>
    <n v="1467"/>
    <n v="18.440000000000001"/>
    <m/>
    <x v="11"/>
  </r>
  <r>
    <x v="9"/>
    <n v="2024"/>
    <n v="1"/>
    <s v="Espacio Estudiantil"/>
    <x v="42"/>
    <n v="1346"/>
    <n v="16.920000000000002"/>
    <m/>
    <x v="6"/>
  </r>
  <r>
    <x v="9"/>
    <n v="2024"/>
    <n v="8"/>
    <s v="El Gradiente"/>
    <x v="41"/>
    <n v="1312"/>
    <n v="16.489999999999998"/>
    <m/>
    <x v="1"/>
  </r>
  <r>
    <x v="9"/>
    <n v="2024"/>
    <n v="7"/>
    <s v="Proyecto Ingeniería"/>
    <x v="40"/>
    <n v="609"/>
    <n v="7.66"/>
    <m/>
    <x v="2"/>
  </r>
  <r>
    <x v="9"/>
    <n v="2024"/>
    <s v="Blanco"/>
    <s v="Blanco"/>
    <x v="3"/>
    <n v="434"/>
    <n v="5.46"/>
    <m/>
    <x v="3"/>
  </r>
  <r>
    <x v="10"/>
    <n v="2019"/>
    <n v="10"/>
    <s v="Nuevo Espacio"/>
    <x v="9"/>
    <n v="27465"/>
    <n v="71.680000000000007"/>
    <n v="4"/>
    <x v="6"/>
  </r>
  <r>
    <x v="10"/>
    <n v="2019"/>
    <n v="39"/>
    <s v="Miles -Torrente"/>
    <x v="43"/>
    <n v="5099"/>
    <n v="13.31"/>
    <m/>
    <x v="2"/>
  </r>
  <r>
    <x v="10"/>
    <n v="2019"/>
    <n v="8"/>
    <s v="El Frente"/>
    <x v="8"/>
    <n v="2910"/>
    <n v="7.59"/>
    <m/>
    <x v="7"/>
  </r>
  <r>
    <x v="10"/>
    <n v="2019"/>
    <n v="4"/>
    <s v="Frente de Izquierda"/>
    <x v="8"/>
    <n v="1044"/>
    <n v="2.72"/>
    <m/>
    <x v="7"/>
  </r>
  <r>
    <x v="10"/>
    <n v="2019"/>
    <n v="18"/>
    <s v="El Mate"/>
    <x v="8"/>
    <n v="719"/>
    <n v="1.88"/>
    <m/>
    <x v="7"/>
  </r>
  <r>
    <x v="10"/>
    <n v="2019"/>
    <s v="Blanco"/>
    <s v="Blanco"/>
    <x v="3"/>
    <n v="624"/>
    <n v="1.63"/>
    <m/>
    <x v="3"/>
  </r>
  <r>
    <x v="10"/>
    <n v="2019"/>
    <n v="13"/>
    <s v="La izquierda en medicina"/>
    <x v="8"/>
    <n v="455"/>
    <n v="1.19"/>
    <m/>
    <x v="7"/>
  </r>
  <r>
    <x v="10"/>
    <n v="2022"/>
    <n v="10"/>
    <s v="Nuevo Espacio"/>
    <x v="9"/>
    <n v="34989"/>
    <n v="74.69"/>
    <n v="4"/>
    <x v="6"/>
  </r>
  <r>
    <x v="10"/>
    <n v="2022"/>
    <n v="39"/>
    <s v="El torrente + Sinapsis"/>
    <x v="43"/>
    <n v="5331"/>
    <n v="11.38"/>
    <m/>
    <x v="2"/>
  </r>
  <r>
    <x v="10"/>
    <n v="2022"/>
    <n v="6"/>
    <s v="El frente"/>
    <x v="8"/>
    <n v="1697"/>
    <n v="3.62"/>
    <m/>
    <x v="7"/>
  </r>
  <r>
    <x v="10"/>
    <n v="2022"/>
    <n v="9"/>
    <s v="Somos libres"/>
    <x v="8"/>
    <n v="1626"/>
    <n v="3.47"/>
    <m/>
    <x v="7"/>
  </r>
  <r>
    <x v="10"/>
    <n v="2022"/>
    <n v="2"/>
    <s v="Movimiento FMED - Todos"/>
    <x v="8"/>
    <n v="1026"/>
    <n v="2.19"/>
    <m/>
    <x v="7"/>
  </r>
  <r>
    <x v="10"/>
    <n v="2022"/>
    <n v="13"/>
    <s v="La izquierda"/>
    <x v="8"/>
    <n v="782"/>
    <n v="1.67"/>
    <m/>
    <x v="7"/>
  </r>
  <r>
    <x v="10"/>
    <n v="2022"/>
    <n v="11"/>
    <s v="Mella"/>
    <x v="8"/>
    <n v="771"/>
    <n v="1.65"/>
    <m/>
    <x v="7"/>
  </r>
  <r>
    <x v="10"/>
    <n v="2022"/>
    <s v="Blanco"/>
    <s v="Blanco"/>
    <x v="3"/>
    <n v="622"/>
    <n v="1.33"/>
    <m/>
    <x v="3"/>
  </r>
  <r>
    <x v="10"/>
    <n v="2024"/>
    <n v="10"/>
    <s v="Nuevo Espacio"/>
    <x v="9"/>
    <n v="28905"/>
    <n v="61.48"/>
    <n v="3"/>
    <x v="6"/>
  </r>
  <r>
    <x v="10"/>
    <n v="2024"/>
    <n v="11"/>
    <s v="El torrente"/>
    <x v="43"/>
    <n v="10891"/>
    <n v="23.16"/>
    <n v="1"/>
    <x v="2"/>
  </r>
  <r>
    <x v="10"/>
    <n v="2024"/>
    <n v="2"/>
    <s v="Somos libres"/>
    <x v="8"/>
    <n v="3168"/>
    <n v="6.74"/>
    <m/>
    <x v="7"/>
  </r>
  <r>
    <x v="10"/>
    <n v="2024"/>
    <n v="8"/>
    <s v="El frente"/>
    <x v="8"/>
    <n v="973"/>
    <n v="2.08"/>
    <m/>
    <x v="7"/>
  </r>
  <r>
    <x v="10"/>
    <n v="2024"/>
    <n v="17"/>
    <s v="Sinapsis"/>
    <x v="8"/>
    <n v="912"/>
    <n v="1.94"/>
    <m/>
    <x v="7"/>
  </r>
  <r>
    <x v="10"/>
    <n v="2024"/>
    <n v="4"/>
    <s v="PTS"/>
    <x v="8"/>
    <n v="902"/>
    <n v="1.92"/>
    <m/>
    <x v="7"/>
  </r>
  <r>
    <x v="10"/>
    <n v="2024"/>
    <s v="Blanco"/>
    <s v="Blanco"/>
    <x v="3"/>
    <n v="611"/>
    <n v="1.3"/>
    <m/>
    <x v="3"/>
  </r>
  <r>
    <x v="10"/>
    <n v="2024"/>
    <n v="13"/>
    <s v="Ya Basta"/>
    <x v="8"/>
    <n v="287"/>
    <n v="0.61"/>
    <m/>
    <x v="7"/>
  </r>
  <r>
    <x v="11"/>
    <n v="2019"/>
    <s v="?"/>
    <s v="AFO"/>
    <x v="44"/>
    <m/>
    <n v="92.4"/>
    <n v="4"/>
    <x v="6"/>
  </r>
  <r>
    <x v="11"/>
    <n v="2019"/>
    <s v="?"/>
    <s v="V Par"/>
    <x v="45"/>
    <m/>
    <n v="6.6"/>
    <m/>
    <x v="5"/>
  </r>
  <r>
    <x v="11"/>
    <n v="2019"/>
    <s v="Blanco"/>
    <s v="Blanco"/>
    <x v="3"/>
    <m/>
    <n v="1"/>
    <m/>
    <x v="3"/>
  </r>
  <r>
    <x v="11"/>
    <n v="2022"/>
    <s v="?"/>
    <s v="AFO"/>
    <x v="44"/>
    <m/>
    <n v="95.2"/>
    <n v="4"/>
    <x v="6"/>
  </r>
  <r>
    <x v="11"/>
    <n v="2022"/>
    <s v="?"/>
    <s v="V Par"/>
    <x v="45"/>
    <m/>
    <n v="4.4000000000000004"/>
    <m/>
    <x v="5"/>
  </r>
  <r>
    <x v="11"/>
    <n v="2022"/>
    <s v="Blanco"/>
    <s v="Blanco"/>
    <x v="3"/>
    <m/>
    <n v="0.4"/>
    <m/>
    <x v="3"/>
  </r>
  <r>
    <x v="11"/>
    <n v="2024"/>
    <s v="?"/>
    <s v="AFO"/>
    <x v="44"/>
    <m/>
    <n v="99"/>
    <n v="4"/>
    <x v="6"/>
  </r>
  <r>
    <x v="11"/>
    <n v="2024"/>
    <s v="?"/>
    <s v="V Par"/>
    <x v="45"/>
    <m/>
    <n v="0.5"/>
    <m/>
    <x v="5"/>
  </r>
  <r>
    <x v="11"/>
    <n v="2024"/>
    <s v="Blanco"/>
    <s v="Blanco"/>
    <x v="3"/>
    <m/>
    <n v="0.5"/>
    <m/>
    <x v="3"/>
  </r>
  <r>
    <x v="12"/>
    <n v="2019"/>
    <n v="3"/>
    <s v="EDI"/>
    <x v="46"/>
    <m/>
    <n v="45.39"/>
    <n v="3"/>
    <x v="6"/>
  </r>
  <r>
    <x v="12"/>
    <n v="2019"/>
    <m/>
    <s v="El impulso"/>
    <x v="47"/>
    <m/>
    <n v="33.47"/>
    <n v="1"/>
    <x v="8"/>
  </r>
  <r>
    <x v="12"/>
    <n v="2019"/>
    <m/>
    <s v="La izquierda al frente"/>
    <x v="8"/>
    <m/>
    <n v="13.66"/>
    <m/>
    <x v="7"/>
  </r>
  <r>
    <x v="12"/>
    <n v="2019"/>
    <m/>
    <s v="La dignidad"/>
    <x v="8"/>
    <m/>
    <n v="4.3"/>
    <m/>
    <x v="7"/>
  </r>
  <r>
    <x v="12"/>
    <n v="2019"/>
    <m/>
    <s v="Sur"/>
    <x v="8"/>
    <m/>
    <n v="2.17"/>
    <m/>
    <x v="7"/>
  </r>
  <r>
    <x v="12"/>
    <n v="2019"/>
    <s v="Blanco"/>
    <s v="Blanco"/>
    <x v="3"/>
    <m/>
    <n v="1.01"/>
    <m/>
    <x v="3"/>
  </r>
  <r>
    <x v="12"/>
    <n v="2022"/>
    <n v="3"/>
    <s v="EDI"/>
    <x v="46"/>
    <n v="10191"/>
    <n v="59.22"/>
    <n v="3"/>
    <x v="6"/>
  </r>
  <r>
    <x v="12"/>
    <n v="2022"/>
    <n v="5"/>
    <s v="El impulso"/>
    <x v="47"/>
    <n v="4128"/>
    <n v="23.99"/>
    <n v="1"/>
    <x v="8"/>
  </r>
  <r>
    <x v="12"/>
    <n v="2022"/>
    <n v="6"/>
    <s v="EPA"/>
    <x v="8"/>
    <n v="1293"/>
    <n v="7.51"/>
    <m/>
    <x v="7"/>
  </r>
  <r>
    <x v="12"/>
    <n v="2022"/>
    <n v="2"/>
    <s v="Sur"/>
    <x v="8"/>
    <n v="1024"/>
    <n v="5.95"/>
    <m/>
    <x v="7"/>
  </r>
  <r>
    <x v="12"/>
    <n v="2022"/>
    <n v="13"/>
    <s v="Ya Basta"/>
    <x v="8"/>
    <n v="393"/>
    <n v="2.2799999999999998"/>
    <m/>
    <x v="7"/>
  </r>
  <r>
    <x v="12"/>
    <n v="2022"/>
    <s v="Blanco"/>
    <s v="Blanco"/>
    <x v="3"/>
    <n v="179"/>
    <n v="1.04"/>
    <m/>
    <x v="3"/>
  </r>
  <r>
    <x v="12"/>
    <n v="2024"/>
    <n v="3"/>
    <s v="EDI"/>
    <x v="46"/>
    <n v="8538"/>
    <n v="51.7"/>
    <n v="3"/>
    <x v="6"/>
  </r>
  <r>
    <x v="12"/>
    <n v="2024"/>
    <n v="5"/>
    <s v="El impulso"/>
    <x v="47"/>
    <n v="5227"/>
    <n v="31.5"/>
    <n v="1"/>
    <x v="8"/>
  </r>
  <r>
    <x v="12"/>
    <n v="2024"/>
    <n v="6"/>
    <s v="EPA"/>
    <x v="8"/>
    <n v="1271"/>
    <n v="7.7"/>
    <m/>
    <x v="7"/>
  </r>
  <r>
    <x v="12"/>
    <n v="2024"/>
    <n v="2"/>
    <s v="Sur"/>
    <x v="8"/>
    <n v="863"/>
    <n v="5.2"/>
    <m/>
    <x v="7"/>
  </r>
  <r>
    <x v="12"/>
    <n v="2024"/>
    <s v="Blanco"/>
    <s v="Blanco"/>
    <x v="3"/>
    <n v="647"/>
    <n v="3.9"/>
    <m/>
    <x v="3"/>
  </r>
  <r>
    <x v="13"/>
    <m/>
    <m/>
    <m/>
    <x v="48"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">
  <r>
    <x v="0"/>
    <x v="0"/>
    <m/>
    <s v="LAI"/>
    <s v="LAI"/>
    <m/>
    <n v="49.5"/>
    <n v="3"/>
    <s v="#80ED99"/>
    <n v="0"/>
  </r>
  <r>
    <x v="0"/>
    <x v="0"/>
    <m/>
    <s v="FANA"/>
    <s v="Fana FAUBA"/>
    <m/>
    <n v="28.4"/>
    <n v="1"/>
    <s v="pink"/>
    <n v="0"/>
  </r>
  <r>
    <x v="0"/>
    <x v="0"/>
    <m/>
    <s v="PO"/>
    <s v="Abriendo caminos"/>
    <m/>
    <n v="14.9"/>
    <m/>
    <s v="#EF233C"/>
    <n v="0"/>
  </r>
  <r>
    <x v="0"/>
    <x v="0"/>
    <m/>
    <s v="La Cámpora-NE"/>
    <s v="ATP FAUBA"/>
    <m/>
    <n v="6.6"/>
    <m/>
    <s v="#B2DDF7"/>
    <n v="0"/>
  </r>
  <r>
    <x v="0"/>
    <x v="0"/>
    <s v="Blanco"/>
    <s v="Blanco"/>
    <s v="Blanco"/>
    <m/>
    <n v="0.6"/>
    <m/>
    <s v="white"/>
    <n v="0"/>
  </r>
  <r>
    <x v="0"/>
    <x v="1"/>
    <m/>
    <s v="LAI"/>
    <s v="LAI"/>
    <m/>
    <n v="43.61"/>
    <n v="3"/>
    <s v="#80ED99"/>
    <n v="0"/>
  </r>
  <r>
    <x v="0"/>
    <x v="1"/>
    <m/>
    <s v="FANA+Cambium"/>
    <s v="Fana FAUBA"/>
    <m/>
    <n v="39.22"/>
    <n v="1"/>
    <s v="pink"/>
    <n v="0"/>
  </r>
  <r>
    <x v="0"/>
    <x v="1"/>
    <m/>
    <s v="Abriendo Caminos"/>
    <s v="Abriendo caminos"/>
    <m/>
    <n v="11.94"/>
    <m/>
    <s v="#EF233C"/>
    <n v="0"/>
  </r>
  <r>
    <x v="0"/>
    <x v="1"/>
    <m/>
    <s v="ATP"/>
    <s v="ATP FAUBA"/>
    <m/>
    <n v="3.81"/>
    <m/>
    <s v="#B2DDF7"/>
    <n v="0"/>
  </r>
  <r>
    <x v="0"/>
    <x v="1"/>
    <s v="Blanco"/>
    <s v="Blanco"/>
    <s v="Blanco"/>
    <m/>
    <n v="1.42"/>
    <m/>
    <s v="white"/>
    <n v="0"/>
  </r>
  <r>
    <x v="0"/>
    <x v="2"/>
    <m/>
    <s v="Est. por una NUEVA FAUBA"/>
    <s v="Fana FAUBA"/>
    <n v="1421"/>
    <n v="50.68"/>
    <n v="3"/>
    <s v="pink"/>
    <n v="0"/>
  </r>
  <r>
    <x v="0"/>
    <x v="2"/>
    <m/>
    <s v="LAI"/>
    <s v="LAI"/>
    <n v="1238"/>
    <n v="44.15"/>
    <n v="1"/>
    <s v="#80ED99"/>
    <n v="0"/>
  </r>
  <r>
    <x v="0"/>
    <x v="2"/>
    <m/>
    <s v="ATP FAUBA"/>
    <s v="ATP FAUBA"/>
    <n v="102"/>
    <n v="3.64"/>
    <m/>
    <s v="#B2DDF7"/>
    <n v="0"/>
  </r>
  <r>
    <x v="0"/>
    <x v="2"/>
    <s v="Blanco"/>
    <s v="Blanco"/>
    <s v="Blanco"/>
    <n v="43"/>
    <n v="1.53"/>
    <m/>
    <s v="white"/>
    <n v="0"/>
  </r>
  <r>
    <x v="0"/>
    <x v="3"/>
    <m/>
    <s v="LAI"/>
    <s v="LAI"/>
    <n v="1145"/>
    <n v="44.64"/>
    <n v="3"/>
    <s v="#80ED99"/>
    <n v="0"/>
  </r>
  <r>
    <x v="0"/>
    <x v="3"/>
    <n v="10"/>
    <s v="Lista 10"/>
    <s v="Fana ATP FAUBA"/>
    <n v="986"/>
    <n v="38.44"/>
    <n v="1"/>
    <s v="pink"/>
    <n v="0"/>
  </r>
  <r>
    <x v="0"/>
    <x v="3"/>
    <n v="14"/>
    <s v="Abriendo Caminos"/>
    <s v="Abriendo caminos"/>
    <n v="390"/>
    <n v="15.2"/>
    <m/>
    <s v="#EF233C"/>
    <n v="0"/>
  </r>
  <r>
    <x v="0"/>
    <x v="3"/>
    <s v="Blanco"/>
    <s v="Blanco"/>
    <s v="Blanco"/>
    <n v="44"/>
    <n v="1.72"/>
    <m/>
    <s v="white"/>
    <n v="0"/>
  </r>
  <r>
    <x v="0"/>
    <x v="4"/>
    <m/>
    <s v="LAI"/>
    <s v="LAI"/>
    <n v="1062"/>
    <n v="45.58"/>
    <n v="3"/>
    <s v="#80ED99"/>
    <n v="0"/>
  </r>
  <r>
    <x v="0"/>
    <x v="4"/>
    <n v="11"/>
    <s v="Fana ATP Fauba"/>
    <s v="Fana ATP FAUBA"/>
    <n v="880"/>
    <n v="37.770000000000003"/>
    <n v="1"/>
    <s v="pink"/>
    <n v="0"/>
  </r>
  <r>
    <x v="0"/>
    <x v="4"/>
    <n v="14"/>
    <s v="Abriendo Caminos"/>
    <s v="Abriendo caminos"/>
    <n v="336"/>
    <n v="14.42"/>
    <m/>
    <s v="#EF233C"/>
    <n v="0"/>
  </r>
  <r>
    <x v="0"/>
    <x v="4"/>
    <s v="Blanco"/>
    <s v="Blanco"/>
    <s v="Blanco"/>
    <n v="52"/>
    <n v="2.23"/>
    <m/>
    <s v="white"/>
    <n v="0"/>
  </r>
  <r>
    <x v="1"/>
    <x v="0"/>
    <m/>
    <s v="Juntos por la FADU"/>
    <s v="Somos FADU"/>
    <m/>
    <n v="32.56"/>
    <n v="3"/>
    <s v="#FF934F"/>
    <n v="0"/>
  </r>
  <r>
    <x v="1"/>
    <x v="0"/>
    <m/>
    <s v="Estudiantes por el Cambio"/>
    <s v="Estudiantes por el Cambio"/>
    <m/>
    <n v="24.21"/>
    <n v="1"/>
    <s v="#80ED99"/>
    <n v="0"/>
  </r>
  <r>
    <x v="1"/>
    <x v="0"/>
    <m/>
    <s v="FADU Plural"/>
    <s v="FADU Plural"/>
    <m/>
    <n v="18.86"/>
    <m/>
    <s v="#B2DDF7"/>
    <n v="0"/>
  </r>
  <r>
    <x v="1"/>
    <x v="0"/>
    <m/>
    <s v="Izquierda al Frente por el Socialismo"/>
    <s v="Otros"/>
    <m/>
    <n v="7.83"/>
    <m/>
    <s v="lightgray"/>
    <n v="0"/>
  </r>
  <r>
    <x v="1"/>
    <x v="0"/>
    <m/>
    <s v="FADU para la victoria"/>
    <s v="Otros"/>
    <m/>
    <n v="7.51"/>
    <m/>
    <s v="lightgray"/>
    <n v="0"/>
  </r>
  <r>
    <x v="1"/>
    <x v="0"/>
    <m/>
    <s v="Sur"/>
    <s v="Otros"/>
    <m/>
    <n v="6.6"/>
    <m/>
    <s v="lightgray"/>
    <n v="0"/>
  </r>
  <r>
    <x v="1"/>
    <x v="0"/>
    <s v="Blanco"/>
    <s v="Blanco"/>
    <s v="Blanco"/>
    <m/>
    <n v="2.4300000000000002"/>
    <m/>
    <s v="white"/>
    <n v="0"/>
  </r>
  <r>
    <x v="1"/>
    <x v="1"/>
    <m/>
    <s v="Somos FADU"/>
    <s v="Somos FADU"/>
    <m/>
    <n v="44.04"/>
    <n v="3"/>
    <s v="#FF934F"/>
    <n v="0"/>
  </r>
  <r>
    <x v="1"/>
    <x v="1"/>
    <m/>
    <s v="La lista de los estudiantes"/>
    <s v="Unidad FADU"/>
    <m/>
    <n v="30.36"/>
    <n v="1"/>
    <s v="#80ED99"/>
    <n v="0"/>
  </r>
  <r>
    <x v="1"/>
    <x v="1"/>
    <m/>
    <s v="Nueva FADU"/>
    <s v="Otros"/>
    <m/>
    <n v="6.74"/>
    <m/>
    <s v="lightgray"/>
    <n v="0"/>
  </r>
  <r>
    <x v="1"/>
    <x v="1"/>
    <m/>
    <s v="La izquierda al frente"/>
    <s v="Otros"/>
    <m/>
    <n v="6.72"/>
    <m/>
    <s v="lightgray"/>
    <n v="0"/>
  </r>
  <r>
    <x v="1"/>
    <x v="1"/>
    <m/>
    <s v="Proyectemos FADU"/>
    <s v="Otros"/>
    <m/>
    <n v="5.93"/>
    <m/>
    <s v="lightgray"/>
    <n v="0"/>
  </r>
  <r>
    <x v="1"/>
    <x v="1"/>
    <m/>
    <s v="Sur+Cepa"/>
    <s v="Otros"/>
    <m/>
    <n v="3.64"/>
    <m/>
    <s v="lightgray"/>
    <n v="0"/>
  </r>
  <r>
    <x v="1"/>
    <x v="1"/>
    <s v="Blanco"/>
    <s v="Blanco"/>
    <s v="Blanco"/>
    <m/>
    <n v="2.57"/>
    <m/>
    <s v="white"/>
    <n v="0"/>
  </r>
  <r>
    <x v="1"/>
    <x v="2"/>
    <n v="10"/>
    <s v="Somos FADU"/>
    <s v="Somos FADU"/>
    <n v="10506"/>
    <n v="45.55"/>
    <n v="3"/>
    <s v="#FF934F"/>
    <n v="0"/>
  </r>
  <r>
    <x v="1"/>
    <x v="2"/>
    <m/>
    <s v="Yo banco la FADU"/>
    <s v="Unidad FADU"/>
    <n v="7431"/>
    <n v="32.22"/>
    <n v="1"/>
    <s v="#80ED99"/>
    <n v="0"/>
  </r>
  <r>
    <x v="1"/>
    <x v="2"/>
    <m/>
    <s v="FADU de todos"/>
    <s v="Otros"/>
    <n v="2028"/>
    <n v="8.7899999999999991"/>
    <m/>
    <s v="lightgray"/>
    <n v="0"/>
  </r>
  <r>
    <x v="1"/>
    <x v="2"/>
    <m/>
    <s v="La izquierda"/>
    <s v="Otros"/>
    <n v="1398"/>
    <n v="6.06"/>
    <m/>
    <s v="lightgray"/>
    <n v="0"/>
  </r>
  <r>
    <x v="1"/>
    <x v="2"/>
    <m/>
    <s v="Abracemos FADU"/>
    <s v="Otros"/>
    <n v="1351"/>
    <n v="5.86"/>
    <m/>
    <s v="lightgray"/>
    <n v="0"/>
  </r>
  <r>
    <x v="1"/>
    <x v="2"/>
    <s v="Blanco"/>
    <s v="Blanco"/>
    <s v="Blanco"/>
    <n v="352"/>
    <n v="1.53"/>
    <m/>
    <s v="white"/>
    <n v="0"/>
  </r>
  <r>
    <x v="1"/>
    <x v="3"/>
    <n v="10"/>
    <s v="Somos FADU"/>
    <s v="Somos FADU"/>
    <n v="14056"/>
    <n v="59.97"/>
    <n v="3"/>
    <s v="#FF934F"/>
    <n v="0"/>
  </r>
  <r>
    <x v="1"/>
    <x v="3"/>
    <n v="22"/>
    <s v="Unidad FADU"/>
    <s v="Unidad FADU"/>
    <n v="6225"/>
    <n v="26.56"/>
    <n v="1"/>
    <s v="#80ED99"/>
    <n v="0"/>
  </r>
  <r>
    <x v="1"/>
    <x v="3"/>
    <m/>
    <s v="Yo banco la FADU"/>
    <s v="Otros"/>
    <n v="1106"/>
    <n v="4.72"/>
    <m/>
    <s v="lightgray"/>
    <n v="0"/>
  </r>
  <r>
    <x v="1"/>
    <x v="3"/>
    <m/>
    <s v="La izquierda en FADU"/>
    <s v="Otros"/>
    <n v="765"/>
    <n v="3.26"/>
    <m/>
    <s v="lightgray"/>
    <n v="0"/>
  </r>
  <r>
    <x v="1"/>
    <x v="3"/>
    <m/>
    <s v="Movimiento FADU"/>
    <s v="Otros"/>
    <n v="505"/>
    <n v="2.15"/>
    <m/>
    <s v="lightgray"/>
    <n v="0"/>
  </r>
  <r>
    <x v="1"/>
    <x v="3"/>
    <s v="Blanco"/>
    <s v="Blanco"/>
    <s v="Blanco"/>
    <n v="407"/>
    <n v="1.74"/>
    <m/>
    <s v="white"/>
    <n v="0"/>
  </r>
  <r>
    <x v="1"/>
    <x v="3"/>
    <n v="13"/>
    <s v="Estudiantes de izquierda - Nuevo Mas"/>
    <s v="Otros"/>
    <n v="232"/>
    <n v="0.99"/>
    <m/>
    <s v="lightgray"/>
    <n v="0"/>
  </r>
  <r>
    <x v="1"/>
    <x v="3"/>
    <m/>
    <s v="Sur FADU"/>
    <s v="Otros"/>
    <n v="141"/>
    <n v="0.6"/>
    <m/>
    <s v="lightgray"/>
    <n v="0"/>
  </r>
  <r>
    <x v="1"/>
    <x v="4"/>
    <n v="22"/>
    <s v="La 22"/>
    <s v="Unidad FADU"/>
    <n v="15172"/>
    <n v="53.46"/>
    <n v="3"/>
    <s v="#80ED99"/>
    <n v="0"/>
  </r>
  <r>
    <x v="1"/>
    <x v="4"/>
    <n v="10"/>
    <s v="Somos FADU"/>
    <s v="Somos FADU"/>
    <n v="9556"/>
    <n v="33.67"/>
    <n v="1"/>
    <s v="#FF934F"/>
    <n v="0"/>
  </r>
  <r>
    <x v="1"/>
    <x v="4"/>
    <m/>
    <s v="Somos libres"/>
    <s v="Otros"/>
    <n v="1941"/>
    <n v="6.84"/>
    <m/>
    <s v="lightgray"/>
    <n v="0"/>
  </r>
  <r>
    <x v="1"/>
    <x v="4"/>
    <m/>
    <s v="Izquierda en Unidad"/>
    <s v="Otros"/>
    <n v="951"/>
    <n v="3.35"/>
    <m/>
    <s v="lightgray"/>
    <n v="0"/>
  </r>
  <r>
    <x v="1"/>
    <x v="4"/>
    <s v="Blanco"/>
    <s v="Blanco"/>
    <s v="Blanco"/>
    <n v="488"/>
    <n v="1.72"/>
    <m/>
    <s v="white"/>
    <n v="0"/>
  </r>
  <r>
    <x v="1"/>
    <x v="4"/>
    <n v="13"/>
    <s v="Ya Basta"/>
    <s v="Otros"/>
    <n v="272"/>
    <n v="0.96"/>
    <m/>
    <s v="lightgray"/>
    <n v="0"/>
  </r>
  <r>
    <x v="2"/>
    <x v="0"/>
    <m/>
    <s v="Nuevo Espacio"/>
    <s v="Nuevo Espacio"/>
    <m/>
    <n v="56.3"/>
    <n v="4"/>
    <s v="#FF934F"/>
    <n v="0"/>
  </r>
  <r>
    <x v="2"/>
    <x v="0"/>
    <m/>
    <s v="MxE (Mella-PO)"/>
    <s v="MxE"/>
    <m/>
    <n v="17.3"/>
    <m/>
    <s v="#EF233C"/>
    <n v="0"/>
  </r>
  <r>
    <x v="2"/>
    <x v="0"/>
    <s v="Blanco"/>
    <s v="Blanco"/>
    <s v="Blanco"/>
    <m/>
    <n v="10.8"/>
    <m/>
    <s v="white"/>
    <n v="0"/>
  </r>
  <r>
    <x v="2"/>
    <x v="0"/>
    <m/>
    <s v="Pro"/>
    <s v="Otros"/>
    <m/>
    <n v="8.7200000000000006"/>
    <m/>
    <s v="lightgray"/>
    <n v="0"/>
  </r>
  <r>
    <x v="2"/>
    <x v="0"/>
    <m/>
    <s v="Estudiantes para la Victoria"/>
    <s v="Otros"/>
    <m/>
    <n v="6.88"/>
    <m/>
    <s v="lightgray"/>
    <n v="0"/>
  </r>
  <r>
    <x v="2"/>
    <x v="1"/>
    <m/>
    <s v="Nuevo Espacio"/>
    <s v="Nuevo Espacio"/>
    <m/>
    <n v="66.989999999999995"/>
    <n v="4"/>
    <s v="#FF934F"/>
    <n v="0"/>
  </r>
  <r>
    <x v="2"/>
    <x v="1"/>
    <m/>
    <s v="FIT+MxE 2017"/>
    <s v="MxE"/>
    <m/>
    <n v="9.1999999999999993"/>
    <m/>
    <s v="#EF233C"/>
    <n v="0"/>
  </r>
  <r>
    <x v="2"/>
    <x v="1"/>
    <m/>
    <s v="SOS"/>
    <s v="Otros"/>
    <m/>
    <n v="6.59"/>
    <m/>
    <s v="lightgray"/>
    <n v="0"/>
  </r>
  <r>
    <x v="2"/>
    <x v="1"/>
    <m/>
    <s v="PRO"/>
    <s v="Otros"/>
    <m/>
    <n v="6.36"/>
    <m/>
    <s v="lightgray"/>
    <n v="0"/>
  </r>
  <r>
    <x v="2"/>
    <x v="1"/>
    <s v="Blanco"/>
    <s v="Blanco"/>
    <s v="Blanco"/>
    <m/>
    <n v="4.03"/>
    <m/>
    <s v="white"/>
    <n v="0"/>
  </r>
  <r>
    <x v="2"/>
    <x v="1"/>
    <m/>
    <s v="Alternativa Estudiantil"/>
    <s v="Otros"/>
    <m/>
    <n v="4.01"/>
    <m/>
    <s v="lightgray"/>
    <n v="0"/>
  </r>
  <r>
    <x v="2"/>
    <x v="1"/>
    <m/>
    <s v="Belgrano"/>
    <s v="Otros"/>
    <m/>
    <n v="2.82"/>
    <m/>
    <s v="lightgray"/>
    <n v="0"/>
  </r>
  <r>
    <x v="2"/>
    <x v="2"/>
    <m/>
    <s v="Nuevo Espacio"/>
    <s v="Nuevo Espacio"/>
    <n v="19394"/>
    <n v="74.209999999999994"/>
    <n v="4"/>
    <s v="#FF934F"/>
    <n v="0"/>
  </r>
  <r>
    <x v="2"/>
    <x v="2"/>
    <m/>
    <s v="MxE 2019 + FIT"/>
    <s v="MxE"/>
    <n v="1952"/>
    <n v="7.47"/>
    <m/>
    <s v="#EF233C"/>
    <n v="0"/>
  </r>
  <r>
    <x v="2"/>
    <x v="2"/>
    <m/>
    <s v="Haciendo la otra voz"/>
    <s v="Otros"/>
    <n v="1112"/>
    <n v="4.25"/>
    <m/>
    <s v="lightgray"/>
    <n v="0"/>
  </r>
  <r>
    <x v="2"/>
    <x v="2"/>
    <m/>
    <s v="Belgrano"/>
    <s v="Otros"/>
    <n v="1063"/>
    <n v="4.07"/>
    <m/>
    <s v="lightgray"/>
    <n v="0"/>
  </r>
  <r>
    <x v="2"/>
    <x v="2"/>
    <m/>
    <s v="Pro"/>
    <s v="Otros"/>
    <n v="822"/>
    <n v="3.15"/>
    <m/>
    <s v="lightgray"/>
    <n v="0"/>
  </r>
  <r>
    <x v="2"/>
    <x v="2"/>
    <s v="Blanco"/>
    <s v="Blanco"/>
    <s v="Blanco"/>
    <n v="537"/>
    <n v="2.06"/>
    <m/>
    <s v="white"/>
    <n v="0"/>
  </r>
  <r>
    <x v="2"/>
    <x v="2"/>
    <m/>
    <s v="Var. Independiente"/>
    <s v="Otros"/>
    <n v="415"/>
    <n v="1.59"/>
    <m/>
    <s v="lightgray"/>
    <n v="0"/>
  </r>
  <r>
    <x v="2"/>
    <x v="2"/>
    <m/>
    <s v="Alter. Estudiantil"/>
    <s v="Otros"/>
    <n v="338"/>
    <n v="1.29"/>
    <m/>
    <s v="lightgray"/>
    <n v="0"/>
  </r>
  <r>
    <x v="2"/>
    <x v="2"/>
    <n v="12"/>
    <s v="NS/NC"/>
    <s v="Blanco"/>
    <n v="176"/>
    <n v="0.67"/>
    <m/>
    <s v="white"/>
    <n v="0"/>
  </r>
  <r>
    <x v="2"/>
    <x v="2"/>
    <m/>
    <s v="Unidad Latinam."/>
    <s v="Otros"/>
    <n v="149"/>
    <n v="0.56999999999999995"/>
    <m/>
    <s v="lightgray"/>
    <n v="0"/>
  </r>
  <r>
    <x v="2"/>
    <x v="2"/>
    <n v="11"/>
    <s v="JxE"/>
    <s v="Otros"/>
    <n v="139"/>
    <n v="0.53"/>
    <m/>
    <s v="lightgray"/>
    <n v="0"/>
  </r>
  <r>
    <x v="2"/>
    <x v="2"/>
    <m/>
    <s v="AUI-ARI"/>
    <s v="Otros"/>
    <n v="36"/>
    <n v="0.14000000000000001"/>
    <m/>
    <s v="lightgray"/>
    <n v="0"/>
  </r>
  <r>
    <x v="2"/>
    <x v="3"/>
    <m/>
    <s v="Nuevo Espacio"/>
    <s v="Nuevo Espacio"/>
    <n v="16895"/>
    <n v="72.11"/>
    <n v="4"/>
    <s v="#FF934F"/>
    <n v="0"/>
  </r>
  <r>
    <x v="2"/>
    <x v="3"/>
    <m/>
    <s v="Proyecto económicas"/>
    <s v="Proyecto económicas"/>
    <n v="1520"/>
    <n v="6.49"/>
    <m/>
    <s v="#B2DDF7"/>
    <n v="0"/>
  </r>
  <r>
    <x v="2"/>
    <x v="3"/>
    <m/>
    <s v="Var.Independiente"/>
    <s v="Otros"/>
    <n v="1473"/>
    <n v="6.29"/>
    <m/>
    <s v="lightgray"/>
    <n v="0"/>
  </r>
  <r>
    <x v="2"/>
    <x v="3"/>
    <m/>
    <s v="Belgrano"/>
    <s v="Otros"/>
    <n v="695"/>
    <n v="2.97"/>
    <m/>
    <s v="lightgray"/>
    <n v="0"/>
  </r>
  <r>
    <x v="2"/>
    <x v="3"/>
    <m/>
    <s v="MxE"/>
    <s v="MxE"/>
    <n v="645"/>
    <n v="2.75"/>
    <m/>
    <s v="#EF233C"/>
    <n v="0"/>
  </r>
  <r>
    <x v="2"/>
    <x v="3"/>
    <n v="10"/>
    <s v="Somos Libres"/>
    <s v="Somos Libres"/>
    <n v="549"/>
    <n v="2.34"/>
    <m/>
    <s v="yellow"/>
    <n v="0"/>
  </r>
  <r>
    <x v="2"/>
    <x v="3"/>
    <m/>
    <s v="Haciendo la otra voz"/>
    <s v="Otros"/>
    <n v="482"/>
    <n v="2.06"/>
    <m/>
    <s v="lightgray"/>
    <n v="0"/>
  </r>
  <r>
    <x v="2"/>
    <x v="3"/>
    <s v="Blancos"/>
    <s v="Blancos"/>
    <s v="Blanco"/>
    <n v="391"/>
    <n v="1.67"/>
    <m/>
    <s v="white"/>
    <n v="0"/>
  </r>
  <r>
    <x v="2"/>
    <x v="3"/>
    <m/>
    <s v="Alter. Estudiantil"/>
    <s v="Otros"/>
    <n v="196"/>
    <n v="0.84"/>
    <m/>
    <s v="lightgray"/>
    <n v="0"/>
  </r>
  <r>
    <x v="2"/>
    <x v="3"/>
    <n v="22"/>
    <s v="NS/NC"/>
    <s v="Blanco"/>
    <n v="134"/>
    <n v="0.56999999999999995"/>
    <m/>
    <s v="white"/>
    <n v="0"/>
  </r>
  <r>
    <x v="2"/>
    <x v="3"/>
    <n v="11"/>
    <s v="JxE"/>
    <s v="Otros"/>
    <n v="131"/>
    <n v="0.56000000000000005"/>
    <m/>
    <s v="lightgray"/>
    <n v="0"/>
  </r>
  <r>
    <x v="2"/>
    <x v="3"/>
    <m/>
    <s v="Unidad Latinam."/>
    <s v="Otros"/>
    <n v="77"/>
    <n v="0.33"/>
    <m/>
    <s v="lightgray"/>
    <n v="0"/>
  </r>
  <r>
    <x v="2"/>
    <x v="3"/>
    <n v="14"/>
    <s v="FLI"/>
    <s v="Otros"/>
    <n v="78"/>
    <n v="0.33"/>
    <m/>
    <s v="lightgray"/>
    <n v="0"/>
  </r>
  <r>
    <x v="2"/>
    <x v="3"/>
    <n v="69"/>
    <s v="BIP-BIP"/>
    <s v="Otros"/>
    <n v="78"/>
    <n v="0.33"/>
    <m/>
    <s v="lightgray"/>
    <n v="0"/>
  </r>
  <r>
    <x v="2"/>
    <x v="3"/>
    <m/>
    <s v="AUI"/>
    <s v="Otros"/>
    <n v="50"/>
    <n v="0.21"/>
    <m/>
    <s v="lightgray"/>
    <n v="0"/>
  </r>
  <r>
    <x v="2"/>
    <x v="3"/>
    <n v="44"/>
    <s v="FAPe"/>
    <s v="Otros"/>
    <n v="35"/>
    <n v="0.15"/>
    <m/>
    <s v="lightgray"/>
    <n v="0"/>
  </r>
  <r>
    <x v="2"/>
    <x v="4"/>
    <m/>
    <s v="Nuevo Espacio"/>
    <s v="Nuevo Espacio"/>
    <n v="16057"/>
    <n v="71.209999999999994"/>
    <n v="4"/>
    <s v="#FF934F"/>
    <n v="0"/>
  </r>
  <r>
    <x v="2"/>
    <x v="4"/>
    <m/>
    <s v="Proyecto"/>
    <s v="Proyecto económicas"/>
    <n v="2106"/>
    <n v="9.34"/>
    <m/>
    <s v="#B2DDF7"/>
    <n v="0"/>
  </r>
  <r>
    <x v="2"/>
    <x v="4"/>
    <n v="10"/>
    <s v="Somos Libres"/>
    <s v="Somos Libres"/>
    <n v="1417"/>
    <n v="6.28"/>
    <m/>
    <s v="yellow"/>
    <n v="0"/>
  </r>
  <r>
    <x v="2"/>
    <x v="4"/>
    <m/>
    <s v="Var.Indep. +Germen"/>
    <s v="Otros"/>
    <n v="676"/>
    <n v="3"/>
    <m/>
    <s v="lightgray"/>
    <n v="0"/>
  </r>
  <r>
    <x v="2"/>
    <x v="4"/>
    <m/>
    <s v="Belgrano"/>
    <s v="Otros"/>
    <n v="477"/>
    <n v="2.12"/>
    <m/>
    <s v="lightgray"/>
    <n v="0"/>
  </r>
  <r>
    <x v="2"/>
    <x v="4"/>
    <m/>
    <s v="MxE"/>
    <s v="MxE"/>
    <n v="396"/>
    <n v="1.76"/>
    <m/>
    <s v="#EF233C"/>
    <n v="0"/>
  </r>
  <r>
    <x v="2"/>
    <x v="4"/>
    <s v="Blancos"/>
    <s v="Blancos"/>
    <s v="Blanco"/>
    <n v="345"/>
    <n v="1.53"/>
    <m/>
    <s v="white"/>
    <n v="0"/>
  </r>
  <r>
    <x v="2"/>
    <x v="4"/>
    <m/>
    <s v="Unidad est. + Juv. Peronista"/>
    <s v="Otros"/>
    <n v="285"/>
    <n v="1.26"/>
    <m/>
    <s v="lightgray"/>
    <n v="0"/>
  </r>
  <r>
    <x v="2"/>
    <x v="4"/>
    <n v="13"/>
    <s v="Libres del Sur"/>
    <s v="Otros"/>
    <n v="219"/>
    <n v="0.97"/>
    <m/>
    <s v="lightgray"/>
    <n v="0"/>
  </r>
  <r>
    <x v="2"/>
    <x v="4"/>
    <m/>
    <s v="SOS Mella"/>
    <s v="Otros"/>
    <n v="206"/>
    <n v="0.91"/>
    <m/>
    <s v="lightgray"/>
    <n v="0"/>
  </r>
  <r>
    <x v="2"/>
    <x v="4"/>
    <n v="22"/>
    <s v="NS/NC"/>
    <s v="Blanco"/>
    <n v="104"/>
    <n v="0.46"/>
    <m/>
    <s v="white"/>
    <n v="0"/>
  </r>
  <r>
    <x v="2"/>
    <x v="4"/>
    <m/>
    <s v="Unidad Latinam."/>
    <s v="Otros"/>
    <n v="76"/>
    <n v="0.34"/>
    <m/>
    <s v="lightgray"/>
    <n v="0"/>
  </r>
  <r>
    <x v="2"/>
    <x v="4"/>
    <n v="69"/>
    <s v="Bip-Bop"/>
    <s v="Otros"/>
    <n v="59"/>
    <n v="0.26"/>
    <m/>
    <s v="lightgray"/>
    <n v="0"/>
  </r>
  <r>
    <x v="2"/>
    <x v="4"/>
    <m/>
    <s v="Frente Cívico"/>
    <s v="Otros"/>
    <n v="48"/>
    <n v="0.21"/>
    <m/>
    <s v="lightgray"/>
    <n v="0"/>
  </r>
  <r>
    <x v="2"/>
    <x v="4"/>
    <n v="14"/>
    <s v="FLI"/>
    <s v="Otros"/>
    <n v="47"/>
    <n v="0.21"/>
    <m/>
    <s v="lightgray"/>
    <n v="0"/>
  </r>
  <r>
    <x v="2"/>
    <x v="4"/>
    <n v="44"/>
    <s v="FAPe"/>
    <s v="Otros"/>
    <n v="31"/>
    <n v="0.14000000000000001"/>
    <m/>
    <s v="lightgray"/>
    <n v="0"/>
  </r>
  <r>
    <x v="3"/>
    <x v="0"/>
    <m/>
    <s v="FEM! Fuerza en Movimiento"/>
    <s v="FEM"/>
    <n v="2455"/>
    <n v="44.18"/>
    <n v="3"/>
    <s v="pink"/>
    <n v="0"/>
  </r>
  <r>
    <x v="3"/>
    <x v="0"/>
    <m/>
    <s v="La Izquierda al Frente"/>
    <s v="La izquierda en Exactas"/>
    <n v="1195"/>
    <n v="21.5"/>
    <n v="1"/>
    <s v="#EF233C"/>
    <n v="0"/>
  </r>
  <r>
    <x v="3"/>
    <x v="0"/>
    <m/>
    <s v="Exactas Puede Más + Seamos Libres"/>
    <s v="Identidad"/>
    <n v="902"/>
    <n v="16.23"/>
    <m/>
    <s v="#B2DDF7"/>
    <n v="0"/>
  </r>
  <r>
    <x v="3"/>
    <x v="0"/>
    <n v="20"/>
    <s v="Camdio de Base"/>
    <s v="Otros"/>
    <n v="420"/>
    <n v="7.56"/>
    <m/>
    <s v="lightgray"/>
    <n v="0"/>
  </r>
  <r>
    <x v="3"/>
    <x v="0"/>
    <n v="10"/>
    <s v="Nuevo Espacio - FCEN"/>
    <s v="Otros"/>
    <n v="321"/>
    <n v="5.78"/>
    <m/>
    <s v="lightgray"/>
    <n v="0"/>
  </r>
  <r>
    <x v="3"/>
    <x v="0"/>
    <s v="Blanco"/>
    <s v="Blanco"/>
    <s v="Blanco"/>
    <n v="264"/>
    <n v="4.75"/>
    <m/>
    <s v="white"/>
    <n v="0"/>
  </r>
  <r>
    <x v="3"/>
    <x v="1"/>
    <m/>
    <s v="FEM"/>
    <s v="FEM"/>
    <n v="1912"/>
    <n v="35.979999999999997"/>
    <n v="3"/>
    <s v="pink"/>
    <n v="0"/>
  </r>
  <r>
    <x v="3"/>
    <x v="1"/>
    <m/>
    <s v="Exactas Puede Más"/>
    <s v="Identidad"/>
    <n v="1329"/>
    <n v="25.01"/>
    <n v="1"/>
    <s v="#B2DDF7"/>
    <n v="0"/>
  </r>
  <r>
    <x v="3"/>
    <x v="1"/>
    <m/>
    <s v="La Izquierda al Frente"/>
    <s v="La izquierda en Exactas"/>
    <n v="1252"/>
    <n v="23.56"/>
    <m/>
    <s v="#EF233C"/>
    <n v="0"/>
  </r>
  <r>
    <x v="3"/>
    <x v="1"/>
    <s v="Blanco"/>
    <s v="Blanco"/>
    <s v="Blanco"/>
    <n v="419"/>
    <n v="7.88"/>
    <m/>
    <s v="white"/>
    <n v="0"/>
  </r>
  <r>
    <x v="3"/>
    <x v="1"/>
    <m/>
    <s v="Lista Unidad"/>
    <s v="Otros"/>
    <n v="402"/>
    <n v="7.56"/>
    <m/>
    <s v="lightgray"/>
    <n v="0"/>
  </r>
  <r>
    <x v="3"/>
    <x v="2"/>
    <m/>
    <s v="Exactas puede más"/>
    <s v="Identidad"/>
    <n v="1912"/>
    <n v="33.72"/>
    <n v="3"/>
    <s v="#B2DDF7"/>
    <n v="0"/>
  </r>
  <r>
    <x v="3"/>
    <x v="2"/>
    <m/>
    <s v="FEM"/>
    <s v="FEM"/>
    <n v="1505"/>
    <n v="26.54"/>
    <n v="1"/>
    <s v="pink"/>
    <n v="0"/>
  </r>
  <r>
    <x v="3"/>
    <x v="2"/>
    <m/>
    <s v="La izquierda al frente"/>
    <s v="La izquierda en Exactas"/>
    <n v="1245"/>
    <n v="21.95"/>
    <m/>
    <s v="#EF233C"/>
    <n v="0"/>
  </r>
  <r>
    <x v="3"/>
    <x v="2"/>
    <n v="26"/>
    <s v="Rolando García"/>
    <s v="Otros"/>
    <n v="517"/>
    <n v="9.1199999999999992"/>
    <m/>
    <s v="lightgray"/>
    <n v="0"/>
  </r>
  <r>
    <x v="3"/>
    <x v="2"/>
    <s v="Blanco"/>
    <s v="Blanco"/>
    <s v="Blanco"/>
    <n v="492"/>
    <n v="8.68"/>
    <m/>
    <s v="white"/>
    <n v="0"/>
  </r>
  <r>
    <x v="3"/>
    <x v="3"/>
    <m/>
    <s v="Identidad - Megafón"/>
    <s v="Identidad"/>
    <n v="2588"/>
    <n v="41.67"/>
    <n v="3"/>
    <s v="#B2DDF7"/>
    <n v="0"/>
  </r>
  <r>
    <x v="3"/>
    <x v="3"/>
    <m/>
    <s v="FEM! La fuerza independiente"/>
    <s v="FEM"/>
    <n v="1891"/>
    <n v="30.45"/>
    <n v="1"/>
    <s v="pink"/>
    <n v="0"/>
  </r>
  <r>
    <x v="3"/>
    <x v="3"/>
    <m/>
    <s v="La izquierda en Exactas"/>
    <s v="La izquierda en Exactas"/>
    <n v="1097"/>
    <n v="17.66"/>
    <m/>
    <s v="#EF233C"/>
    <n v="0"/>
  </r>
  <r>
    <x v="3"/>
    <x v="3"/>
    <s v="Blanco"/>
    <s v="Blanco"/>
    <s v="Blanco"/>
    <n v="635"/>
    <n v="10.220000000000001"/>
    <m/>
    <s v="white"/>
    <n v="0"/>
  </r>
  <r>
    <x v="3"/>
    <x v="4"/>
    <m/>
    <s v="Identidad - Megafón"/>
    <s v="Identidad"/>
    <n v="2964"/>
    <n v="37.119999999999997"/>
    <n v="3"/>
    <s v="#B2DDF7"/>
    <n v="0"/>
  </r>
  <r>
    <x v="3"/>
    <x v="4"/>
    <m/>
    <s v="FEM! La fuerza independiente"/>
    <s v="FEM"/>
    <n v="1872"/>
    <n v="23.45"/>
    <n v="1"/>
    <s v="pink"/>
    <n v="0"/>
  </r>
  <r>
    <x v="3"/>
    <x v="4"/>
    <n v="10"/>
    <s v="Espacio Exactas"/>
    <s v="Espacio Exactas"/>
    <n v="1610"/>
    <n v="20.170000000000002"/>
    <m/>
    <s v="#FF934F"/>
    <n v="0"/>
  </r>
  <r>
    <x v="3"/>
    <x v="4"/>
    <s v="Blanco"/>
    <s v="Blanco"/>
    <s v="Blanco"/>
    <n v="631"/>
    <n v="7.9"/>
    <m/>
    <s v="white"/>
    <n v="0"/>
  </r>
  <r>
    <x v="3"/>
    <x v="4"/>
    <m/>
    <s v="Estudiantes de izquierda"/>
    <s v="Otros"/>
    <n v="321"/>
    <n v="4.0199999999999996"/>
    <m/>
    <s v="lightgray"/>
    <n v="0"/>
  </r>
  <r>
    <x v="3"/>
    <x v="4"/>
    <m/>
    <s v="La izquierda en Exactas"/>
    <s v="La izquierda en Exactas"/>
    <n v="258"/>
    <n v="3.23"/>
    <m/>
    <s v="#EF233C"/>
    <n v="0"/>
  </r>
  <r>
    <x v="3"/>
    <x v="4"/>
    <n v="17"/>
    <s v="Juventud peronista universitaria"/>
    <s v="Otros"/>
    <n v="165"/>
    <n v="2.0699999999999998"/>
    <m/>
    <s v="lightgray"/>
    <n v="0"/>
  </r>
  <r>
    <x v="3"/>
    <x v="4"/>
    <n v="14"/>
    <s v="Contragolpe"/>
    <s v="Otros"/>
    <n v="105"/>
    <n v="1.32"/>
    <m/>
    <s v="lightgray"/>
    <n v="0"/>
  </r>
  <r>
    <x v="3"/>
    <x v="4"/>
    <n v="13"/>
    <s v="La salida es por izquierda"/>
    <s v="Otros"/>
    <n v="58"/>
    <n v="0.73"/>
    <m/>
    <s v="lightgray"/>
    <n v="0"/>
  </r>
  <r>
    <x v="4"/>
    <x v="0"/>
    <m/>
    <s v="Proyecto sociales + UES (K)"/>
    <s v="UES/UES + AA"/>
    <m/>
    <n v="40.770000000000003"/>
    <n v="3"/>
    <s v="#80ED99"/>
    <n v="0"/>
  </r>
  <r>
    <x v="4"/>
    <x v="0"/>
    <m/>
    <s v="Izquierda al Frente por el Socialismo"/>
    <s v="La izquierda al frente"/>
    <m/>
    <n v="26.75"/>
    <n v="1"/>
    <s v="#EF233C"/>
    <n v="0"/>
  </r>
  <r>
    <x v="4"/>
    <x v="0"/>
    <m/>
    <s v="Vendaval (Mella)"/>
    <s v="Vendaval"/>
    <m/>
    <n v="14.95"/>
    <m/>
    <s v="#B2DDF7"/>
    <n v="0"/>
  </r>
  <r>
    <x v="4"/>
    <x v="0"/>
    <m/>
    <s v="Sociales x el Cambio"/>
    <s v="Otros"/>
    <m/>
    <n v="8.6199999999999992"/>
    <m/>
    <s v="lightgray"/>
    <n v="0"/>
  </r>
  <r>
    <x v="4"/>
    <x v="0"/>
    <m/>
    <s v="MST"/>
    <s v="Otros"/>
    <m/>
    <n v="3.75"/>
    <m/>
    <s v="lightgray"/>
    <n v="0"/>
  </r>
  <r>
    <x v="4"/>
    <x v="0"/>
    <m/>
    <s v="Sur"/>
    <s v="Otros"/>
    <m/>
    <n v="3.12"/>
    <m/>
    <s v="lightgray"/>
    <n v="0"/>
  </r>
  <r>
    <x v="4"/>
    <x v="0"/>
    <s v="Blanco"/>
    <s v="Blanco"/>
    <s v="Blanco"/>
    <m/>
    <n v="2.04"/>
    <m/>
    <s v="white"/>
    <n v="0"/>
  </r>
  <r>
    <x v="4"/>
    <x v="1"/>
    <m/>
    <s v="La UES"/>
    <s v="UES/UES + AA"/>
    <m/>
    <n v="33.58"/>
    <n v="3"/>
    <s v="#80ED99"/>
    <n v="0"/>
  </r>
  <r>
    <x v="4"/>
    <x v="1"/>
    <m/>
    <s v="Proyecto Sociales + La Mella"/>
    <s v="Sociales en Movimiento"/>
    <m/>
    <n v="26.14"/>
    <n v="1"/>
    <s v="#B2DDF7"/>
    <n v="0"/>
  </r>
  <r>
    <x v="4"/>
    <x v="1"/>
    <m/>
    <s v="La izquierda al frente"/>
    <s v="La izquierda al frente"/>
    <m/>
    <n v="25.38"/>
    <m/>
    <s v="#EF233C"/>
    <n v="0"/>
  </r>
  <r>
    <x v="4"/>
    <x v="1"/>
    <m/>
    <s v="Nuevo Sociales"/>
    <s v="Otros"/>
    <m/>
    <n v="6.97"/>
    <m/>
    <s v="lightgray"/>
    <n v="0"/>
  </r>
  <r>
    <x v="4"/>
    <x v="1"/>
    <m/>
    <s v="Viejo Topo + La Dignidad"/>
    <s v="Otros"/>
    <m/>
    <n v="5.38"/>
    <m/>
    <s v="lightgray"/>
    <n v="0"/>
  </r>
  <r>
    <x v="4"/>
    <x v="1"/>
    <m/>
    <s v="Más + MST"/>
    <s v="Otros"/>
    <m/>
    <n v="2.17"/>
    <m/>
    <s v="lightgray"/>
    <n v="0"/>
  </r>
  <r>
    <x v="4"/>
    <x v="1"/>
    <s v="Blanco"/>
    <s v="Blanco"/>
    <s v="Blanco"/>
    <m/>
    <n v="0.38"/>
    <m/>
    <s v="white"/>
    <n v="0"/>
  </r>
  <r>
    <x v="4"/>
    <x v="2"/>
    <n v="16"/>
    <s v="Volvemos + La UES + AA"/>
    <s v="UES/UES + AA"/>
    <n v="4687"/>
    <n v="40.409999999999997"/>
    <n v="3"/>
    <s v="#80ED99"/>
    <n v="0"/>
  </r>
  <r>
    <x v="4"/>
    <x v="2"/>
    <n v="15"/>
    <s v="La 15 + Protagonistas"/>
    <s v="Sociales en Movimiento"/>
    <n v="3750"/>
    <n v="32.33"/>
    <n v="1"/>
    <s v="#B2DDF7"/>
    <n v="0"/>
  </r>
  <r>
    <x v="4"/>
    <x v="2"/>
    <n v="17"/>
    <s v="La izquierda al frente"/>
    <s v="La izquierda al frente"/>
    <n v="1828"/>
    <n v="15.76"/>
    <m/>
    <s v="#EF233C"/>
    <n v="0"/>
  </r>
  <r>
    <x v="4"/>
    <x v="2"/>
    <n v="13"/>
    <s v="La salida es por izquierda"/>
    <s v="Otros"/>
    <n v="492"/>
    <n v="4.24"/>
    <m/>
    <s v="lightgray"/>
    <n v="0"/>
  </r>
  <r>
    <x v="4"/>
    <x v="2"/>
    <n v="14"/>
    <s v="FEM - Marea verde"/>
    <s v="Otros"/>
    <n v="413"/>
    <n v="3.56"/>
    <m/>
    <s v="lightgray"/>
    <n v="0"/>
  </r>
  <r>
    <x v="4"/>
    <x v="2"/>
    <s v="Blanco"/>
    <s v="Blanco"/>
    <s v="Blanco"/>
    <n v="251"/>
    <n v="2.16"/>
    <m/>
    <s v="white"/>
    <n v="0"/>
  </r>
  <r>
    <x v="4"/>
    <x v="2"/>
    <n v="29"/>
    <s v="Rebelión (29 de Mayo + Independientes)"/>
    <s v="Otros"/>
    <n v="179"/>
    <n v="1.54"/>
    <m/>
    <s v="lightgray"/>
    <n v="0"/>
  </r>
  <r>
    <x v="4"/>
    <x v="3"/>
    <n v="16"/>
    <s v="La UES + Independientes"/>
    <s v="UES/UES + AA"/>
    <n v="4015"/>
    <n v="37.92"/>
    <n v="3"/>
    <s v="#80ED99"/>
    <n v="0"/>
  </r>
  <r>
    <x v="4"/>
    <x v="3"/>
    <n v="15"/>
    <s v="Sociales necesita movimiento"/>
    <s v="Sociales en Movimiento"/>
    <n v="3941"/>
    <n v="37.22"/>
    <n v="1"/>
    <s v="#B2DDF7"/>
    <n v="0"/>
  </r>
  <r>
    <x v="4"/>
    <x v="3"/>
    <n v="17"/>
    <s v="La izquierda al frente unidad"/>
    <s v="La izquierda al frente"/>
    <n v="1219"/>
    <n v="11.51"/>
    <m/>
    <s v="#EF233C"/>
    <n v="0"/>
  </r>
  <r>
    <x v="4"/>
    <x v="3"/>
    <m/>
    <s v="Prioridad RT - Profesionales RT"/>
    <s v="Otros"/>
    <n v="713"/>
    <n v="6.73"/>
    <m/>
    <s v="lightgray"/>
    <n v="0"/>
  </r>
  <r>
    <x v="4"/>
    <x v="3"/>
    <n v="13"/>
    <s v="La salida es por izquierda"/>
    <s v="Otros"/>
    <n v="400"/>
    <n v="3.78"/>
    <m/>
    <s v="lightgray"/>
    <n v="0"/>
  </r>
  <r>
    <x v="4"/>
    <x v="3"/>
    <s v="Blanco"/>
    <s v="Blanco"/>
    <s v="Blanco"/>
    <n v="299"/>
    <n v="2.82"/>
    <m/>
    <s v="white"/>
    <n v="0"/>
  </r>
  <r>
    <x v="4"/>
    <x v="4"/>
    <n v="15"/>
    <s v="Sociales en movimiento"/>
    <s v="Sociales en Movimiento"/>
    <n v="4228"/>
    <n v="45.5"/>
    <n v="3"/>
    <s v="#B2DDF7"/>
    <n v="0"/>
  </r>
  <r>
    <x v="4"/>
    <x v="4"/>
    <n v="16"/>
    <s v="La UES - Unidad estudianti de sociales - Alternativa"/>
    <s v="UES/UES + AA"/>
    <n v="3538"/>
    <n v="38.07"/>
    <n v="1"/>
    <s v="#80ED99"/>
    <n v="0"/>
  </r>
  <r>
    <x v="4"/>
    <x v="4"/>
    <n v="17"/>
    <s v="La izquierda al frente"/>
    <s v="La izquierda al frente"/>
    <n v="926"/>
    <n v="9.9600000000000009"/>
    <m/>
    <s v="#EF233C"/>
    <n v="0"/>
  </r>
  <r>
    <x v="4"/>
    <x v="4"/>
    <n v="13"/>
    <s v="La salida es por izquierda"/>
    <s v="Otros"/>
    <n v="266"/>
    <n v="2.86"/>
    <m/>
    <s v="lightgray"/>
    <n v="0"/>
  </r>
  <r>
    <x v="4"/>
    <x v="4"/>
    <s v="Blanco"/>
    <s v="Blanco"/>
    <s v="Blanco"/>
    <n v="230"/>
    <n v="2.4700000000000002"/>
    <m/>
    <s v="white"/>
    <n v="0"/>
  </r>
  <r>
    <x v="4"/>
    <x v="4"/>
    <m/>
    <m/>
    <s v="Otros"/>
    <n v="105"/>
    <n v="1.1299999999999999"/>
    <m/>
    <s v="lightgray"/>
    <n v="0"/>
  </r>
  <r>
    <x v="5"/>
    <x v="0"/>
    <m/>
    <s v="Evet"/>
    <s v="eVet-UJS"/>
    <m/>
    <n v="52.11"/>
    <n v="3"/>
    <s v="#EF233C"/>
    <n v="0"/>
  </r>
  <r>
    <x v="5"/>
    <x v="0"/>
    <m/>
    <s v="Tropilla"/>
    <s v="La Tropilla"/>
    <m/>
    <n v="46.86"/>
    <n v="1"/>
    <s v="#C2AFF0"/>
    <n v="0"/>
  </r>
  <r>
    <x v="5"/>
    <x v="0"/>
    <s v="Blanco"/>
    <s v="Blanco"/>
    <s v="Blanco"/>
    <m/>
    <n v="1.03"/>
    <m/>
    <s v="white"/>
    <n v="0"/>
  </r>
  <r>
    <x v="5"/>
    <x v="1"/>
    <m/>
    <s v="eVet-UJS"/>
    <s v="eVet-UJS"/>
    <m/>
    <n v="47.44"/>
    <n v="3"/>
    <s v="#EF233C"/>
    <n v="0"/>
  </r>
  <r>
    <x v="5"/>
    <x v="1"/>
    <m/>
    <s v="La tropilla"/>
    <s v="La Tropilla"/>
    <m/>
    <n v="27.01"/>
    <n v="1"/>
    <s v="#C2AFF0"/>
    <n v="0"/>
  </r>
  <r>
    <x v="5"/>
    <x v="1"/>
    <m/>
    <s v="Unión veterinaria"/>
    <s v="Otros"/>
    <m/>
    <n v="18.010000000000002"/>
    <m/>
    <s v="lightgray"/>
    <n v="0"/>
  </r>
  <r>
    <x v="5"/>
    <x v="1"/>
    <m/>
    <s v="Nuevo Espacio"/>
    <s v="Otros"/>
    <m/>
    <n v="3.99"/>
    <m/>
    <s v="lightgray"/>
    <n v="0"/>
  </r>
  <r>
    <x v="5"/>
    <x v="1"/>
    <m/>
    <s v="La Mella"/>
    <s v="Otros"/>
    <m/>
    <n v="2.06"/>
    <m/>
    <s v="lightgray"/>
    <n v="0"/>
  </r>
  <r>
    <x v="5"/>
    <x v="1"/>
    <s v="Blanco"/>
    <s v="Blanco"/>
    <s v="Blanco"/>
    <m/>
    <n v="1.49"/>
    <m/>
    <s v="white"/>
    <n v="0"/>
  </r>
  <r>
    <x v="5"/>
    <x v="2"/>
    <n v="10"/>
    <s v="Evet"/>
    <s v="eVet-UJS"/>
    <n v="1598"/>
    <n v="44.62"/>
    <n v="3"/>
    <s v="#EF233C"/>
    <n v="0"/>
  </r>
  <r>
    <x v="5"/>
    <x v="2"/>
    <m/>
    <s v="La tropilla"/>
    <s v="La Tropilla"/>
    <n v="1284"/>
    <n v="35.86"/>
    <n v="1"/>
    <s v="#C2AFF0"/>
    <n v="0"/>
  </r>
  <r>
    <x v="5"/>
    <x v="2"/>
    <m/>
    <s v="Veterinaria en lucha"/>
    <s v="Otros"/>
    <n v="340"/>
    <n v="9.49"/>
    <m/>
    <s v="lightgray"/>
    <n v="0"/>
  </r>
  <r>
    <x v="5"/>
    <x v="2"/>
    <m/>
    <s v="La estampida"/>
    <s v="Otros"/>
    <n v="289"/>
    <n v="8.07"/>
    <m/>
    <s v="lightgray"/>
    <n v="0"/>
  </r>
  <r>
    <x v="5"/>
    <x v="2"/>
    <s v="Blanco"/>
    <s v="Blanco"/>
    <s v="Blanco"/>
    <n v="70"/>
    <n v="1.95"/>
    <m/>
    <s v="white"/>
    <n v="0"/>
  </r>
  <r>
    <x v="5"/>
    <x v="3"/>
    <n v="10"/>
    <s v="eVet-UJS"/>
    <s v="eVet-UJS"/>
    <n v="1522"/>
    <n v="38.369999999999997"/>
    <n v="3"/>
    <s v="#EF233C"/>
    <n v="0"/>
  </r>
  <r>
    <x v="5"/>
    <x v="3"/>
    <m/>
    <s v="La Tropilla - Cámpora"/>
    <s v="La Tropilla"/>
    <n v="1163"/>
    <n v="29.32"/>
    <n v="1"/>
    <s v="#C2AFF0"/>
    <n v="0"/>
  </r>
  <r>
    <x v="5"/>
    <x v="3"/>
    <n v="14"/>
    <s v="AFV"/>
    <s v="AFV"/>
    <n v="588"/>
    <n v="14.82"/>
    <m/>
    <s v="#B2DDF7"/>
    <n v="0"/>
  </r>
  <r>
    <x v="5"/>
    <x v="3"/>
    <m/>
    <s v="Somos libres"/>
    <s v="Otros"/>
    <n v="413"/>
    <n v="10.41"/>
    <m/>
    <s v="lightgray"/>
    <n v="0"/>
  </r>
  <r>
    <x v="5"/>
    <x v="3"/>
    <m/>
    <s v="Vete en lucha"/>
    <s v="Otros"/>
    <n v="231"/>
    <n v="5.82"/>
    <m/>
    <s v="lightgray"/>
    <n v="0"/>
  </r>
  <r>
    <x v="5"/>
    <x v="3"/>
    <s v="Blanco"/>
    <s v="Blanco"/>
    <s v="Blanco"/>
    <n v="50"/>
    <n v="1.26"/>
    <m/>
    <s v="white"/>
    <n v="0"/>
  </r>
  <r>
    <x v="5"/>
    <x v="4"/>
    <n v="10"/>
    <s v="eVet-UJS"/>
    <s v="eVet-UJS"/>
    <n v="1539"/>
    <n v="37.799999999999997"/>
    <n v="3"/>
    <s v="#EF233C"/>
    <n v="0"/>
  </r>
  <r>
    <x v="5"/>
    <x v="4"/>
    <n v="14"/>
    <s v="AFV"/>
    <s v="AFV"/>
    <n v="1469"/>
    <n v="36.08"/>
    <n v="1"/>
    <s v="#B2DDF7"/>
    <n v="0"/>
  </r>
  <r>
    <x v="5"/>
    <x v="4"/>
    <m/>
    <s v="La Tropilla"/>
    <s v="La Tropilla"/>
    <n v="1026"/>
    <n v="25.2"/>
    <m/>
    <s v="#C2AFF0"/>
    <n v="0"/>
  </r>
  <r>
    <x v="5"/>
    <x v="4"/>
    <s v="Blanco"/>
    <s v="Blanco"/>
    <s v="Blanco"/>
    <n v="37"/>
    <n v="0.91"/>
    <m/>
    <s v="white"/>
    <n v="0"/>
  </r>
  <r>
    <x v="6"/>
    <x v="0"/>
    <m/>
    <s v="Franja Morada"/>
    <s v="Franja Morada"/>
    <n v="5482"/>
    <n v="26.74"/>
    <n v="3"/>
    <s v="#FF934F"/>
    <n v="0"/>
  </r>
  <r>
    <x v="6"/>
    <x v="0"/>
    <m/>
    <s v="Nuevo Derecho"/>
    <s v="Nuevo Derecho"/>
    <n v="5017"/>
    <n v="24.47"/>
    <n v="1"/>
    <s v="#C2AFF0"/>
    <n v="0"/>
  </r>
  <r>
    <x v="6"/>
    <x v="0"/>
    <m/>
    <s v="PRO"/>
    <s v="PRO"/>
    <n v="2621"/>
    <n v="12.79"/>
    <m/>
    <s v="lightgray"/>
    <n v="0"/>
  </r>
  <r>
    <x v="6"/>
    <x v="0"/>
    <m/>
    <s v="Der. para la Vic."/>
    <s v="Derecho para la Victoria"/>
    <n v="2122"/>
    <n v="10.35"/>
    <m/>
    <s v="#B2DDF7"/>
    <n v="0"/>
  </r>
  <r>
    <x v="6"/>
    <x v="0"/>
    <m/>
    <s v="Mella - Centeno"/>
    <s v="Centeno"/>
    <n v="1443"/>
    <n v="7.04"/>
    <m/>
    <s v="#B2DDF7"/>
    <n v="0"/>
  </r>
  <r>
    <x v="6"/>
    <x v="0"/>
    <m/>
    <s v="Frente de Izquierda"/>
    <s v="Frente de izquierda - Unidad"/>
    <n v="1247"/>
    <n v="6.08"/>
    <m/>
    <s v="#EF233C"/>
    <n v="0"/>
  </r>
  <r>
    <x v="6"/>
    <x v="0"/>
    <m/>
    <s v="14 Bis"/>
    <s v="Otros"/>
    <n v="1238"/>
    <n v="6.04"/>
    <m/>
    <s v="lightgray"/>
    <n v="0"/>
  </r>
  <r>
    <x v="6"/>
    <x v="0"/>
    <m/>
    <s v="SUR"/>
    <s v="Otros"/>
    <n v="718"/>
    <n v="3.5"/>
    <m/>
    <s v="lightgray"/>
    <n v="0"/>
  </r>
  <r>
    <x v="6"/>
    <x v="0"/>
    <m/>
    <s v="Izquierda en Derecho"/>
    <s v="Otros"/>
    <n v="480"/>
    <n v="2.34"/>
    <m/>
    <s v="lightgray"/>
    <n v="0"/>
  </r>
  <r>
    <x v="6"/>
    <x v="0"/>
    <s v="Blanco"/>
    <s v="Blanco"/>
    <s v="Blanco"/>
    <n v="171"/>
    <n v="1.77"/>
    <m/>
    <s v="white"/>
    <n v="0"/>
  </r>
  <r>
    <x v="6"/>
    <x v="0"/>
    <m/>
    <s v="Universidad para Todos"/>
    <s v="Otros"/>
    <n v="132"/>
    <n v="0.64"/>
    <m/>
    <s v="lightgray"/>
    <n v="0"/>
  </r>
  <r>
    <x v="6"/>
    <x v="1"/>
    <m/>
    <s v="Nuevo Derecho"/>
    <s v="Nuevo Derecho"/>
    <n v="8265"/>
    <n v="39.049999999999997"/>
    <n v="3"/>
    <s v="#C2AFF0"/>
    <n v="0"/>
  </r>
  <r>
    <x v="6"/>
    <x v="1"/>
    <m/>
    <s v="Franja Morada"/>
    <s v="Franja Morada"/>
    <n v="5218"/>
    <n v="24.65"/>
    <n v="1"/>
    <s v="#FF934F"/>
    <n v="0"/>
  </r>
  <r>
    <x v="6"/>
    <x v="1"/>
    <m/>
    <s v="Acción Colectiva"/>
    <s v="La Centeno-Acción colectiva"/>
    <n v="2619"/>
    <n v="12.37"/>
    <m/>
    <s v="#B2DDF7"/>
    <n v="0"/>
  </r>
  <r>
    <x v="6"/>
    <x v="1"/>
    <m/>
    <s v="Transformar Derecho"/>
    <s v="Transformar Derecho"/>
    <n v="2273"/>
    <n v="10.74"/>
    <m/>
    <s v="lightgray"/>
    <n v="0"/>
  </r>
  <r>
    <x v="6"/>
    <x v="1"/>
    <m/>
    <s v="Juntos"/>
    <s v="Otros"/>
    <n v="1328"/>
    <n v="6.27"/>
    <m/>
    <s v="lightgray"/>
    <n v="0"/>
  </r>
  <r>
    <x v="6"/>
    <x v="1"/>
    <m/>
    <s v="Frente de Izquierda"/>
    <s v="Frente de izquierda - Unidad"/>
    <n v="971"/>
    <n v="4.59"/>
    <m/>
    <s v="#EF233C"/>
    <n v="0"/>
  </r>
  <r>
    <x v="6"/>
    <x v="1"/>
    <n v="13"/>
    <s v="Izquierda al Frente por el Socialismo"/>
    <s v="Otros"/>
    <n v="313"/>
    <n v="1.48"/>
    <m/>
    <s v="lightgray"/>
    <n v="0"/>
  </r>
  <r>
    <x v="6"/>
    <x v="1"/>
    <s v="Blanco"/>
    <s v="Blanco"/>
    <s v="Blanco"/>
    <n v="165"/>
    <n v="0.78"/>
    <m/>
    <s v="white"/>
    <n v="0"/>
  </r>
  <r>
    <x v="6"/>
    <x v="2"/>
    <m/>
    <s v="Nuevo Derecho"/>
    <s v="Nuevo Derecho"/>
    <n v="7441"/>
    <n v="35.15"/>
    <n v="3"/>
    <s v="#C2AFF0"/>
    <n v="0"/>
  </r>
  <r>
    <x v="6"/>
    <x v="2"/>
    <m/>
    <s v="LA CENTENO - ACCIÓN COLECTIVA"/>
    <s v="La Centeno-Acción colectiva"/>
    <n v="3142"/>
    <n v="29.01"/>
    <n v="1"/>
    <s v="#B2DDF7"/>
    <n v="0"/>
  </r>
  <r>
    <x v="6"/>
    <x v="2"/>
    <m/>
    <s v="FRANJA MORADA"/>
    <s v="Franja Morada"/>
    <n v="5434"/>
    <n v="25.67"/>
    <m/>
    <s v="#FF934F"/>
    <n v="0"/>
  </r>
  <r>
    <x v="6"/>
    <x v="2"/>
    <m/>
    <s v="FRENTE DE IZQUIERDA - UNIDAD"/>
    <s v="Frente de izquierda - Unidad"/>
    <n v="1033"/>
    <n v="4.88"/>
    <m/>
    <s v="#EF233C"/>
    <n v="0"/>
  </r>
  <r>
    <x v="6"/>
    <x v="2"/>
    <m/>
    <s v="SUR"/>
    <s v="Otros"/>
    <n v="280"/>
    <n v="1.32"/>
    <m/>
    <s v="lightgray"/>
    <n v="0"/>
  </r>
  <r>
    <x v="6"/>
    <x v="2"/>
    <s v="Blanco"/>
    <s v="Blanco"/>
    <s v="Blanco"/>
    <n v="277"/>
    <n v="1.31"/>
    <m/>
    <s v="white"/>
    <n v="0"/>
  </r>
  <r>
    <x v="6"/>
    <x v="2"/>
    <n v="13"/>
    <s v="LA SALIDA ES POR LA IZQUIERDA"/>
    <s v="Otros"/>
    <n v="217"/>
    <n v="1.02"/>
    <m/>
    <s v="lightgray"/>
    <n v="0"/>
  </r>
  <r>
    <x v="6"/>
    <x v="2"/>
    <m/>
    <s v="DELIRIUM"/>
    <s v="Otros"/>
    <n v="200"/>
    <n v="0.94"/>
    <m/>
    <s v="lightgray"/>
    <n v="0"/>
  </r>
  <r>
    <x v="6"/>
    <x v="2"/>
    <n v="15"/>
    <s v="OKTUBRE"/>
    <s v="Otros"/>
    <n v="147"/>
    <n v="0.69"/>
    <m/>
    <s v="lightgray"/>
    <n v="0"/>
  </r>
  <r>
    <x v="6"/>
    <x v="3"/>
    <m/>
    <s v="Frente Reformista ND - FM"/>
    <s v="Frente reformista"/>
    <n v="11809"/>
    <n v="52.54"/>
    <n v="3"/>
    <s v="#FF934F"/>
    <n v="0"/>
  </r>
  <r>
    <x v="6"/>
    <x v="3"/>
    <m/>
    <s v="LA CENTENO - ACCIÓN COLECTIVA"/>
    <s v="La Centeno-Acción colectiva"/>
    <n v="8105"/>
    <n v="36.06"/>
    <n v="1"/>
    <s v="#B2DDF7"/>
    <n v="0"/>
  </r>
  <r>
    <x v="6"/>
    <x v="3"/>
    <m/>
    <s v="FRENTE DE IZQUIERDA - UNIDAD"/>
    <s v="Frente de izquierda - Unidad"/>
    <n v="928"/>
    <n v="4.13"/>
    <m/>
    <s v="#EF233C"/>
    <n v="0"/>
  </r>
  <r>
    <x v="6"/>
    <x v="3"/>
    <s v="Blanco"/>
    <s v="Blanco"/>
    <s v="Blanco"/>
    <n v="445"/>
    <n v="1.98"/>
    <m/>
    <s v="white"/>
    <n v="0"/>
  </r>
  <r>
    <x v="6"/>
    <x v="3"/>
    <m/>
    <s v="SUR DERECHO"/>
    <s v="Otros"/>
    <n v="266"/>
    <n v="1.18"/>
    <m/>
    <s v="lightgray"/>
    <n v="0"/>
  </r>
  <r>
    <x v="6"/>
    <x v="3"/>
    <n v="21"/>
    <s v="LEGAR"/>
    <s v="Otros"/>
    <n v="240"/>
    <n v="1.07"/>
    <m/>
    <s v="lightgray"/>
    <n v="0"/>
  </r>
  <r>
    <x v="6"/>
    <x v="3"/>
    <m/>
    <s v="LA UES"/>
    <s v="Otros"/>
    <n v="232"/>
    <n v="1.03"/>
    <m/>
    <s v="lightgray"/>
    <n v="0"/>
  </r>
  <r>
    <x v="6"/>
    <x v="3"/>
    <n v="13"/>
    <s v="LA SALIDA ES POR LA IZQUIERDA"/>
    <s v="Otros"/>
    <n v="232"/>
    <n v="1.03"/>
    <m/>
    <s v="lightgray"/>
    <n v="0"/>
  </r>
  <r>
    <x v="6"/>
    <x v="3"/>
    <m/>
    <s v="MEGAFÓN"/>
    <s v="Otros"/>
    <n v="221"/>
    <n v="0.98"/>
    <m/>
    <s v="lightgray"/>
    <n v="0"/>
  </r>
  <r>
    <x v="6"/>
    <x v="4"/>
    <m/>
    <s v="Frente reformista"/>
    <s v="Frente reformista"/>
    <n v="12598"/>
    <n v="59.28"/>
    <n v="3"/>
    <s v="#FF934F"/>
    <n v="0"/>
  </r>
  <r>
    <x v="6"/>
    <x v="4"/>
    <m/>
    <s v="LA CENTENO - ACCIÓN COLECTIVA"/>
    <s v="La Centeno-Acción colectiva"/>
    <n v="6766"/>
    <n v="31.84"/>
    <n v="1"/>
    <s v="#B2DDF7"/>
    <n v="0"/>
  </r>
  <r>
    <x v="6"/>
    <x v="4"/>
    <m/>
    <s v="FRENTE DE IZQUIERDA - UNIDAD"/>
    <s v="Otros"/>
    <n v="638"/>
    <n v="3"/>
    <m/>
    <s v="lightgray"/>
    <n v="0"/>
  </r>
  <r>
    <x v="6"/>
    <x v="4"/>
    <m/>
    <s v="La UES - MUNAP"/>
    <s v="Otros"/>
    <n v="443"/>
    <n v="2.08"/>
    <m/>
    <s v="lightgray"/>
    <n v="0"/>
  </r>
  <r>
    <x v="6"/>
    <x v="4"/>
    <s v="Blanco"/>
    <s v="Blanco"/>
    <s v="Blanco"/>
    <n v="371"/>
    <n v="1.74"/>
    <m/>
    <s v="white"/>
    <n v="0"/>
  </r>
  <r>
    <x v="6"/>
    <x v="4"/>
    <m/>
    <s v="PATRIA Y TRABAJO"/>
    <s v="Otros"/>
    <n v="180"/>
    <n v="0.85"/>
    <m/>
    <s v="lightgray"/>
    <n v="0"/>
  </r>
  <r>
    <x v="6"/>
    <x v="4"/>
    <n v="13"/>
    <s v="¡YA BASTA! LA SALIDA ES POR LA IZQUIERDA"/>
    <s v="Otros"/>
    <n v="170"/>
    <n v="0.8"/>
    <m/>
    <s v="lightgray"/>
    <n v="0"/>
  </r>
  <r>
    <x v="6"/>
    <x v="4"/>
    <n v="11"/>
    <s v="FRENTE UNIVERSITARIO NACIONAL"/>
    <s v="Otros"/>
    <n v="87"/>
    <n v="0.41"/>
    <m/>
    <s v="lightgray"/>
    <n v="0"/>
  </r>
  <r>
    <x v="7"/>
    <x v="0"/>
    <m/>
    <s v="Antídoto (PO)"/>
    <s v="Antidoto"/>
    <m/>
    <n v="51.78"/>
    <n v="4"/>
    <s v="pink"/>
    <n v="0"/>
  </r>
  <r>
    <x v="7"/>
    <x v="0"/>
    <m/>
    <s v="Gen"/>
    <s v="Gen"/>
    <m/>
    <n v="16.3"/>
    <m/>
    <s v="lightgray"/>
    <n v="0"/>
  </r>
  <r>
    <x v="7"/>
    <x v="0"/>
    <m/>
    <s v="UyO"/>
    <s v="UyO"/>
    <m/>
    <n v="12.92"/>
    <m/>
    <s v="lightgray"/>
    <n v="0"/>
  </r>
  <r>
    <x v="7"/>
    <x v="0"/>
    <m/>
    <s v="La Mella"/>
    <s v="Otros"/>
    <m/>
    <n v="8.9"/>
    <m/>
    <s v="lightgray"/>
    <n v="0"/>
  </r>
  <r>
    <x v="7"/>
    <x v="0"/>
    <m/>
    <s v="UES"/>
    <s v="Otros"/>
    <m/>
    <n v="4.67"/>
    <m/>
    <s v="lightgray"/>
    <n v="0"/>
  </r>
  <r>
    <x v="7"/>
    <x v="0"/>
    <m/>
    <s v="Izquierda Socialista"/>
    <s v="Otros"/>
    <m/>
    <n v="4.2699999999999996"/>
    <m/>
    <s v="lightgray"/>
    <n v="0"/>
  </r>
  <r>
    <x v="7"/>
    <x v="0"/>
    <s v="Blanco"/>
    <s v="Blanco"/>
    <s v="Blanco"/>
    <m/>
    <n v="1.1599999999999999"/>
    <m/>
    <s v="white"/>
    <n v="0"/>
  </r>
  <r>
    <x v="7"/>
    <x v="1"/>
    <m/>
    <s v="Antídoto"/>
    <s v="Antidoto"/>
    <m/>
    <n v="55.15"/>
    <n v="3"/>
    <s v="pink"/>
    <n v="0"/>
  </r>
  <r>
    <x v="7"/>
    <x v="1"/>
    <m/>
    <s v="Nuevo Espacio"/>
    <s v="Nuevo Espacio"/>
    <m/>
    <n v="20.38"/>
    <n v="1"/>
    <s v="#FF934F"/>
    <n v="0"/>
  </r>
  <r>
    <x v="7"/>
    <x v="1"/>
    <m/>
    <s v="Lista1"/>
    <s v="Otros"/>
    <m/>
    <n v="19.86"/>
    <m/>
    <s v="lightgray"/>
    <n v="0"/>
  </r>
  <r>
    <x v="7"/>
    <x v="1"/>
    <m/>
    <s v="Izquierda socialista"/>
    <s v="Otros"/>
    <m/>
    <n v="3.43"/>
    <m/>
    <s v="lightgray"/>
    <n v="0"/>
  </r>
  <r>
    <x v="7"/>
    <x v="1"/>
    <s v="Blanco"/>
    <s v="Blanco"/>
    <s v="Blanco"/>
    <m/>
    <n v="1.18"/>
    <m/>
    <s v="white"/>
    <n v="0"/>
  </r>
  <r>
    <x v="7"/>
    <x v="2"/>
    <m/>
    <s v="Antídoto"/>
    <s v="Antidoto"/>
    <m/>
    <n v="37.450000000000003"/>
    <n v="3"/>
    <s v="pink"/>
    <n v="0"/>
  </r>
  <r>
    <x v="7"/>
    <x v="2"/>
    <m/>
    <s v="Nuevo Encuentro"/>
    <s v="Sinapsis"/>
    <m/>
    <n v="35.5"/>
    <n v="1"/>
    <s v="#80ED99"/>
    <n v="0"/>
  </r>
  <r>
    <x v="7"/>
    <x v="2"/>
    <m/>
    <s v="Nuevo espacio"/>
    <s v="Nuevo Espacio"/>
    <m/>
    <n v="21.4"/>
    <m/>
    <s v="#FF934F"/>
    <n v="0"/>
  </r>
  <r>
    <x v="7"/>
    <x v="2"/>
    <m/>
    <s v="UES"/>
    <s v="Otros"/>
    <m/>
    <n v="2.4"/>
    <m/>
    <s v="lightgray"/>
    <n v="0"/>
  </r>
  <r>
    <x v="7"/>
    <x v="2"/>
    <m/>
    <s v="Izquierda Socialista"/>
    <s v="Otros"/>
    <m/>
    <n v="1.79"/>
    <m/>
    <s v="lightgray"/>
    <n v="0"/>
  </r>
  <r>
    <x v="7"/>
    <x v="3"/>
    <m/>
    <s v="Antidoto"/>
    <s v="Antidoto"/>
    <n v="1961"/>
    <n v="36.799999999999997"/>
    <n v="3"/>
    <s v="pink"/>
    <n v="0"/>
  </r>
  <r>
    <x v="7"/>
    <x v="3"/>
    <m/>
    <s v="Nuevo Espacio"/>
    <s v="Nuevo Espacio"/>
    <n v="1634"/>
    <n v="30.7"/>
    <n v="1"/>
    <s v="#FF934F"/>
    <n v="0"/>
  </r>
  <r>
    <x v="7"/>
    <x v="3"/>
    <m/>
    <s v="Sinapsis"/>
    <s v="Sinapsis"/>
    <n v="1506"/>
    <n v="28.03"/>
    <m/>
    <s v="#80ED99"/>
    <n v="0"/>
  </r>
  <r>
    <x v="7"/>
    <x v="3"/>
    <m/>
    <s v="Movimiento FFyB"/>
    <s v="Otros"/>
    <n v="135"/>
    <n v="2.0499999999999998"/>
    <m/>
    <s v="lightgray"/>
    <n v="0"/>
  </r>
  <r>
    <x v="7"/>
    <x v="3"/>
    <m/>
    <s v="Blanco"/>
    <s v="Blanco"/>
    <n v="88"/>
    <n v="1.7"/>
    <m/>
    <s v="white"/>
    <n v="0"/>
  </r>
  <r>
    <x v="7"/>
    <x v="4"/>
    <m/>
    <s v="Estudiantes por FFyB"/>
    <s v="Estudiantes por FFyB"/>
    <n v="3349"/>
    <n v="68"/>
    <n v="3"/>
    <s v="#FF934F"/>
    <n v="0"/>
  </r>
  <r>
    <x v="7"/>
    <x v="4"/>
    <n v="14"/>
    <s v="Antídoto"/>
    <s v="Antidoto"/>
    <n v="1366"/>
    <n v="27.7"/>
    <n v="1"/>
    <s v="pink"/>
    <n v="0"/>
  </r>
  <r>
    <x v="7"/>
    <x v="4"/>
    <n v="13"/>
    <s v="La Izquierda en FyB"/>
    <s v="Otros"/>
    <n v="84"/>
    <n v="1.7"/>
    <m/>
    <s v="lightgray"/>
    <n v="0"/>
  </r>
  <r>
    <x v="7"/>
    <x v="4"/>
    <s v="Blanco"/>
    <s v="Blanco"/>
    <s v="Blanco"/>
    <n v="79"/>
    <n v="1.6"/>
    <m/>
    <s v="white"/>
    <n v="0"/>
  </r>
  <r>
    <x v="7"/>
    <x v="4"/>
    <n v="10"/>
    <s v="ISEPCI La Izquierda Popular en FFyB"/>
    <s v="Otros"/>
    <n v="47"/>
    <n v="0.95"/>
    <m/>
    <s v="lightgray"/>
    <n v="0"/>
  </r>
  <r>
    <x v="8"/>
    <x v="0"/>
    <m/>
    <s v="Izquierda al Frente"/>
    <s v="La izquierda al frente"/>
    <m/>
    <n v="32.64"/>
    <n v="3"/>
    <s v="#EF233C"/>
    <n v="0"/>
  </r>
  <r>
    <x v="8"/>
    <x v="0"/>
    <m/>
    <s v="FUP"/>
    <s v="FUP"/>
    <m/>
    <n v="24.34"/>
    <n v="1"/>
    <s v="#B2DDF7"/>
    <n v="0"/>
  </r>
  <r>
    <x v="8"/>
    <x v="0"/>
    <m/>
    <s v="Mella - Centeno"/>
    <s v="Mella - Centeno"/>
    <m/>
    <n v="17.21"/>
    <m/>
    <s v="#80ED99"/>
    <n v="0"/>
  </r>
  <r>
    <x v="8"/>
    <x v="0"/>
    <m/>
    <s v="Bemba"/>
    <s v="Bemba"/>
    <m/>
    <n v="11.3"/>
    <m/>
    <s v="#A92131"/>
    <n v="0"/>
  </r>
  <r>
    <x v="8"/>
    <x v="0"/>
    <m/>
    <s v="Mariategui"/>
    <s v="Épica/Mariátegui"/>
    <m/>
    <n v="7.79"/>
    <m/>
    <s v="lightgray"/>
    <n v="0"/>
  </r>
  <r>
    <x v="8"/>
    <x v="0"/>
    <m/>
    <s v="MST"/>
    <s v="Otros"/>
    <m/>
    <n v="4.0599999999999996"/>
    <m/>
    <s v="lightgray"/>
    <n v="0"/>
  </r>
  <r>
    <x v="8"/>
    <x v="0"/>
    <m/>
    <s v="Estudiantes de Filo"/>
    <s v="Otros"/>
    <m/>
    <n v="2.65"/>
    <m/>
    <s v="lightgray"/>
    <n v="0"/>
  </r>
  <r>
    <x v="8"/>
    <x v="0"/>
    <s v="Blanco"/>
    <s v="Blanco"/>
    <s v="Blanco"/>
    <m/>
    <n v="0.01"/>
    <m/>
    <s v="white"/>
    <n v="0"/>
  </r>
  <r>
    <x v="8"/>
    <x v="1"/>
    <m/>
    <s v="La izquierda al frente"/>
    <s v="La izquierda al frente"/>
    <m/>
    <n v="31.34"/>
    <n v="3"/>
    <s v="#EF233C"/>
    <n v="0"/>
  </r>
  <r>
    <x v="8"/>
    <x v="1"/>
    <m/>
    <s v="El colectivo"/>
    <s v="El colectivo"/>
    <m/>
    <n v="26.23"/>
    <n v="1"/>
    <s v="#80ED99"/>
    <n v="0"/>
  </r>
  <r>
    <x v="8"/>
    <x v="1"/>
    <m/>
    <s v="Épica/Mariátegui"/>
    <s v="Épica/Mariátegui"/>
    <m/>
    <n v="12.83"/>
    <m/>
    <s v="lightgray"/>
    <n v="0"/>
  </r>
  <r>
    <x v="8"/>
    <x v="1"/>
    <m/>
    <s v="Aquelarre"/>
    <s v="Aquelarre"/>
    <m/>
    <n v="9.33"/>
    <m/>
    <s v="#C2AFF0"/>
    <n v="0"/>
  </r>
  <r>
    <x v="8"/>
    <x v="1"/>
    <m/>
    <s v="FEI"/>
    <s v="FEI"/>
    <m/>
    <n v="7.46"/>
    <m/>
    <s v="pink"/>
    <n v="0"/>
  </r>
  <r>
    <x v="8"/>
    <x v="1"/>
    <s v="Blanco"/>
    <s v="Blanco"/>
    <s v="Blanco"/>
    <m/>
    <n v="3.86"/>
    <m/>
    <s v="white"/>
    <n v="0"/>
  </r>
  <r>
    <x v="8"/>
    <x v="1"/>
    <m/>
    <s v="Franja Morada"/>
    <s v="Franja Morada"/>
    <m/>
    <n v="3.62"/>
    <m/>
    <s v="#FF934F"/>
    <n v="0"/>
  </r>
  <r>
    <x v="8"/>
    <x v="1"/>
    <m/>
    <s v="Sur+Cepa"/>
    <s v="Otros"/>
    <m/>
    <n v="2.71"/>
    <m/>
    <s v="lightgray"/>
    <n v="0"/>
  </r>
  <r>
    <x v="8"/>
    <x v="1"/>
    <m/>
    <s v="MST"/>
    <s v="Otros"/>
    <m/>
    <n v="2.62"/>
    <m/>
    <s v="lightgray"/>
    <n v="0"/>
  </r>
  <r>
    <x v="8"/>
    <x v="2"/>
    <m/>
    <s v="El colectivo"/>
    <s v="El colectivo"/>
    <n v="3173"/>
    <n v="36.99"/>
    <n v="3"/>
    <s v="#80ED99"/>
    <n v="0"/>
  </r>
  <r>
    <x v="8"/>
    <x v="2"/>
    <m/>
    <s v="La izquierda al frente"/>
    <s v="La izquierda al frente"/>
    <n v="2642"/>
    <n v="30.8"/>
    <n v="1"/>
    <s v="#EF233C"/>
    <n v="0"/>
  </r>
  <r>
    <x v="8"/>
    <x v="2"/>
    <m/>
    <s v="FEI"/>
    <s v="FEI"/>
    <n v="943"/>
    <n v="10.99"/>
    <m/>
    <s v="pink"/>
    <n v="0"/>
  </r>
  <r>
    <x v="8"/>
    <x v="2"/>
    <m/>
    <s v="Aquelarre"/>
    <s v="Aquelarre"/>
    <n v="778"/>
    <n v="9.07"/>
    <m/>
    <s v="#C2AFF0"/>
    <n v="0"/>
  </r>
  <r>
    <x v="8"/>
    <x v="2"/>
    <m/>
    <s v="Franja Morada"/>
    <s v="Franja Morada"/>
    <n v="434"/>
    <n v="5.0599999999999996"/>
    <m/>
    <s v="#FF934F"/>
    <n v="0"/>
  </r>
  <r>
    <x v="8"/>
    <x v="2"/>
    <s v="Blanco"/>
    <s v="Blanco"/>
    <s v="Blanco"/>
    <n v="305"/>
    <n v="3.56"/>
    <m/>
    <s v="white"/>
    <n v="0"/>
  </r>
  <r>
    <x v="8"/>
    <x v="2"/>
    <n v="10"/>
    <s v="Movimiento Sur"/>
    <s v="Otros"/>
    <n v="303"/>
    <n v="3.53"/>
    <m/>
    <s v="lightgray"/>
    <n v="0"/>
  </r>
  <r>
    <x v="8"/>
    <x v="3"/>
    <m/>
    <s v="El colectivo"/>
    <s v="El colectivo"/>
    <n v="2706"/>
    <n v="31.02"/>
    <n v="3"/>
    <s v="#80ED99"/>
    <n v="0"/>
  </r>
  <r>
    <x v="8"/>
    <x v="3"/>
    <m/>
    <s v="La izquierda al frente"/>
    <s v="La izquierda al frente"/>
    <n v="2293"/>
    <n v="26.29"/>
    <n v="1"/>
    <s v="#EF233C"/>
    <n v="0"/>
  </r>
  <r>
    <x v="8"/>
    <x v="3"/>
    <m/>
    <s v="FEI"/>
    <s v="FEI"/>
    <n v="1142"/>
    <n v="13.09"/>
    <m/>
    <s v="pink"/>
    <n v="0"/>
  </r>
  <r>
    <x v="8"/>
    <x v="3"/>
    <m/>
    <s v="Ya basta"/>
    <s v="Ya Basta"/>
    <n v="798"/>
    <n v="9.15"/>
    <m/>
    <s v="#A92131"/>
    <n v="0"/>
  </r>
  <r>
    <x v="8"/>
    <x v="3"/>
    <m/>
    <s v="Aquelarre"/>
    <s v="Aquelarre"/>
    <n v="634"/>
    <n v="7.27"/>
    <m/>
    <s v="#C2AFF0"/>
    <n v="0"/>
  </r>
  <r>
    <x v="8"/>
    <x v="3"/>
    <m/>
    <s v="Franja Morada"/>
    <s v="Franja Morada"/>
    <n v="468"/>
    <n v="5.37"/>
    <m/>
    <s v="#FF934F"/>
    <n v="0"/>
  </r>
  <r>
    <x v="8"/>
    <x v="3"/>
    <n v="10"/>
    <s v="SUR"/>
    <s v="Otros"/>
    <n v="372"/>
    <n v="4.26"/>
    <m/>
    <s v="lightgray"/>
    <n v="0"/>
  </r>
  <r>
    <x v="8"/>
    <x v="3"/>
    <s v="Blanco"/>
    <s v="Blanco"/>
    <s v="Blanco"/>
    <n v="310"/>
    <n v="3.55"/>
    <m/>
    <s v="white"/>
    <n v="0"/>
  </r>
  <r>
    <x v="8"/>
    <x v="4"/>
    <m/>
    <s v="El colectivo + Aquelarre"/>
    <s v="El colectivo (+ Aquelarre)"/>
    <n v="2809"/>
    <n v="36.79"/>
    <n v="3"/>
    <s v="#B2DDF7"/>
    <n v="0"/>
  </r>
  <r>
    <x v="8"/>
    <x v="4"/>
    <m/>
    <s v="La izquierda al Frente Unidad"/>
    <s v="La izquierda al frente"/>
    <n v="2089"/>
    <n v="27.36"/>
    <n v="1"/>
    <s v="#EF233C"/>
    <n v="0"/>
  </r>
  <r>
    <x v="8"/>
    <x v="4"/>
    <m/>
    <s v="FEI de Filosofía y letras"/>
    <s v="FEI"/>
    <n v="1470"/>
    <n v="19.25"/>
    <m/>
    <s v="pink"/>
    <n v="0"/>
  </r>
  <r>
    <x v="8"/>
    <x v="4"/>
    <m/>
    <s v="Ya Basta - La izquierda en Filo"/>
    <s v="Ya Basta"/>
    <n v="667"/>
    <n v="8.73"/>
    <m/>
    <s v="#A92131"/>
    <n v="0"/>
  </r>
  <r>
    <x v="8"/>
    <x v="4"/>
    <n v="10"/>
    <s v="SUR - La vallese"/>
    <s v="Otros"/>
    <n v="214"/>
    <n v="2.8"/>
    <m/>
    <s v="lightgray"/>
    <n v="0"/>
  </r>
  <r>
    <x v="8"/>
    <x v="4"/>
    <s v="Blanco"/>
    <s v="Blanco"/>
    <s v="Blanco"/>
    <n v="208"/>
    <n v="2.72"/>
    <m/>
    <s v="white"/>
    <n v="0"/>
  </r>
  <r>
    <x v="8"/>
    <x v="4"/>
    <m/>
    <s v="Política Obrera"/>
    <s v="Otros"/>
    <n v="179"/>
    <n v="2.34"/>
    <m/>
    <s v="lightgray"/>
    <n v="0"/>
  </r>
  <r>
    <x v="9"/>
    <x v="0"/>
    <m/>
    <s v="MLI"/>
    <s v="MLI"/>
    <m/>
    <n v="34.39"/>
    <n v="3"/>
    <s v="salmon"/>
    <n v="0"/>
  </r>
  <r>
    <x v="9"/>
    <x v="0"/>
    <m/>
    <s v="La Mella"/>
    <s v="La Mella + Unidos por ingeniería"/>
    <m/>
    <n v="23.74"/>
    <n v="1"/>
    <s v="#B2DDF7"/>
    <n v="0"/>
  </r>
  <r>
    <x v="9"/>
    <x v="0"/>
    <m/>
    <s v="Lista 7 (FIT)"/>
    <s v="Otros"/>
    <m/>
    <n v="16.22"/>
    <m/>
    <s v="lightgray"/>
    <n v="0"/>
  </r>
  <r>
    <x v="9"/>
    <x v="0"/>
    <m/>
    <s v="Pro"/>
    <s v="IxC / Somos Libres"/>
    <m/>
    <n v="14.54"/>
    <m/>
    <s v="yellow"/>
    <n v="0"/>
  </r>
  <r>
    <x v="9"/>
    <x v="0"/>
    <m/>
    <s v="Nuevo Espacio"/>
    <s v="Otros"/>
    <m/>
    <n v="7.49"/>
    <m/>
    <s v="lightgray"/>
    <n v="0"/>
  </r>
  <r>
    <x v="9"/>
    <x v="0"/>
    <s v="Blanco"/>
    <s v="Blanco"/>
    <s v="Blanco"/>
    <m/>
    <n v="3.62"/>
    <m/>
    <s v="white"/>
    <n v="0"/>
  </r>
  <r>
    <x v="9"/>
    <x v="1"/>
    <m/>
    <s v="MLI"/>
    <s v="MLI"/>
    <m/>
    <n v="49.09"/>
    <n v="4"/>
    <s v="salmon"/>
    <n v="0"/>
  </r>
  <r>
    <x v="9"/>
    <x v="1"/>
    <m/>
    <s v="Cambiemos"/>
    <s v="IxC / Somos Libres"/>
    <m/>
    <n v="17.71"/>
    <m/>
    <s v="yellow"/>
    <n v="0"/>
  </r>
  <r>
    <x v="9"/>
    <x v="1"/>
    <m/>
    <s v="La Mella + Unidos por ingeniería"/>
    <s v="La Mella + Unidos por ingeniería"/>
    <m/>
    <n v="17.16"/>
    <m/>
    <s v="#B2DDF7"/>
    <n v="0"/>
  </r>
  <r>
    <x v="9"/>
    <x v="1"/>
    <m/>
    <s v="Izquierda en ingeniería"/>
    <s v="Proyecto ingeniería / L19"/>
    <m/>
    <n v="6.34"/>
    <m/>
    <s v="#B2DDF7"/>
    <n v="0"/>
  </r>
  <r>
    <x v="9"/>
    <x v="1"/>
    <m/>
    <s v="Proyecto ingeniería"/>
    <s v="Otros"/>
    <m/>
    <n v="3.64"/>
    <m/>
    <s v="lightgray"/>
    <n v="0"/>
  </r>
  <r>
    <x v="9"/>
    <x v="1"/>
    <s v="Blanco"/>
    <s v="Blanco"/>
    <s v="Blanco"/>
    <m/>
    <n v="3.5"/>
    <m/>
    <s v="white"/>
    <n v="0"/>
  </r>
  <r>
    <x v="9"/>
    <x v="1"/>
    <m/>
    <s v="Franja Morada"/>
    <s v="Otros"/>
    <m/>
    <n v="2.46"/>
    <m/>
    <s v="lightgray"/>
    <n v="0"/>
  </r>
  <r>
    <x v="9"/>
    <x v="2"/>
    <n v="417"/>
    <s v="MLI"/>
    <s v="MLI"/>
    <n v="4214"/>
    <n v="51.62"/>
    <n v="4"/>
    <s v="salmon"/>
    <n v="0"/>
  </r>
  <r>
    <x v="9"/>
    <x v="2"/>
    <m/>
    <s v="Ingeniería por el cambio"/>
    <s v="IxC / Somos Libres"/>
    <n v="1597"/>
    <n v="19.559999999999999"/>
    <m/>
    <s v="yellow"/>
    <n v="0"/>
  </r>
  <r>
    <x v="9"/>
    <x v="2"/>
    <n v="10"/>
    <s v="Proyecto ingeniería"/>
    <s v="Proyecto ingeniería / L19"/>
    <n v="846"/>
    <n v="10.36"/>
    <m/>
    <s v="#B2DDF7"/>
    <n v="0"/>
  </r>
  <r>
    <x v="9"/>
    <x v="2"/>
    <m/>
    <s v="La mella"/>
    <s v="Otros"/>
    <n v="649"/>
    <n v="7.95"/>
    <m/>
    <s v="lightgray"/>
    <n v="0"/>
  </r>
  <r>
    <x v="9"/>
    <x v="2"/>
    <n v="314"/>
    <s v="UxI + Auge + Gradiente"/>
    <s v="Otros"/>
    <n v="394"/>
    <n v="4.83"/>
    <m/>
    <s v="lightgray"/>
    <n v="0"/>
  </r>
  <r>
    <x v="9"/>
    <x v="2"/>
    <s v="Blanco"/>
    <s v="Blanco"/>
    <s v="Blanco"/>
    <n v="286"/>
    <n v="3.5"/>
    <m/>
    <s v="white"/>
    <n v="0"/>
  </r>
  <r>
    <x v="9"/>
    <x v="2"/>
    <n v="256"/>
    <s v="La izquierda en ingeniería"/>
    <s v="Otros"/>
    <n v="178"/>
    <n v="2.1800000000000002"/>
    <m/>
    <s v="lightgray"/>
    <n v="0"/>
  </r>
  <r>
    <x v="9"/>
    <x v="3"/>
    <n v="417"/>
    <s v="MLI"/>
    <s v="MLI"/>
    <m/>
    <n v="61.7"/>
    <n v="4"/>
    <s v="salmon"/>
    <n v="0"/>
  </r>
  <r>
    <x v="9"/>
    <x v="3"/>
    <m/>
    <s v="Ingeniería por el cambio"/>
    <s v="IxC / Somos Libres"/>
    <m/>
    <n v="12.2"/>
    <m/>
    <s v="yellow"/>
    <n v="0"/>
  </r>
  <r>
    <x v="9"/>
    <x v="3"/>
    <n v="19"/>
    <s v="Lista 19"/>
    <s v="Proyecto ingeniería / L19"/>
    <m/>
    <n v="7"/>
    <m/>
    <s v="#B2DDF7"/>
    <n v="0"/>
  </r>
  <r>
    <x v="9"/>
    <x v="3"/>
    <m/>
    <s v="Espacio estudiantil"/>
    <s v="Otros"/>
    <m/>
    <n v="6.7"/>
    <m/>
    <s v="lightgray"/>
    <n v="0"/>
  </r>
  <r>
    <x v="9"/>
    <x v="3"/>
    <m/>
    <s v="El gradiente"/>
    <s v="El Gradiente"/>
    <m/>
    <n v="5.9"/>
    <m/>
    <s v="#80ED99"/>
    <n v="0"/>
  </r>
  <r>
    <x v="9"/>
    <x v="3"/>
    <s v="Blanco"/>
    <s v="Blanco"/>
    <s v="Blanco"/>
    <m/>
    <n v="4.5"/>
    <m/>
    <s v="white"/>
    <n v="0"/>
  </r>
  <r>
    <x v="9"/>
    <x v="3"/>
    <n v="17"/>
    <s v="Frente de izquierda unidad"/>
    <s v="Otros"/>
    <m/>
    <n v="1.9"/>
    <m/>
    <s v="lightgray"/>
    <n v="0"/>
  </r>
  <r>
    <x v="9"/>
    <x v="4"/>
    <n v="417"/>
    <s v="MLI"/>
    <s v="MLI"/>
    <n v="2786"/>
    <n v="35.03"/>
    <n v="4"/>
    <s v="salmon"/>
    <n v="0"/>
  </r>
  <r>
    <x v="9"/>
    <x v="4"/>
    <m/>
    <s v="Somos Libres"/>
    <s v="IxC / Somos Libres"/>
    <n v="1467"/>
    <n v="18.440000000000001"/>
    <m/>
    <s v="yellow"/>
    <n v="0"/>
  </r>
  <r>
    <x v="9"/>
    <x v="4"/>
    <m/>
    <s v="Espacio Estudiantil"/>
    <s v="Espacio Estudiantil"/>
    <n v="1346"/>
    <n v="16.920000000000002"/>
    <m/>
    <s v="#FF934F"/>
    <n v="0"/>
  </r>
  <r>
    <x v="9"/>
    <x v="4"/>
    <m/>
    <s v="El Gradiente"/>
    <s v="El Gradiente"/>
    <n v="1312"/>
    <n v="16.489999999999998"/>
    <m/>
    <s v="#80ED99"/>
    <n v="0"/>
  </r>
  <r>
    <x v="9"/>
    <x v="4"/>
    <m/>
    <s v="Proyecto Ingeniería"/>
    <s v="Proyecto ingeniería / L19"/>
    <n v="609"/>
    <n v="7.66"/>
    <m/>
    <s v="#B2DDF7"/>
    <n v="0"/>
  </r>
  <r>
    <x v="9"/>
    <x v="4"/>
    <s v="Blanco"/>
    <s v="Blanco"/>
    <s v="Blanco"/>
    <n v="434"/>
    <n v="5.46"/>
    <m/>
    <s v="white"/>
    <n v="0"/>
  </r>
  <r>
    <x v="10"/>
    <x v="0"/>
    <m/>
    <s v="Nuevo Espacio"/>
    <s v="Nuevo Espacio"/>
    <m/>
    <n v="62.07"/>
    <n v="3"/>
    <s v="#FF934F"/>
    <n v="0"/>
  </r>
  <r>
    <x v="10"/>
    <x v="0"/>
    <m/>
    <s v="El Frente (PO-Mella)"/>
    <s v="El Frente"/>
    <m/>
    <n v="20.059999999999999"/>
    <n v="1"/>
    <s v="#EF233C"/>
    <n v="0"/>
  </r>
  <r>
    <x v="10"/>
    <x v="0"/>
    <m/>
    <s v="Estudiantes para la Victoria"/>
    <s v="Otros"/>
    <m/>
    <n v="6.62"/>
    <m/>
    <s v="lightgray"/>
    <n v="0"/>
  </r>
  <r>
    <x v="10"/>
    <x v="0"/>
    <m/>
    <s v="Miles"/>
    <s v="Otros"/>
    <m/>
    <n v="3.83"/>
    <m/>
    <s v="lightgray"/>
    <n v="0"/>
  </r>
  <r>
    <x v="10"/>
    <x v="0"/>
    <m/>
    <s v="Sur"/>
    <s v="Otros"/>
    <m/>
    <n v="2.5499999999999998"/>
    <m/>
    <s v="lightgray"/>
    <n v="0"/>
  </r>
  <r>
    <x v="10"/>
    <x v="0"/>
    <m/>
    <s v="Fuser"/>
    <s v="Otros"/>
    <m/>
    <n v="2.54"/>
    <m/>
    <s v="lightgray"/>
    <n v="0"/>
  </r>
  <r>
    <x v="10"/>
    <x v="0"/>
    <m/>
    <s v="Unidad"/>
    <s v="Otros"/>
    <m/>
    <n v="2.2200000000000002"/>
    <m/>
    <s v="lightgray"/>
    <n v="0"/>
  </r>
  <r>
    <x v="10"/>
    <x v="0"/>
    <s v="Blanco"/>
    <s v="Blanco"/>
    <s v="Blanco"/>
    <m/>
    <n v="0.11"/>
    <m/>
    <s v="white"/>
    <n v="0"/>
  </r>
  <r>
    <x v="10"/>
    <x v="1"/>
    <m/>
    <s v="Nuevo espacio"/>
    <s v="Nuevo Espacio"/>
    <m/>
    <n v="43.09"/>
    <n v="3"/>
    <s v="#FF934F"/>
    <n v="0"/>
  </r>
  <r>
    <x v="10"/>
    <x v="1"/>
    <m/>
    <s v="El frente + Ciencias médicas de pie"/>
    <s v="El Frente"/>
    <m/>
    <n v="21.64"/>
    <n v="1"/>
    <s v="#EF233C"/>
    <n v="0"/>
  </r>
  <r>
    <x v="10"/>
    <x v="1"/>
    <m/>
    <s v="Miles"/>
    <s v="Otros"/>
    <m/>
    <n v="14.64"/>
    <m/>
    <s v="lightgray"/>
    <n v="0"/>
  </r>
  <r>
    <x v="10"/>
    <x v="1"/>
    <m/>
    <s v="Unidad"/>
    <s v="Otros"/>
    <m/>
    <n v="6.77"/>
    <m/>
    <s v="lightgray"/>
    <n v="0"/>
  </r>
  <r>
    <x v="10"/>
    <x v="1"/>
    <m/>
    <s v="PRO"/>
    <s v="Otros"/>
    <m/>
    <n v="6.25"/>
    <m/>
    <s v="lightgray"/>
    <n v="0"/>
  </r>
  <r>
    <x v="10"/>
    <x v="1"/>
    <m/>
    <s v="La Mella"/>
    <s v="Otros"/>
    <m/>
    <n v="3.91"/>
    <m/>
    <s v="lightgray"/>
    <n v="0"/>
  </r>
  <r>
    <x v="10"/>
    <x v="1"/>
    <s v="Blanco"/>
    <s v="Blanco"/>
    <s v="Blanco"/>
    <m/>
    <n v="2.0299999999999998"/>
    <m/>
    <s v="white"/>
    <n v="0"/>
  </r>
  <r>
    <x v="10"/>
    <x v="1"/>
    <m/>
    <s v="Sur+Evita+Cepa"/>
    <s v="Otros"/>
    <m/>
    <n v="1.67"/>
    <m/>
    <s v="lightgray"/>
    <n v="0"/>
  </r>
  <r>
    <x v="10"/>
    <x v="2"/>
    <n v="10"/>
    <s v="Nuevo Espacio"/>
    <s v="Nuevo Espacio"/>
    <n v="27465"/>
    <n v="71.680000000000007"/>
    <n v="4"/>
    <s v="#FF934F"/>
    <n v="0"/>
  </r>
  <r>
    <x v="10"/>
    <x v="2"/>
    <n v="39"/>
    <s v="Miles -Torrente"/>
    <s v="El torrente"/>
    <n v="5099"/>
    <n v="13.31"/>
    <m/>
    <s v="#B2DDF7"/>
    <n v="0"/>
  </r>
  <r>
    <x v="10"/>
    <x v="2"/>
    <m/>
    <s v="El Frente"/>
    <s v="Otros"/>
    <n v="2910"/>
    <n v="7.59"/>
    <m/>
    <s v="lightgray"/>
    <n v="0"/>
  </r>
  <r>
    <x v="10"/>
    <x v="2"/>
    <m/>
    <s v="Frente de Izquierda"/>
    <s v="Otros"/>
    <n v="1044"/>
    <n v="2.72"/>
    <m/>
    <s v="lightgray"/>
    <n v="0"/>
  </r>
  <r>
    <x v="10"/>
    <x v="2"/>
    <n v="18"/>
    <s v="El Mate"/>
    <s v="Otros"/>
    <n v="719"/>
    <n v="1.88"/>
    <m/>
    <s v="lightgray"/>
    <n v="0"/>
  </r>
  <r>
    <x v="10"/>
    <x v="2"/>
    <s v="Blanco"/>
    <s v="Blanco"/>
    <s v="Blanco"/>
    <n v="624"/>
    <n v="1.63"/>
    <m/>
    <s v="white"/>
    <n v="0"/>
  </r>
  <r>
    <x v="10"/>
    <x v="2"/>
    <n v="13"/>
    <s v="La izquierda en medicina"/>
    <s v="Otros"/>
    <n v="455"/>
    <n v="1.19"/>
    <m/>
    <s v="lightgray"/>
    <n v="0"/>
  </r>
  <r>
    <x v="10"/>
    <x v="3"/>
    <n v="10"/>
    <s v="Nuevo Espacio"/>
    <s v="Nuevo Espacio"/>
    <n v="34989"/>
    <n v="74.69"/>
    <n v="4"/>
    <s v="#FF934F"/>
    <n v="0"/>
  </r>
  <r>
    <x v="10"/>
    <x v="3"/>
    <n v="39"/>
    <s v="El torrente + Sinapsis"/>
    <s v="El torrente"/>
    <n v="5331"/>
    <n v="11.38"/>
    <m/>
    <s v="#B2DDF7"/>
    <n v="0"/>
  </r>
  <r>
    <x v="10"/>
    <x v="3"/>
    <m/>
    <s v="El frente"/>
    <s v="Otros"/>
    <n v="1697"/>
    <n v="3.62"/>
    <m/>
    <s v="lightgray"/>
    <n v="0"/>
  </r>
  <r>
    <x v="10"/>
    <x v="3"/>
    <m/>
    <s v="Somos libres"/>
    <s v="Otros"/>
    <n v="1626"/>
    <n v="3.47"/>
    <m/>
    <s v="lightgray"/>
    <n v="0"/>
  </r>
  <r>
    <x v="10"/>
    <x v="3"/>
    <m/>
    <s v="Movimiento FMED - Todos"/>
    <s v="Otros"/>
    <n v="1026"/>
    <n v="2.19"/>
    <m/>
    <s v="lightgray"/>
    <n v="0"/>
  </r>
  <r>
    <x v="10"/>
    <x v="3"/>
    <n v="13"/>
    <s v="La izquierda"/>
    <s v="Otros"/>
    <n v="782"/>
    <n v="1.67"/>
    <m/>
    <s v="lightgray"/>
    <n v="0"/>
  </r>
  <r>
    <x v="10"/>
    <x v="3"/>
    <n v="11"/>
    <s v="Mella"/>
    <s v="Otros"/>
    <n v="771"/>
    <n v="1.65"/>
    <m/>
    <s v="lightgray"/>
    <n v="0"/>
  </r>
  <r>
    <x v="10"/>
    <x v="3"/>
    <s v="Blanco"/>
    <s v="Blanco"/>
    <s v="Blanco"/>
    <n v="622"/>
    <n v="1.33"/>
    <m/>
    <s v="white"/>
    <n v="0"/>
  </r>
  <r>
    <x v="10"/>
    <x v="4"/>
    <n v="10"/>
    <s v="Nuevo Espacio"/>
    <s v="Nuevo Espacio"/>
    <n v="28905"/>
    <n v="61.48"/>
    <n v="3"/>
    <s v="#FF934F"/>
    <n v="0"/>
  </r>
  <r>
    <x v="10"/>
    <x v="4"/>
    <n v="11"/>
    <s v="El torrente"/>
    <s v="El torrente"/>
    <n v="10891"/>
    <n v="23.16"/>
    <n v="1"/>
    <s v="#B2DDF7"/>
    <n v="0"/>
  </r>
  <r>
    <x v="10"/>
    <x v="4"/>
    <m/>
    <s v="Somos libres"/>
    <s v="Otros"/>
    <n v="3168"/>
    <n v="6.74"/>
    <m/>
    <s v="lightgray"/>
    <n v="0"/>
  </r>
  <r>
    <x v="10"/>
    <x v="4"/>
    <m/>
    <s v="El frente"/>
    <s v="Otros"/>
    <n v="973"/>
    <n v="2.08"/>
    <m/>
    <s v="lightgray"/>
    <n v="0"/>
  </r>
  <r>
    <x v="10"/>
    <x v="4"/>
    <n v="17"/>
    <s v="Sinapsis"/>
    <s v="Otros"/>
    <n v="912"/>
    <n v="1.94"/>
    <m/>
    <s v="lightgray"/>
    <n v="0"/>
  </r>
  <r>
    <x v="10"/>
    <x v="4"/>
    <m/>
    <s v="PTS"/>
    <s v="Otros"/>
    <n v="902"/>
    <n v="1.92"/>
    <m/>
    <s v="lightgray"/>
    <n v="0"/>
  </r>
  <r>
    <x v="10"/>
    <x v="4"/>
    <s v="Blanco"/>
    <s v="Blanco"/>
    <s v="Blanco"/>
    <n v="611"/>
    <n v="1.3"/>
    <m/>
    <s v="white"/>
    <n v="0"/>
  </r>
  <r>
    <x v="10"/>
    <x v="4"/>
    <n v="13"/>
    <s v="Ya Basta"/>
    <s v="Otros"/>
    <n v="287"/>
    <n v="0.61"/>
    <m/>
    <s v="lightgray"/>
    <n v="0"/>
  </r>
  <r>
    <x v="11"/>
    <x v="0"/>
    <m/>
    <s v="AFO"/>
    <s v="AFO"/>
    <m/>
    <n v="81.3"/>
    <n v="4"/>
    <s v="#FF934F"/>
    <n v="0"/>
  </r>
  <r>
    <x v="11"/>
    <x v="0"/>
    <m/>
    <s v="V-Par (PO)"/>
    <s v="V Par"/>
    <m/>
    <n v="16.399999999999999"/>
    <m/>
    <s v="#EF233C"/>
    <n v="0"/>
  </r>
  <r>
    <x v="11"/>
    <x v="0"/>
    <m/>
    <s v="Odonto para la Victoria"/>
    <s v="Otros"/>
    <m/>
    <n v="2"/>
    <m/>
    <s v="lightgray"/>
    <n v="0"/>
  </r>
  <r>
    <x v="11"/>
    <x v="0"/>
    <s v="Blanco"/>
    <s v="Blanco"/>
    <s v="Blanco"/>
    <m/>
    <n v="0.3"/>
    <m/>
    <s v="white"/>
    <n v="0"/>
  </r>
  <r>
    <x v="11"/>
    <x v="1"/>
    <m/>
    <s v="AFO"/>
    <s v="AFO"/>
    <m/>
    <n v="87.5"/>
    <n v="4"/>
    <s v="#FF934F"/>
    <n v="0"/>
  </r>
  <r>
    <x v="11"/>
    <x v="1"/>
    <m/>
    <s v="V-Par"/>
    <s v="V Par"/>
    <m/>
    <n v="8.69"/>
    <m/>
    <s v="#EF233C"/>
    <n v="0"/>
  </r>
  <r>
    <x v="11"/>
    <x v="1"/>
    <m/>
    <s v="Nuevo Encuentro"/>
    <s v="Otros"/>
    <m/>
    <n v="2.97"/>
    <m/>
    <s v="lightgray"/>
    <n v="0"/>
  </r>
  <r>
    <x v="11"/>
    <x v="1"/>
    <s v="Blanco"/>
    <s v="Blanco"/>
    <s v="Blanco"/>
    <m/>
    <n v="0.84"/>
    <m/>
    <s v="white"/>
    <n v="0"/>
  </r>
  <r>
    <x v="11"/>
    <x v="2"/>
    <m/>
    <s v="AFO"/>
    <s v="AFO"/>
    <m/>
    <n v="92.4"/>
    <n v="4"/>
    <s v="#FF934F"/>
    <n v="0"/>
  </r>
  <r>
    <x v="11"/>
    <x v="2"/>
    <m/>
    <s v="V Par"/>
    <s v="V Par"/>
    <m/>
    <n v="6.6"/>
    <m/>
    <s v="#EF233C"/>
    <n v="0"/>
  </r>
  <r>
    <x v="11"/>
    <x v="2"/>
    <s v="Blanco"/>
    <s v="Blanco"/>
    <s v="Blanco"/>
    <m/>
    <n v="1"/>
    <m/>
    <s v="white"/>
    <n v="0"/>
  </r>
  <r>
    <x v="11"/>
    <x v="3"/>
    <m/>
    <s v="AFO"/>
    <s v="AFO"/>
    <m/>
    <n v="95.2"/>
    <n v="4"/>
    <s v="#FF934F"/>
    <n v="0"/>
  </r>
  <r>
    <x v="11"/>
    <x v="3"/>
    <m/>
    <s v="V Par"/>
    <s v="V Par"/>
    <m/>
    <n v="4.4000000000000004"/>
    <m/>
    <s v="#EF233C"/>
    <n v="0"/>
  </r>
  <r>
    <x v="11"/>
    <x v="3"/>
    <s v="Blanco"/>
    <s v="Blanco"/>
    <s v="Blanco"/>
    <m/>
    <n v="0.4"/>
    <m/>
    <s v="white"/>
    <n v="0"/>
  </r>
  <r>
    <x v="11"/>
    <x v="4"/>
    <m/>
    <s v="AFO"/>
    <s v="AFO"/>
    <m/>
    <n v="99"/>
    <n v="4"/>
    <s v="#FF934F"/>
    <n v="0"/>
  </r>
  <r>
    <x v="11"/>
    <x v="4"/>
    <m/>
    <s v="V Par"/>
    <s v="V Par"/>
    <m/>
    <n v="0.5"/>
    <m/>
    <s v="#EF233C"/>
    <n v="0"/>
  </r>
  <r>
    <x v="11"/>
    <x v="4"/>
    <s v="Blanco"/>
    <s v="Blanco"/>
    <s v="Blanco"/>
    <m/>
    <n v="0.5"/>
    <m/>
    <s v="white"/>
    <n v="0"/>
  </r>
  <r>
    <x v="12"/>
    <x v="0"/>
    <m/>
    <s v="Impulso (Mella-Sur)"/>
    <s v="El impulso"/>
    <m/>
    <n v="30.7"/>
    <n v="3"/>
    <s v="#C2AFF0"/>
    <n v="0"/>
  </r>
  <r>
    <x v="12"/>
    <x v="0"/>
    <m/>
    <s v="Izquierda al Frente"/>
    <s v="La izquierda al frente"/>
    <m/>
    <n v="28.68"/>
    <n v="1"/>
    <s v="#EF233C"/>
    <n v="0"/>
  </r>
  <r>
    <x v="12"/>
    <x v="0"/>
    <m/>
    <s v="Nuevo Espacio"/>
    <s v="EDI"/>
    <m/>
    <n v="28.46"/>
    <m/>
    <s v="#FF934F"/>
    <n v="0"/>
  </r>
  <r>
    <x v="12"/>
    <x v="0"/>
    <m/>
    <s v="Proyecto Psico (K)"/>
    <s v="Otros"/>
    <m/>
    <n v="7.54"/>
    <m/>
    <s v="lightgray"/>
    <n v="0"/>
  </r>
  <r>
    <x v="12"/>
    <x v="0"/>
    <m/>
    <s v="MST"/>
    <s v="Otros"/>
    <m/>
    <n v="3.52"/>
    <m/>
    <s v="lightgray"/>
    <n v="0"/>
  </r>
  <r>
    <x v="12"/>
    <x v="0"/>
    <s v="Blanco"/>
    <s v="Blanco"/>
    <s v="Blanco"/>
    <m/>
    <n v="1.1000000000000001"/>
    <m/>
    <s v="white"/>
    <n v="0"/>
  </r>
  <r>
    <x v="12"/>
    <x v="1"/>
    <m/>
    <s v="EDI"/>
    <s v="EDI"/>
    <m/>
    <n v="31.65"/>
    <n v="3"/>
    <s v="#FF934F"/>
    <n v="0"/>
  </r>
  <r>
    <x v="12"/>
    <x v="1"/>
    <m/>
    <s v="El impulso"/>
    <s v="El impulso"/>
    <m/>
    <n v="29.14"/>
    <n v="1"/>
    <s v="#C2AFF0"/>
    <n v="0"/>
  </r>
  <r>
    <x v="12"/>
    <x v="1"/>
    <m/>
    <s v="La izquierda al frente"/>
    <s v="La izquierda al frente"/>
    <m/>
    <n v="28.04"/>
    <m/>
    <s v="#EF233C"/>
    <n v="0"/>
  </r>
  <r>
    <x v="12"/>
    <x v="1"/>
    <m/>
    <s v="Proyecto Psico (K)"/>
    <s v="Otros"/>
    <m/>
    <n v="5.94"/>
    <m/>
    <s v="lightgray"/>
    <n v="0"/>
  </r>
  <r>
    <x v="12"/>
    <x v="1"/>
    <m/>
    <s v="Inconciente Colectivo"/>
    <s v="Otros"/>
    <m/>
    <n v="2.2000000000000002"/>
    <m/>
    <s v="lightgray"/>
    <n v="0"/>
  </r>
  <r>
    <x v="12"/>
    <x v="1"/>
    <m/>
    <s v="Psicólogos para el pueblo"/>
    <s v="Otros"/>
    <m/>
    <n v="1.95"/>
    <m/>
    <s v="lightgray"/>
    <n v="0"/>
  </r>
  <r>
    <x v="12"/>
    <x v="1"/>
    <s v="Blanco"/>
    <s v="Blanco"/>
    <s v="Blanco"/>
    <m/>
    <n v="1.08"/>
    <m/>
    <s v="white"/>
    <n v="0"/>
  </r>
  <r>
    <x v="12"/>
    <x v="2"/>
    <m/>
    <s v="EDI"/>
    <s v="EDI"/>
    <m/>
    <n v="45.39"/>
    <n v="3"/>
    <s v="#FF934F"/>
    <n v="0"/>
  </r>
  <r>
    <x v="12"/>
    <x v="2"/>
    <m/>
    <s v="El impulso"/>
    <s v="El impulso"/>
    <m/>
    <n v="33.47"/>
    <n v="1"/>
    <s v="#C2AFF0"/>
    <n v="0"/>
  </r>
  <r>
    <x v="12"/>
    <x v="2"/>
    <m/>
    <s v="La izquierda al frente"/>
    <s v="La izquierda al frente"/>
    <m/>
    <n v="13.66"/>
    <m/>
    <s v="#EF233C"/>
    <n v="0"/>
  </r>
  <r>
    <x v="12"/>
    <x v="2"/>
    <m/>
    <s v="La dignidad"/>
    <s v="Otros"/>
    <m/>
    <n v="4.3"/>
    <m/>
    <s v="lightgray"/>
    <n v="0"/>
  </r>
  <r>
    <x v="12"/>
    <x v="2"/>
    <m/>
    <s v="Sur"/>
    <s v="Otros"/>
    <m/>
    <n v="2.17"/>
    <m/>
    <s v="lightgray"/>
    <n v="0"/>
  </r>
  <r>
    <x v="12"/>
    <x v="2"/>
    <s v="Blanco"/>
    <s v="Blanco"/>
    <s v="Blanco"/>
    <m/>
    <n v="1.01"/>
    <m/>
    <s v="white"/>
    <n v="0"/>
  </r>
  <r>
    <x v="12"/>
    <x v="3"/>
    <m/>
    <s v="EDI"/>
    <s v="EDI"/>
    <n v="10191"/>
    <n v="59.22"/>
    <n v="3"/>
    <s v="#FF934F"/>
    <n v="0"/>
  </r>
  <r>
    <x v="12"/>
    <x v="3"/>
    <m/>
    <s v="El impulso"/>
    <s v="El impulso"/>
    <n v="4128"/>
    <n v="23.99"/>
    <n v="1"/>
    <s v="#C2AFF0"/>
    <n v="0"/>
  </r>
  <r>
    <x v="12"/>
    <x v="3"/>
    <m/>
    <s v="EPA"/>
    <s v="Otros"/>
    <n v="1293"/>
    <n v="7.51"/>
    <m/>
    <s v="lightgray"/>
    <n v="0"/>
  </r>
  <r>
    <x v="12"/>
    <x v="3"/>
    <m/>
    <s v="Sur"/>
    <s v="Otros"/>
    <n v="1024"/>
    <n v="5.95"/>
    <m/>
    <s v="lightgray"/>
    <n v="0"/>
  </r>
  <r>
    <x v="12"/>
    <x v="3"/>
    <n v="13"/>
    <s v="Ya Basta"/>
    <s v="Otros"/>
    <n v="393"/>
    <n v="2.2799999999999998"/>
    <m/>
    <s v="lightgray"/>
    <n v="0"/>
  </r>
  <r>
    <x v="12"/>
    <x v="3"/>
    <s v="Blanco"/>
    <s v="Blanco"/>
    <s v="Blanco"/>
    <n v="179"/>
    <n v="1.04"/>
    <m/>
    <s v="white"/>
    <n v="0"/>
  </r>
  <r>
    <x v="12"/>
    <x v="4"/>
    <m/>
    <s v="EDI"/>
    <s v="EDI"/>
    <n v="8538"/>
    <n v="51.7"/>
    <n v="3"/>
    <s v="#FF934F"/>
    <n v="0"/>
  </r>
  <r>
    <x v="12"/>
    <x v="4"/>
    <m/>
    <s v="El impulso"/>
    <s v="El impulso"/>
    <n v="5227"/>
    <n v="31.5"/>
    <n v="1"/>
    <s v="#C2AFF0"/>
    <n v="0"/>
  </r>
  <r>
    <x v="12"/>
    <x v="4"/>
    <m/>
    <s v="EPA"/>
    <s v="Otros"/>
    <n v="1271"/>
    <n v="7.7"/>
    <m/>
    <s v="lightgray"/>
    <n v="0"/>
  </r>
  <r>
    <x v="12"/>
    <x v="4"/>
    <m/>
    <s v="Sur"/>
    <s v="Otros"/>
    <n v="863"/>
    <n v="5.2"/>
    <m/>
    <s v="lightgray"/>
    <n v="0"/>
  </r>
  <r>
    <x v="12"/>
    <x v="4"/>
    <s v="Blanco"/>
    <s v="Blanco"/>
    <s v="Blanco"/>
    <n v="647"/>
    <n v="3.9"/>
    <m/>
    <s v="white"/>
    <n v="0"/>
  </r>
  <r>
    <x v="13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6">
        <item x="3"/>
        <item m="1" x="50"/>
        <item x="19"/>
        <item m="1" x="49"/>
        <item m="1" x="52"/>
        <item m="1" x="51"/>
        <item x="18"/>
        <item m="1" x="58"/>
        <item x="48"/>
        <item x="27"/>
        <item x="35"/>
        <item x="33"/>
        <item x="36"/>
        <item x="34"/>
        <item m="1" x="59"/>
        <item m="1" x="53"/>
        <item x="28"/>
        <item x="29"/>
        <item x="26"/>
        <item m="1" x="67"/>
        <item m="1" x="68"/>
        <item m="1" x="69"/>
        <item m="1" x="70"/>
        <item m="1" x="71"/>
        <item m="1" x="72"/>
        <item x="25"/>
        <item m="1" x="73"/>
        <item x="9"/>
        <item m="1" x="63"/>
        <item x="8"/>
        <item x="10"/>
        <item x="11"/>
        <item x="12"/>
        <item m="1" x="55"/>
        <item m="1" x="54"/>
        <item m="1" x="64"/>
        <item m="1" x="61"/>
        <item m="1" x="60"/>
        <item x="32"/>
        <item x="30"/>
        <item x="31"/>
        <item x="14"/>
        <item x="13"/>
        <item x="16"/>
        <item x="15"/>
        <item m="1" x="57"/>
        <item x="38"/>
        <item x="6"/>
        <item x="7"/>
        <item m="1" x="56"/>
        <item x="4"/>
        <item x="5"/>
        <item x="21"/>
        <item x="20"/>
        <item x="24"/>
        <item m="1" x="74"/>
        <item x="42"/>
        <item x="39"/>
        <item m="1" x="62"/>
        <item x="41"/>
        <item x="43"/>
        <item m="1" x="65"/>
        <item m="1" x="66"/>
        <item x="44"/>
        <item x="45"/>
        <item x="47"/>
        <item x="46"/>
        <item x="22"/>
        <item x="23"/>
        <item x="2"/>
        <item x="40"/>
        <item x="37"/>
        <item x="17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24">
        <item x="0"/>
        <item h="1" m="1" x="19"/>
        <item h="1" m="1" x="18"/>
        <item h="1" m="1" x="17"/>
        <item h="1" m="1" x="20"/>
        <item h="1" x="7"/>
        <item h="1" m="1" x="21"/>
        <item x="12"/>
        <item h="1" m="1" x="15"/>
        <item h="1" m="1" x="16"/>
        <item h="1" m="1" x="22"/>
        <item h="1" m="1" x="14"/>
        <item h="1" x="5"/>
        <item h="1" m="1" x="13"/>
        <item h="1" x="1"/>
        <item h="1" x="3"/>
        <item h="1" x="4"/>
        <item h="1" x="11"/>
        <item h="1" x="10"/>
        <item h="1" x="6"/>
        <item h="1" x="8"/>
        <item h="1" x="9"/>
        <item h="1" x="2"/>
        <item t="default"/>
      </items>
    </pivotField>
  </pivotFields>
  <rowFields count="2">
    <field x="0"/>
    <field x="4"/>
  </rowFields>
  <rowItems count="5">
    <i>
      <x/>
    </i>
    <i r="1">
      <x v="74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8EADC-48C6-4D88-986D-48BC4F60224F}" name="TablaDinámica1" cacheId="1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22:H38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7">
        <item x="2"/>
        <item x="3"/>
        <item x="4"/>
        <item x="5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%" fld="6" baseField="0" baseItem="0"/>
  </dataFields>
  <formats count="2">
    <format dxfId="1">
      <pivotArea collapsedLevelsAreSubtotals="1" fieldPosition="0">
        <references count="1">
          <reference field="0" count="13">
            <x v="1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H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7">
        <item x="2"/>
        <item x="3"/>
        <item x="4"/>
        <item x="5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90"/>
  <sheetViews>
    <sheetView tabSelected="1" topLeftCell="A62" workbookViewId="0">
      <selection activeCell="E86" sqref="E86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28</v>
      </c>
      <c r="B1" t="s">
        <v>228</v>
      </c>
    </row>
    <row r="2" spans="1:11" x14ac:dyDescent="0.25">
      <c r="J2" t="s">
        <v>157</v>
      </c>
    </row>
    <row r="3" spans="1:11" x14ac:dyDescent="0.25">
      <c r="A3" s="2" t="s">
        <v>29</v>
      </c>
      <c r="D3" s="1" t="s">
        <v>32</v>
      </c>
      <c r="E3" s="1" t="s">
        <v>28</v>
      </c>
      <c r="F3" s="1" t="s">
        <v>156</v>
      </c>
      <c r="J3" t="s">
        <v>158</v>
      </c>
      <c r="K3" t="s">
        <v>159</v>
      </c>
    </row>
    <row r="4" spans="1:11" x14ac:dyDescent="0.25">
      <c r="A4" s="3" t="s">
        <v>24</v>
      </c>
      <c r="D4" s="3" t="s">
        <v>11</v>
      </c>
      <c r="E4" s="1" t="s">
        <v>160</v>
      </c>
      <c r="F4" t="str">
        <f t="shared" ref="F4:F16" si="0">VLOOKUP(E4,$J$3:$K$20,2,FALSE)</f>
        <v>white</v>
      </c>
      <c r="J4" s="1" t="s">
        <v>38</v>
      </c>
      <c r="K4" t="s">
        <v>38</v>
      </c>
    </row>
    <row r="5" spans="1:11" x14ac:dyDescent="0.25">
      <c r="A5" s="6" t="s">
        <v>227</v>
      </c>
      <c r="D5" s="3" t="s">
        <v>106</v>
      </c>
      <c r="E5" t="s">
        <v>38</v>
      </c>
      <c r="F5" t="str">
        <f t="shared" si="0"/>
        <v>lightgray</v>
      </c>
      <c r="J5" s="1" t="s">
        <v>33</v>
      </c>
      <c r="K5" t="s">
        <v>38</v>
      </c>
    </row>
    <row r="6" spans="1:11" x14ac:dyDescent="0.25">
      <c r="A6" s="3" t="s">
        <v>30</v>
      </c>
      <c r="D6" s="3" t="s">
        <v>12</v>
      </c>
      <c r="E6" s="1" t="s">
        <v>33</v>
      </c>
      <c r="F6" t="str">
        <f t="shared" si="0"/>
        <v>lightgray</v>
      </c>
      <c r="J6" s="1" t="s">
        <v>35</v>
      </c>
      <c r="K6" s="1" t="s">
        <v>161</v>
      </c>
    </row>
    <row r="7" spans="1:11" x14ac:dyDescent="0.25">
      <c r="A7" s="6" t="s">
        <v>30</v>
      </c>
      <c r="D7" s="3" t="s">
        <v>14</v>
      </c>
      <c r="E7" s="1" t="s">
        <v>35</v>
      </c>
      <c r="F7" t="str">
        <f t="shared" si="0"/>
        <v>#EF233C</v>
      </c>
      <c r="J7" s="1" t="s">
        <v>34</v>
      </c>
      <c r="K7" s="1" t="s">
        <v>162</v>
      </c>
    </row>
    <row r="8" spans="1:11" x14ac:dyDescent="0.25">
      <c r="A8" s="3" t="s">
        <v>31</v>
      </c>
      <c r="D8" s="3" t="s">
        <v>7</v>
      </c>
      <c r="E8" s="1" t="s">
        <v>34</v>
      </c>
      <c r="F8" t="str">
        <f t="shared" si="0"/>
        <v>#EF233C</v>
      </c>
      <c r="J8" s="1" t="s">
        <v>36</v>
      </c>
      <c r="K8" s="1" t="s">
        <v>226</v>
      </c>
    </row>
    <row r="9" spans="1:11" x14ac:dyDescent="0.25">
      <c r="D9" s="3" t="s">
        <v>6</v>
      </c>
      <c r="E9" s="1" t="s">
        <v>33</v>
      </c>
      <c r="F9" t="str">
        <f t="shared" si="0"/>
        <v>lightgray</v>
      </c>
      <c r="J9" s="1" t="s">
        <v>37</v>
      </c>
      <c r="K9" s="1" t="s">
        <v>163</v>
      </c>
    </row>
    <row r="10" spans="1:11" x14ac:dyDescent="0.25">
      <c r="D10" s="3" t="s">
        <v>27</v>
      </c>
      <c r="E10" s="1" t="s">
        <v>33</v>
      </c>
      <c r="F10" t="str">
        <f t="shared" si="0"/>
        <v>lightgray</v>
      </c>
      <c r="J10" s="1" t="s">
        <v>93</v>
      </c>
      <c r="K10" s="1" t="s">
        <v>221</v>
      </c>
    </row>
    <row r="11" spans="1:11" x14ac:dyDescent="0.25">
      <c r="D11" s="3" t="s">
        <v>26</v>
      </c>
      <c r="E11" s="1" t="s">
        <v>36</v>
      </c>
      <c r="F11" t="str">
        <f t="shared" si="0"/>
        <v>#B2DDF7</v>
      </c>
      <c r="J11" s="1" t="s">
        <v>92</v>
      </c>
      <c r="K11" s="1" t="s">
        <v>220</v>
      </c>
    </row>
    <row r="12" spans="1:11" x14ac:dyDescent="0.25">
      <c r="D12" t="s">
        <v>215</v>
      </c>
      <c r="E12" s="1" t="s">
        <v>37</v>
      </c>
      <c r="F12" t="str">
        <f t="shared" si="0"/>
        <v>#80ED99</v>
      </c>
      <c r="J12" s="1" t="s">
        <v>94</v>
      </c>
      <c r="K12" s="1" t="s">
        <v>163</v>
      </c>
    </row>
    <row r="13" spans="1:11" x14ac:dyDescent="0.25">
      <c r="D13" s="5" t="s">
        <v>50</v>
      </c>
      <c r="E13" s="1" t="s">
        <v>37</v>
      </c>
      <c r="F13" t="str">
        <f t="shared" si="0"/>
        <v>#80ED99</v>
      </c>
      <c r="J13" s="1" t="s">
        <v>152</v>
      </c>
      <c r="K13" s="1" t="s">
        <v>152</v>
      </c>
    </row>
    <row r="14" spans="1:11" x14ac:dyDescent="0.25">
      <c r="D14" s="3" t="s">
        <v>16</v>
      </c>
      <c r="E14" s="1" t="s">
        <v>93</v>
      </c>
      <c r="F14" t="str">
        <f t="shared" si="0"/>
        <v>#FF934F</v>
      </c>
      <c r="J14" s="1" t="s">
        <v>153</v>
      </c>
      <c r="K14" s="1" t="s">
        <v>153</v>
      </c>
    </row>
    <row r="15" spans="1:11" x14ac:dyDescent="0.25">
      <c r="D15" s="3" t="s">
        <v>17</v>
      </c>
      <c r="E15" s="1" t="s">
        <v>92</v>
      </c>
      <c r="F15" t="str">
        <f t="shared" si="0"/>
        <v>#C2AFF0</v>
      </c>
      <c r="J15" s="1" t="s">
        <v>154</v>
      </c>
      <c r="K15" s="1" t="s">
        <v>154</v>
      </c>
    </row>
    <row r="16" spans="1:11" x14ac:dyDescent="0.25">
      <c r="D16" s="3" t="s">
        <v>18</v>
      </c>
      <c r="E16" s="1" t="s">
        <v>94</v>
      </c>
      <c r="F16" t="str">
        <f t="shared" si="0"/>
        <v>#80ED99</v>
      </c>
      <c r="J16" s="1" t="s">
        <v>222</v>
      </c>
      <c r="K16" s="1" t="s">
        <v>223</v>
      </c>
    </row>
    <row r="17" spans="4:11" x14ac:dyDescent="0.25">
      <c r="D17" s="5" t="s">
        <v>175</v>
      </c>
      <c r="E17" s="1" t="s">
        <v>222</v>
      </c>
      <c r="F17" t="str">
        <f>VLOOKUP(E17,$J$3:$K$20,2,FALSE)</f>
        <v>#A92131</v>
      </c>
      <c r="J17" s="1" t="s">
        <v>160</v>
      </c>
      <c r="K17" s="1" t="s">
        <v>160</v>
      </c>
    </row>
    <row r="18" spans="4:11" x14ac:dyDescent="0.25">
      <c r="D18" s="3" t="s">
        <v>20</v>
      </c>
      <c r="E18" s="1" t="s">
        <v>152</v>
      </c>
      <c r="F18" t="str">
        <f t="shared" ref="F18:F74" si="1">VLOOKUP(E18,$J$3:$K$20,2,FALSE)</f>
        <v>pink</v>
      </c>
      <c r="J18" s="1" t="s">
        <v>224</v>
      </c>
      <c r="K18" s="1" t="s">
        <v>225</v>
      </c>
    </row>
    <row r="19" spans="4:11" x14ac:dyDescent="0.25">
      <c r="D19" s="3" t="s">
        <v>22</v>
      </c>
      <c r="E19" s="1" t="s">
        <v>33</v>
      </c>
      <c r="F19" t="str">
        <f t="shared" si="1"/>
        <v>lightgray</v>
      </c>
      <c r="J19" s="1" t="s">
        <v>309</v>
      </c>
      <c r="K19" s="1" t="s">
        <v>310</v>
      </c>
    </row>
    <row r="20" spans="4:11" x14ac:dyDescent="0.25">
      <c r="D20" s="3" t="s">
        <v>95</v>
      </c>
      <c r="E20" s="1" t="s">
        <v>35</v>
      </c>
      <c r="F20" t="str">
        <f t="shared" si="1"/>
        <v>#EF233C</v>
      </c>
      <c r="J20" s="1" t="s">
        <v>311</v>
      </c>
      <c r="K20" s="1" t="s">
        <v>312</v>
      </c>
    </row>
    <row r="21" spans="4:11" x14ac:dyDescent="0.25">
      <c r="D21" s="3" t="s">
        <v>96</v>
      </c>
      <c r="E21" s="1" t="s">
        <v>93</v>
      </c>
      <c r="F21" t="str">
        <f t="shared" si="1"/>
        <v>#FF934F</v>
      </c>
    </row>
    <row r="22" spans="4:11" x14ac:dyDescent="0.25">
      <c r="D22" s="3" t="s">
        <v>97</v>
      </c>
      <c r="E22" s="1" t="s">
        <v>36</v>
      </c>
      <c r="F22" t="str">
        <f t="shared" si="1"/>
        <v>#B2DDF7</v>
      </c>
    </row>
    <row r="23" spans="4:11" x14ac:dyDescent="0.25">
      <c r="D23" s="3" t="s">
        <v>104</v>
      </c>
      <c r="E23" s="1" t="s">
        <v>33</v>
      </c>
      <c r="F23" t="str">
        <f t="shared" si="1"/>
        <v>lightgray</v>
      </c>
    </row>
    <row r="24" spans="4:11" x14ac:dyDescent="0.25">
      <c r="D24" s="3" t="s">
        <v>105</v>
      </c>
      <c r="E24" s="1" t="s">
        <v>33</v>
      </c>
      <c r="F24" t="str">
        <f t="shared" si="1"/>
        <v>lightgray</v>
      </c>
    </row>
    <row r="25" spans="4:11" x14ac:dyDescent="0.25">
      <c r="D25" s="3" t="s">
        <v>103</v>
      </c>
      <c r="E25" s="1" t="s">
        <v>33</v>
      </c>
      <c r="F25" t="str">
        <f t="shared" si="1"/>
        <v>lightgray</v>
      </c>
    </row>
    <row r="26" spans="4:11" x14ac:dyDescent="0.25">
      <c r="D26" s="3" t="s">
        <v>102</v>
      </c>
      <c r="E26" s="1" t="s">
        <v>33</v>
      </c>
      <c r="F26" t="str">
        <f t="shared" si="1"/>
        <v>lightgray</v>
      </c>
    </row>
    <row r="27" spans="4:11" x14ac:dyDescent="0.25">
      <c r="D27" s="3" t="s">
        <v>101</v>
      </c>
      <c r="E27" s="1" t="s">
        <v>33</v>
      </c>
      <c r="F27" t="str">
        <f t="shared" si="1"/>
        <v>lightgray</v>
      </c>
    </row>
    <row r="28" spans="4:11" x14ac:dyDescent="0.25">
      <c r="D28" s="3" t="s">
        <v>100</v>
      </c>
      <c r="E28" s="1" t="s">
        <v>33</v>
      </c>
      <c r="F28" t="str">
        <f t="shared" si="1"/>
        <v>lightgray</v>
      </c>
    </row>
    <row r="29" spans="4:11" x14ac:dyDescent="0.25">
      <c r="D29" s="3" t="s">
        <v>98</v>
      </c>
      <c r="E29" s="1" t="s">
        <v>92</v>
      </c>
      <c r="F29" t="str">
        <f t="shared" si="1"/>
        <v>#C2AFF0</v>
      </c>
    </row>
    <row r="30" spans="4:11" x14ac:dyDescent="0.25">
      <c r="D30" s="3" t="s">
        <v>99</v>
      </c>
      <c r="E30" s="1" t="s">
        <v>33</v>
      </c>
      <c r="F30" t="str">
        <f t="shared" si="1"/>
        <v>lightgray</v>
      </c>
    </row>
    <row r="31" spans="4:11" x14ac:dyDescent="0.25">
      <c r="D31" s="3" t="s">
        <v>46</v>
      </c>
      <c r="E31" s="1" t="s">
        <v>93</v>
      </c>
      <c r="F31" t="str">
        <f t="shared" si="1"/>
        <v>#FF934F</v>
      </c>
    </row>
    <row r="32" spans="4:11" x14ac:dyDescent="0.25">
      <c r="D32" s="3" t="s">
        <v>67</v>
      </c>
      <c r="E32" s="1" t="s">
        <v>33</v>
      </c>
      <c r="F32" t="str">
        <f t="shared" si="1"/>
        <v>lightgray</v>
      </c>
    </row>
    <row r="33" spans="4:6" x14ac:dyDescent="0.25">
      <c r="D33" s="3" t="s">
        <v>71</v>
      </c>
      <c r="E33" s="1" t="s">
        <v>35</v>
      </c>
      <c r="F33" t="str">
        <f t="shared" si="1"/>
        <v>#EF233C</v>
      </c>
    </row>
    <row r="34" spans="4:6" x14ac:dyDescent="0.25">
      <c r="D34" s="3" t="s">
        <v>107</v>
      </c>
      <c r="E34" s="1" t="s">
        <v>36</v>
      </c>
      <c r="F34" t="str">
        <f t="shared" si="1"/>
        <v>#B2DDF7</v>
      </c>
    </row>
    <row r="35" spans="4:6" x14ac:dyDescent="0.25">
      <c r="D35" s="3" t="s">
        <v>75</v>
      </c>
      <c r="E35" s="1" t="s">
        <v>154</v>
      </c>
      <c r="F35" t="str">
        <f t="shared" si="1"/>
        <v>yellow</v>
      </c>
    </row>
    <row r="36" spans="4:6" x14ac:dyDescent="0.25">
      <c r="D36" s="3" t="s">
        <v>84</v>
      </c>
      <c r="E36" s="1" t="s">
        <v>33</v>
      </c>
      <c r="F36" t="str">
        <f t="shared" si="1"/>
        <v>lightgray</v>
      </c>
    </row>
    <row r="37" spans="4:6" x14ac:dyDescent="0.25">
      <c r="D37" s="3" t="s">
        <v>85</v>
      </c>
      <c r="E37" s="1" t="s">
        <v>33</v>
      </c>
      <c r="F37" t="str">
        <f t="shared" si="1"/>
        <v>lightgray</v>
      </c>
    </row>
    <row r="38" spans="4:6" x14ac:dyDescent="0.25">
      <c r="D38" s="3" t="s">
        <v>88</v>
      </c>
      <c r="E38" s="1" t="s">
        <v>33</v>
      </c>
      <c r="F38" t="str">
        <f t="shared" si="1"/>
        <v>lightgray</v>
      </c>
    </row>
    <row r="39" spans="4:6" x14ac:dyDescent="0.25">
      <c r="D39" s="3" t="s">
        <v>108</v>
      </c>
      <c r="E39" s="1" t="s">
        <v>33</v>
      </c>
      <c r="F39" t="str">
        <f t="shared" si="1"/>
        <v>lightgray</v>
      </c>
    </row>
    <row r="40" spans="4:6" x14ac:dyDescent="0.25">
      <c r="D40" s="3" t="s">
        <v>212</v>
      </c>
      <c r="E40" s="1" t="s">
        <v>309</v>
      </c>
      <c r="F40" t="str">
        <f t="shared" si="1"/>
        <v>#4F855A</v>
      </c>
    </row>
    <row r="41" spans="4:6" x14ac:dyDescent="0.25">
      <c r="D41" s="5" t="s">
        <v>40</v>
      </c>
      <c r="E41" s="1" t="s">
        <v>93</v>
      </c>
      <c r="F41" t="str">
        <f t="shared" si="1"/>
        <v>#FF934F</v>
      </c>
    </row>
    <row r="42" spans="4:6" x14ac:dyDescent="0.25">
      <c r="D42" s="3" t="s">
        <v>47</v>
      </c>
      <c r="E42" s="1" t="s">
        <v>152</v>
      </c>
      <c r="F42" t="str">
        <f t="shared" si="1"/>
        <v>pink</v>
      </c>
    </row>
    <row r="43" spans="4:6" x14ac:dyDescent="0.25">
      <c r="D43" s="3" t="s">
        <v>44</v>
      </c>
      <c r="E43" s="1" t="s">
        <v>37</v>
      </c>
      <c r="F43" t="str">
        <f t="shared" si="1"/>
        <v>#80ED99</v>
      </c>
    </row>
    <row r="44" spans="4:6" x14ac:dyDescent="0.25">
      <c r="D44" s="3" t="s">
        <v>121</v>
      </c>
      <c r="E44" s="1" t="s">
        <v>152</v>
      </c>
      <c r="F44" t="str">
        <f t="shared" si="1"/>
        <v>pink</v>
      </c>
    </row>
    <row r="45" spans="4:6" x14ac:dyDescent="0.25">
      <c r="D45" s="3" t="s">
        <v>150</v>
      </c>
      <c r="E45" s="1" t="s">
        <v>36</v>
      </c>
      <c r="F45" t="str">
        <f t="shared" si="1"/>
        <v>#B2DDF7</v>
      </c>
    </row>
    <row r="46" spans="4:6" x14ac:dyDescent="0.25">
      <c r="D46" s="3" t="s">
        <v>118</v>
      </c>
      <c r="E46" s="1" t="s">
        <v>93</v>
      </c>
      <c r="F46" t="str">
        <f t="shared" si="1"/>
        <v>#FF934F</v>
      </c>
    </row>
    <row r="47" spans="4:6" x14ac:dyDescent="0.25">
      <c r="D47" s="3" t="s">
        <v>116</v>
      </c>
      <c r="E47" s="1" t="s">
        <v>35</v>
      </c>
      <c r="F47" t="str">
        <f t="shared" si="1"/>
        <v>#EF233C</v>
      </c>
    </row>
    <row r="48" spans="4:6" x14ac:dyDescent="0.25">
      <c r="D48" s="3" t="s">
        <v>123</v>
      </c>
      <c r="E48" s="1" t="s">
        <v>33</v>
      </c>
      <c r="F48" t="str">
        <f t="shared" si="1"/>
        <v>lightgray</v>
      </c>
    </row>
    <row r="49" spans="4:6" x14ac:dyDescent="0.25">
      <c r="D49" s="3" t="s">
        <v>151</v>
      </c>
      <c r="E49" s="1" t="s">
        <v>153</v>
      </c>
      <c r="F49" t="str">
        <f t="shared" si="1"/>
        <v>salmon</v>
      </c>
    </row>
    <row r="50" spans="4:6" x14ac:dyDescent="0.25">
      <c r="D50" s="3" t="s">
        <v>132</v>
      </c>
      <c r="E50" s="1" t="s">
        <v>93</v>
      </c>
      <c r="F50" t="str">
        <f t="shared" si="1"/>
        <v>#FF934F</v>
      </c>
    </row>
    <row r="51" spans="4:6" x14ac:dyDescent="0.25">
      <c r="D51" s="3" t="s">
        <v>133</v>
      </c>
      <c r="E51" s="1" t="s">
        <v>37</v>
      </c>
      <c r="F51" t="str">
        <f t="shared" si="1"/>
        <v>#80ED99</v>
      </c>
    </row>
    <row r="52" spans="4:6" x14ac:dyDescent="0.25">
      <c r="D52" s="3" t="s">
        <v>213</v>
      </c>
      <c r="E52" s="1" t="s">
        <v>37</v>
      </c>
      <c r="F52" t="str">
        <f t="shared" si="1"/>
        <v>#80ED99</v>
      </c>
    </row>
    <row r="53" spans="4:6" x14ac:dyDescent="0.25">
      <c r="D53" s="3" t="s">
        <v>193</v>
      </c>
      <c r="E53" s="1" t="s">
        <v>152</v>
      </c>
      <c r="F53" t="str">
        <f t="shared" si="1"/>
        <v>pink</v>
      </c>
    </row>
    <row r="54" spans="4:6" x14ac:dyDescent="0.25">
      <c r="D54" s="3" t="s">
        <v>140</v>
      </c>
      <c r="E54" s="1" t="s">
        <v>35</v>
      </c>
      <c r="F54" t="str">
        <f t="shared" si="1"/>
        <v>#EF233C</v>
      </c>
    </row>
    <row r="55" spans="4:6" x14ac:dyDescent="0.25">
      <c r="D55" s="3" t="s">
        <v>141</v>
      </c>
      <c r="E55" s="1" t="s">
        <v>92</v>
      </c>
      <c r="F55" t="str">
        <f t="shared" si="1"/>
        <v>#C2AFF0</v>
      </c>
    </row>
    <row r="56" spans="4:6" x14ac:dyDescent="0.25">
      <c r="D56" s="3" t="s">
        <v>142</v>
      </c>
      <c r="E56" s="1" t="s">
        <v>35</v>
      </c>
      <c r="F56" t="str">
        <f t="shared" si="1"/>
        <v>#EF233C</v>
      </c>
    </row>
    <row r="57" spans="4:6" x14ac:dyDescent="0.25">
      <c r="D57" s="3" t="s">
        <v>143</v>
      </c>
      <c r="E57" s="1" t="s">
        <v>36</v>
      </c>
      <c r="F57" t="str">
        <f t="shared" si="1"/>
        <v>#B2DDF7</v>
      </c>
    </row>
    <row r="58" spans="4:6" x14ac:dyDescent="0.25">
      <c r="D58" s="3" t="s">
        <v>145</v>
      </c>
      <c r="E58" s="1" t="s">
        <v>36</v>
      </c>
      <c r="F58" t="str">
        <f t="shared" si="1"/>
        <v>#B2DDF7</v>
      </c>
    </row>
    <row r="59" spans="4:6" x14ac:dyDescent="0.25">
      <c r="D59" t="s">
        <v>219</v>
      </c>
      <c r="E59" s="1" t="s">
        <v>36</v>
      </c>
      <c r="F59" t="str">
        <f t="shared" si="1"/>
        <v>#B2DDF7</v>
      </c>
    </row>
    <row r="60" spans="4:6" x14ac:dyDescent="0.25">
      <c r="D60" t="s">
        <v>127</v>
      </c>
      <c r="E60" s="1" t="s">
        <v>37</v>
      </c>
      <c r="F60" t="str">
        <f t="shared" si="1"/>
        <v>#80ED99</v>
      </c>
    </row>
    <row r="61" spans="4:6" x14ac:dyDescent="0.25">
      <c r="D61" s="1" t="s">
        <v>155</v>
      </c>
      <c r="E61" s="1" t="s">
        <v>154</v>
      </c>
      <c r="F61" t="str">
        <f t="shared" si="1"/>
        <v>yellow</v>
      </c>
    </row>
    <row r="62" spans="4:6" x14ac:dyDescent="0.25">
      <c r="D62" t="s">
        <v>181</v>
      </c>
      <c r="E62" s="1" t="s">
        <v>93</v>
      </c>
      <c r="F62" t="str">
        <f t="shared" si="1"/>
        <v>#FF934F</v>
      </c>
    </row>
    <row r="63" spans="4:6" x14ac:dyDescent="0.25">
      <c r="D63" t="s">
        <v>182</v>
      </c>
      <c r="E63" t="s">
        <v>35</v>
      </c>
      <c r="F63" t="str">
        <f t="shared" si="1"/>
        <v>#EF233C</v>
      </c>
    </row>
    <row r="64" spans="4:6" x14ac:dyDescent="0.25">
      <c r="D64" t="s">
        <v>125</v>
      </c>
      <c r="E64" s="1" t="s">
        <v>93</v>
      </c>
      <c r="F64" t="str">
        <f t="shared" si="1"/>
        <v>#FF934F</v>
      </c>
    </row>
    <row r="65" spans="4:6" x14ac:dyDescent="0.25">
      <c r="D65" t="s">
        <v>171</v>
      </c>
      <c r="E65" s="1" t="s">
        <v>36</v>
      </c>
      <c r="F65" t="str">
        <f t="shared" si="1"/>
        <v>#B2DDF7</v>
      </c>
    </row>
    <row r="66" spans="4:6" x14ac:dyDescent="0.25">
      <c r="D66" t="s">
        <v>164</v>
      </c>
      <c r="E66" s="1" t="s">
        <v>152</v>
      </c>
      <c r="F66" t="str">
        <f t="shared" si="1"/>
        <v>pink</v>
      </c>
    </row>
    <row r="67" spans="4:6" x14ac:dyDescent="0.25">
      <c r="D67" t="s">
        <v>165</v>
      </c>
      <c r="E67" s="1" t="s">
        <v>152</v>
      </c>
      <c r="F67" t="str">
        <f t="shared" si="1"/>
        <v>pink</v>
      </c>
    </row>
    <row r="68" spans="4:6" x14ac:dyDescent="0.25">
      <c r="D68" t="s">
        <v>183</v>
      </c>
      <c r="E68" s="1" t="s">
        <v>92</v>
      </c>
      <c r="F68" t="str">
        <f t="shared" si="1"/>
        <v>#C2AFF0</v>
      </c>
    </row>
    <row r="69" spans="4:6" x14ac:dyDescent="0.25">
      <c r="D69" t="s">
        <v>184</v>
      </c>
      <c r="E69" s="1" t="s">
        <v>93</v>
      </c>
      <c r="F69" t="str">
        <f t="shared" si="1"/>
        <v>#FF934F</v>
      </c>
    </row>
    <row r="70" spans="4:6" x14ac:dyDescent="0.25">
      <c r="D70" t="s">
        <v>188</v>
      </c>
      <c r="E70" s="1" t="s">
        <v>222</v>
      </c>
      <c r="F70" t="str">
        <f t="shared" si="1"/>
        <v>#A92131</v>
      </c>
    </row>
    <row r="71" spans="4:6" x14ac:dyDescent="0.25">
      <c r="D71" t="s">
        <v>190</v>
      </c>
      <c r="E71" s="1" t="s">
        <v>33</v>
      </c>
      <c r="F71" t="str">
        <f t="shared" si="1"/>
        <v>lightgray</v>
      </c>
    </row>
    <row r="72" spans="4:6" x14ac:dyDescent="0.25">
      <c r="D72" s="8" t="s">
        <v>166</v>
      </c>
      <c r="E72" s="1" t="s">
        <v>36</v>
      </c>
      <c r="F72" t="str">
        <f t="shared" si="1"/>
        <v>#B2DDF7</v>
      </c>
    </row>
    <row r="73" spans="4:6" x14ac:dyDescent="0.25">
      <c r="D73" t="s">
        <v>190</v>
      </c>
      <c r="E73" s="1" t="s">
        <v>38</v>
      </c>
      <c r="F73" t="str">
        <f t="shared" si="1"/>
        <v>lightgray</v>
      </c>
    </row>
    <row r="74" spans="4:6" x14ac:dyDescent="0.25">
      <c r="D74" t="s">
        <v>172</v>
      </c>
      <c r="E74" s="1" t="s">
        <v>38</v>
      </c>
      <c r="F74" t="str">
        <f t="shared" si="1"/>
        <v>lightgray</v>
      </c>
    </row>
    <row r="75" spans="4:6" x14ac:dyDescent="0.25">
      <c r="D75" t="s">
        <v>227</v>
      </c>
      <c r="E75" s="1" t="s">
        <v>152</v>
      </c>
      <c r="F75" t="str">
        <f t="shared" ref="F75:F90" si="2">VLOOKUP(E75,$J$3:$K$20,2,FALSE)</f>
        <v>pink</v>
      </c>
    </row>
    <row r="76" spans="4:6" x14ac:dyDescent="0.25">
      <c r="D76" t="s">
        <v>256</v>
      </c>
      <c r="E76" s="1" t="s">
        <v>37</v>
      </c>
      <c r="F76" t="str">
        <f t="shared" si="2"/>
        <v>#80ED99</v>
      </c>
    </row>
    <row r="77" spans="4:6" x14ac:dyDescent="0.25">
      <c r="D77" t="s">
        <v>257</v>
      </c>
      <c r="E77" s="1" t="s">
        <v>36</v>
      </c>
      <c r="F77" t="str">
        <f t="shared" si="2"/>
        <v>#B2DDF7</v>
      </c>
    </row>
    <row r="78" spans="4:6" x14ac:dyDescent="0.25">
      <c r="D78" t="s">
        <v>303</v>
      </c>
      <c r="E78" s="1" t="s">
        <v>36</v>
      </c>
      <c r="F78" t="str">
        <f t="shared" si="2"/>
        <v>#B2DDF7</v>
      </c>
    </row>
    <row r="79" spans="4:6" x14ac:dyDescent="0.25">
      <c r="D79" t="s">
        <v>239</v>
      </c>
      <c r="E79" s="1" t="s">
        <v>154</v>
      </c>
      <c r="F79" t="str">
        <f t="shared" si="2"/>
        <v>yellow</v>
      </c>
    </row>
    <row r="80" spans="4:6" x14ac:dyDescent="0.25">
      <c r="D80" t="s">
        <v>305</v>
      </c>
      <c r="E80" s="1" t="s">
        <v>36</v>
      </c>
      <c r="F80" t="str">
        <f t="shared" si="2"/>
        <v>#B2DDF7</v>
      </c>
    </row>
    <row r="81" spans="4:6" x14ac:dyDescent="0.25">
      <c r="D81" t="s">
        <v>304</v>
      </c>
      <c r="E81" s="1" t="s">
        <v>36</v>
      </c>
      <c r="F81" t="str">
        <f t="shared" si="2"/>
        <v>#B2DDF7</v>
      </c>
    </row>
    <row r="82" spans="4:6" x14ac:dyDescent="0.25">
      <c r="D82" t="s">
        <v>237</v>
      </c>
      <c r="E82" s="1" t="s">
        <v>33</v>
      </c>
      <c r="F82" t="str">
        <f t="shared" si="2"/>
        <v>lightgray</v>
      </c>
    </row>
    <row r="83" spans="4:6" x14ac:dyDescent="0.25">
      <c r="D83" t="s">
        <v>264</v>
      </c>
      <c r="E83" s="1" t="s">
        <v>33</v>
      </c>
      <c r="F83" t="str">
        <f t="shared" si="2"/>
        <v>lightgray</v>
      </c>
    </row>
    <row r="84" spans="4:6" x14ac:dyDescent="0.25">
      <c r="D84" t="s">
        <v>265</v>
      </c>
      <c r="E84" s="1" t="s">
        <v>33</v>
      </c>
      <c r="F84" t="str">
        <f t="shared" si="2"/>
        <v>lightgray</v>
      </c>
    </row>
    <row r="85" spans="4:6" x14ac:dyDescent="0.25">
      <c r="D85" s="1" t="s">
        <v>307</v>
      </c>
      <c r="E85" s="1" t="s">
        <v>36</v>
      </c>
      <c r="F85" t="str">
        <f t="shared" si="2"/>
        <v>#B2DDF7</v>
      </c>
    </row>
    <row r="86" spans="4:6" x14ac:dyDescent="0.25">
      <c r="D86" t="s">
        <v>241</v>
      </c>
      <c r="E86" s="1" t="s">
        <v>37</v>
      </c>
      <c r="F86" t="str">
        <f t="shared" si="2"/>
        <v>#80ED99</v>
      </c>
    </row>
    <row r="87" spans="4:6" x14ac:dyDescent="0.25">
      <c r="D87" t="s">
        <v>273</v>
      </c>
      <c r="E87" s="1" t="s">
        <v>222</v>
      </c>
      <c r="F87" t="str">
        <f t="shared" si="2"/>
        <v>#A92131</v>
      </c>
    </row>
    <row r="88" spans="4:6" x14ac:dyDescent="0.25">
      <c r="D88" t="s">
        <v>276</v>
      </c>
      <c r="E88" s="1" t="s">
        <v>33</v>
      </c>
      <c r="F88" t="str">
        <f t="shared" si="2"/>
        <v>lightgray</v>
      </c>
    </row>
    <row r="89" spans="4:6" x14ac:dyDescent="0.25">
      <c r="D89" s="1" t="s">
        <v>149</v>
      </c>
      <c r="E89" s="1" t="s">
        <v>35</v>
      </c>
      <c r="F89" t="str">
        <f t="shared" si="2"/>
        <v>#EF233C</v>
      </c>
    </row>
    <row r="90" spans="4:6" x14ac:dyDescent="0.25">
      <c r="D90" t="s">
        <v>297</v>
      </c>
      <c r="E90" s="1" t="s">
        <v>36</v>
      </c>
      <c r="F90" t="str">
        <f t="shared" si="2"/>
        <v>#B2DDF7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H38"/>
  <sheetViews>
    <sheetView topLeftCell="A13" workbookViewId="0">
      <selection activeCell="B41" sqref="B41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8" x14ac:dyDescent="0.25">
      <c r="A3" s="2" t="s">
        <v>197</v>
      </c>
      <c r="B3" s="2" t="s">
        <v>196</v>
      </c>
    </row>
    <row r="4" spans="1:8" x14ac:dyDescent="0.25">
      <c r="A4" s="2" t="s">
        <v>29</v>
      </c>
      <c r="B4">
        <v>2019</v>
      </c>
      <c r="C4">
        <v>2022</v>
      </c>
      <c r="D4">
        <v>2024</v>
      </c>
      <c r="E4" t="s">
        <v>30</v>
      </c>
      <c r="F4">
        <v>2015</v>
      </c>
      <c r="G4">
        <v>2017</v>
      </c>
      <c r="H4" t="s">
        <v>31</v>
      </c>
    </row>
    <row r="5" spans="1:8" x14ac:dyDescent="0.25">
      <c r="A5" s="3" t="s">
        <v>24</v>
      </c>
      <c r="B5">
        <v>2804</v>
      </c>
      <c r="C5">
        <v>2565</v>
      </c>
      <c r="D5">
        <v>2330</v>
      </c>
      <c r="H5">
        <v>7699</v>
      </c>
    </row>
    <row r="6" spans="1:8" x14ac:dyDescent="0.25">
      <c r="A6" s="3" t="s">
        <v>52</v>
      </c>
      <c r="B6">
        <v>18171</v>
      </c>
      <c r="C6">
        <v>22478</v>
      </c>
      <c r="D6">
        <v>21253</v>
      </c>
      <c r="F6">
        <v>20671</v>
      </c>
      <c r="G6">
        <v>21152</v>
      </c>
      <c r="H6">
        <v>103725</v>
      </c>
    </row>
    <row r="7" spans="1:8" x14ac:dyDescent="0.25">
      <c r="A7" s="3" t="s">
        <v>124</v>
      </c>
      <c r="B7">
        <v>8164</v>
      </c>
      <c r="D7">
        <v>7954</v>
      </c>
      <c r="H7">
        <v>16118</v>
      </c>
    </row>
    <row r="8" spans="1:8" x14ac:dyDescent="0.25">
      <c r="A8" s="3" t="s">
        <v>144</v>
      </c>
      <c r="B8">
        <v>38316</v>
      </c>
      <c r="C8">
        <v>46844</v>
      </c>
      <c r="D8">
        <v>46649</v>
      </c>
      <c r="H8">
        <v>131809</v>
      </c>
    </row>
    <row r="9" spans="1:8" x14ac:dyDescent="0.25">
      <c r="A9" s="3" t="s">
        <v>180</v>
      </c>
    </row>
    <row r="10" spans="1:8" x14ac:dyDescent="0.25">
      <c r="A10" s="3" t="s">
        <v>30</v>
      </c>
    </row>
    <row r="11" spans="1:8" x14ac:dyDescent="0.25">
      <c r="A11" s="3" t="s">
        <v>199</v>
      </c>
      <c r="B11">
        <v>23066</v>
      </c>
      <c r="C11">
        <v>23437</v>
      </c>
      <c r="D11">
        <v>28380</v>
      </c>
      <c r="H11">
        <v>74883</v>
      </c>
    </row>
    <row r="12" spans="1:8" x14ac:dyDescent="0.25">
      <c r="A12" s="3" t="s">
        <v>202</v>
      </c>
      <c r="B12">
        <v>26133</v>
      </c>
      <c r="C12">
        <v>23429</v>
      </c>
      <c r="D12">
        <v>22549</v>
      </c>
      <c r="H12">
        <v>72111</v>
      </c>
    </row>
    <row r="13" spans="1:8" x14ac:dyDescent="0.25">
      <c r="A13" s="3" t="s">
        <v>203</v>
      </c>
      <c r="B13">
        <v>5671</v>
      </c>
      <c r="C13">
        <v>6211</v>
      </c>
      <c r="D13">
        <v>7984</v>
      </c>
      <c r="F13">
        <v>5557</v>
      </c>
      <c r="G13">
        <v>5314</v>
      </c>
      <c r="H13">
        <v>30737</v>
      </c>
    </row>
    <row r="14" spans="1:8" x14ac:dyDescent="0.25">
      <c r="A14" s="3" t="s">
        <v>204</v>
      </c>
      <c r="B14">
        <v>11600</v>
      </c>
      <c r="C14">
        <v>10587</v>
      </c>
      <c r="D14">
        <v>9293</v>
      </c>
      <c r="H14">
        <v>31480</v>
      </c>
    </row>
    <row r="15" spans="1:8" x14ac:dyDescent="0.25">
      <c r="A15" s="3" t="s">
        <v>205</v>
      </c>
      <c r="B15">
        <v>3581</v>
      </c>
      <c r="C15">
        <v>3967</v>
      </c>
      <c r="D15">
        <v>4071</v>
      </c>
      <c r="H15">
        <v>11619</v>
      </c>
    </row>
    <row r="16" spans="1:8" x14ac:dyDescent="0.25">
      <c r="A16" s="3" t="s">
        <v>198</v>
      </c>
      <c r="C16">
        <v>5324</v>
      </c>
      <c r="D16">
        <v>4925</v>
      </c>
      <c r="H16">
        <v>10249</v>
      </c>
    </row>
    <row r="17" spans="1:8" x14ac:dyDescent="0.25">
      <c r="A17" s="3" t="s">
        <v>200</v>
      </c>
      <c r="B17">
        <v>8578</v>
      </c>
      <c r="C17">
        <v>8723</v>
      </c>
      <c r="D17">
        <v>7636</v>
      </c>
      <c r="H17">
        <v>24937</v>
      </c>
    </row>
    <row r="18" spans="1:8" x14ac:dyDescent="0.25">
      <c r="A18" s="3" t="s">
        <v>201</v>
      </c>
      <c r="C18">
        <v>17208</v>
      </c>
      <c r="D18">
        <v>16546</v>
      </c>
      <c r="H18">
        <v>33754</v>
      </c>
    </row>
    <row r="19" spans="1:8" x14ac:dyDescent="0.25">
      <c r="A19" s="3" t="s">
        <v>31</v>
      </c>
      <c r="B19">
        <v>146084</v>
      </c>
      <c r="C19">
        <v>170773</v>
      </c>
      <c r="D19">
        <v>179570</v>
      </c>
      <c r="F19">
        <v>26228</v>
      </c>
      <c r="G19">
        <v>26466</v>
      </c>
      <c r="H19">
        <v>549121</v>
      </c>
    </row>
    <row r="22" spans="1:8" x14ac:dyDescent="0.25">
      <c r="A22" s="2" t="s">
        <v>308</v>
      </c>
      <c r="B22" s="2" t="s">
        <v>196</v>
      </c>
    </row>
    <row r="23" spans="1:8" x14ac:dyDescent="0.25">
      <c r="A23" s="2" t="s">
        <v>29</v>
      </c>
      <c r="B23">
        <v>2019</v>
      </c>
      <c r="C23">
        <v>2022</v>
      </c>
      <c r="D23">
        <v>2024</v>
      </c>
      <c r="E23" t="s">
        <v>30</v>
      </c>
      <c r="F23">
        <v>2015</v>
      </c>
      <c r="G23">
        <v>2017</v>
      </c>
      <c r="H23" t="s">
        <v>31</v>
      </c>
    </row>
    <row r="24" spans="1:8" x14ac:dyDescent="0.25">
      <c r="A24" s="3" t="s">
        <v>24</v>
      </c>
      <c r="B24">
        <v>100</v>
      </c>
      <c r="C24">
        <v>100</v>
      </c>
      <c r="D24">
        <v>100</v>
      </c>
      <c r="F24">
        <v>100</v>
      </c>
      <c r="G24">
        <v>100</v>
      </c>
      <c r="H24">
        <v>500</v>
      </c>
    </row>
    <row r="25" spans="1:8" x14ac:dyDescent="0.25">
      <c r="A25" s="3" t="s">
        <v>52</v>
      </c>
      <c r="B25" s="9">
        <v>99.989999999999981</v>
      </c>
      <c r="C25" s="9">
        <v>100</v>
      </c>
      <c r="D25" s="9">
        <v>99.999999999999986</v>
      </c>
      <c r="E25" s="9"/>
      <c r="F25" s="9">
        <v>101.76</v>
      </c>
      <c r="G25" s="9">
        <v>99.929999999999993</v>
      </c>
      <c r="H25" s="9">
        <v>501.67999999999995</v>
      </c>
    </row>
    <row r="26" spans="1:8" x14ac:dyDescent="0.25">
      <c r="A26" s="3" t="s">
        <v>124</v>
      </c>
      <c r="B26" s="9">
        <v>100</v>
      </c>
      <c r="C26" s="9">
        <v>99.90000000000002</v>
      </c>
      <c r="D26" s="9">
        <v>99.999999999999986</v>
      </c>
      <c r="E26" s="9"/>
      <c r="F26" s="9">
        <v>99.999999999999986</v>
      </c>
      <c r="G26" s="9">
        <v>99.9</v>
      </c>
      <c r="H26" s="9">
        <v>499.80000000000007</v>
      </c>
    </row>
    <row r="27" spans="1:8" x14ac:dyDescent="0.25">
      <c r="A27" s="3" t="s">
        <v>144</v>
      </c>
      <c r="B27" s="9">
        <v>100</v>
      </c>
      <c r="C27" s="9">
        <v>100</v>
      </c>
      <c r="D27" s="9">
        <v>99.22999999999999</v>
      </c>
      <c r="E27" s="9"/>
      <c r="F27" s="9">
        <v>100</v>
      </c>
      <c r="G27" s="9">
        <v>100</v>
      </c>
      <c r="H27" s="9">
        <v>499.23</v>
      </c>
    </row>
    <row r="28" spans="1:8" x14ac:dyDescent="0.25">
      <c r="A28" s="3" t="s">
        <v>180</v>
      </c>
      <c r="B28" s="9">
        <v>100</v>
      </c>
      <c r="C28" s="9">
        <v>100.00000000000001</v>
      </c>
      <c r="D28" s="9">
        <v>100</v>
      </c>
      <c r="E28" s="9"/>
      <c r="F28" s="9">
        <v>99.999999999999986</v>
      </c>
      <c r="G28" s="9">
        <v>100</v>
      </c>
      <c r="H28" s="9">
        <v>500</v>
      </c>
    </row>
    <row r="29" spans="1:8" x14ac:dyDescent="0.25">
      <c r="A29" s="3" t="s">
        <v>30</v>
      </c>
      <c r="B29" s="9"/>
      <c r="C29" s="9"/>
      <c r="D29" s="9"/>
      <c r="E29" s="9"/>
      <c r="F29" s="9"/>
      <c r="G29" s="9"/>
      <c r="H29" s="9"/>
    </row>
    <row r="30" spans="1:8" x14ac:dyDescent="0.25">
      <c r="A30" s="3" t="s">
        <v>199</v>
      </c>
      <c r="B30" s="9">
        <v>100.01</v>
      </c>
      <c r="C30" s="9">
        <v>99.99</v>
      </c>
      <c r="D30" s="9">
        <v>99.999999999999986</v>
      </c>
      <c r="E30" s="9"/>
      <c r="F30" s="9">
        <v>100</v>
      </c>
      <c r="G30" s="9">
        <v>99.999999999999986</v>
      </c>
      <c r="H30" s="9">
        <v>500</v>
      </c>
    </row>
    <row r="31" spans="1:8" x14ac:dyDescent="0.25">
      <c r="A31" s="3" t="s">
        <v>202</v>
      </c>
      <c r="B31" s="9">
        <v>100.00000000000001</v>
      </c>
      <c r="C31" s="9">
        <v>100</v>
      </c>
      <c r="D31" s="9">
        <v>100</v>
      </c>
      <c r="E31" s="9"/>
      <c r="F31" s="9">
        <v>99.999999999999986</v>
      </c>
      <c r="G31" s="9">
        <v>100</v>
      </c>
      <c r="H31" s="9">
        <v>500</v>
      </c>
    </row>
    <row r="32" spans="1:8" x14ac:dyDescent="0.25">
      <c r="A32" s="3" t="s">
        <v>203</v>
      </c>
      <c r="B32" s="9">
        <v>100.00999999999999</v>
      </c>
      <c r="C32" s="9">
        <v>100</v>
      </c>
      <c r="D32" s="9">
        <v>100.00999999999999</v>
      </c>
      <c r="E32" s="9"/>
      <c r="F32" s="9">
        <v>100.00000000000001</v>
      </c>
      <c r="G32" s="9">
        <v>99.99</v>
      </c>
      <c r="H32" s="9">
        <v>500.01</v>
      </c>
    </row>
    <row r="33" spans="1:8" x14ac:dyDescent="0.25">
      <c r="A33" s="3" t="s">
        <v>204</v>
      </c>
      <c r="B33" s="9">
        <v>100</v>
      </c>
      <c r="C33" s="9">
        <v>99.98</v>
      </c>
      <c r="D33" s="9">
        <v>99.99</v>
      </c>
      <c r="E33" s="9"/>
      <c r="F33" s="9">
        <v>100.00000000000003</v>
      </c>
      <c r="G33" s="9">
        <v>99.999999999999986</v>
      </c>
      <c r="H33" s="9">
        <v>499.97</v>
      </c>
    </row>
    <row r="34" spans="1:8" x14ac:dyDescent="0.25">
      <c r="A34" s="3" t="s">
        <v>205</v>
      </c>
      <c r="B34" s="9">
        <v>99.99</v>
      </c>
      <c r="C34" s="9">
        <v>99.999999999999986</v>
      </c>
      <c r="D34" s="9">
        <v>99.99</v>
      </c>
      <c r="E34" s="9"/>
      <c r="F34" s="9">
        <v>100</v>
      </c>
      <c r="G34" s="9">
        <v>100</v>
      </c>
      <c r="H34" s="9">
        <v>499.97999999999996</v>
      </c>
    </row>
    <row r="35" spans="1:8" x14ac:dyDescent="0.25">
      <c r="A35" s="3" t="s">
        <v>198</v>
      </c>
      <c r="B35" s="9">
        <v>98.54</v>
      </c>
      <c r="C35" s="9">
        <v>99.28</v>
      </c>
      <c r="D35" s="9">
        <v>99.95</v>
      </c>
      <c r="E35" s="9"/>
      <c r="F35" s="9">
        <v>100</v>
      </c>
      <c r="G35" s="9">
        <v>100.00000000000001</v>
      </c>
      <c r="H35" s="9">
        <v>497.77</v>
      </c>
    </row>
    <row r="36" spans="1:8" x14ac:dyDescent="0.25">
      <c r="A36" s="3" t="s">
        <v>200</v>
      </c>
      <c r="B36" s="9">
        <v>100</v>
      </c>
      <c r="C36" s="9">
        <v>100.00000000000001</v>
      </c>
      <c r="D36" s="9">
        <v>99.990000000000009</v>
      </c>
      <c r="E36" s="9"/>
      <c r="F36" s="9">
        <v>100.00000000000001</v>
      </c>
      <c r="G36" s="9">
        <v>100</v>
      </c>
      <c r="H36" s="9">
        <v>499.99</v>
      </c>
    </row>
    <row r="37" spans="1:8" x14ac:dyDescent="0.25">
      <c r="A37" s="3" t="s">
        <v>201</v>
      </c>
      <c r="B37" s="9">
        <v>100</v>
      </c>
      <c r="C37" s="9">
        <v>99.990000000000009</v>
      </c>
      <c r="D37" s="9">
        <v>100.00000000000001</v>
      </c>
      <c r="E37" s="9"/>
      <c r="F37" s="9">
        <v>100</v>
      </c>
      <c r="G37" s="9">
        <v>100</v>
      </c>
      <c r="H37" s="9">
        <v>499.99</v>
      </c>
    </row>
    <row r="38" spans="1:8" x14ac:dyDescent="0.25">
      <c r="A38" s="3" t="s">
        <v>31</v>
      </c>
      <c r="B38" s="9">
        <v>1298.54</v>
      </c>
      <c r="C38" s="9">
        <v>1299.1400000000001</v>
      </c>
      <c r="D38" s="9">
        <v>1299.1600000000001</v>
      </c>
      <c r="E38" s="9"/>
      <c r="F38" s="9">
        <v>1301.76</v>
      </c>
      <c r="G38" s="9">
        <v>1299.8200000000002</v>
      </c>
      <c r="H38" s="9">
        <v>6498.42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9"/>
  <sheetViews>
    <sheetView topLeftCell="A261" zoomScaleNormal="100" workbookViewId="0">
      <selection activeCell="F273" sqref="F273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39</v>
      </c>
      <c r="I1" s="4" t="s">
        <v>28</v>
      </c>
      <c r="J1" s="4" t="s">
        <v>195</v>
      </c>
      <c r="K1" s="4"/>
    </row>
    <row r="2" spans="1:11" ht="15.75" customHeight="1" x14ac:dyDescent="0.25">
      <c r="A2" t="s">
        <v>24</v>
      </c>
      <c r="B2">
        <v>2015</v>
      </c>
      <c r="D2" t="s">
        <v>213</v>
      </c>
      <c r="E2" t="s">
        <v>213</v>
      </c>
      <c r="G2">
        <v>49.5</v>
      </c>
      <c r="H2">
        <v>3</v>
      </c>
      <c r="I2" t="str">
        <f>IFERROR(VLOOKUP(E2,colores!$D:$F,3,FALSE),"black")</f>
        <v>#80ED99</v>
      </c>
      <c r="J2">
        <v>0</v>
      </c>
    </row>
    <row r="3" spans="1:11" ht="15.75" customHeight="1" x14ac:dyDescent="0.25">
      <c r="A3" t="s">
        <v>24</v>
      </c>
      <c r="B3">
        <v>2015</v>
      </c>
      <c r="D3" t="s">
        <v>267</v>
      </c>
      <c r="E3" s="1" t="s">
        <v>227</v>
      </c>
      <c r="G3">
        <v>28.4</v>
      </c>
      <c r="H3">
        <v>1</v>
      </c>
      <c r="I3" t="str">
        <f>IFERROR(VLOOKUP(E3,colores!$D:$F,3,FALSE),"black")</f>
        <v>pink</v>
      </c>
      <c r="J3">
        <v>0</v>
      </c>
    </row>
    <row r="4" spans="1:11" ht="15.75" customHeight="1" x14ac:dyDescent="0.25">
      <c r="A4" t="s">
        <v>24</v>
      </c>
      <c r="B4">
        <v>2015</v>
      </c>
      <c r="D4" t="s">
        <v>268</v>
      </c>
      <c r="E4" t="s">
        <v>140</v>
      </c>
      <c r="G4">
        <v>14.9</v>
      </c>
      <c r="I4" t="str">
        <f>IFERROR(VLOOKUP(E4,colores!$D:$F,3,FALSE),"black")</f>
        <v>#EF233C</v>
      </c>
      <c r="J4">
        <v>0</v>
      </c>
    </row>
    <row r="5" spans="1:11" ht="15.75" customHeight="1" x14ac:dyDescent="0.25">
      <c r="A5" t="s">
        <v>24</v>
      </c>
      <c r="B5">
        <v>2015</v>
      </c>
      <c r="D5" t="s">
        <v>269</v>
      </c>
      <c r="E5" t="s">
        <v>166</v>
      </c>
      <c r="G5">
        <v>6.6</v>
      </c>
      <c r="I5" t="str">
        <f>IFERROR(VLOOKUP(E5,colores!$D:$F,3,FALSE),"black")</f>
        <v>#B2DDF7</v>
      </c>
      <c r="J5">
        <v>0</v>
      </c>
    </row>
    <row r="6" spans="1:11" ht="15.75" customHeight="1" x14ac:dyDescent="0.25">
      <c r="A6" t="s">
        <v>24</v>
      </c>
      <c r="B6">
        <v>2015</v>
      </c>
      <c r="C6" t="s">
        <v>11</v>
      </c>
      <c r="D6" t="s">
        <v>11</v>
      </c>
      <c r="E6" t="s">
        <v>11</v>
      </c>
      <c r="G6">
        <v>0.6</v>
      </c>
      <c r="I6" t="str">
        <f>IFERROR(VLOOKUP(E6,colores!$D:$F,3,FALSE),"black")</f>
        <v>white</v>
      </c>
      <c r="J6">
        <v>0</v>
      </c>
    </row>
    <row r="7" spans="1:11" ht="15.75" customHeight="1" x14ac:dyDescent="0.25">
      <c r="A7" t="s">
        <v>24</v>
      </c>
      <c r="B7">
        <v>2017</v>
      </c>
      <c r="D7" t="s">
        <v>213</v>
      </c>
      <c r="E7" t="s">
        <v>213</v>
      </c>
      <c r="G7">
        <v>43.61</v>
      </c>
      <c r="H7">
        <v>3</v>
      </c>
      <c r="I7" t="str">
        <f>IFERROR(VLOOKUP(E7,colores!$D:$F,3,FALSE),"black")</f>
        <v>#80ED99</v>
      </c>
      <c r="J7">
        <v>0</v>
      </c>
    </row>
    <row r="8" spans="1:11" ht="15.75" customHeight="1" x14ac:dyDescent="0.25">
      <c r="A8" t="s">
        <v>24</v>
      </c>
      <c r="B8">
        <v>2017</v>
      </c>
      <c r="D8" t="s">
        <v>293</v>
      </c>
      <c r="E8" s="1" t="s">
        <v>227</v>
      </c>
      <c r="G8">
        <v>39.22</v>
      </c>
      <c r="H8">
        <v>1</v>
      </c>
      <c r="I8" t="str">
        <f>IFERROR(VLOOKUP(E8,colores!$D:$F,3,FALSE),"black")</f>
        <v>pink</v>
      </c>
      <c r="J8">
        <v>0</v>
      </c>
    </row>
    <row r="9" spans="1:11" ht="15.75" customHeight="1" x14ac:dyDescent="0.25">
      <c r="A9" t="s">
        <v>24</v>
      </c>
      <c r="B9">
        <v>2017</v>
      </c>
      <c r="D9" t="s">
        <v>294</v>
      </c>
      <c r="E9" t="s">
        <v>140</v>
      </c>
      <c r="G9">
        <v>11.94</v>
      </c>
      <c r="I9" t="str">
        <f>IFERROR(VLOOKUP(E9,colores!$D:$F,3,FALSE),"black")</f>
        <v>#EF233C</v>
      </c>
      <c r="J9">
        <v>0</v>
      </c>
    </row>
    <row r="10" spans="1:11" ht="15.75" customHeight="1" x14ac:dyDescent="0.25">
      <c r="A10" t="s">
        <v>24</v>
      </c>
      <c r="B10">
        <v>2017</v>
      </c>
      <c r="D10" t="s">
        <v>295</v>
      </c>
      <c r="E10" t="s">
        <v>166</v>
      </c>
      <c r="G10">
        <v>3.81</v>
      </c>
      <c r="I10" t="str">
        <f>IFERROR(VLOOKUP(E10,colores!$D:$F,3,FALSE),"black")</f>
        <v>#B2DDF7</v>
      </c>
      <c r="J10">
        <v>0</v>
      </c>
    </row>
    <row r="11" spans="1:11" ht="15.75" customHeight="1" x14ac:dyDescent="0.25">
      <c r="A11" t="s">
        <v>24</v>
      </c>
      <c r="B11">
        <v>2017</v>
      </c>
      <c r="C11" t="s">
        <v>11</v>
      </c>
      <c r="D11" t="s">
        <v>11</v>
      </c>
      <c r="E11" t="s">
        <v>11</v>
      </c>
      <c r="G11">
        <v>1.42</v>
      </c>
      <c r="I11" t="str">
        <f>IFERROR(VLOOKUP(E11,colores!$D:$F,3,FALSE),"black")</f>
        <v>white</v>
      </c>
      <c r="J11">
        <v>0</v>
      </c>
    </row>
    <row r="12" spans="1:11" ht="15.75" customHeight="1" x14ac:dyDescent="0.25">
      <c r="A12" t="s">
        <v>24</v>
      </c>
      <c r="B12">
        <v>2019</v>
      </c>
      <c r="D12" t="s">
        <v>217</v>
      </c>
      <c r="E12" s="1" t="s">
        <v>227</v>
      </c>
      <c r="F12">
        <v>1421</v>
      </c>
      <c r="G12" s="7">
        <v>50.68</v>
      </c>
      <c r="H12">
        <v>3</v>
      </c>
      <c r="I12" t="str">
        <f>IFERROR(VLOOKUP(E12,colores!$D:$F,3,FALSE),"black")</f>
        <v>pink</v>
      </c>
      <c r="J12">
        <v>0</v>
      </c>
    </row>
    <row r="13" spans="1:11" ht="15.75" customHeight="1" x14ac:dyDescent="0.25">
      <c r="A13" t="s">
        <v>24</v>
      </c>
      <c r="B13">
        <v>2019</v>
      </c>
      <c r="D13" t="s">
        <v>213</v>
      </c>
      <c r="E13" t="s">
        <v>213</v>
      </c>
      <c r="F13">
        <v>1238</v>
      </c>
      <c r="G13" s="7">
        <v>44.15</v>
      </c>
      <c r="H13">
        <v>1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24</v>
      </c>
      <c r="B14">
        <v>2019</v>
      </c>
      <c r="D14" t="s">
        <v>166</v>
      </c>
      <c r="E14" t="s">
        <v>166</v>
      </c>
      <c r="F14">
        <v>102</v>
      </c>
      <c r="G14" s="7">
        <v>3.64</v>
      </c>
      <c r="I14" t="str">
        <f>IFERROR(VLOOKUP(E14,colores!$D:$F,3,FALSE),"black")</f>
        <v>#B2DDF7</v>
      </c>
      <c r="J14">
        <v>0</v>
      </c>
    </row>
    <row r="15" spans="1:11" ht="15.75" customHeight="1" x14ac:dyDescent="0.25">
      <c r="A15" t="s">
        <v>24</v>
      </c>
      <c r="B15">
        <v>2019</v>
      </c>
      <c r="C15" t="s">
        <v>11</v>
      </c>
      <c r="D15" t="s">
        <v>11</v>
      </c>
      <c r="E15" t="s">
        <v>11</v>
      </c>
      <c r="F15">
        <v>43</v>
      </c>
      <c r="G15" s="7">
        <v>1.53</v>
      </c>
      <c r="I15" t="str">
        <f>IFERROR(VLOOKUP(E15,colores!$D:$F,3,FALSE),"black")</f>
        <v>white</v>
      </c>
      <c r="J15">
        <v>0</v>
      </c>
    </row>
    <row r="16" spans="1:11" ht="15.75" customHeight="1" x14ac:dyDescent="0.25">
      <c r="A16" t="s">
        <v>24</v>
      </c>
      <c r="B16">
        <v>2022</v>
      </c>
      <c r="D16" t="s">
        <v>213</v>
      </c>
      <c r="E16" t="s">
        <v>213</v>
      </c>
      <c r="F16">
        <v>1145</v>
      </c>
      <c r="G16" s="7">
        <v>44.64</v>
      </c>
      <c r="H16">
        <v>3</v>
      </c>
      <c r="I16" t="str">
        <f>IFERROR(VLOOKUP(E16,colores!$D:$F,3,FALSE),"black")</f>
        <v>#80ED99</v>
      </c>
      <c r="J16">
        <v>0</v>
      </c>
    </row>
    <row r="17" spans="1:10" ht="15.75" customHeight="1" x14ac:dyDescent="0.25">
      <c r="A17" t="s">
        <v>24</v>
      </c>
      <c r="B17">
        <v>2022</v>
      </c>
      <c r="C17">
        <v>10</v>
      </c>
      <c r="D17" t="s">
        <v>164</v>
      </c>
      <c r="E17" s="1" t="s">
        <v>193</v>
      </c>
      <c r="F17">
        <v>986</v>
      </c>
      <c r="G17" s="7">
        <v>38.44</v>
      </c>
      <c r="H17">
        <v>1</v>
      </c>
      <c r="I17" t="str">
        <f>IFERROR(VLOOKUP(E17,colores!$D:$F,3,FALSE),"black")</f>
        <v>pink</v>
      </c>
      <c r="J17">
        <v>0</v>
      </c>
    </row>
    <row r="18" spans="1:10" ht="15.75" customHeight="1" x14ac:dyDescent="0.25">
      <c r="A18" t="s">
        <v>24</v>
      </c>
      <c r="B18">
        <v>2022</v>
      </c>
      <c r="C18">
        <v>14</v>
      </c>
      <c r="D18" t="s">
        <v>140</v>
      </c>
      <c r="E18" t="s">
        <v>140</v>
      </c>
      <c r="F18">
        <v>390</v>
      </c>
      <c r="G18" s="7">
        <v>15.2</v>
      </c>
      <c r="I18" t="str">
        <f>IFERROR(VLOOKUP(E18,colores!$D:$F,3,FALSE),"black")</f>
        <v>#EF233C</v>
      </c>
      <c r="J18">
        <v>0</v>
      </c>
    </row>
    <row r="19" spans="1:10" ht="15.75" customHeight="1" x14ac:dyDescent="0.25">
      <c r="A19" t="s">
        <v>24</v>
      </c>
      <c r="B19">
        <v>2022</v>
      </c>
      <c r="C19" t="s">
        <v>11</v>
      </c>
      <c r="D19" t="s">
        <v>11</v>
      </c>
      <c r="E19" t="s">
        <v>11</v>
      </c>
      <c r="F19">
        <v>44</v>
      </c>
      <c r="G19" s="7">
        <v>1.72</v>
      </c>
      <c r="I19" t="str">
        <f>IFERROR(VLOOKUP(E19,colores!$D:$F,3,FALSE),"black")</f>
        <v>white</v>
      </c>
      <c r="J19">
        <v>0</v>
      </c>
    </row>
    <row r="20" spans="1:10" ht="15.75" customHeight="1" x14ac:dyDescent="0.25">
      <c r="A20" t="s">
        <v>24</v>
      </c>
      <c r="B20">
        <v>2024</v>
      </c>
      <c r="D20" t="s">
        <v>213</v>
      </c>
      <c r="E20" t="s">
        <v>213</v>
      </c>
      <c r="F20">
        <v>1062</v>
      </c>
      <c r="G20" s="7">
        <v>45.58</v>
      </c>
      <c r="H20">
        <v>3</v>
      </c>
      <c r="I20" t="str">
        <f>IFERROR(VLOOKUP(E20,colores!$D:$F,3,FALSE),"black")</f>
        <v>#80ED99</v>
      </c>
      <c r="J20">
        <v>0</v>
      </c>
    </row>
    <row r="21" spans="1:10" ht="15.75" customHeight="1" x14ac:dyDescent="0.25">
      <c r="A21" t="s">
        <v>24</v>
      </c>
      <c r="B21">
        <v>2024</v>
      </c>
      <c r="C21">
        <v>11</v>
      </c>
      <c r="D21" t="s">
        <v>139</v>
      </c>
      <c r="E21" s="1" t="s">
        <v>193</v>
      </c>
      <c r="F21">
        <v>880</v>
      </c>
      <c r="G21" s="7">
        <v>37.770000000000003</v>
      </c>
      <c r="H21">
        <v>1</v>
      </c>
      <c r="I21" t="str">
        <f>IFERROR(VLOOKUP(E21,colores!$D:$F,3,FALSE),"black")</f>
        <v>pink</v>
      </c>
      <c r="J21">
        <v>0</v>
      </c>
    </row>
    <row r="22" spans="1:10" ht="15.75" customHeight="1" x14ac:dyDescent="0.25">
      <c r="A22" t="s">
        <v>24</v>
      </c>
      <c r="B22">
        <v>2024</v>
      </c>
      <c r="C22">
        <v>14</v>
      </c>
      <c r="D22" t="s">
        <v>140</v>
      </c>
      <c r="E22" t="s">
        <v>140</v>
      </c>
      <c r="F22">
        <v>336</v>
      </c>
      <c r="G22" s="7">
        <v>14.42</v>
      </c>
      <c r="I22" t="str">
        <f>IFERROR(VLOOKUP(E22,colores!$D:$F,3,FALSE),"black")</f>
        <v>#EF233C</v>
      </c>
      <c r="J22">
        <v>0</v>
      </c>
    </row>
    <row r="23" spans="1:10" ht="15.75" customHeight="1" x14ac:dyDescent="0.25">
      <c r="A23" t="s">
        <v>24</v>
      </c>
      <c r="B23">
        <v>2024</v>
      </c>
      <c r="C23" t="s">
        <v>11</v>
      </c>
      <c r="D23" t="s">
        <v>11</v>
      </c>
      <c r="E23" t="s">
        <v>11</v>
      </c>
      <c r="F23">
        <v>52</v>
      </c>
      <c r="G23" s="7">
        <v>2.23</v>
      </c>
      <c r="I23" t="str">
        <f>IFERROR(VLOOKUP(E23,colores!$D:$F,3,FALSE),"black")</f>
        <v>white</v>
      </c>
      <c r="J23">
        <v>0</v>
      </c>
    </row>
    <row r="24" spans="1:10" ht="15.75" customHeight="1" x14ac:dyDescent="0.25">
      <c r="A24" t="s">
        <v>199</v>
      </c>
      <c r="B24">
        <v>2015</v>
      </c>
      <c r="D24" t="s">
        <v>255</v>
      </c>
      <c r="E24" t="s">
        <v>132</v>
      </c>
      <c r="G24">
        <v>32.56</v>
      </c>
      <c r="H24">
        <v>3</v>
      </c>
      <c r="I24" t="str">
        <f>IFERROR(VLOOKUP(E24,colores!$D:$F,3,FALSE),"black")</f>
        <v>#FF934F</v>
      </c>
      <c r="J24">
        <v>0</v>
      </c>
    </row>
    <row r="25" spans="1:10" ht="15.75" customHeight="1" x14ac:dyDescent="0.25">
      <c r="A25" t="s">
        <v>199</v>
      </c>
      <c r="B25">
        <v>2015</v>
      </c>
      <c r="D25" t="s">
        <v>256</v>
      </c>
      <c r="E25" t="s">
        <v>256</v>
      </c>
      <c r="G25">
        <v>24.21</v>
      </c>
      <c r="H25">
        <v>1</v>
      </c>
      <c r="I25" t="str">
        <f>IFERROR(VLOOKUP(E25,colores!$D:$F,3,FALSE),"black")</f>
        <v>#80ED99</v>
      </c>
      <c r="J25">
        <v>0</v>
      </c>
    </row>
    <row r="26" spans="1:10" ht="15.75" customHeight="1" x14ac:dyDescent="0.25">
      <c r="A26" t="s">
        <v>199</v>
      </c>
      <c r="B26">
        <v>2015</v>
      </c>
      <c r="D26" t="s">
        <v>257</v>
      </c>
      <c r="E26" t="s">
        <v>257</v>
      </c>
      <c r="G26">
        <v>18.86</v>
      </c>
      <c r="I26" t="str">
        <f>IFERROR(VLOOKUP(E26,colores!$D:$F,3,FALSE),"black")</f>
        <v>#B2DDF7</v>
      </c>
      <c r="J26">
        <v>0</v>
      </c>
    </row>
    <row r="27" spans="1:10" ht="15.75" customHeight="1" x14ac:dyDescent="0.25">
      <c r="A27" t="s">
        <v>199</v>
      </c>
      <c r="B27">
        <v>2015</v>
      </c>
      <c r="D27" t="s">
        <v>238</v>
      </c>
      <c r="E27" s="1" t="s">
        <v>106</v>
      </c>
      <c r="G27">
        <v>7.83</v>
      </c>
      <c r="I27" t="str">
        <f>IFERROR(VLOOKUP(E27,colores!$D:$F,3,FALSE),"black")</f>
        <v>lightgray</v>
      </c>
      <c r="J27">
        <v>0</v>
      </c>
    </row>
    <row r="28" spans="1:10" ht="15.75" customHeight="1" x14ac:dyDescent="0.25">
      <c r="A28" t="s">
        <v>199</v>
      </c>
      <c r="B28">
        <v>2015</v>
      </c>
      <c r="D28" t="s">
        <v>258</v>
      </c>
      <c r="E28" s="1" t="s">
        <v>106</v>
      </c>
      <c r="G28">
        <v>7.51</v>
      </c>
      <c r="I28" t="str">
        <f>IFERROR(VLOOKUP(E28,colores!$D:$F,3,FALSE),"black")</f>
        <v>lightgray</v>
      </c>
      <c r="J28">
        <v>0</v>
      </c>
    </row>
    <row r="29" spans="1:10" ht="15.75" customHeight="1" x14ac:dyDescent="0.25">
      <c r="A29" t="s">
        <v>199</v>
      </c>
      <c r="B29">
        <v>2015</v>
      </c>
      <c r="D29" t="s">
        <v>186</v>
      </c>
      <c r="E29" s="1" t="s">
        <v>106</v>
      </c>
      <c r="G29">
        <v>6.6</v>
      </c>
      <c r="I29" t="str">
        <f>IFERROR(VLOOKUP(E29,colores!$D:$F,3,FALSE),"black")</f>
        <v>lightgray</v>
      </c>
      <c r="J29">
        <v>0</v>
      </c>
    </row>
    <row r="30" spans="1:10" ht="15.75" customHeight="1" x14ac:dyDescent="0.25">
      <c r="A30" t="s">
        <v>199</v>
      </c>
      <c r="B30">
        <v>2015</v>
      </c>
      <c r="C30" t="s">
        <v>11</v>
      </c>
      <c r="D30" t="s">
        <v>11</v>
      </c>
      <c r="E30" t="s">
        <v>11</v>
      </c>
      <c r="G30">
        <v>2.4300000000000002</v>
      </c>
      <c r="I30" t="str">
        <f>IFERROR(VLOOKUP(E30,colores!$D:$F,3,FALSE),"black")</f>
        <v>white</v>
      </c>
      <c r="J30">
        <v>0</v>
      </c>
    </row>
    <row r="31" spans="1:10" ht="15.75" customHeight="1" x14ac:dyDescent="0.25">
      <c r="A31" t="s">
        <v>199</v>
      </c>
      <c r="B31">
        <v>2017</v>
      </c>
      <c r="D31" t="s">
        <v>132</v>
      </c>
      <c r="E31" t="s">
        <v>132</v>
      </c>
      <c r="G31">
        <v>44.04</v>
      </c>
      <c r="H31">
        <v>3</v>
      </c>
      <c r="I31" t="str">
        <f>IFERROR(VLOOKUP(E31,colores!$D:$F,3,FALSE),"black")</f>
        <v>#FF934F</v>
      </c>
      <c r="J31">
        <v>0</v>
      </c>
    </row>
    <row r="32" spans="1:10" ht="15.75" customHeight="1" x14ac:dyDescent="0.25">
      <c r="A32" t="s">
        <v>199</v>
      </c>
      <c r="B32">
        <v>2017</v>
      </c>
      <c r="D32" t="s">
        <v>286</v>
      </c>
      <c r="E32" t="s">
        <v>133</v>
      </c>
      <c r="G32">
        <v>30.36</v>
      </c>
      <c r="H32">
        <v>1</v>
      </c>
      <c r="I32" t="str">
        <f>IFERROR(VLOOKUP(E32,colores!$D:$F,3,FALSE),"black")</f>
        <v>#80ED99</v>
      </c>
      <c r="J32">
        <v>0</v>
      </c>
    </row>
    <row r="33" spans="1:10" ht="15.75" customHeight="1" x14ac:dyDescent="0.25">
      <c r="A33" t="s">
        <v>199</v>
      </c>
      <c r="B33">
        <v>2017</v>
      </c>
      <c r="D33" t="s">
        <v>287</v>
      </c>
      <c r="E33" s="1" t="s">
        <v>106</v>
      </c>
      <c r="G33">
        <v>6.74</v>
      </c>
      <c r="I33" t="str">
        <f>IFERROR(VLOOKUP(E33,colores!$D:$F,3,FALSE),"black")</f>
        <v>lightgray</v>
      </c>
      <c r="J33">
        <v>0</v>
      </c>
    </row>
    <row r="34" spans="1:10" ht="15.75" customHeight="1" x14ac:dyDescent="0.25">
      <c r="A34" t="s">
        <v>199</v>
      </c>
      <c r="B34">
        <v>2017</v>
      </c>
      <c r="D34" t="s">
        <v>14</v>
      </c>
      <c r="E34" s="1" t="s">
        <v>106</v>
      </c>
      <c r="G34">
        <v>6.72</v>
      </c>
      <c r="I34" t="str">
        <f>IFERROR(VLOOKUP(E34,colores!$D:$F,3,FALSE),"black")</f>
        <v>lightgray</v>
      </c>
      <c r="J34">
        <v>0</v>
      </c>
    </row>
    <row r="35" spans="1:10" ht="15.75" customHeight="1" x14ac:dyDescent="0.25">
      <c r="A35" t="s">
        <v>199</v>
      </c>
      <c r="B35">
        <v>2017</v>
      </c>
      <c r="D35" t="s">
        <v>288</v>
      </c>
      <c r="E35" s="1" t="s">
        <v>106</v>
      </c>
      <c r="G35">
        <v>5.93</v>
      </c>
      <c r="I35" t="str">
        <f>IFERROR(VLOOKUP(E35,colores!$D:$F,3,FALSE),"black")</f>
        <v>lightgray</v>
      </c>
      <c r="J35">
        <v>0</v>
      </c>
    </row>
    <row r="36" spans="1:10" ht="15.75" customHeight="1" x14ac:dyDescent="0.25">
      <c r="A36" t="s">
        <v>199</v>
      </c>
      <c r="B36">
        <v>2017</v>
      </c>
      <c r="D36" t="s">
        <v>277</v>
      </c>
      <c r="E36" s="1" t="s">
        <v>106</v>
      </c>
      <c r="G36">
        <v>3.64</v>
      </c>
      <c r="I36" t="str">
        <f>IFERROR(VLOOKUP(E36,colores!$D:$F,3,FALSE),"black")</f>
        <v>lightgray</v>
      </c>
      <c r="J36">
        <v>0</v>
      </c>
    </row>
    <row r="37" spans="1:10" ht="15.75" customHeight="1" x14ac:dyDescent="0.25">
      <c r="A37" t="s">
        <v>199</v>
      </c>
      <c r="B37">
        <v>2017</v>
      </c>
      <c r="C37" t="s">
        <v>11</v>
      </c>
      <c r="D37" t="s">
        <v>11</v>
      </c>
      <c r="E37" t="s">
        <v>11</v>
      </c>
      <c r="G37">
        <v>2.57</v>
      </c>
      <c r="I37" t="str">
        <f>IFERROR(VLOOKUP(E37,colores!$D:$F,3,FALSE),"black")</f>
        <v>white</v>
      </c>
      <c r="J37">
        <v>0</v>
      </c>
    </row>
    <row r="38" spans="1:10" ht="15.75" customHeight="1" x14ac:dyDescent="0.25">
      <c r="A38" s="1" t="s">
        <v>199</v>
      </c>
      <c r="B38">
        <v>2019</v>
      </c>
      <c r="C38">
        <v>10</v>
      </c>
      <c r="D38" t="s">
        <v>132</v>
      </c>
      <c r="E38" t="s">
        <v>132</v>
      </c>
      <c r="F38">
        <v>10506</v>
      </c>
      <c r="G38" s="7">
        <v>45.55</v>
      </c>
      <c r="H38">
        <v>3</v>
      </c>
      <c r="I38" t="str">
        <f>IFERROR(VLOOKUP(E38,colores!$D:$F,3,FALSE),"black")</f>
        <v>#FF934F</v>
      </c>
      <c r="J38">
        <v>0</v>
      </c>
    </row>
    <row r="39" spans="1:10" ht="15.75" customHeight="1" x14ac:dyDescent="0.25">
      <c r="A39" s="1" t="s">
        <v>199</v>
      </c>
      <c r="B39">
        <v>2019</v>
      </c>
      <c r="D39" t="s">
        <v>208</v>
      </c>
      <c r="E39" t="s">
        <v>133</v>
      </c>
      <c r="F39">
        <v>7431</v>
      </c>
      <c r="G39" s="7">
        <v>32.22</v>
      </c>
      <c r="H39">
        <v>1</v>
      </c>
      <c r="I39" t="str">
        <f>IFERROR(VLOOKUP(E39,colores!$D:$F,3,FALSE),"black")</f>
        <v>#80ED99</v>
      </c>
      <c r="J39">
        <v>0</v>
      </c>
    </row>
    <row r="40" spans="1:10" ht="15.75" customHeight="1" x14ac:dyDescent="0.25">
      <c r="A40" s="1" t="s">
        <v>199</v>
      </c>
      <c r="B40">
        <v>2019</v>
      </c>
      <c r="D40" t="s">
        <v>209</v>
      </c>
      <c r="E40" s="1" t="s">
        <v>106</v>
      </c>
      <c r="F40">
        <v>2028</v>
      </c>
      <c r="G40" s="7">
        <v>8.7899999999999991</v>
      </c>
      <c r="I40" t="str">
        <f>IFERROR(VLOOKUP(E40,colores!$D:$F,3,FALSE),"black")</f>
        <v>lightgray</v>
      </c>
      <c r="J40">
        <v>0</v>
      </c>
    </row>
    <row r="41" spans="1:10" ht="15.75" customHeight="1" x14ac:dyDescent="0.25">
      <c r="A41" s="1" t="s">
        <v>199</v>
      </c>
      <c r="B41">
        <v>2019</v>
      </c>
      <c r="D41" t="s">
        <v>178</v>
      </c>
      <c r="E41" s="1" t="s">
        <v>106</v>
      </c>
      <c r="F41">
        <v>1398</v>
      </c>
      <c r="G41" s="7">
        <v>6.06</v>
      </c>
      <c r="I41" t="str">
        <f>IFERROR(VLOOKUP(E41,colores!$D:$F,3,FALSE),"black")</f>
        <v>lightgray</v>
      </c>
      <c r="J41">
        <v>0</v>
      </c>
    </row>
    <row r="42" spans="1:10" ht="15.75" customHeight="1" x14ac:dyDescent="0.25">
      <c r="A42" s="1" t="s">
        <v>199</v>
      </c>
      <c r="B42">
        <v>2019</v>
      </c>
      <c r="D42" t="s">
        <v>210</v>
      </c>
      <c r="E42" s="1" t="s">
        <v>106</v>
      </c>
      <c r="F42">
        <v>1351</v>
      </c>
      <c r="G42" s="7">
        <v>5.86</v>
      </c>
      <c r="I42" t="str">
        <f>IFERROR(VLOOKUP(E42,colores!$D:$F,3,FALSE),"black")</f>
        <v>lightgray</v>
      </c>
      <c r="J42">
        <v>0</v>
      </c>
    </row>
    <row r="43" spans="1:10" ht="15.75" customHeight="1" x14ac:dyDescent="0.25">
      <c r="A43" s="1" t="s">
        <v>199</v>
      </c>
      <c r="B43">
        <v>2019</v>
      </c>
      <c r="C43" t="s">
        <v>11</v>
      </c>
      <c r="D43" t="s">
        <v>11</v>
      </c>
      <c r="E43" t="s">
        <v>11</v>
      </c>
      <c r="F43">
        <v>352</v>
      </c>
      <c r="G43" s="7">
        <v>1.53</v>
      </c>
      <c r="I43" t="str">
        <f>IFERROR(VLOOKUP(E43,colores!$D:$F,3,FALSE),"black")</f>
        <v>white</v>
      </c>
      <c r="J43">
        <v>0</v>
      </c>
    </row>
    <row r="44" spans="1:10" ht="15.75" customHeight="1" x14ac:dyDescent="0.25">
      <c r="A44" s="1" t="s">
        <v>199</v>
      </c>
      <c r="B44">
        <v>2022</v>
      </c>
      <c r="C44">
        <v>10</v>
      </c>
      <c r="D44" t="s">
        <v>132</v>
      </c>
      <c r="E44" t="s">
        <v>132</v>
      </c>
      <c r="F44">
        <v>14056</v>
      </c>
      <c r="G44" s="7">
        <v>59.97</v>
      </c>
      <c r="H44">
        <v>3</v>
      </c>
      <c r="I44" t="str">
        <f>IFERROR(VLOOKUP(E44,colores!$D:$F,3,FALSE),"black")</f>
        <v>#FF934F</v>
      </c>
      <c r="J44">
        <v>0</v>
      </c>
    </row>
    <row r="45" spans="1:10" ht="15.75" customHeight="1" x14ac:dyDescent="0.25">
      <c r="A45" s="1" t="s">
        <v>199</v>
      </c>
      <c r="B45">
        <v>2022</v>
      </c>
      <c r="C45">
        <v>22</v>
      </c>
      <c r="D45" t="s">
        <v>133</v>
      </c>
      <c r="E45" t="s">
        <v>133</v>
      </c>
      <c r="F45">
        <v>6225</v>
      </c>
      <c r="G45" s="7">
        <v>26.56</v>
      </c>
      <c r="H45">
        <v>1</v>
      </c>
      <c r="I45" t="str">
        <f>IFERROR(VLOOKUP(E45,colores!$D:$F,3,FALSE),"black")</f>
        <v>#80ED99</v>
      </c>
      <c r="J45">
        <v>0</v>
      </c>
    </row>
    <row r="46" spans="1:10" ht="15.75" customHeight="1" x14ac:dyDescent="0.25">
      <c r="A46" s="1" t="s">
        <v>199</v>
      </c>
      <c r="B46">
        <v>2022</v>
      </c>
      <c r="D46" t="s">
        <v>134</v>
      </c>
      <c r="E46" s="1" t="s">
        <v>106</v>
      </c>
      <c r="F46">
        <v>1106</v>
      </c>
      <c r="G46" s="7">
        <v>4.72</v>
      </c>
      <c r="I46" t="str">
        <f>IFERROR(VLOOKUP(E46,colores!$D:$F,3,FALSE),"black")</f>
        <v>lightgray</v>
      </c>
      <c r="J46">
        <v>0</v>
      </c>
    </row>
    <row r="47" spans="1:10" ht="15.75" customHeight="1" x14ac:dyDescent="0.25">
      <c r="A47" s="1" t="s">
        <v>199</v>
      </c>
      <c r="B47">
        <v>2022</v>
      </c>
      <c r="D47" t="s">
        <v>135</v>
      </c>
      <c r="E47" s="1" t="s">
        <v>106</v>
      </c>
      <c r="F47">
        <v>765</v>
      </c>
      <c r="G47" s="7">
        <v>3.26</v>
      </c>
      <c r="I47" t="str">
        <f>IFERROR(VLOOKUP(E47,colores!$D:$F,3,FALSE),"black")</f>
        <v>lightgray</v>
      </c>
      <c r="J47">
        <v>0</v>
      </c>
    </row>
    <row r="48" spans="1:10" ht="15.75" customHeight="1" x14ac:dyDescent="0.25">
      <c r="A48" s="1" t="s">
        <v>199</v>
      </c>
      <c r="B48">
        <v>2022</v>
      </c>
      <c r="D48" t="s">
        <v>136</v>
      </c>
      <c r="E48" s="1" t="s">
        <v>106</v>
      </c>
      <c r="F48">
        <v>505</v>
      </c>
      <c r="G48" s="7">
        <v>2.15</v>
      </c>
      <c r="I48" t="str">
        <f>IFERROR(VLOOKUP(E48,colores!$D:$F,3,FALSE),"black")</f>
        <v>lightgray</v>
      </c>
      <c r="J48">
        <v>0</v>
      </c>
    </row>
    <row r="49" spans="1:10" ht="15.75" customHeight="1" x14ac:dyDescent="0.25">
      <c r="A49" s="1" t="s">
        <v>199</v>
      </c>
      <c r="B49">
        <v>2022</v>
      </c>
      <c r="C49" t="s">
        <v>11</v>
      </c>
      <c r="D49" t="s">
        <v>11</v>
      </c>
      <c r="E49" t="s">
        <v>11</v>
      </c>
      <c r="F49">
        <v>407</v>
      </c>
      <c r="G49" s="7">
        <v>1.74</v>
      </c>
      <c r="I49" t="str">
        <f>IFERROR(VLOOKUP(E49,colores!$D:$F,3,FALSE),"black")</f>
        <v>white</v>
      </c>
      <c r="J49">
        <v>0</v>
      </c>
    </row>
    <row r="50" spans="1:10" ht="15.75" customHeight="1" x14ac:dyDescent="0.25">
      <c r="A50" s="1" t="s">
        <v>199</v>
      </c>
      <c r="B50">
        <v>2022</v>
      </c>
      <c r="C50">
        <v>13</v>
      </c>
      <c r="D50" t="s">
        <v>137</v>
      </c>
      <c r="E50" s="1" t="s">
        <v>106</v>
      </c>
      <c r="F50">
        <v>232</v>
      </c>
      <c r="G50" s="7">
        <v>0.99</v>
      </c>
      <c r="I50" t="str">
        <f>IFERROR(VLOOKUP(E50,colores!$D:$F,3,FALSE),"black")</f>
        <v>lightgray</v>
      </c>
      <c r="J50">
        <v>0</v>
      </c>
    </row>
    <row r="51" spans="1:10" ht="15.75" customHeight="1" x14ac:dyDescent="0.25">
      <c r="A51" s="1" t="s">
        <v>199</v>
      </c>
      <c r="B51">
        <v>2022</v>
      </c>
      <c r="D51" t="s">
        <v>138</v>
      </c>
      <c r="E51" s="1" t="s">
        <v>106</v>
      </c>
      <c r="F51">
        <v>141</v>
      </c>
      <c r="G51" s="7">
        <v>0.6</v>
      </c>
      <c r="I51" t="str">
        <f>IFERROR(VLOOKUP(E51,colores!$D:$F,3,FALSE),"black")</f>
        <v>lightgray</v>
      </c>
      <c r="J51">
        <v>0</v>
      </c>
    </row>
    <row r="52" spans="1:10" ht="15.75" customHeight="1" x14ac:dyDescent="0.25">
      <c r="A52" s="1" t="s">
        <v>199</v>
      </c>
      <c r="B52">
        <v>2024</v>
      </c>
      <c r="C52">
        <v>22</v>
      </c>
      <c r="D52" t="s">
        <v>206</v>
      </c>
      <c r="E52" s="1" t="s">
        <v>133</v>
      </c>
      <c r="F52">
        <v>15172</v>
      </c>
      <c r="G52" s="7">
        <v>53.46</v>
      </c>
      <c r="H52">
        <v>3</v>
      </c>
      <c r="I52" t="str">
        <f>IFERROR(VLOOKUP(E52,colores!$D:$F,3,FALSE),"black")</f>
        <v>#80ED99</v>
      </c>
      <c r="J52">
        <v>0</v>
      </c>
    </row>
    <row r="53" spans="1:10" ht="15.75" customHeight="1" x14ac:dyDescent="0.25">
      <c r="A53" s="1" t="s">
        <v>199</v>
      </c>
      <c r="B53">
        <v>2024</v>
      </c>
      <c r="C53">
        <v>10</v>
      </c>
      <c r="D53" t="s">
        <v>132</v>
      </c>
      <c r="E53" t="s">
        <v>132</v>
      </c>
      <c r="F53">
        <v>9556</v>
      </c>
      <c r="G53" s="7">
        <v>33.67</v>
      </c>
      <c r="H53">
        <v>1</v>
      </c>
      <c r="I53" t="str">
        <f>IFERROR(VLOOKUP(E53,colores!$D:$F,3,FALSE),"black")</f>
        <v>#FF934F</v>
      </c>
      <c r="J53">
        <v>0</v>
      </c>
    </row>
    <row r="54" spans="1:10" ht="15.75" customHeight="1" x14ac:dyDescent="0.25">
      <c r="A54" s="1" t="s">
        <v>199</v>
      </c>
      <c r="B54">
        <v>2024</v>
      </c>
      <c r="D54" t="s">
        <v>172</v>
      </c>
      <c r="E54" s="1" t="s">
        <v>106</v>
      </c>
      <c r="F54">
        <v>1941</v>
      </c>
      <c r="G54" s="7">
        <v>6.84</v>
      </c>
      <c r="I54" t="str">
        <f>IFERROR(VLOOKUP(E54,colores!$D:$F,3,FALSE),"black")</f>
        <v>lightgray</v>
      </c>
      <c r="J54">
        <v>0</v>
      </c>
    </row>
    <row r="55" spans="1:10" ht="15.75" customHeight="1" x14ac:dyDescent="0.25">
      <c r="A55" s="1" t="s">
        <v>199</v>
      </c>
      <c r="B55">
        <v>2024</v>
      </c>
      <c r="D55" t="s">
        <v>207</v>
      </c>
      <c r="E55" s="1" t="s">
        <v>106</v>
      </c>
      <c r="F55">
        <v>951</v>
      </c>
      <c r="G55" s="7">
        <v>3.35</v>
      </c>
      <c r="I55" t="str">
        <f>IFERROR(VLOOKUP(E55,colores!$D:$F,3,FALSE),"black")</f>
        <v>lightgray</v>
      </c>
      <c r="J55">
        <v>0</v>
      </c>
    </row>
    <row r="56" spans="1:10" ht="15.75" customHeight="1" x14ac:dyDescent="0.25">
      <c r="A56" s="1" t="s">
        <v>199</v>
      </c>
      <c r="B56">
        <v>2024</v>
      </c>
      <c r="C56" t="s">
        <v>11</v>
      </c>
      <c r="D56" t="s">
        <v>11</v>
      </c>
      <c r="E56" t="s">
        <v>11</v>
      </c>
      <c r="F56">
        <v>488</v>
      </c>
      <c r="G56" s="7">
        <v>1.72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199</v>
      </c>
      <c r="B57">
        <v>2024</v>
      </c>
      <c r="C57">
        <v>13</v>
      </c>
      <c r="D57" t="s">
        <v>175</v>
      </c>
      <c r="E57" s="1" t="s">
        <v>106</v>
      </c>
      <c r="F57">
        <v>272</v>
      </c>
      <c r="G57" s="7">
        <v>0.96</v>
      </c>
      <c r="I57" t="str">
        <f>IFERROR(VLOOKUP(E57,colores!$D:$F,3,FALSE),"black")</f>
        <v>lightgray</v>
      </c>
      <c r="J57">
        <v>0</v>
      </c>
    </row>
    <row r="58" spans="1:10" ht="15.75" customHeight="1" x14ac:dyDescent="0.25">
      <c r="A58" s="1" t="s">
        <v>202</v>
      </c>
      <c r="B58">
        <v>2015</v>
      </c>
      <c r="D58" t="s">
        <v>46</v>
      </c>
      <c r="E58" s="1" t="s">
        <v>46</v>
      </c>
      <c r="G58">
        <v>56.3</v>
      </c>
      <c r="H58">
        <v>4</v>
      </c>
      <c r="I58" t="str">
        <f>IFERROR(VLOOKUP(E58,colores!$D:$F,3,FALSE),"black")</f>
        <v>#FF934F</v>
      </c>
      <c r="J58">
        <v>0</v>
      </c>
    </row>
    <row r="59" spans="1:10" ht="15.75" customHeight="1" x14ac:dyDescent="0.25">
      <c r="A59" s="1" t="s">
        <v>202</v>
      </c>
      <c r="B59">
        <v>2015</v>
      </c>
      <c r="D59" t="s">
        <v>262</v>
      </c>
      <c r="E59" t="s">
        <v>71</v>
      </c>
      <c r="G59">
        <v>17.3</v>
      </c>
      <c r="I59" t="str">
        <f>IFERROR(VLOOKUP(E59,colores!$D:$F,3,FALSE),"black")</f>
        <v>#EF233C</v>
      </c>
      <c r="J59">
        <v>0</v>
      </c>
    </row>
    <row r="60" spans="1:10" ht="15.75" customHeight="1" x14ac:dyDescent="0.25">
      <c r="A60" s="1" t="s">
        <v>202</v>
      </c>
      <c r="B60">
        <v>2015</v>
      </c>
      <c r="C60" t="s">
        <v>11</v>
      </c>
      <c r="D60" t="s">
        <v>11</v>
      </c>
      <c r="E60" t="s">
        <v>11</v>
      </c>
      <c r="G60">
        <v>10.8</v>
      </c>
      <c r="I60" t="str">
        <f>IFERROR(VLOOKUP(E60,colores!$D:$F,3,FALSE),"black")</f>
        <v>white</v>
      </c>
      <c r="J60">
        <v>0</v>
      </c>
    </row>
    <row r="61" spans="1:10" ht="15.6" customHeight="1" x14ac:dyDescent="0.25">
      <c r="A61" s="1" t="s">
        <v>202</v>
      </c>
      <c r="B61">
        <v>2015</v>
      </c>
      <c r="D61" t="s">
        <v>88</v>
      </c>
      <c r="E61" s="1" t="s">
        <v>106</v>
      </c>
      <c r="G61">
        <v>8.7200000000000006</v>
      </c>
      <c r="I61" t="str">
        <f>IFERROR(VLOOKUP(E61,colores!$D:$F,3,FALSE),"black")</f>
        <v>lightgray</v>
      </c>
      <c r="J61">
        <v>0</v>
      </c>
    </row>
    <row r="62" spans="1:10" ht="15.75" customHeight="1" x14ac:dyDescent="0.25">
      <c r="A62" s="1" t="s">
        <v>202</v>
      </c>
      <c r="B62">
        <v>2015</v>
      </c>
      <c r="D62" t="s">
        <v>246</v>
      </c>
      <c r="E62" s="1" t="s">
        <v>106</v>
      </c>
      <c r="G62">
        <v>6.88</v>
      </c>
      <c r="I62" t="str">
        <f>IFERROR(VLOOKUP(E62,colores!$D:$F,3,FALSE),"black")</f>
        <v>lightgray</v>
      </c>
      <c r="J62">
        <v>0</v>
      </c>
    </row>
    <row r="63" spans="1:10" ht="15.75" customHeight="1" x14ac:dyDescent="0.25">
      <c r="A63" s="1" t="s">
        <v>202</v>
      </c>
      <c r="B63">
        <v>2017</v>
      </c>
      <c r="D63" t="s">
        <v>46</v>
      </c>
      <c r="E63" s="1" t="s">
        <v>46</v>
      </c>
      <c r="G63">
        <v>66.989999999999995</v>
      </c>
      <c r="H63">
        <v>4</v>
      </c>
      <c r="I63" t="str">
        <f>IFERROR(VLOOKUP(E63,colores!$D:$F,3,FALSE),"black")</f>
        <v>#FF934F</v>
      </c>
      <c r="J63">
        <v>0</v>
      </c>
    </row>
    <row r="64" spans="1:10" ht="15.75" customHeight="1" x14ac:dyDescent="0.25">
      <c r="A64" s="1" t="s">
        <v>202</v>
      </c>
      <c r="B64">
        <v>2017</v>
      </c>
      <c r="D64" t="s">
        <v>283</v>
      </c>
      <c r="E64" t="s">
        <v>71</v>
      </c>
      <c r="G64">
        <v>9.1999999999999993</v>
      </c>
      <c r="I64" t="str">
        <f>IFERROR(VLOOKUP(E64,colores!$D:$F,3,FALSE),"black")</f>
        <v>#EF233C</v>
      </c>
      <c r="J64">
        <v>0</v>
      </c>
    </row>
    <row r="65" spans="1:10" ht="15.75" customHeight="1" x14ac:dyDescent="0.25">
      <c r="A65" s="1" t="s">
        <v>202</v>
      </c>
      <c r="B65">
        <v>2017</v>
      </c>
      <c r="D65" t="s">
        <v>284</v>
      </c>
      <c r="E65" s="1" t="s">
        <v>106</v>
      </c>
      <c r="G65">
        <v>6.59</v>
      </c>
      <c r="I65" t="str">
        <f>IFERROR(VLOOKUP(E65,colores!$D:$F,3,FALSE),"black")</f>
        <v>lightgray</v>
      </c>
      <c r="J65">
        <v>0</v>
      </c>
    </row>
    <row r="66" spans="1:10" ht="15.75" customHeight="1" x14ac:dyDescent="0.25">
      <c r="A66" s="1" t="s">
        <v>202</v>
      </c>
      <c r="B66">
        <v>2017</v>
      </c>
      <c r="D66" t="s">
        <v>239</v>
      </c>
      <c r="E66" s="1" t="s">
        <v>106</v>
      </c>
      <c r="G66">
        <v>6.36</v>
      </c>
      <c r="I66" t="str">
        <f>IFERROR(VLOOKUP(E66,colores!$D:$F,3,FALSE),"black")</f>
        <v>lightgray</v>
      </c>
      <c r="J66">
        <v>0</v>
      </c>
    </row>
    <row r="67" spans="1:10" ht="15.75" customHeight="1" x14ac:dyDescent="0.25">
      <c r="A67" s="1" t="s">
        <v>202</v>
      </c>
      <c r="B67">
        <v>2017</v>
      </c>
      <c r="C67" t="s">
        <v>11</v>
      </c>
      <c r="D67" t="s">
        <v>11</v>
      </c>
      <c r="E67" t="s">
        <v>11</v>
      </c>
      <c r="G67">
        <v>4.03</v>
      </c>
      <c r="I67" t="str">
        <f>IFERROR(VLOOKUP(E67,colores!$D:$F,3,FALSE),"black")</f>
        <v>white</v>
      </c>
      <c r="J67">
        <v>0</v>
      </c>
    </row>
    <row r="68" spans="1:10" ht="15.75" customHeight="1" x14ac:dyDescent="0.25">
      <c r="A68" s="1" t="s">
        <v>202</v>
      </c>
      <c r="B68">
        <v>2017</v>
      </c>
      <c r="D68" t="s">
        <v>285</v>
      </c>
      <c r="E68" s="1" t="s">
        <v>106</v>
      </c>
      <c r="G68">
        <v>4.01</v>
      </c>
      <c r="I68" t="str">
        <f>IFERROR(VLOOKUP(E68,colores!$D:$F,3,FALSE),"black")</f>
        <v>lightgray</v>
      </c>
      <c r="J68">
        <v>0</v>
      </c>
    </row>
    <row r="69" spans="1:10" ht="15.75" customHeight="1" x14ac:dyDescent="0.25">
      <c r="A69" s="1" t="s">
        <v>202</v>
      </c>
      <c r="B69">
        <v>2017</v>
      </c>
      <c r="D69" t="s">
        <v>67</v>
      </c>
      <c r="E69" s="1" t="s">
        <v>106</v>
      </c>
      <c r="G69">
        <v>2.82</v>
      </c>
      <c r="I69" t="str">
        <f>IFERROR(VLOOKUP(E69,colores!$D:$F,3,FALSE),"black")</f>
        <v>lightgray</v>
      </c>
      <c r="J69">
        <v>0</v>
      </c>
    </row>
    <row r="70" spans="1:10" ht="15.75" customHeight="1" x14ac:dyDescent="0.25">
      <c r="A70" s="1" t="s">
        <v>202</v>
      </c>
      <c r="B70">
        <v>2019</v>
      </c>
      <c r="D70" t="s">
        <v>46</v>
      </c>
      <c r="E70" s="1" t="s">
        <v>46</v>
      </c>
      <c r="F70">
        <v>19394</v>
      </c>
      <c r="G70" s="7">
        <v>74.209999999999994</v>
      </c>
      <c r="H70">
        <v>4</v>
      </c>
      <c r="I70" t="str">
        <f>IFERROR(VLOOKUP(E70,colores!$D:$F,3,FALSE),"black")</f>
        <v>#FF934F</v>
      </c>
      <c r="J70">
        <v>0</v>
      </c>
    </row>
    <row r="71" spans="1:10" ht="15.75" customHeight="1" x14ac:dyDescent="0.25">
      <c r="A71" s="1" t="s">
        <v>202</v>
      </c>
      <c r="B71">
        <v>2019</v>
      </c>
      <c r="D71" t="s">
        <v>89</v>
      </c>
      <c r="E71" t="s">
        <v>71</v>
      </c>
      <c r="F71">
        <v>1952</v>
      </c>
      <c r="G71" s="7">
        <v>7.47</v>
      </c>
      <c r="I71" t="str">
        <f>IFERROR(VLOOKUP(E71,colores!$D:$F,3,FALSE),"black")</f>
        <v>#EF233C</v>
      </c>
      <c r="J71">
        <v>0</v>
      </c>
    </row>
    <row r="72" spans="1:10" ht="15.75" customHeight="1" x14ac:dyDescent="0.25">
      <c r="A72" s="1" t="s">
        <v>202</v>
      </c>
      <c r="B72">
        <v>2019</v>
      </c>
      <c r="D72" t="s">
        <v>84</v>
      </c>
      <c r="E72" s="1" t="s">
        <v>106</v>
      </c>
      <c r="F72">
        <v>1112</v>
      </c>
      <c r="G72" s="7">
        <v>4.25</v>
      </c>
      <c r="I72" t="str">
        <f>IFERROR(VLOOKUP(E72,colores!$D:$F,3,FALSE),"black")</f>
        <v>lightgray</v>
      </c>
      <c r="J72">
        <v>0</v>
      </c>
    </row>
    <row r="73" spans="1:10" ht="15.75" customHeight="1" x14ac:dyDescent="0.25">
      <c r="A73" s="1" t="s">
        <v>202</v>
      </c>
      <c r="B73">
        <v>2019</v>
      </c>
      <c r="D73" t="s">
        <v>67</v>
      </c>
      <c r="E73" s="1" t="s">
        <v>106</v>
      </c>
      <c r="F73">
        <v>1063</v>
      </c>
      <c r="G73" s="7">
        <v>4.07</v>
      </c>
      <c r="I73" t="str">
        <f>IFERROR(VLOOKUP(E73,colores!$D:$F,3,FALSE),"black")</f>
        <v>lightgray</v>
      </c>
      <c r="J73">
        <v>0</v>
      </c>
    </row>
    <row r="74" spans="1:10" ht="15.75" customHeight="1" x14ac:dyDescent="0.25">
      <c r="A74" s="1" t="s">
        <v>202</v>
      </c>
      <c r="B74">
        <v>2019</v>
      </c>
      <c r="D74" t="s">
        <v>88</v>
      </c>
      <c r="E74" s="1" t="s">
        <v>106</v>
      </c>
      <c r="F74">
        <v>822</v>
      </c>
      <c r="G74" s="7">
        <v>3.15</v>
      </c>
      <c r="I74" t="str">
        <f>IFERROR(VLOOKUP(E74,colores!$D:$F,3,FALSE),"black")</f>
        <v>lightgray</v>
      </c>
      <c r="J74">
        <v>0</v>
      </c>
    </row>
    <row r="75" spans="1:10" ht="15.75" customHeight="1" x14ac:dyDescent="0.25">
      <c r="A75" s="1" t="s">
        <v>202</v>
      </c>
      <c r="B75">
        <v>2019</v>
      </c>
      <c r="C75" t="s">
        <v>11</v>
      </c>
      <c r="D75" t="s">
        <v>11</v>
      </c>
      <c r="E75" t="s">
        <v>11</v>
      </c>
      <c r="F75">
        <v>537</v>
      </c>
      <c r="G75" s="7">
        <v>2.06</v>
      </c>
      <c r="I75" t="str">
        <f>IFERROR(VLOOKUP(E75,colores!$D:$F,3,FALSE),"black")</f>
        <v>white</v>
      </c>
      <c r="J75">
        <v>0</v>
      </c>
    </row>
    <row r="76" spans="1:10" ht="15.75" customHeight="1" x14ac:dyDescent="0.25">
      <c r="A76" s="1" t="s">
        <v>202</v>
      </c>
      <c r="B76">
        <v>2019</v>
      </c>
      <c r="D76" t="s">
        <v>90</v>
      </c>
      <c r="E76" s="1" t="s">
        <v>106</v>
      </c>
      <c r="F76">
        <v>415</v>
      </c>
      <c r="G76" s="7">
        <v>1.59</v>
      </c>
      <c r="I76" t="str">
        <f>IFERROR(VLOOKUP(E76,colores!$D:$F,3,FALSE),"black")</f>
        <v>lightgray</v>
      </c>
      <c r="J76">
        <v>0</v>
      </c>
    </row>
    <row r="77" spans="1:10" ht="15.75" customHeight="1" x14ac:dyDescent="0.25">
      <c r="A77" s="1" t="s">
        <v>202</v>
      </c>
      <c r="B77">
        <v>2019</v>
      </c>
      <c r="D77" t="s">
        <v>82</v>
      </c>
      <c r="E77" s="1" t="s">
        <v>106</v>
      </c>
      <c r="F77">
        <v>338</v>
      </c>
      <c r="G77" s="7">
        <v>1.29</v>
      </c>
      <c r="I77" t="str">
        <f>IFERROR(VLOOKUP(E77,colores!$D:$F,3,FALSE),"black")</f>
        <v>lightgray</v>
      </c>
      <c r="J77">
        <v>0</v>
      </c>
    </row>
    <row r="78" spans="1:10" ht="15.75" customHeight="1" x14ac:dyDescent="0.25">
      <c r="A78" s="1" t="s">
        <v>202</v>
      </c>
      <c r="B78">
        <v>2019</v>
      </c>
      <c r="C78">
        <v>12</v>
      </c>
      <c r="D78" t="s">
        <v>78</v>
      </c>
      <c r="E78" t="s">
        <v>11</v>
      </c>
      <c r="F78">
        <v>176</v>
      </c>
      <c r="G78" s="7">
        <v>0.67</v>
      </c>
      <c r="I78" t="str">
        <f>IFERROR(VLOOKUP(E78,colores!$D:$F,3,FALSE),"black")</f>
        <v>white</v>
      </c>
      <c r="J78">
        <v>0</v>
      </c>
    </row>
    <row r="79" spans="1:10" ht="15.75" customHeight="1" x14ac:dyDescent="0.25">
      <c r="A79" s="1" t="s">
        <v>202</v>
      </c>
      <c r="B79">
        <v>2019</v>
      </c>
      <c r="D79" t="s">
        <v>69</v>
      </c>
      <c r="E79" s="1" t="s">
        <v>106</v>
      </c>
      <c r="F79">
        <v>149</v>
      </c>
      <c r="G79" s="7">
        <v>0.56999999999999995</v>
      </c>
      <c r="I79" t="str">
        <f>IFERROR(VLOOKUP(E79,colores!$D:$F,3,FALSE),"black")</f>
        <v>lightgray</v>
      </c>
      <c r="J79">
        <v>0</v>
      </c>
    </row>
    <row r="80" spans="1:10" ht="15.75" customHeight="1" x14ac:dyDescent="0.25">
      <c r="A80" s="1" t="s">
        <v>202</v>
      </c>
      <c r="B80">
        <v>2019</v>
      </c>
      <c r="C80">
        <v>11</v>
      </c>
      <c r="D80" t="s">
        <v>86</v>
      </c>
      <c r="E80" s="1" t="s">
        <v>106</v>
      </c>
      <c r="F80">
        <v>139</v>
      </c>
      <c r="G80" s="7">
        <v>0.53</v>
      </c>
      <c r="I80" t="str">
        <f>IFERROR(VLOOKUP(E80,colores!$D:$F,3,FALSE),"black")</f>
        <v>lightgray</v>
      </c>
      <c r="J80">
        <v>0</v>
      </c>
    </row>
    <row r="81" spans="1:10" ht="15.75" customHeight="1" x14ac:dyDescent="0.25">
      <c r="A81" s="1" t="s">
        <v>202</v>
      </c>
      <c r="B81">
        <v>2019</v>
      </c>
      <c r="D81" t="s">
        <v>91</v>
      </c>
      <c r="E81" s="1" t="s">
        <v>106</v>
      </c>
      <c r="F81">
        <v>36</v>
      </c>
      <c r="G81" s="7">
        <v>0.14000000000000001</v>
      </c>
      <c r="I81" t="str">
        <f>IFERROR(VLOOKUP(E81,colores!$D:$F,3,FALSE),"black")</f>
        <v>lightgray</v>
      </c>
      <c r="J81">
        <v>0</v>
      </c>
    </row>
    <row r="82" spans="1:10" ht="15.75" customHeight="1" x14ac:dyDescent="0.25">
      <c r="A82" s="1" t="s">
        <v>202</v>
      </c>
      <c r="B82">
        <v>2022</v>
      </c>
      <c r="D82" t="s">
        <v>46</v>
      </c>
      <c r="E82" s="1" t="s">
        <v>46</v>
      </c>
      <c r="F82">
        <v>16895</v>
      </c>
      <c r="G82" s="7">
        <v>72.11</v>
      </c>
      <c r="H82">
        <v>4</v>
      </c>
      <c r="I82" t="str">
        <f>IFERROR(VLOOKUP(E82,colores!$D:$F,3,FALSE),"black")</f>
        <v>#FF934F</v>
      </c>
      <c r="J82">
        <v>0</v>
      </c>
    </row>
    <row r="83" spans="1:10" ht="15.75" customHeight="1" x14ac:dyDescent="0.25">
      <c r="A83" s="1" t="s">
        <v>202</v>
      </c>
      <c r="B83">
        <v>2022</v>
      </c>
      <c r="D83" s="1" t="s">
        <v>107</v>
      </c>
      <c r="E83" s="1" t="s">
        <v>107</v>
      </c>
      <c r="F83">
        <v>1520</v>
      </c>
      <c r="G83" s="7">
        <v>6.49</v>
      </c>
      <c r="I83" t="str">
        <f>IFERROR(VLOOKUP(E83,colores!$D:$F,3,FALSE),"black")</f>
        <v>#B2DDF7</v>
      </c>
      <c r="J83">
        <v>0</v>
      </c>
    </row>
    <row r="84" spans="1:10" ht="15.75" customHeight="1" x14ac:dyDescent="0.25">
      <c r="A84" s="1" t="s">
        <v>202</v>
      </c>
      <c r="B84">
        <v>2022</v>
      </c>
      <c r="D84" t="s">
        <v>85</v>
      </c>
      <c r="E84" s="1" t="s">
        <v>106</v>
      </c>
      <c r="F84">
        <v>1473</v>
      </c>
      <c r="G84" s="7">
        <v>6.29</v>
      </c>
      <c r="I84" t="str">
        <f>IFERROR(VLOOKUP(E84,colores!$D:$F,3,FALSE),"black")</f>
        <v>lightgray</v>
      </c>
      <c r="J84">
        <v>0</v>
      </c>
    </row>
    <row r="85" spans="1:10" ht="15.75" customHeight="1" x14ac:dyDescent="0.25">
      <c r="A85" s="1" t="s">
        <v>202</v>
      </c>
      <c r="B85">
        <v>2022</v>
      </c>
      <c r="D85" t="s">
        <v>67</v>
      </c>
      <c r="E85" s="1" t="s">
        <v>106</v>
      </c>
      <c r="F85">
        <v>695</v>
      </c>
      <c r="G85" s="7">
        <v>2.97</v>
      </c>
      <c r="I85" t="str">
        <f>IFERROR(VLOOKUP(E85,colores!$D:$F,3,FALSE),"black")</f>
        <v>lightgray</v>
      </c>
      <c r="J85">
        <v>0</v>
      </c>
    </row>
    <row r="86" spans="1:10" ht="15.75" customHeight="1" x14ac:dyDescent="0.25">
      <c r="A86" s="1" t="s">
        <v>202</v>
      </c>
      <c r="B86">
        <v>2022</v>
      </c>
      <c r="D86" t="s">
        <v>71</v>
      </c>
      <c r="E86" t="s">
        <v>71</v>
      </c>
      <c r="F86">
        <v>645</v>
      </c>
      <c r="G86" s="7">
        <v>2.75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202</v>
      </c>
      <c r="B87">
        <v>2022</v>
      </c>
      <c r="C87">
        <v>10</v>
      </c>
      <c r="D87" t="s">
        <v>75</v>
      </c>
      <c r="E87" t="s">
        <v>75</v>
      </c>
      <c r="F87">
        <v>549</v>
      </c>
      <c r="G87" s="7">
        <v>2.34</v>
      </c>
      <c r="I87" t="str">
        <f>IFERROR(VLOOKUP(E87,colores!$D:$F,3,FALSE),"black")</f>
        <v>yellow</v>
      </c>
      <c r="J87">
        <v>0</v>
      </c>
    </row>
    <row r="88" spans="1:10" ht="15.75" customHeight="1" x14ac:dyDescent="0.25">
      <c r="A88" s="1" t="s">
        <v>202</v>
      </c>
      <c r="B88">
        <v>2022</v>
      </c>
      <c r="D88" t="s">
        <v>84</v>
      </c>
      <c r="E88" s="1" t="s">
        <v>106</v>
      </c>
      <c r="F88">
        <v>482</v>
      </c>
      <c r="G88" s="7">
        <v>2.06</v>
      </c>
      <c r="I88" t="str">
        <f>IFERROR(VLOOKUP(E88,colores!$D:$F,3,FALSE),"black")</f>
        <v>lightgray</v>
      </c>
      <c r="J88">
        <v>0</v>
      </c>
    </row>
    <row r="89" spans="1:10" ht="15.75" customHeight="1" x14ac:dyDescent="0.25">
      <c r="A89" s="1" t="s">
        <v>202</v>
      </c>
      <c r="B89">
        <v>2022</v>
      </c>
      <c r="C89" t="s">
        <v>81</v>
      </c>
      <c r="D89" t="s">
        <v>81</v>
      </c>
      <c r="E89" t="s">
        <v>11</v>
      </c>
      <c r="F89">
        <v>391</v>
      </c>
      <c r="G89" s="7">
        <v>1.67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202</v>
      </c>
      <c r="B90">
        <v>2022</v>
      </c>
      <c r="D90" t="s">
        <v>82</v>
      </c>
      <c r="E90" s="1" t="s">
        <v>106</v>
      </c>
      <c r="F90">
        <v>196</v>
      </c>
      <c r="G90" s="7">
        <v>0.84</v>
      </c>
      <c r="I90" t="str">
        <f>IFERROR(VLOOKUP(E90,colores!$D:$F,3,FALSE),"black")</f>
        <v>lightgray</v>
      </c>
      <c r="J90">
        <v>0</v>
      </c>
    </row>
    <row r="91" spans="1:10" ht="15.75" customHeight="1" x14ac:dyDescent="0.25">
      <c r="A91" s="1" t="s">
        <v>202</v>
      </c>
      <c r="B91">
        <v>2022</v>
      </c>
      <c r="C91">
        <v>22</v>
      </c>
      <c r="D91" t="s">
        <v>78</v>
      </c>
      <c r="E91" s="1" t="s">
        <v>11</v>
      </c>
      <c r="F91">
        <v>134</v>
      </c>
      <c r="G91" s="7">
        <v>0.56999999999999995</v>
      </c>
      <c r="I91" t="str">
        <f>IFERROR(VLOOKUP(E91,colores!$D:$F,3,FALSE),"black")</f>
        <v>white</v>
      </c>
      <c r="J91">
        <v>0</v>
      </c>
    </row>
    <row r="92" spans="1:10" ht="15.75" customHeight="1" x14ac:dyDescent="0.25">
      <c r="A92" s="1" t="s">
        <v>202</v>
      </c>
      <c r="B92">
        <v>2022</v>
      </c>
      <c r="C92">
        <v>11</v>
      </c>
      <c r="D92" t="s">
        <v>86</v>
      </c>
      <c r="E92" s="1" t="s">
        <v>106</v>
      </c>
      <c r="F92">
        <v>131</v>
      </c>
      <c r="G92" s="7">
        <v>0.56000000000000005</v>
      </c>
      <c r="I92" t="str">
        <f>IFERROR(VLOOKUP(E92,colores!$D:$F,3,FALSE),"black")</f>
        <v>lightgray</v>
      </c>
      <c r="J92">
        <v>0</v>
      </c>
    </row>
    <row r="93" spans="1:10" ht="15.75" customHeight="1" x14ac:dyDescent="0.25">
      <c r="A93" s="1" t="s">
        <v>202</v>
      </c>
      <c r="B93">
        <v>2022</v>
      </c>
      <c r="D93" t="s">
        <v>69</v>
      </c>
      <c r="E93" s="1" t="s">
        <v>106</v>
      </c>
      <c r="F93">
        <v>77</v>
      </c>
      <c r="G93" s="7">
        <v>0.33</v>
      </c>
      <c r="I93" t="str">
        <f>IFERROR(VLOOKUP(E93,colores!$D:$F,3,FALSE),"black")</f>
        <v>lightgray</v>
      </c>
      <c r="J93">
        <v>0</v>
      </c>
    </row>
    <row r="94" spans="1:10" ht="15.75" customHeight="1" x14ac:dyDescent="0.25">
      <c r="A94" s="1" t="s">
        <v>202</v>
      </c>
      <c r="B94">
        <v>2022</v>
      </c>
      <c r="C94">
        <v>14</v>
      </c>
      <c r="D94" t="s">
        <v>77</v>
      </c>
      <c r="E94" s="1" t="s">
        <v>106</v>
      </c>
      <c r="F94">
        <v>78</v>
      </c>
      <c r="G94" s="7">
        <v>0.33</v>
      </c>
      <c r="I94" t="str">
        <f>IFERROR(VLOOKUP(E94,colores!$D:$F,3,FALSE),"black")</f>
        <v>lightgray</v>
      </c>
      <c r="J94">
        <v>0</v>
      </c>
    </row>
    <row r="95" spans="1:10" ht="15.75" customHeight="1" x14ac:dyDescent="0.25">
      <c r="A95" s="1" t="s">
        <v>202</v>
      </c>
      <c r="B95">
        <v>2022</v>
      </c>
      <c r="C95">
        <v>69</v>
      </c>
      <c r="D95" t="s">
        <v>87</v>
      </c>
      <c r="E95" s="1" t="s">
        <v>106</v>
      </c>
      <c r="F95">
        <v>78</v>
      </c>
      <c r="G95" s="7">
        <v>0.33</v>
      </c>
      <c r="I95" t="str">
        <f>IFERROR(VLOOKUP(E95,colores!$D:$F,3,FALSE),"black")</f>
        <v>lightgray</v>
      </c>
      <c r="J95">
        <v>0</v>
      </c>
    </row>
    <row r="96" spans="1:10" ht="15.75" customHeight="1" x14ac:dyDescent="0.25">
      <c r="A96" s="1" t="s">
        <v>202</v>
      </c>
      <c r="B96">
        <v>2022</v>
      </c>
      <c r="D96" t="s">
        <v>83</v>
      </c>
      <c r="E96" s="1" t="s">
        <v>106</v>
      </c>
      <c r="F96">
        <v>50</v>
      </c>
      <c r="G96" s="7">
        <v>0.21</v>
      </c>
      <c r="I96" t="str">
        <f>IFERROR(VLOOKUP(E96,colores!$D:$F,3,FALSE),"black")</f>
        <v>lightgray</v>
      </c>
      <c r="J96">
        <v>0</v>
      </c>
    </row>
    <row r="97" spans="1:10" ht="15.75" customHeight="1" x14ac:dyDescent="0.25">
      <c r="A97" s="1" t="s">
        <v>202</v>
      </c>
      <c r="B97">
        <v>2022</v>
      </c>
      <c r="C97">
        <v>44</v>
      </c>
      <c r="D97" t="s">
        <v>79</v>
      </c>
      <c r="E97" s="1" t="s">
        <v>106</v>
      </c>
      <c r="F97">
        <v>35</v>
      </c>
      <c r="G97" s="7">
        <v>0.15</v>
      </c>
      <c r="I97" t="str">
        <f>IFERROR(VLOOKUP(E97,colores!$D:$F,3,FALSE),"black")</f>
        <v>lightgray</v>
      </c>
      <c r="J97">
        <v>0</v>
      </c>
    </row>
    <row r="98" spans="1:10" ht="15.75" customHeight="1" x14ac:dyDescent="0.25">
      <c r="A98" s="1" t="s">
        <v>202</v>
      </c>
      <c r="B98">
        <v>2024</v>
      </c>
      <c r="D98" t="s">
        <v>46</v>
      </c>
      <c r="E98" s="1" t="s">
        <v>46</v>
      </c>
      <c r="F98">
        <v>16057</v>
      </c>
      <c r="G98" s="7">
        <v>71.209999999999994</v>
      </c>
      <c r="H98">
        <v>4</v>
      </c>
      <c r="I98" t="str">
        <f>IFERROR(VLOOKUP(E98,colores!$D:$F,3,FALSE),"black")</f>
        <v>#FF934F</v>
      </c>
      <c r="J98">
        <v>0</v>
      </c>
    </row>
    <row r="99" spans="1:10" ht="15.75" customHeight="1" x14ac:dyDescent="0.25">
      <c r="A99" s="1" t="s">
        <v>202</v>
      </c>
      <c r="B99">
        <v>2024</v>
      </c>
      <c r="D99" t="s">
        <v>74</v>
      </c>
      <c r="E99" s="1" t="s">
        <v>107</v>
      </c>
      <c r="F99">
        <v>2106</v>
      </c>
      <c r="G99" s="7">
        <v>9.34</v>
      </c>
      <c r="I99" t="str">
        <f>IFERROR(VLOOKUP(E99,colores!$D:$F,3,FALSE),"black")</f>
        <v>#B2DDF7</v>
      </c>
      <c r="J99">
        <v>0</v>
      </c>
    </row>
    <row r="100" spans="1:10" ht="15.75" customHeight="1" x14ac:dyDescent="0.25">
      <c r="A100" s="1" t="s">
        <v>202</v>
      </c>
      <c r="B100">
        <v>2024</v>
      </c>
      <c r="C100">
        <v>10</v>
      </c>
      <c r="D100" t="s">
        <v>75</v>
      </c>
      <c r="E100" t="s">
        <v>75</v>
      </c>
      <c r="F100">
        <v>1417</v>
      </c>
      <c r="G100" s="7">
        <v>6.28</v>
      </c>
      <c r="I100" t="str">
        <f>IFERROR(VLOOKUP(E100,colores!$D:$F,3,FALSE),"black")</f>
        <v>yellow</v>
      </c>
      <c r="J100">
        <v>0</v>
      </c>
    </row>
    <row r="101" spans="1:10" ht="15.75" customHeight="1" x14ac:dyDescent="0.25">
      <c r="A101" s="1" t="s">
        <v>202</v>
      </c>
      <c r="B101">
        <v>2024</v>
      </c>
      <c r="D101" t="s">
        <v>73</v>
      </c>
      <c r="E101" s="1" t="s">
        <v>106</v>
      </c>
      <c r="F101">
        <v>676</v>
      </c>
      <c r="G101" s="7">
        <v>3</v>
      </c>
      <c r="I101" t="str">
        <f>IFERROR(VLOOKUP(E101,colores!$D:$F,3,FALSE),"black")</f>
        <v>lightgray</v>
      </c>
      <c r="J101">
        <v>0</v>
      </c>
    </row>
    <row r="102" spans="1:10" ht="15.75" customHeight="1" x14ac:dyDescent="0.25">
      <c r="A102" s="1" t="s">
        <v>202</v>
      </c>
      <c r="B102">
        <v>2024</v>
      </c>
      <c r="D102" t="s">
        <v>67</v>
      </c>
      <c r="E102" s="1" t="s">
        <v>106</v>
      </c>
      <c r="F102">
        <v>477</v>
      </c>
      <c r="G102" s="7">
        <v>2.12</v>
      </c>
      <c r="I102" t="str">
        <f>IFERROR(VLOOKUP(E102,colores!$D:$F,3,FALSE),"black")</f>
        <v>lightgray</v>
      </c>
      <c r="J102">
        <v>0</v>
      </c>
    </row>
    <row r="103" spans="1:10" ht="15.75" customHeight="1" x14ac:dyDescent="0.25">
      <c r="A103" s="1" t="s">
        <v>202</v>
      </c>
      <c r="B103">
        <v>2024</v>
      </c>
      <c r="D103" t="s">
        <v>71</v>
      </c>
      <c r="E103" t="s">
        <v>71</v>
      </c>
      <c r="F103">
        <v>396</v>
      </c>
      <c r="G103" s="7">
        <v>1.76</v>
      </c>
      <c r="I103" t="str">
        <f>IFERROR(VLOOKUP(E103,colores!$D:$F,3,FALSE),"black")</f>
        <v>#EF233C</v>
      </c>
      <c r="J103">
        <v>0</v>
      </c>
    </row>
    <row r="104" spans="1:10" ht="15.75" customHeight="1" x14ac:dyDescent="0.25">
      <c r="A104" s="1" t="s">
        <v>202</v>
      </c>
      <c r="B104">
        <v>2024</v>
      </c>
      <c r="C104" t="s">
        <v>81</v>
      </c>
      <c r="D104" t="s">
        <v>81</v>
      </c>
      <c r="E104" t="s">
        <v>11</v>
      </c>
      <c r="F104">
        <v>345</v>
      </c>
      <c r="G104" s="7">
        <v>1.53</v>
      </c>
      <c r="I104" t="str">
        <f>IFERROR(VLOOKUP(E104,colores!$D:$F,3,FALSE),"black")</f>
        <v>white</v>
      </c>
      <c r="J104">
        <v>0</v>
      </c>
    </row>
    <row r="105" spans="1:10" ht="15.75" customHeight="1" x14ac:dyDescent="0.25">
      <c r="A105" s="1" t="s">
        <v>202</v>
      </c>
      <c r="B105">
        <v>2024</v>
      </c>
      <c r="D105" t="s">
        <v>68</v>
      </c>
      <c r="E105" s="1" t="s">
        <v>106</v>
      </c>
      <c r="F105">
        <v>285</v>
      </c>
      <c r="G105" s="7">
        <v>1.26</v>
      </c>
      <c r="I105" t="str">
        <f>IFERROR(VLOOKUP(E105,colores!$D:$F,3,FALSE),"black")</f>
        <v>lightgray</v>
      </c>
      <c r="J105">
        <v>0</v>
      </c>
    </row>
    <row r="106" spans="1:10" ht="15.6" customHeight="1" x14ac:dyDescent="0.25">
      <c r="A106" s="1" t="s">
        <v>202</v>
      </c>
      <c r="B106">
        <v>2024</v>
      </c>
      <c r="C106">
        <v>13</v>
      </c>
      <c r="D106" t="s">
        <v>76</v>
      </c>
      <c r="E106" s="1" t="s">
        <v>106</v>
      </c>
      <c r="F106">
        <v>219</v>
      </c>
      <c r="G106" s="7">
        <v>0.97</v>
      </c>
      <c r="I106" t="str">
        <f>IFERROR(VLOOKUP(E106,colores!$D:$F,3,FALSE),"black")</f>
        <v>lightgray</v>
      </c>
      <c r="J106">
        <v>0</v>
      </c>
    </row>
    <row r="107" spans="1:10" ht="15.6" customHeight="1" x14ac:dyDescent="0.25">
      <c r="A107" s="1" t="s">
        <v>202</v>
      </c>
      <c r="B107">
        <v>2024</v>
      </c>
      <c r="D107" t="s">
        <v>72</v>
      </c>
      <c r="E107" s="1" t="s">
        <v>106</v>
      </c>
      <c r="F107">
        <v>206</v>
      </c>
      <c r="G107" s="7">
        <v>0.91</v>
      </c>
      <c r="I107" t="str">
        <f>IFERROR(VLOOKUP(E107,colores!$D:$F,3,FALSE),"black")</f>
        <v>lightgray</v>
      </c>
      <c r="J107">
        <v>0</v>
      </c>
    </row>
    <row r="108" spans="1:10" ht="15.75" customHeight="1" x14ac:dyDescent="0.25">
      <c r="A108" s="1" t="s">
        <v>202</v>
      </c>
      <c r="B108">
        <v>2024</v>
      </c>
      <c r="C108">
        <v>22</v>
      </c>
      <c r="D108" t="s">
        <v>78</v>
      </c>
      <c r="E108" s="1" t="s">
        <v>11</v>
      </c>
      <c r="F108">
        <v>104</v>
      </c>
      <c r="G108" s="7">
        <v>0.46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202</v>
      </c>
      <c r="B109">
        <v>2024</v>
      </c>
      <c r="D109" t="s">
        <v>69</v>
      </c>
      <c r="E109" s="1" t="s">
        <v>106</v>
      </c>
      <c r="F109">
        <v>76</v>
      </c>
      <c r="G109" s="7">
        <v>0.34</v>
      </c>
      <c r="I109" t="str">
        <f>IFERROR(VLOOKUP(E109,colores!$D:$F,3,FALSE),"black")</f>
        <v>lightgray</v>
      </c>
      <c r="J109">
        <v>0</v>
      </c>
    </row>
    <row r="110" spans="1:10" ht="15.75" customHeight="1" x14ac:dyDescent="0.25">
      <c r="A110" s="1" t="s">
        <v>202</v>
      </c>
      <c r="B110">
        <v>2024</v>
      </c>
      <c r="C110">
        <v>69</v>
      </c>
      <c r="D110" t="s">
        <v>80</v>
      </c>
      <c r="E110" s="1" t="s">
        <v>106</v>
      </c>
      <c r="F110">
        <v>59</v>
      </c>
      <c r="G110" s="7">
        <v>0.26</v>
      </c>
      <c r="I110" t="str">
        <f>IFERROR(VLOOKUP(E110,colores!$D:$F,3,FALSE),"black")</f>
        <v>lightgray</v>
      </c>
      <c r="J110">
        <v>0</v>
      </c>
    </row>
    <row r="111" spans="1:10" ht="15.75" customHeight="1" x14ac:dyDescent="0.25">
      <c r="A111" s="1" t="s">
        <v>202</v>
      </c>
      <c r="B111">
        <v>2024</v>
      </c>
      <c r="D111" t="s">
        <v>70</v>
      </c>
      <c r="E111" s="1" t="s">
        <v>106</v>
      </c>
      <c r="F111">
        <v>48</v>
      </c>
      <c r="G111" s="7">
        <v>0.21</v>
      </c>
      <c r="I111" t="str">
        <f>IFERROR(VLOOKUP(E111,colores!$D:$F,3,FALSE),"black")</f>
        <v>lightgray</v>
      </c>
      <c r="J111">
        <v>0</v>
      </c>
    </row>
    <row r="112" spans="1:10" ht="15.75" customHeight="1" x14ac:dyDescent="0.25">
      <c r="A112" s="1" t="s">
        <v>202</v>
      </c>
      <c r="B112">
        <v>2024</v>
      </c>
      <c r="C112">
        <v>14</v>
      </c>
      <c r="D112" t="s">
        <v>77</v>
      </c>
      <c r="E112" s="1" t="s">
        <v>106</v>
      </c>
      <c r="F112">
        <v>47</v>
      </c>
      <c r="G112" s="7">
        <v>0.21</v>
      </c>
      <c r="I112" t="str">
        <f>IFERROR(VLOOKUP(E112,colores!$D:$F,3,FALSE),"black")</f>
        <v>lightgray</v>
      </c>
      <c r="J112">
        <v>0</v>
      </c>
    </row>
    <row r="113" spans="1:10" ht="15.75" customHeight="1" x14ac:dyDescent="0.25">
      <c r="A113" s="1" t="s">
        <v>202</v>
      </c>
      <c r="B113">
        <v>2024</v>
      </c>
      <c r="C113">
        <v>44</v>
      </c>
      <c r="D113" t="s">
        <v>79</v>
      </c>
      <c r="E113" s="1" t="s">
        <v>106</v>
      </c>
      <c r="F113">
        <v>31</v>
      </c>
      <c r="G113" s="7">
        <v>0.14000000000000001</v>
      </c>
      <c r="I113" t="str">
        <f>IFERROR(VLOOKUP(E113,colores!$D:$F,3,FALSE),"black")</f>
        <v>lightgray</v>
      </c>
      <c r="J113">
        <v>0</v>
      </c>
    </row>
    <row r="114" spans="1:10" ht="15.75" customHeight="1" x14ac:dyDescent="0.25">
      <c r="A114" s="1" t="s">
        <v>203</v>
      </c>
      <c r="B114">
        <v>2015</v>
      </c>
      <c r="D114" s="1" t="s">
        <v>306</v>
      </c>
      <c r="E114" s="1" t="s">
        <v>121</v>
      </c>
      <c r="F114">
        <v>2455</v>
      </c>
      <c r="G114">
        <v>44.18</v>
      </c>
      <c r="H114">
        <v>3</v>
      </c>
      <c r="I114" t="str">
        <f>IFERROR(VLOOKUP(E114,colores!$D:$F,3,FALSE),"black")</f>
        <v>pink</v>
      </c>
      <c r="J114">
        <v>0</v>
      </c>
    </row>
    <row r="115" spans="1:10" ht="15.75" customHeight="1" x14ac:dyDescent="0.25">
      <c r="A115" s="1" t="s">
        <v>203</v>
      </c>
      <c r="B115">
        <v>2015</v>
      </c>
      <c r="D115" s="1" t="s">
        <v>230</v>
      </c>
      <c r="E115" t="s">
        <v>116</v>
      </c>
      <c r="F115">
        <v>1195</v>
      </c>
      <c r="G115">
        <v>21.5</v>
      </c>
      <c r="H115">
        <v>1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203</v>
      </c>
      <c r="B116">
        <v>2015</v>
      </c>
      <c r="D116" t="s">
        <v>232</v>
      </c>
      <c r="E116" s="1" t="s">
        <v>150</v>
      </c>
      <c r="F116">
        <v>902</v>
      </c>
      <c r="G116">
        <v>16.23</v>
      </c>
      <c r="I116" t="str">
        <f>IFERROR(VLOOKUP(E116,colores!$D:$F,3,FALSE),"black")</f>
        <v>#B2DDF7</v>
      </c>
      <c r="J116">
        <v>0</v>
      </c>
    </row>
    <row r="117" spans="1:10" ht="15.75" customHeight="1" x14ac:dyDescent="0.25">
      <c r="A117" s="1" t="s">
        <v>203</v>
      </c>
      <c r="B117">
        <v>2015</v>
      </c>
      <c r="C117">
        <v>20</v>
      </c>
      <c r="D117" t="s">
        <v>234</v>
      </c>
      <c r="E117" s="1" t="s">
        <v>106</v>
      </c>
      <c r="F117">
        <v>420</v>
      </c>
      <c r="G117">
        <v>7.56</v>
      </c>
      <c r="I117" t="str">
        <f>IFERROR(VLOOKUP(E117,colores!$D:$F,3,FALSE),"black")</f>
        <v>lightgray</v>
      </c>
      <c r="J117">
        <v>0</v>
      </c>
    </row>
    <row r="118" spans="1:10" ht="15.75" customHeight="1" x14ac:dyDescent="0.25">
      <c r="A118" s="1" t="s">
        <v>203</v>
      </c>
      <c r="B118">
        <v>2015</v>
      </c>
      <c r="C118">
        <v>10</v>
      </c>
      <c r="D118" t="s">
        <v>233</v>
      </c>
      <c r="E118" s="1" t="s">
        <v>106</v>
      </c>
      <c r="F118">
        <v>321</v>
      </c>
      <c r="G118">
        <v>5.78</v>
      </c>
      <c r="I118" t="str">
        <f>IFERROR(VLOOKUP(E118,colores!$D:$F,3,FALSE),"black")</f>
        <v>lightgray</v>
      </c>
      <c r="J118">
        <v>0</v>
      </c>
    </row>
    <row r="119" spans="1:10" ht="15.75" customHeight="1" x14ac:dyDescent="0.25">
      <c r="A119" s="1" t="s">
        <v>203</v>
      </c>
      <c r="B119">
        <v>2015</v>
      </c>
      <c r="C119" t="s">
        <v>11</v>
      </c>
      <c r="D119" t="s">
        <v>11</v>
      </c>
      <c r="E119" t="s">
        <v>11</v>
      </c>
      <c r="F119">
        <v>264</v>
      </c>
      <c r="G119">
        <v>4.75</v>
      </c>
      <c r="I119" t="str">
        <f>IFERROR(VLOOKUP(E119,colores!$D:$F,3,FALSE),"black")</f>
        <v>white</v>
      </c>
      <c r="J119">
        <v>0</v>
      </c>
    </row>
    <row r="120" spans="1:10" ht="13.2" x14ac:dyDescent="0.25">
      <c r="A120" s="1" t="s">
        <v>203</v>
      </c>
      <c r="B120">
        <v>2017</v>
      </c>
      <c r="D120" t="s">
        <v>121</v>
      </c>
      <c r="E120" s="1" t="s">
        <v>121</v>
      </c>
      <c r="F120">
        <v>1912</v>
      </c>
      <c r="G120">
        <v>35.979999999999997</v>
      </c>
      <c r="H120">
        <v>3</v>
      </c>
      <c r="I120" t="str">
        <f>IFERROR(VLOOKUP(E120,colores!$D:$F,3,FALSE),"black")</f>
        <v>pink</v>
      </c>
      <c r="J120">
        <v>0</v>
      </c>
    </row>
    <row r="121" spans="1:10" ht="13.2" x14ac:dyDescent="0.25">
      <c r="A121" s="1" t="s">
        <v>203</v>
      </c>
      <c r="B121">
        <v>2017</v>
      </c>
      <c r="D121" t="s">
        <v>231</v>
      </c>
      <c r="E121" s="1" t="s">
        <v>150</v>
      </c>
      <c r="F121">
        <v>1329</v>
      </c>
      <c r="G121">
        <v>25.01</v>
      </c>
      <c r="H121">
        <v>1</v>
      </c>
      <c r="I121" t="str">
        <f>IFERROR(VLOOKUP(E121,colores!$D:$F,3,FALSE),"black")</f>
        <v>#B2DDF7</v>
      </c>
      <c r="J121">
        <v>0</v>
      </c>
    </row>
    <row r="122" spans="1:10" ht="13.2" x14ac:dyDescent="0.25">
      <c r="A122" s="1" t="s">
        <v>203</v>
      </c>
      <c r="B122">
        <v>2017</v>
      </c>
      <c r="D122" t="s">
        <v>230</v>
      </c>
      <c r="E122" t="s">
        <v>116</v>
      </c>
      <c r="F122">
        <v>1252</v>
      </c>
      <c r="G122">
        <v>23.56</v>
      </c>
      <c r="I122" t="str">
        <f>IFERROR(VLOOKUP(E122,colores!$D:$F,3,FALSE),"black")</f>
        <v>#EF233C</v>
      </c>
      <c r="J122">
        <v>0</v>
      </c>
    </row>
    <row r="123" spans="1:10" ht="13.2" x14ac:dyDescent="0.25">
      <c r="A123" s="1" t="s">
        <v>203</v>
      </c>
      <c r="B123">
        <v>2017</v>
      </c>
      <c r="C123" t="s">
        <v>11</v>
      </c>
      <c r="D123" t="s">
        <v>11</v>
      </c>
      <c r="E123" t="s">
        <v>11</v>
      </c>
      <c r="F123">
        <v>419</v>
      </c>
      <c r="G123">
        <v>7.88</v>
      </c>
      <c r="I123" t="str">
        <f>IFERROR(VLOOKUP(E123,colores!$D:$F,3,FALSE),"black")</f>
        <v>white</v>
      </c>
      <c r="J123">
        <v>0</v>
      </c>
    </row>
    <row r="124" spans="1:10" ht="13.2" x14ac:dyDescent="0.25">
      <c r="A124" s="1" t="s">
        <v>203</v>
      </c>
      <c r="B124">
        <v>2017</v>
      </c>
      <c r="D124" t="s">
        <v>229</v>
      </c>
      <c r="E124" s="1" t="s">
        <v>106</v>
      </c>
      <c r="F124">
        <v>402</v>
      </c>
      <c r="G124">
        <v>7.56</v>
      </c>
      <c r="I124" t="str">
        <f>IFERROR(VLOOKUP(E124,colores!$D:$F,3,FALSE),"black")</f>
        <v>lightgray</v>
      </c>
      <c r="J124">
        <v>0</v>
      </c>
    </row>
    <row r="125" spans="1:10" ht="13.2" x14ac:dyDescent="0.25">
      <c r="A125" s="1" t="s">
        <v>203</v>
      </c>
      <c r="B125">
        <v>2019</v>
      </c>
      <c r="D125" t="s">
        <v>122</v>
      </c>
      <c r="E125" s="1" t="s">
        <v>150</v>
      </c>
      <c r="F125">
        <v>1912</v>
      </c>
      <c r="G125" s="7">
        <v>33.72</v>
      </c>
      <c r="H125">
        <v>3</v>
      </c>
      <c r="I125" t="str">
        <f>IFERROR(VLOOKUP(E125,colores!$D:$F,3,FALSE),"black")</f>
        <v>#B2DDF7</v>
      </c>
      <c r="J125">
        <v>0</v>
      </c>
    </row>
    <row r="126" spans="1:10" ht="13.2" x14ac:dyDescent="0.25">
      <c r="A126" s="1" t="s">
        <v>203</v>
      </c>
      <c r="B126">
        <v>2019</v>
      </c>
      <c r="D126" t="s">
        <v>121</v>
      </c>
      <c r="E126" s="1" t="s">
        <v>121</v>
      </c>
      <c r="F126">
        <v>1505</v>
      </c>
      <c r="G126" s="7">
        <v>26.54</v>
      </c>
      <c r="H126">
        <v>1</v>
      </c>
      <c r="I126" t="str">
        <f>IFERROR(VLOOKUP(E126,colores!$D:$F,3,FALSE),"black")</f>
        <v>pink</v>
      </c>
      <c r="J126">
        <v>0</v>
      </c>
    </row>
    <row r="127" spans="1:10" ht="13.2" x14ac:dyDescent="0.25">
      <c r="A127" s="1" t="s">
        <v>203</v>
      </c>
      <c r="B127">
        <v>2019</v>
      </c>
      <c r="D127" t="s">
        <v>14</v>
      </c>
      <c r="E127" t="s">
        <v>116</v>
      </c>
      <c r="F127">
        <v>1245</v>
      </c>
      <c r="G127" s="7">
        <v>21.95</v>
      </c>
      <c r="I127" t="str">
        <f>IFERROR(VLOOKUP(E127,colores!$D:$F,3,FALSE),"black")</f>
        <v>#EF233C</v>
      </c>
      <c r="J127">
        <v>0</v>
      </c>
    </row>
    <row r="128" spans="1:10" ht="13.2" x14ac:dyDescent="0.25">
      <c r="A128" s="1" t="s">
        <v>203</v>
      </c>
      <c r="B128">
        <v>2019</v>
      </c>
      <c r="C128">
        <v>26</v>
      </c>
      <c r="D128" t="s">
        <v>123</v>
      </c>
      <c r="E128" s="1" t="s">
        <v>106</v>
      </c>
      <c r="F128">
        <v>517</v>
      </c>
      <c r="G128" s="7">
        <v>9.1199999999999992</v>
      </c>
      <c r="I128" t="str">
        <f>IFERROR(VLOOKUP(E128,colores!$D:$F,3,FALSE),"black")</f>
        <v>lightgray</v>
      </c>
      <c r="J128">
        <v>0</v>
      </c>
    </row>
    <row r="129" spans="1:10" ht="13.2" x14ac:dyDescent="0.25">
      <c r="A129" s="1" t="s">
        <v>203</v>
      </c>
      <c r="B129">
        <v>2019</v>
      </c>
      <c r="C129" t="s">
        <v>11</v>
      </c>
      <c r="D129" t="s">
        <v>11</v>
      </c>
      <c r="E129" t="s">
        <v>11</v>
      </c>
      <c r="F129">
        <v>492</v>
      </c>
      <c r="G129" s="7">
        <v>8.68</v>
      </c>
      <c r="I129" t="str">
        <f>IFERROR(VLOOKUP(E129,colores!$D:$F,3,FALSE),"black")</f>
        <v>white</v>
      </c>
      <c r="J129">
        <v>0</v>
      </c>
    </row>
    <row r="130" spans="1:10" ht="13.2" x14ac:dyDescent="0.25">
      <c r="A130" s="1" t="s">
        <v>203</v>
      </c>
      <c r="B130">
        <v>2022</v>
      </c>
      <c r="D130" t="s">
        <v>117</v>
      </c>
      <c r="E130" s="1" t="s">
        <v>150</v>
      </c>
      <c r="F130">
        <v>2588</v>
      </c>
      <c r="G130" s="7">
        <v>41.67</v>
      </c>
      <c r="H130">
        <v>3</v>
      </c>
      <c r="I130" t="str">
        <f>IFERROR(VLOOKUP(E130,colores!$D:$F,3,FALSE),"black")</f>
        <v>#B2DDF7</v>
      </c>
      <c r="J130">
        <v>0</v>
      </c>
    </row>
    <row r="131" spans="1:10" ht="13.2" x14ac:dyDescent="0.25">
      <c r="A131" s="1" t="s">
        <v>203</v>
      </c>
      <c r="B131">
        <v>2022</v>
      </c>
      <c r="D131" t="s">
        <v>115</v>
      </c>
      <c r="E131" s="1" t="s">
        <v>121</v>
      </c>
      <c r="F131">
        <v>1891</v>
      </c>
      <c r="G131" s="7">
        <v>30.45</v>
      </c>
      <c r="H131">
        <v>1</v>
      </c>
      <c r="I131" t="str">
        <f>IFERROR(VLOOKUP(E131,colores!$D:$F,3,FALSE),"black")</f>
        <v>pink</v>
      </c>
      <c r="J131">
        <v>0</v>
      </c>
    </row>
    <row r="132" spans="1:10" ht="13.2" x14ac:dyDescent="0.25">
      <c r="A132" s="1" t="s">
        <v>203</v>
      </c>
      <c r="B132">
        <v>2022</v>
      </c>
      <c r="D132" t="s">
        <v>116</v>
      </c>
      <c r="E132" t="s">
        <v>116</v>
      </c>
      <c r="F132">
        <v>1097</v>
      </c>
      <c r="G132" s="7">
        <v>17.66</v>
      </c>
      <c r="I132" t="str">
        <f>IFERROR(VLOOKUP(E132,colores!$D:$F,3,FALSE),"black")</f>
        <v>#EF233C</v>
      </c>
      <c r="J132">
        <v>0</v>
      </c>
    </row>
    <row r="133" spans="1:10" ht="13.2" x14ac:dyDescent="0.25">
      <c r="A133" s="1" t="s">
        <v>203</v>
      </c>
      <c r="B133">
        <v>2022</v>
      </c>
      <c r="C133" t="s">
        <v>11</v>
      </c>
      <c r="D133" t="s">
        <v>11</v>
      </c>
      <c r="E133" t="s">
        <v>11</v>
      </c>
      <c r="F133">
        <v>635</v>
      </c>
      <c r="G133" s="7">
        <v>10.220000000000001</v>
      </c>
      <c r="I133" t="str">
        <f>IFERROR(VLOOKUP(E133,colores!$D:$F,3,FALSE),"black")</f>
        <v>white</v>
      </c>
      <c r="J133">
        <v>0</v>
      </c>
    </row>
    <row r="134" spans="1:10" ht="15.75" customHeight="1" x14ac:dyDescent="0.25">
      <c r="A134" s="1" t="s">
        <v>203</v>
      </c>
      <c r="B134">
        <v>2024</v>
      </c>
      <c r="D134" t="s">
        <v>117</v>
      </c>
      <c r="E134" s="1" t="s">
        <v>150</v>
      </c>
      <c r="F134">
        <v>2964</v>
      </c>
      <c r="G134" s="7">
        <v>37.119999999999997</v>
      </c>
      <c r="H134">
        <v>3</v>
      </c>
      <c r="I134" t="str">
        <f>IFERROR(VLOOKUP(E134,colores!$D:$F,3,FALSE),"black")</f>
        <v>#B2DDF7</v>
      </c>
      <c r="J134">
        <v>0</v>
      </c>
    </row>
    <row r="135" spans="1:10" ht="15.75" customHeight="1" x14ac:dyDescent="0.25">
      <c r="A135" s="1" t="s">
        <v>203</v>
      </c>
      <c r="B135">
        <v>2024</v>
      </c>
      <c r="D135" t="s">
        <v>115</v>
      </c>
      <c r="E135" s="1" t="s">
        <v>121</v>
      </c>
      <c r="F135">
        <v>1872</v>
      </c>
      <c r="G135" s="7">
        <v>23.45</v>
      </c>
      <c r="H135">
        <v>1</v>
      </c>
      <c r="I135" t="str">
        <f>IFERROR(VLOOKUP(E135,colores!$D:$F,3,FALSE),"black")</f>
        <v>pink</v>
      </c>
      <c r="J135">
        <v>0</v>
      </c>
    </row>
    <row r="136" spans="1:10" ht="15.75" customHeight="1" x14ac:dyDescent="0.25">
      <c r="A136" s="1" t="s">
        <v>203</v>
      </c>
      <c r="B136">
        <v>2024</v>
      </c>
      <c r="C136">
        <v>10</v>
      </c>
      <c r="D136" t="s">
        <v>118</v>
      </c>
      <c r="E136" t="s">
        <v>118</v>
      </c>
      <c r="F136">
        <v>1610</v>
      </c>
      <c r="G136" s="7">
        <v>20.170000000000002</v>
      </c>
      <c r="I136" t="str">
        <f>IFERROR(VLOOKUP(E136,colores!$D:$F,3,FALSE),"black")</f>
        <v>#FF934F</v>
      </c>
      <c r="J136">
        <v>0</v>
      </c>
    </row>
    <row r="137" spans="1:10" ht="15.75" customHeight="1" x14ac:dyDescent="0.25">
      <c r="A137" s="1" t="s">
        <v>203</v>
      </c>
      <c r="B137">
        <v>2024</v>
      </c>
      <c r="C137" t="s">
        <v>11</v>
      </c>
      <c r="D137" t="s">
        <v>11</v>
      </c>
      <c r="E137" t="s">
        <v>11</v>
      </c>
      <c r="F137">
        <v>631</v>
      </c>
      <c r="G137" s="7">
        <v>7.9</v>
      </c>
      <c r="I137" t="str">
        <f>IFERROR(VLOOKUP(E137,colores!$D:$F,3,FALSE),"black")</f>
        <v>white</v>
      </c>
      <c r="J137">
        <v>0</v>
      </c>
    </row>
    <row r="138" spans="1:10" ht="15.75" customHeight="1" x14ac:dyDescent="0.25">
      <c r="A138" s="1" t="s">
        <v>203</v>
      </c>
      <c r="B138">
        <v>2024</v>
      </c>
      <c r="D138" t="s">
        <v>114</v>
      </c>
      <c r="E138" s="1" t="s">
        <v>106</v>
      </c>
      <c r="F138">
        <v>321</v>
      </c>
      <c r="G138" s="7">
        <v>4.0199999999999996</v>
      </c>
      <c r="I138" t="str">
        <f>IFERROR(VLOOKUP(E138,colores!$D:$F,3,FALSE),"black")</f>
        <v>lightgray</v>
      </c>
      <c r="J138">
        <v>0</v>
      </c>
    </row>
    <row r="139" spans="1:10" ht="15.75" customHeight="1" x14ac:dyDescent="0.25">
      <c r="A139" s="1" t="s">
        <v>203</v>
      </c>
      <c r="B139">
        <v>2024</v>
      </c>
      <c r="D139" t="s">
        <v>116</v>
      </c>
      <c r="E139" t="s">
        <v>116</v>
      </c>
      <c r="F139">
        <v>258</v>
      </c>
      <c r="G139" s="7">
        <v>3.23</v>
      </c>
      <c r="I139" t="str">
        <f>IFERROR(VLOOKUP(E139,colores!$D:$F,3,FALSE),"black")</f>
        <v>#EF233C</v>
      </c>
      <c r="J139">
        <v>0</v>
      </c>
    </row>
    <row r="140" spans="1:10" ht="15.75" customHeight="1" x14ac:dyDescent="0.25">
      <c r="A140" s="1" t="s">
        <v>203</v>
      </c>
      <c r="B140">
        <v>2024</v>
      </c>
      <c r="C140">
        <v>17</v>
      </c>
      <c r="D140" t="s">
        <v>120</v>
      </c>
      <c r="E140" s="1" t="s">
        <v>106</v>
      </c>
      <c r="F140">
        <v>165</v>
      </c>
      <c r="G140" s="7">
        <v>2.0699999999999998</v>
      </c>
      <c r="I140" t="str">
        <f>IFERROR(VLOOKUP(E140,colores!$D:$F,3,FALSE),"black")</f>
        <v>lightgray</v>
      </c>
      <c r="J140">
        <v>0</v>
      </c>
    </row>
    <row r="141" spans="1:10" ht="15.75" customHeight="1" x14ac:dyDescent="0.25">
      <c r="A141" s="1" t="s">
        <v>203</v>
      </c>
      <c r="B141">
        <v>2024</v>
      </c>
      <c r="C141">
        <v>14</v>
      </c>
      <c r="D141" t="s">
        <v>119</v>
      </c>
      <c r="E141" s="1" t="s">
        <v>106</v>
      </c>
      <c r="F141">
        <v>105</v>
      </c>
      <c r="G141" s="7">
        <v>1.32</v>
      </c>
      <c r="I141" t="str">
        <f>IFERROR(VLOOKUP(E141,colores!$D:$F,3,FALSE),"black")</f>
        <v>lightgray</v>
      </c>
      <c r="J141">
        <v>0</v>
      </c>
    </row>
    <row r="142" spans="1:10" ht="15.75" customHeight="1" x14ac:dyDescent="0.25">
      <c r="A142" s="1" t="s">
        <v>203</v>
      </c>
      <c r="B142">
        <v>2024</v>
      </c>
      <c r="C142">
        <v>13</v>
      </c>
      <c r="D142" t="s">
        <v>7</v>
      </c>
      <c r="E142" s="1" t="s">
        <v>106</v>
      </c>
      <c r="F142">
        <v>58</v>
      </c>
      <c r="G142" s="7">
        <v>0.73</v>
      </c>
      <c r="I142" t="str">
        <f>IFERROR(VLOOKUP(E142,colores!$D:$F,3,FALSE),"black")</f>
        <v>lightgray</v>
      </c>
      <c r="J142">
        <v>0</v>
      </c>
    </row>
    <row r="143" spans="1:10" ht="15.75" customHeight="1" x14ac:dyDescent="0.25">
      <c r="A143" s="1" t="s">
        <v>204</v>
      </c>
      <c r="B143">
        <v>2015</v>
      </c>
      <c r="D143" t="s">
        <v>250</v>
      </c>
      <c r="E143" t="s">
        <v>215</v>
      </c>
      <c r="G143">
        <v>40.770000000000003</v>
      </c>
      <c r="H143">
        <v>3</v>
      </c>
      <c r="I143" t="str">
        <f>IFERROR(VLOOKUP(E143,colores!$D:$F,3,FALSE),"black")</f>
        <v>#80ED99</v>
      </c>
      <c r="J143">
        <v>0</v>
      </c>
    </row>
    <row r="144" spans="1:10" ht="15.75" customHeight="1" x14ac:dyDescent="0.25">
      <c r="A144" s="1" t="s">
        <v>204</v>
      </c>
      <c r="B144">
        <v>2015</v>
      </c>
      <c r="D144" t="s">
        <v>238</v>
      </c>
      <c r="E144" t="s">
        <v>14</v>
      </c>
      <c r="G144">
        <v>26.75</v>
      </c>
      <c r="H144">
        <v>1</v>
      </c>
      <c r="I144" t="str">
        <f>IFERROR(VLOOKUP(E144,colores!$D:$F,3,FALSE),"black")</f>
        <v>#EF233C</v>
      </c>
      <c r="J144">
        <v>0</v>
      </c>
    </row>
    <row r="145" spans="1:10" ht="15.75" customHeight="1" x14ac:dyDescent="0.25">
      <c r="A145" s="1" t="s">
        <v>204</v>
      </c>
      <c r="B145">
        <v>2015</v>
      </c>
      <c r="D145" t="s">
        <v>251</v>
      </c>
      <c r="E145" s="1" t="s">
        <v>303</v>
      </c>
      <c r="G145">
        <v>14.95</v>
      </c>
      <c r="I145" t="str">
        <f>IFERROR(VLOOKUP(E145,colores!$D:$F,3,FALSE),"black")</f>
        <v>#B2DDF7</v>
      </c>
      <c r="J145">
        <v>0</v>
      </c>
    </row>
    <row r="146" spans="1:10" ht="15.75" customHeight="1" x14ac:dyDescent="0.25">
      <c r="A146" s="1" t="s">
        <v>204</v>
      </c>
      <c r="B146">
        <v>2015</v>
      </c>
      <c r="D146" t="s">
        <v>252</v>
      </c>
      <c r="E146" s="1" t="s">
        <v>106</v>
      </c>
      <c r="G146">
        <v>8.6199999999999992</v>
      </c>
      <c r="I146" t="str">
        <f>IFERROR(VLOOKUP(E146,colores!$D:$F,3,FALSE),"black")</f>
        <v>lightgray</v>
      </c>
      <c r="J146">
        <v>0</v>
      </c>
    </row>
    <row r="147" spans="1:10" ht="15.75" customHeight="1" x14ac:dyDescent="0.25">
      <c r="A147" s="1" t="s">
        <v>204</v>
      </c>
      <c r="B147">
        <v>2015</v>
      </c>
      <c r="D147" t="s">
        <v>253</v>
      </c>
      <c r="E147" s="1" t="s">
        <v>106</v>
      </c>
      <c r="G147">
        <v>3.75</v>
      </c>
      <c r="I147" t="str">
        <f>IFERROR(VLOOKUP(E147,colores!$D:$F,3,FALSE),"black")</f>
        <v>lightgray</v>
      </c>
      <c r="J147">
        <v>0</v>
      </c>
    </row>
    <row r="148" spans="1:10" ht="15.75" customHeight="1" x14ac:dyDescent="0.25">
      <c r="A148" s="1" t="s">
        <v>204</v>
      </c>
      <c r="B148">
        <v>2015</v>
      </c>
      <c r="D148" t="s">
        <v>186</v>
      </c>
      <c r="E148" s="1" t="s">
        <v>106</v>
      </c>
      <c r="G148">
        <v>3.12</v>
      </c>
      <c r="I148" t="str">
        <f>IFERROR(VLOOKUP(E148,colores!$D:$F,3,FALSE),"black")</f>
        <v>lightgray</v>
      </c>
      <c r="J148">
        <v>0</v>
      </c>
    </row>
    <row r="149" spans="1:10" ht="15.75" customHeight="1" x14ac:dyDescent="0.25">
      <c r="A149" s="1" t="s">
        <v>204</v>
      </c>
      <c r="B149">
        <v>2015</v>
      </c>
      <c r="C149" t="s">
        <v>11</v>
      </c>
      <c r="D149" t="s">
        <v>11</v>
      </c>
      <c r="E149" t="s">
        <v>11</v>
      </c>
      <c r="G149">
        <v>2.04</v>
      </c>
      <c r="I149" t="str">
        <f>IFERROR(VLOOKUP(E149,colores!$D:$F,3,FALSE),"black")</f>
        <v>white</v>
      </c>
      <c r="J149">
        <v>0</v>
      </c>
    </row>
    <row r="150" spans="1:10" ht="15.75" customHeight="1" x14ac:dyDescent="0.25">
      <c r="A150" s="1" t="s">
        <v>204</v>
      </c>
      <c r="B150">
        <v>2017</v>
      </c>
      <c r="D150" t="s">
        <v>278</v>
      </c>
      <c r="E150" t="s">
        <v>215</v>
      </c>
      <c r="G150">
        <v>33.58</v>
      </c>
      <c r="H150">
        <v>3</v>
      </c>
      <c r="I150" t="str">
        <f>IFERROR(VLOOKUP(E150,colores!$D:$F,3,FALSE),"black")</f>
        <v>#80ED99</v>
      </c>
      <c r="J150">
        <v>0</v>
      </c>
    </row>
    <row r="151" spans="1:10" ht="15.75" customHeight="1" x14ac:dyDescent="0.25">
      <c r="A151" s="1" t="s">
        <v>204</v>
      </c>
      <c r="B151">
        <v>2017</v>
      </c>
      <c r="D151" t="s">
        <v>279</v>
      </c>
      <c r="E151" t="s">
        <v>26</v>
      </c>
      <c r="G151">
        <v>26.14</v>
      </c>
      <c r="H151">
        <v>1</v>
      </c>
      <c r="I151" t="str">
        <f>IFERROR(VLOOKUP(E151,colores!$D:$F,3,FALSE),"black")</f>
        <v>#B2DDF7</v>
      </c>
      <c r="J151">
        <v>0</v>
      </c>
    </row>
    <row r="152" spans="1:10" ht="15.75" customHeight="1" x14ac:dyDescent="0.25">
      <c r="A152" s="1" t="s">
        <v>204</v>
      </c>
      <c r="B152">
        <v>2017</v>
      </c>
      <c r="D152" t="s">
        <v>14</v>
      </c>
      <c r="E152" t="s">
        <v>14</v>
      </c>
      <c r="G152">
        <v>25.38</v>
      </c>
      <c r="I152" t="str">
        <f>IFERROR(VLOOKUP(E152,colores!$D:$F,3,FALSE),"black")</f>
        <v>#EF233C</v>
      </c>
      <c r="J152">
        <v>0</v>
      </c>
    </row>
    <row r="153" spans="1:10" ht="15.75" customHeight="1" x14ac:dyDescent="0.25">
      <c r="A153" s="1" t="s">
        <v>204</v>
      </c>
      <c r="B153">
        <v>2017</v>
      </c>
      <c r="D153" t="s">
        <v>280</v>
      </c>
      <c r="E153" s="1" t="s">
        <v>106</v>
      </c>
      <c r="G153">
        <v>6.97</v>
      </c>
      <c r="I153" t="str">
        <f>IFERROR(VLOOKUP(E153,colores!$D:$F,3,FALSE),"black")</f>
        <v>lightgray</v>
      </c>
      <c r="J153">
        <v>0</v>
      </c>
    </row>
    <row r="154" spans="1:10" ht="15.75" customHeight="1" x14ac:dyDescent="0.25">
      <c r="A154" s="1" t="s">
        <v>204</v>
      </c>
      <c r="B154">
        <v>2017</v>
      </c>
      <c r="D154" t="s">
        <v>281</v>
      </c>
      <c r="E154" s="1" t="s">
        <v>106</v>
      </c>
      <c r="G154">
        <v>5.38</v>
      </c>
      <c r="I154" t="str">
        <f>IFERROR(VLOOKUP(E154,colores!$D:$F,3,FALSE),"black")</f>
        <v>lightgray</v>
      </c>
      <c r="J154">
        <v>0</v>
      </c>
    </row>
    <row r="155" spans="1:10" ht="15.75" customHeight="1" x14ac:dyDescent="0.25">
      <c r="A155" s="1" t="s">
        <v>204</v>
      </c>
      <c r="B155">
        <v>2017</v>
      </c>
      <c r="D155" t="s">
        <v>282</v>
      </c>
      <c r="E155" s="1" t="s">
        <v>106</v>
      </c>
      <c r="G155">
        <v>2.17</v>
      </c>
      <c r="I155" t="str">
        <f>IFERROR(VLOOKUP(E155,colores!$D:$F,3,FALSE),"black")</f>
        <v>lightgray</v>
      </c>
      <c r="J155">
        <v>0</v>
      </c>
    </row>
    <row r="156" spans="1:10" ht="15.75" customHeight="1" x14ac:dyDescent="0.25">
      <c r="A156" s="1" t="s">
        <v>204</v>
      </c>
      <c r="B156">
        <v>2017</v>
      </c>
      <c r="C156" t="s">
        <v>11</v>
      </c>
      <c r="D156" t="s">
        <v>11</v>
      </c>
      <c r="E156" t="s">
        <v>11</v>
      </c>
      <c r="G156">
        <v>0.38</v>
      </c>
      <c r="I156" t="str">
        <f>IFERROR(VLOOKUP(E156,colores!$D:$F,3,FALSE),"black")</f>
        <v>white</v>
      </c>
      <c r="J156">
        <v>0</v>
      </c>
    </row>
    <row r="157" spans="1:10" ht="15.75" customHeight="1" x14ac:dyDescent="0.25">
      <c r="A157" s="1" t="s">
        <v>204</v>
      </c>
      <c r="B157">
        <v>2019</v>
      </c>
      <c r="C157">
        <v>16</v>
      </c>
      <c r="D157" t="s">
        <v>216</v>
      </c>
      <c r="E157" t="s">
        <v>215</v>
      </c>
      <c r="F157">
        <v>4687</v>
      </c>
      <c r="G157" s="7">
        <v>40.409999999999997</v>
      </c>
      <c r="H157">
        <v>3</v>
      </c>
      <c r="I157" t="str">
        <f>IFERROR(VLOOKUP(E157,colores!$D:$F,3,FALSE),"black")</f>
        <v>#80ED99</v>
      </c>
      <c r="J157">
        <v>0</v>
      </c>
    </row>
    <row r="158" spans="1:10" ht="15.75" customHeight="1" x14ac:dyDescent="0.25">
      <c r="A158" s="1" t="s">
        <v>204</v>
      </c>
      <c r="B158">
        <v>2019</v>
      </c>
      <c r="C158">
        <v>15</v>
      </c>
      <c r="D158" t="s">
        <v>13</v>
      </c>
      <c r="E158" t="s">
        <v>26</v>
      </c>
      <c r="F158">
        <v>3750</v>
      </c>
      <c r="G158" s="7">
        <v>32.33</v>
      </c>
      <c r="H158">
        <v>1</v>
      </c>
      <c r="I158" t="str">
        <f>IFERROR(VLOOKUP(E158,colores!$D:$F,3,FALSE),"black")</f>
        <v>#B2DDF7</v>
      </c>
      <c r="J158">
        <v>0</v>
      </c>
    </row>
    <row r="159" spans="1:10" ht="15.75" customHeight="1" x14ac:dyDescent="0.25">
      <c r="A159" s="1" t="s">
        <v>204</v>
      </c>
      <c r="B159">
        <v>2019</v>
      </c>
      <c r="C159">
        <v>17</v>
      </c>
      <c r="D159" t="s">
        <v>14</v>
      </c>
      <c r="E159" t="s">
        <v>14</v>
      </c>
      <c r="F159">
        <v>1828</v>
      </c>
      <c r="G159" s="7">
        <v>15.76</v>
      </c>
      <c r="I159" t="str">
        <f>IFERROR(VLOOKUP(E159,colores!$D:$F,3,FALSE),"black")</f>
        <v>#EF233C</v>
      </c>
      <c r="J159">
        <v>0</v>
      </c>
    </row>
    <row r="160" spans="1:10" ht="15.75" customHeight="1" x14ac:dyDescent="0.25">
      <c r="A160" s="1" t="s">
        <v>204</v>
      </c>
      <c r="B160">
        <v>2019</v>
      </c>
      <c r="C160">
        <v>13</v>
      </c>
      <c r="D160" t="s">
        <v>7</v>
      </c>
      <c r="E160" s="1" t="s">
        <v>106</v>
      </c>
      <c r="F160">
        <v>492</v>
      </c>
      <c r="G160" s="7">
        <v>4.24</v>
      </c>
      <c r="I160" t="str">
        <f>IFERROR(VLOOKUP(E160,colores!$D:$F,3,FALSE),"black")</f>
        <v>lightgray</v>
      </c>
      <c r="J160">
        <v>0</v>
      </c>
    </row>
    <row r="161" spans="1:10" ht="15.75" customHeight="1" x14ac:dyDescent="0.25">
      <c r="A161" s="1" t="s">
        <v>204</v>
      </c>
      <c r="B161">
        <v>2019</v>
      </c>
      <c r="C161">
        <v>14</v>
      </c>
      <c r="D161" t="s">
        <v>12</v>
      </c>
      <c r="E161" s="1" t="s">
        <v>106</v>
      </c>
      <c r="F161">
        <v>413</v>
      </c>
      <c r="G161" s="7">
        <v>3.56</v>
      </c>
      <c r="I161" t="str">
        <f>IFERROR(VLOOKUP(E161,colores!$D:$F,3,FALSE),"black")</f>
        <v>lightgray</v>
      </c>
      <c r="J161">
        <v>0</v>
      </c>
    </row>
    <row r="162" spans="1:10" ht="15.75" customHeight="1" x14ac:dyDescent="0.25">
      <c r="A162" s="1" t="s">
        <v>204</v>
      </c>
      <c r="B162">
        <v>2019</v>
      </c>
      <c r="C162" t="s">
        <v>11</v>
      </c>
      <c r="D162" t="s">
        <v>11</v>
      </c>
      <c r="E162" t="s">
        <v>11</v>
      </c>
      <c r="F162">
        <v>251</v>
      </c>
      <c r="G162" s="7">
        <v>2.16</v>
      </c>
      <c r="I162" t="str">
        <f>IFERROR(VLOOKUP(E162,colores!$D:$F,3,FALSE),"black")</f>
        <v>white</v>
      </c>
      <c r="J162">
        <v>0</v>
      </c>
    </row>
    <row r="163" spans="1:10" ht="15.75" customHeight="1" x14ac:dyDescent="0.25">
      <c r="A163" s="1" t="s">
        <v>204</v>
      </c>
      <c r="B163">
        <v>2019</v>
      </c>
      <c r="C163">
        <v>29</v>
      </c>
      <c r="D163" t="s">
        <v>15</v>
      </c>
      <c r="E163" s="1" t="s">
        <v>106</v>
      </c>
      <c r="F163">
        <v>179</v>
      </c>
      <c r="G163" s="7">
        <v>1.54</v>
      </c>
      <c r="I163" t="str">
        <f>IFERROR(VLOOKUP(E163,colores!$D:$F,3,FALSE),"black")</f>
        <v>lightgray</v>
      </c>
      <c r="J163">
        <v>0</v>
      </c>
    </row>
    <row r="164" spans="1:10" ht="15.75" customHeight="1" x14ac:dyDescent="0.25">
      <c r="A164" s="1" t="s">
        <v>204</v>
      </c>
      <c r="B164">
        <v>2022</v>
      </c>
      <c r="C164">
        <v>16</v>
      </c>
      <c r="D164" t="s">
        <v>9</v>
      </c>
      <c r="E164" t="s">
        <v>215</v>
      </c>
      <c r="F164">
        <v>4015</v>
      </c>
      <c r="G164" s="7">
        <v>37.92</v>
      </c>
      <c r="H164">
        <v>3</v>
      </c>
      <c r="I164" t="str">
        <f>IFERROR(VLOOKUP(E164,colores!$D:$F,3,FALSE),"black")</f>
        <v>#80ED99</v>
      </c>
      <c r="J164">
        <v>0</v>
      </c>
    </row>
    <row r="165" spans="1:10" ht="15.75" customHeight="1" x14ac:dyDescent="0.25">
      <c r="A165" s="1" t="s">
        <v>204</v>
      </c>
      <c r="B165">
        <v>2022</v>
      </c>
      <c r="C165">
        <v>15</v>
      </c>
      <c r="D165" t="s">
        <v>8</v>
      </c>
      <c r="E165" t="s">
        <v>26</v>
      </c>
      <c r="F165">
        <v>3941</v>
      </c>
      <c r="G165" s="7">
        <v>37.22</v>
      </c>
      <c r="H165">
        <v>1</v>
      </c>
      <c r="I165" t="str">
        <f>IFERROR(VLOOKUP(E165,colores!$D:$F,3,FALSE),"black")</f>
        <v>#B2DDF7</v>
      </c>
      <c r="J165">
        <v>0</v>
      </c>
    </row>
    <row r="166" spans="1:10" ht="15.75" customHeight="1" x14ac:dyDescent="0.25">
      <c r="A166" s="1" t="s">
        <v>204</v>
      </c>
      <c r="B166">
        <v>2022</v>
      </c>
      <c r="C166">
        <v>17</v>
      </c>
      <c r="D166" t="s">
        <v>10</v>
      </c>
      <c r="E166" t="s">
        <v>14</v>
      </c>
      <c r="F166">
        <v>1219</v>
      </c>
      <c r="G166" s="7">
        <v>11.51</v>
      </c>
      <c r="I166" t="str">
        <f>IFERROR(VLOOKUP(E166,colores!$D:$F,3,FALSE),"black")</f>
        <v>#EF233C</v>
      </c>
      <c r="J166">
        <v>0</v>
      </c>
    </row>
    <row r="167" spans="1:10" ht="15.75" customHeight="1" x14ac:dyDescent="0.25">
      <c r="A167" s="1" t="s">
        <v>204</v>
      </c>
      <c r="B167">
        <v>2022</v>
      </c>
      <c r="D167" t="s">
        <v>6</v>
      </c>
      <c r="E167" s="1" t="s">
        <v>106</v>
      </c>
      <c r="F167">
        <v>713</v>
      </c>
      <c r="G167" s="7">
        <v>6.73</v>
      </c>
      <c r="I167" t="str">
        <f>IFERROR(VLOOKUP(E167,colores!$D:$F,3,FALSE),"black")</f>
        <v>lightgray</v>
      </c>
      <c r="J167">
        <v>0</v>
      </c>
    </row>
    <row r="168" spans="1:10" ht="15.75" customHeight="1" x14ac:dyDescent="0.25">
      <c r="A168" s="1" t="s">
        <v>204</v>
      </c>
      <c r="B168">
        <v>2022</v>
      </c>
      <c r="C168">
        <v>13</v>
      </c>
      <c r="D168" t="s">
        <v>7</v>
      </c>
      <c r="E168" s="1" t="s">
        <v>106</v>
      </c>
      <c r="F168">
        <v>400</v>
      </c>
      <c r="G168" s="7">
        <v>3.78</v>
      </c>
      <c r="I168" t="str">
        <f>IFERROR(VLOOKUP(E168,colores!$D:$F,3,FALSE),"black")</f>
        <v>lightgray</v>
      </c>
      <c r="J168">
        <v>0</v>
      </c>
    </row>
    <row r="169" spans="1:10" ht="15.75" customHeight="1" x14ac:dyDescent="0.25">
      <c r="A169" s="1" t="s">
        <v>204</v>
      </c>
      <c r="B169">
        <v>2022</v>
      </c>
      <c r="C169" t="s">
        <v>11</v>
      </c>
      <c r="D169" t="s">
        <v>11</v>
      </c>
      <c r="E169" t="s">
        <v>11</v>
      </c>
      <c r="F169">
        <v>299</v>
      </c>
      <c r="G169" s="7">
        <v>2.82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204</v>
      </c>
      <c r="B170">
        <v>2024</v>
      </c>
      <c r="C170">
        <v>15</v>
      </c>
      <c r="D170" s="1" t="s">
        <v>214</v>
      </c>
      <c r="E170" t="s">
        <v>26</v>
      </c>
      <c r="F170">
        <v>4228</v>
      </c>
      <c r="G170" s="7">
        <v>45.5</v>
      </c>
      <c r="H170">
        <v>3</v>
      </c>
      <c r="I170" t="str">
        <f>IFERROR(VLOOKUP(E170,colores!$D:$F,3,FALSE),"black")</f>
        <v>#B2DDF7</v>
      </c>
      <c r="J170">
        <v>0</v>
      </c>
    </row>
    <row r="171" spans="1:10" ht="15.75" customHeight="1" x14ac:dyDescent="0.25">
      <c r="A171" s="1" t="s">
        <v>204</v>
      </c>
      <c r="B171">
        <v>2024</v>
      </c>
      <c r="C171">
        <v>16</v>
      </c>
      <c r="D171" t="s">
        <v>23</v>
      </c>
      <c r="E171" t="s">
        <v>215</v>
      </c>
      <c r="F171">
        <v>3538</v>
      </c>
      <c r="G171" s="7">
        <v>38.07</v>
      </c>
      <c r="H171">
        <v>1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204</v>
      </c>
      <c r="B172">
        <v>2024</v>
      </c>
      <c r="C172">
        <v>17</v>
      </c>
      <c r="D172" t="s">
        <v>14</v>
      </c>
      <c r="E172" t="s">
        <v>14</v>
      </c>
      <c r="F172">
        <v>926</v>
      </c>
      <c r="G172" s="7">
        <v>9.9600000000000009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204</v>
      </c>
      <c r="B173">
        <v>2024</v>
      </c>
      <c r="C173">
        <v>13</v>
      </c>
      <c r="D173" t="s">
        <v>7</v>
      </c>
      <c r="E173" s="1" t="s">
        <v>106</v>
      </c>
      <c r="F173">
        <v>266</v>
      </c>
      <c r="G173" s="7">
        <v>2.86</v>
      </c>
      <c r="I173" t="str">
        <f>IFERROR(VLOOKUP(E173,colores!$D:$F,3,FALSE),"black")</f>
        <v>lightgray</v>
      </c>
      <c r="J173">
        <v>0</v>
      </c>
    </row>
    <row r="174" spans="1:10" ht="15.75" customHeight="1" x14ac:dyDescent="0.25">
      <c r="A174" s="1" t="s">
        <v>204</v>
      </c>
      <c r="B174">
        <v>2024</v>
      </c>
      <c r="C174" t="s">
        <v>11</v>
      </c>
      <c r="D174" t="s">
        <v>11</v>
      </c>
      <c r="E174" t="s">
        <v>11</v>
      </c>
      <c r="F174">
        <v>230</v>
      </c>
      <c r="G174" s="7">
        <v>2.4700000000000002</v>
      </c>
      <c r="I174" t="str">
        <f>IFERROR(VLOOKUP(E174,colores!$D:$F,3,FALSE),"black")</f>
        <v>white</v>
      </c>
      <c r="J174">
        <v>0</v>
      </c>
    </row>
    <row r="175" spans="1:10" ht="15.75" customHeight="1" x14ac:dyDescent="0.25">
      <c r="A175" s="1" t="s">
        <v>204</v>
      </c>
      <c r="B175">
        <v>2024</v>
      </c>
      <c r="E175" s="1" t="s">
        <v>106</v>
      </c>
      <c r="F175">
        <v>105</v>
      </c>
      <c r="G175" s="7">
        <v>1.1299999999999999</v>
      </c>
      <c r="I175" t="str">
        <f>IFERROR(VLOOKUP(E175,colores!$D:$F,3,FALSE),"black")</f>
        <v>lightgray</v>
      </c>
      <c r="J175">
        <v>0</v>
      </c>
    </row>
    <row r="176" spans="1:10" ht="15.75" customHeight="1" x14ac:dyDescent="0.25">
      <c r="A176" s="1" t="s">
        <v>205</v>
      </c>
      <c r="B176">
        <v>2015</v>
      </c>
      <c r="D176" t="s">
        <v>192</v>
      </c>
      <c r="E176" t="s">
        <v>142</v>
      </c>
      <c r="G176">
        <v>52.11</v>
      </c>
      <c r="H176">
        <v>3</v>
      </c>
      <c r="I176" t="str">
        <f>IFERROR(VLOOKUP(E176,colores!$D:$F,3,FALSE),"black")</f>
        <v>#EF233C</v>
      </c>
      <c r="J176">
        <v>0</v>
      </c>
    </row>
    <row r="177" spans="1:10" ht="15.75" customHeight="1" x14ac:dyDescent="0.25">
      <c r="A177" s="1" t="s">
        <v>205</v>
      </c>
      <c r="B177">
        <v>2015</v>
      </c>
      <c r="D177" t="s">
        <v>254</v>
      </c>
      <c r="E177" t="s">
        <v>141</v>
      </c>
      <c r="G177">
        <v>46.86</v>
      </c>
      <c r="H177">
        <v>1</v>
      </c>
      <c r="I177" t="str">
        <f>IFERROR(VLOOKUP(E177,colores!$D:$F,3,FALSE),"black")</f>
        <v>#C2AFF0</v>
      </c>
      <c r="J177">
        <v>0</v>
      </c>
    </row>
    <row r="178" spans="1:10" ht="15.75" customHeight="1" x14ac:dyDescent="0.25">
      <c r="A178" s="1" t="s">
        <v>205</v>
      </c>
      <c r="B178">
        <v>2015</v>
      </c>
      <c r="C178" t="s">
        <v>11</v>
      </c>
      <c r="D178" t="s">
        <v>11</v>
      </c>
      <c r="E178" t="s">
        <v>11</v>
      </c>
      <c r="G178">
        <v>1.03</v>
      </c>
      <c r="I178" t="str">
        <f>IFERROR(VLOOKUP(E178,colores!$D:$F,3,FALSE),"black")</f>
        <v>white</v>
      </c>
      <c r="J178">
        <v>0</v>
      </c>
    </row>
    <row r="179" spans="1:10" ht="15.75" customHeight="1" x14ac:dyDescent="0.25">
      <c r="A179" s="1" t="s">
        <v>205</v>
      </c>
      <c r="B179">
        <v>2017</v>
      </c>
      <c r="D179" t="s">
        <v>142</v>
      </c>
      <c r="E179" t="s">
        <v>142</v>
      </c>
      <c r="G179">
        <v>47.44</v>
      </c>
      <c r="H179">
        <v>3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205</v>
      </c>
      <c r="B180">
        <v>2017</v>
      </c>
      <c r="D180" t="s">
        <v>189</v>
      </c>
      <c r="E180" t="s">
        <v>141</v>
      </c>
      <c r="G180">
        <v>27.01</v>
      </c>
      <c r="H180">
        <v>1</v>
      </c>
      <c r="I180" t="str">
        <f>IFERROR(VLOOKUP(E180,colores!$D:$F,3,FALSE),"black")</f>
        <v>#C2AFF0</v>
      </c>
      <c r="J180">
        <v>0</v>
      </c>
    </row>
    <row r="181" spans="1:10" ht="15.75" customHeight="1" x14ac:dyDescent="0.25">
      <c r="A181" s="1" t="s">
        <v>205</v>
      </c>
      <c r="B181">
        <v>2017</v>
      </c>
      <c r="D181" t="s">
        <v>299</v>
      </c>
      <c r="E181" s="1" t="s">
        <v>106</v>
      </c>
      <c r="G181">
        <v>18.010000000000002</v>
      </c>
      <c r="I181" t="str">
        <f>IFERROR(VLOOKUP(E181,colores!$D:$F,3,FALSE),"black")</f>
        <v>lightgray</v>
      </c>
      <c r="J181">
        <v>0</v>
      </c>
    </row>
    <row r="182" spans="1:10" ht="15.75" customHeight="1" x14ac:dyDescent="0.25">
      <c r="A182" s="1" t="s">
        <v>205</v>
      </c>
      <c r="B182">
        <v>2017</v>
      </c>
      <c r="D182" t="s">
        <v>46</v>
      </c>
      <c r="E182" s="1" t="s">
        <v>106</v>
      </c>
      <c r="G182">
        <v>3.99</v>
      </c>
      <c r="I182" t="str">
        <f>IFERROR(VLOOKUP(E182,colores!$D:$F,3,FALSE),"black")</f>
        <v>lightgray</v>
      </c>
      <c r="J182">
        <v>0</v>
      </c>
    </row>
    <row r="183" spans="1:10" ht="15.75" customHeight="1" x14ac:dyDescent="0.25">
      <c r="A183" s="1" t="s">
        <v>205</v>
      </c>
      <c r="B183">
        <v>2017</v>
      </c>
      <c r="D183" t="s">
        <v>266</v>
      </c>
      <c r="E183" s="1" t="s">
        <v>106</v>
      </c>
      <c r="G183">
        <v>2.06</v>
      </c>
      <c r="I183" t="str">
        <f>IFERROR(VLOOKUP(E183,colores!$D:$F,3,FALSE),"black")</f>
        <v>lightgray</v>
      </c>
      <c r="J183">
        <v>0</v>
      </c>
    </row>
    <row r="184" spans="1:10" ht="15.6" customHeight="1" x14ac:dyDescent="0.25">
      <c r="A184" s="1" t="s">
        <v>205</v>
      </c>
      <c r="B184">
        <v>2017</v>
      </c>
      <c r="C184" t="s">
        <v>11</v>
      </c>
      <c r="D184" t="s">
        <v>11</v>
      </c>
      <c r="E184" t="s">
        <v>11</v>
      </c>
      <c r="G184">
        <v>1.49</v>
      </c>
      <c r="I184" t="str">
        <f>IFERROR(VLOOKUP(E184,colores!$D:$F,3,FALSE),"black")</f>
        <v>white</v>
      </c>
      <c r="J184">
        <v>0</v>
      </c>
    </row>
    <row r="185" spans="1:10" ht="15.6" customHeight="1" x14ac:dyDescent="0.25">
      <c r="A185" s="1" t="s">
        <v>205</v>
      </c>
      <c r="B185">
        <v>2019</v>
      </c>
      <c r="C185">
        <v>10</v>
      </c>
      <c r="D185" t="s">
        <v>192</v>
      </c>
      <c r="E185" t="s">
        <v>142</v>
      </c>
      <c r="F185">
        <v>1598</v>
      </c>
      <c r="G185" s="7">
        <v>44.62</v>
      </c>
      <c r="H185">
        <v>3</v>
      </c>
      <c r="I185" t="str">
        <f>IFERROR(VLOOKUP(E185,colores!$D:$F,3,FALSE),"black")</f>
        <v>#EF233C</v>
      </c>
      <c r="J185">
        <v>0</v>
      </c>
    </row>
    <row r="186" spans="1:10" ht="15.75" customHeight="1" x14ac:dyDescent="0.25">
      <c r="A186" s="1" t="s">
        <v>205</v>
      </c>
      <c r="B186">
        <v>2019</v>
      </c>
      <c r="D186" t="s">
        <v>189</v>
      </c>
      <c r="E186" t="s">
        <v>141</v>
      </c>
      <c r="F186">
        <v>1284</v>
      </c>
      <c r="G186" s="7">
        <v>35.86</v>
      </c>
      <c r="H186">
        <v>1</v>
      </c>
      <c r="I186" t="str">
        <f>IFERROR(VLOOKUP(E186,colores!$D:$F,3,FALSE),"black")</f>
        <v>#C2AFF0</v>
      </c>
      <c r="J186">
        <v>0</v>
      </c>
    </row>
    <row r="187" spans="1:10" ht="15.75" customHeight="1" x14ac:dyDescent="0.25">
      <c r="A187" s="1" t="s">
        <v>205</v>
      </c>
      <c r="B187">
        <v>2019</v>
      </c>
      <c r="D187" t="s">
        <v>191</v>
      </c>
      <c r="E187" s="1" t="s">
        <v>106</v>
      </c>
      <c r="F187">
        <v>340</v>
      </c>
      <c r="G187" s="7">
        <v>9.49</v>
      </c>
      <c r="I187" t="str">
        <f>IFERROR(VLOOKUP(E187,colores!$D:$F,3,FALSE),"black")</f>
        <v>lightgray</v>
      </c>
      <c r="J187">
        <v>0</v>
      </c>
    </row>
    <row r="188" spans="1:10" ht="15.75" customHeight="1" x14ac:dyDescent="0.25">
      <c r="A188" s="1" t="s">
        <v>205</v>
      </c>
      <c r="B188">
        <v>2019</v>
      </c>
      <c r="D188" t="s">
        <v>190</v>
      </c>
      <c r="E188" s="1" t="s">
        <v>106</v>
      </c>
      <c r="F188">
        <v>289</v>
      </c>
      <c r="G188" s="7">
        <v>8.07</v>
      </c>
      <c r="I188" t="str">
        <f>IFERROR(VLOOKUP(E188,colores!$D:$F,3,FALSE),"black")</f>
        <v>lightgray</v>
      </c>
      <c r="J188">
        <v>0</v>
      </c>
    </row>
    <row r="189" spans="1:10" ht="15.75" customHeight="1" x14ac:dyDescent="0.25">
      <c r="A189" s="1" t="s">
        <v>205</v>
      </c>
      <c r="B189">
        <v>2019</v>
      </c>
      <c r="C189" t="s">
        <v>11</v>
      </c>
      <c r="D189" t="s">
        <v>11</v>
      </c>
      <c r="E189" t="s">
        <v>11</v>
      </c>
      <c r="F189">
        <v>70</v>
      </c>
      <c r="G189" s="7">
        <v>1.95</v>
      </c>
      <c r="I189" t="str">
        <f>IFERROR(VLOOKUP(E189,colores!$D:$F,3,FALSE),"black")</f>
        <v>white</v>
      </c>
      <c r="J189">
        <v>0</v>
      </c>
    </row>
    <row r="190" spans="1:10" ht="15.75" customHeight="1" x14ac:dyDescent="0.25">
      <c r="A190" s="1" t="s">
        <v>205</v>
      </c>
      <c r="B190">
        <v>2022</v>
      </c>
      <c r="C190">
        <v>10</v>
      </c>
      <c r="D190" t="s">
        <v>142</v>
      </c>
      <c r="E190" t="s">
        <v>142</v>
      </c>
      <c r="F190">
        <v>1522</v>
      </c>
      <c r="G190" s="7">
        <v>38.369999999999997</v>
      </c>
      <c r="H190">
        <v>3</v>
      </c>
      <c r="I190" t="str">
        <f>IFERROR(VLOOKUP(E190,colores!$D:$F,3,FALSE),"black")</f>
        <v>#EF233C</v>
      </c>
      <c r="J190">
        <v>0</v>
      </c>
    </row>
    <row r="191" spans="1:10" ht="15.75" customHeight="1" x14ac:dyDescent="0.25">
      <c r="A191" s="1" t="s">
        <v>205</v>
      </c>
      <c r="B191">
        <v>2022</v>
      </c>
      <c r="D191" t="s">
        <v>187</v>
      </c>
      <c r="E191" t="s">
        <v>141</v>
      </c>
      <c r="F191">
        <v>1163</v>
      </c>
      <c r="G191" s="7">
        <v>29.32</v>
      </c>
      <c r="H191">
        <v>1</v>
      </c>
      <c r="I191" t="str">
        <f>IFERROR(VLOOKUP(E191,colores!$D:$F,3,FALSE),"black")</f>
        <v>#C2AFF0</v>
      </c>
      <c r="J191">
        <v>0</v>
      </c>
    </row>
    <row r="192" spans="1:10" ht="15.75" customHeight="1" x14ac:dyDescent="0.25">
      <c r="A192" s="1" t="s">
        <v>205</v>
      </c>
      <c r="B192">
        <v>2022</v>
      </c>
      <c r="C192">
        <v>14</v>
      </c>
      <c r="D192" t="s">
        <v>143</v>
      </c>
      <c r="E192" t="s">
        <v>143</v>
      </c>
      <c r="F192">
        <v>588</v>
      </c>
      <c r="G192" s="7">
        <v>14.82</v>
      </c>
      <c r="I192" t="str">
        <f>IFERROR(VLOOKUP(E192,colores!$D:$F,3,FALSE),"black")</f>
        <v>#B2DDF7</v>
      </c>
      <c r="J192">
        <v>0</v>
      </c>
    </row>
    <row r="193" spans="1:10" ht="15.75" customHeight="1" x14ac:dyDescent="0.25">
      <c r="A193" s="1" t="s">
        <v>205</v>
      </c>
      <c r="B193">
        <v>2022</v>
      </c>
      <c r="D193" t="s">
        <v>172</v>
      </c>
      <c r="E193" s="1" t="s">
        <v>106</v>
      </c>
      <c r="F193">
        <v>413</v>
      </c>
      <c r="G193" s="7">
        <v>10.41</v>
      </c>
      <c r="I193" t="str">
        <f>IFERROR(VLOOKUP(E193,colores!$D:$F,3,FALSE),"black")</f>
        <v>lightgray</v>
      </c>
      <c r="J193">
        <v>0</v>
      </c>
    </row>
    <row r="194" spans="1:10" ht="15.75" customHeight="1" x14ac:dyDescent="0.25">
      <c r="A194" s="1" t="s">
        <v>205</v>
      </c>
      <c r="B194">
        <v>2022</v>
      </c>
      <c r="D194" t="s">
        <v>188</v>
      </c>
      <c r="E194" s="1" t="s">
        <v>106</v>
      </c>
      <c r="F194">
        <v>231</v>
      </c>
      <c r="G194" s="7">
        <v>5.82</v>
      </c>
      <c r="I194" t="str">
        <f>IFERROR(VLOOKUP(E194,colores!$D:$F,3,FALSE),"black")</f>
        <v>lightgray</v>
      </c>
      <c r="J194">
        <v>0</v>
      </c>
    </row>
    <row r="195" spans="1:10" ht="15.75" customHeight="1" x14ac:dyDescent="0.25">
      <c r="A195" s="1" t="s">
        <v>205</v>
      </c>
      <c r="B195">
        <v>2022</v>
      </c>
      <c r="C195" t="s">
        <v>11</v>
      </c>
      <c r="D195" t="s">
        <v>11</v>
      </c>
      <c r="E195" t="s">
        <v>11</v>
      </c>
      <c r="F195">
        <v>50</v>
      </c>
      <c r="G195" s="7">
        <v>1.26</v>
      </c>
      <c r="I195" t="str">
        <f>IFERROR(VLOOKUP(E195,colores!$D:$F,3,FALSE),"black")</f>
        <v>white</v>
      </c>
      <c r="J195">
        <v>0</v>
      </c>
    </row>
    <row r="196" spans="1:10" ht="15.75" customHeight="1" x14ac:dyDescent="0.25">
      <c r="A196" s="1" t="s">
        <v>205</v>
      </c>
      <c r="B196">
        <v>2024</v>
      </c>
      <c r="C196">
        <v>10</v>
      </c>
      <c r="D196" t="s">
        <v>142</v>
      </c>
      <c r="E196" t="s">
        <v>142</v>
      </c>
      <c r="F196">
        <v>1539</v>
      </c>
      <c r="G196" s="7">
        <v>37.799999999999997</v>
      </c>
      <c r="H196">
        <v>3</v>
      </c>
      <c r="I196" t="str">
        <f>IFERROR(VLOOKUP(E196,colores!$D:$F,3,FALSE),"black")</f>
        <v>#EF233C</v>
      </c>
      <c r="J196">
        <v>0</v>
      </c>
    </row>
    <row r="197" spans="1:10" ht="15.75" customHeight="1" x14ac:dyDescent="0.25">
      <c r="A197" s="1" t="s">
        <v>205</v>
      </c>
      <c r="B197">
        <v>2024</v>
      </c>
      <c r="C197">
        <v>14</v>
      </c>
      <c r="D197" t="s">
        <v>143</v>
      </c>
      <c r="E197" t="s">
        <v>143</v>
      </c>
      <c r="F197">
        <v>1469</v>
      </c>
      <c r="G197" s="7">
        <v>36.08</v>
      </c>
      <c r="H197">
        <v>1</v>
      </c>
      <c r="I197" t="str">
        <f>IFERROR(VLOOKUP(E197,colores!$D:$F,3,FALSE),"black")</f>
        <v>#B2DDF7</v>
      </c>
      <c r="J197">
        <v>0</v>
      </c>
    </row>
    <row r="198" spans="1:10" ht="13.2" x14ac:dyDescent="0.25">
      <c r="A198" s="1" t="s">
        <v>205</v>
      </c>
      <c r="B198">
        <v>2024</v>
      </c>
      <c r="D198" t="s">
        <v>141</v>
      </c>
      <c r="E198" t="s">
        <v>141</v>
      </c>
      <c r="F198">
        <v>1026</v>
      </c>
      <c r="G198" s="7">
        <v>25.2</v>
      </c>
      <c r="I198" t="str">
        <f>IFERROR(VLOOKUP(E198,colores!$D:$F,3,FALSE),"black")</f>
        <v>#C2AFF0</v>
      </c>
      <c r="J198">
        <v>0</v>
      </c>
    </row>
    <row r="199" spans="1:10" ht="13.2" x14ac:dyDescent="0.25">
      <c r="A199" s="1" t="s">
        <v>205</v>
      </c>
      <c r="B199">
        <v>2024</v>
      </c>
      <c r="C199" t="s">
        <v>11</v>
      </c>
      <c r="D199" t="s">
        <v>11</v>
      </c>
      <c r="E199" t="s">
        <v>11</v>
      </c>
      <c r="F199">
        <v>37</v>
      </c>
      <c r="G199" s="7">
        <v>0.91</v>
      </c>
      <c r="I199" t="str">
        <f>IFERROR(VLOOKUP(E199,colores!$D:$F,3,FALSE),"black")</f>
        <v>white</v>
      </c>
      <c r="J199">
        <v>0</v>
      </c>
    </row>
    <row r="200" spans="1:10" ht="15.75" customHeight="1" x14ac:dyDescent="0.25">
      <c r="A200" t="s">
        <v>52</v>
      </c>
      <c r="B200">
        <v>2015</v>
      </c>
      <c r="D200" t="s">
        <v>16</v>
      </c>
      <c r="E200" s="1" t="s">
        <v>16</v>
      </c>
      <c r="F200">
        <v>5482</v>
      </c>
      <c r="G200">
        <v>26.74</v>
      </c>
      <c r="H200">
        <v>3</v>
      </c>
      <c r="I200" t="str">
        <f>IFERROR(VLOOKUP(E200,colores!$D:$F,3,FALSE),"black")</f>
        <v>#FF934F</v>
      </c>
      <c r="J200">
        <v>0</v>
      </c>
    </row>
    <row r="201" spans="1:10" ht="15.75" customHeight="1" x14ac:dyDescent="0.25">
      <c r="A201" t="s">
        <v>52</v>
      </c>
      <c r="B201">
        <v>2015</v>
      </c>
      <c r="D201" t="s">
        <v>98</v>
      </c>
      <c r="E201" s="1" t="s">
        <v>98</v>
      </c>
      <c r="F201">
        <v>5017</v>
      </c>
      <c r="G201">
        <v>24.47</v>
      </c>
      <c r="H201">
        <v>1</v>
      </c>
      <c r="I201" t="str">
        <f>IFERROR(VLOOKUP(E201,colores!$D:$F,3,FALSE),"black")</f>
        <v>#C2AFF0</v>
      </c>
      <c r="J201">
        <v>0</v>
      </c>
    </row>
    <row r="202" spans="1:10" ht="15.75" customHeight="1" x14ac:dyDescent="0.25">
      <c r="A202" t="s">
        <v>52</v>
      </c>
      <c r="B202">
        <v>2015</v>
      </c>
      <c r="D202" t="s">
        <v>239</v>
      </c>
      <c r="E202" s="1" t="s">
        <v>239</v>
      </c>
      <c r="F202">
        <v>2621</v>
      </c>
      <c r="G202">
        <v>12.79</v>
      </c>
      <c r="I202" t="str">
        <f>IFERROR(VLOOKUP(E202,colores!$D:$F,3,FALSE),"black")</f>
        <v>lightgray</v>
      </c>
      <c r="J202">
        <v>0</v>
      </c>
    </row>
    <row r="203" spans="1:10" ht="15.75" customHeight="1" x14ac:dyDescent="0.25">
      <c r="A203" t="s">
        <v>52</v>
      </c>
      <c r="B203">
        <v>2015</v>
      </c>
      <c r="D203" t="s">
        <v>240</v>
      </c>
      <c r="E203" s="1" t="s">
        <v>305</v>
      </c>
      <c r="F203">
        <v>2122</v>
      </c>
      <c r="G203">
        <v>10.35</v>
      </c>
      <c r="I203" t="str">
        <f>IFERROR(VLOOKUP(E203,colores!$D:$F,3,FALSE),"black")</f>
        <v>#B2DDF7</v>
      </c>
      <c r="J203">
        <v>0</v>
      </c>
    </row>
    <row r="204" spans="1:10" ht="15.75" customHeight="1" x14ac:dyDescent="0.25">
      <c r="A204" t="s">
        <v>52</v>
      </c>
      <c r="B204">
        <v>2015</v>
      </c>
      <c r="D204" t="s">
        <v>241</v>
      </c>
      <c r="E204" s="1" t="s">
        <v>304</v>
      </c>
      <c r="F204">
        <v>1443</v>
      </c>
      <c r="G204">
        <v>7.04</v>
      </c>
      <c r="I204" t="str">
        <f>IFERROR(VLOOKUP(E204,colores!$D:$F,3,FALSE),"black")</f>
        <v>#B2DDF7</v>
      </c>
      <c r="J204">
        <v>0</v>
      </c>
    </row>
    <row r="205" spans="1:10" ht="15.75" customHeight="1" x14ac:dyDescent="0.25">
      <c r="A205" t="s">
        <v>52</v>
      </c>
      <c r="B205">
        <v>2015</v>
      </c>
      <c r="D205" t="s">
        <v>148</v>
      </c>
      <c r="E205" s="1" t="s">
        <v>95</v>
      </c>
      <c r="F205">
        <v>1247</v>
      </c>
      <c r="G205">
        <v>6.08</v>
      </c>
      <c r="I205" t="str">
        <f>IFERROR(VLOOKUP(E205,colores!$D:$F,3,FALSE),"black")</f>
        <v>#EF233C</v>
      </c>
      <c r="J205">
        <v>0</v>
      </c>
    </row>
    <row r="206" spans="1:10" ht="15.75" customHeight="1" x14ac:dyDescent="0.25">
      <c r="A206" t="s">
        <v>52</v>
      </c>
      <c r="B206">
        <v>2015</v>
      </c>
      <c r="D206" t="s">
        <v>242</v>
      </c>
      <c r="E206" s="1" t="s">
        <v>106</v>
      </c>
      <c r="F206">
        <v>1238</v>
      </c>
      <c r="G206">
        <v>6.04</v>
      </c>
      <c r="I206" t="str">
        <f>IFERROR(VLOOKUP(E206,colores!$D:$F,3,FALSE),"black")</f>
        <v>lightgray</v>
      </c>
      <c r="J206">
        <v>0</v>
      </c>
    </row>
    <row r="207" spans="1:10" ht="15.75" customHeight="1" x14ac:dyDescent="0.25">
      <c r="A207" t="s">
        <v>52</v>
      </c>
      <c r="B207">
        <v>2015</v>
      </c>
      <c r="D207" t="s">
        <v>21</v>
      </c>
      <c r="E207" s="1" t="s">
        <v>106</v>
      </c>
      <c r="F207">
        <v>718</v>
      </c>
      <c r="G207">
        <v>3.5</v>
      </c>
      <c r="I207" t="str">
        <f>IFERROR(VLOOKUP(E207,colores!$D:$F,3,FALSE),"black")</f>
        <v>lightgray</v>
      </c>
      <c r="J207">
        <v>0</v>
      </c>
    </row>
    <row r="208" spans="1:10" ht="15.75" customHeight="1" x14ac:dyDescent="0.25">
      <c r="A208" t="s">
        <v>52</v>
      </c>
      <c r="B208">
        <v>2015</v>
      </c>
      <c r="D208" t="s">
        <v>243</v>
      </c>
      <c r="E208" s="1" t="s">
        <v>106</v>
      </c>
      <c r="F208">
        <v>480</v>
      </c>
      <c r="G208">
        <v>2.34</v>
      </c>
      <c r="I208" t="str">
        <f>IFERROR(VLOOKUP(E208,colores!$D:$F,3,FALSE),"black")</f>
        <v>lightgray</v>
      </c>
      <c r="J208">
        <v>0</v>
      </c>
    </row>
    <row r="209" spans="1:10" ht="16.2" customHeight="1" x14ac:dyDescent="0.25">
      <c r="A209" t="s">
        <v>52</v>
      </c>
      <c r="B209">
        <v>2015</v>
      </c>
      <c r="C209" t="s">
        <v>11</v>
      </c>
      <c r="D209" t="s">
        <v>11</v>
      </c>
      <c r="E209" t="s">
        <v>11</v>
      </c>
      <c r="F209">
        <v>171</v>
      </c>
      <c r="G209">
        <v>1.77</v>
      </c>
      <c r="I209" t="str">
        <f>IFERROR(VLOOKUP(E209,colores!$D:$F,3,FALSE),"black")</f>
        <v>white</v>
      </c>
      <c r="J209">
        <v>0</v>
      </c>
    </row>
    <row r="210" spans="1:10" ht="15.75" customHeight="1" x14ac:dyDescent="0.25">
      <c r="A210" t="s">
        <v>52</v>
      </c>
      <c r="B210">
        <v>2015</v>
      </c>
      <c r="D210" t="s">
        <v>244</v>
      </c>
      <c r="E210" s="1" t="s">
        <v>106</v>
      </c>
      <c r="F210">
        <v>132</v>
      </c>
      <c r="G210">
        <v>0.64</v>
      </c>
      <c r="I210" t="str">
        <f>IFERROR(VLOOKUP(E210,colores!$D:$F,3,FALSE),"black")</f>
        <v>lightgray</v>
      </c>
      <c r="J210">
        <v>0</v>
      </c>
    </row>
    <row r="211" spans="1:10" ht="15.75" customHeight="1" x14ac:dyDescent="0.25">
      <c r="A211" t="s">
        <v>52</v>
      </c>
      <c r="B211">
        <v>2017</v>
      </c>
      <c r="D211" t="s">
        <v>98</v>
      </c>
      <c r="E211" s="1" t="s">
        <v>98</v>
      </c>
      <c r="F211">
        <v>8265</v>
      </c>
      <c r="G211">
        <v>39.049999999999997</v>
      </c>
      <c r="H211">
        <v>3</v>
      </c>
      <c r="I211" t="str">
        <f>IFERROR(VLOOKUP(E211,colores!$D:$F,3,FALSE),"black")</f>
        <v>#C2AFF0</v>
      </c>
      <c r="J211">
        <v>0</v>
      </c>
    </row>
    <row r="212" spans="1:10" ht="15.75" customHeight="1" x14ac:dyDescent="0.25">
      <c r="A212" t="s">
        <v>52</v>
      </c>
      <c r="B212">
        <v>2017</v>
      </c>
      <c r="D212" t="s">
        <v>16</v>
      </c>
      <c r="E212" s="1" t="s">
        <v>16</v>
      </c>
      <c r="F212">
        <v>5218</v>
      </c>
      <c r="G212">
        <v>24.65</v>
      </c>
      <c r="H212">
        <v>1</v>
      </c>
      <c r="I212" t="str">
        <f>IFERROR(VLOOKUP(E212,colores!$D:$F,3,FALSE),"black")</f>
        <v>#FF934F</v>
      </c>
      <c r="J212">
        <v>0</v>
      </c>
    </row>
    <row r="213" spans="1:10" ht="15.75" customHeight="1" x14ac:dyDescent="0.25">
      <c r="A213" t="s">
        <v>52</v>
      </c>
      <c r="B213">
        <v>2017</v>
      </c>
      <c r="D213" t="s">
        <v>236</v>
      </c>
      <c r="E213" s="1" t="s">
        <v>97</v>
      </c>
      <c r="F213">
        <v>2619</v>
      </c>
      <c r="G213">
        <v>12.37</v>
      </c>
      <c r="I213" t="str">
        <f>IFERROR(VLOOKUP(E213,colores!$D:$F,3,FALSE),"black")</f>
        <v>#B2DDF7</v>
      </c>
      <c r="J213">
        <v>0</v>
      </c>
    </row>
    <row r="214" spans="1:10" ht="15.75" customHeight="1" x14ac:dyDescent="0.25">
      <c r="A214" t="s">
        <v>52</v>
      </c>
      <c r="B214">
        <v>2017</v>
      </c>
      <c r="D214" t="s">
        <v>237</v>
      </c>
      <c r="E214" t="s">
        <v>237</v>
      </c>
      <c r="F214">
        <v>2273</v>
      </c>
      <c r="G214">
        <v>10.74</v>
      </c>
      <c r="I214" t="str">
        <f>IFERROR(VLOOKUP(E214,colores!$D:$F,3,FALSE),"black")</f>
        <v>lightgray</v>
      </c>
      <c r="J214">
        <v>0</v>
      </c>
    </row>
    <row r="215" spans="1:10" ht="15.75" customHeight="1" x14ac:dyDescent="0.25">
      <c r="A215" t="s">
        <v>52</v>
      </c>
      <c r="B215">
        <v>2017</v>
      </c>
      <c r="D215" t="s">
        <v>235</v>
      </c>
      <c r="E215" s="1" t="s">
        <v>106</v>
      </c>
      <c r="F215">
        <v>1328</v>
      </c>
      <c r="G215">
        <v>6.27</v>
      </c>
      <c r="I215" t="str">
        <f>IFERROR(VLOOKUP(E215,colores!$D:$F,3,FALSE),"black")</f>
        <v>lightgray</v>
      </c>
      <c r="J215">
        <v>0</v>
      </c>
    </row>
    <row r="216" spans="1:10" ht="15.75" customHeight="1" x14ac:dyDescent="0.25">
      <c r="A216" t="s">
        <v>52</v>
      </c>
      <c r="B216">
        <v>2017</v>
      </c>
      <c r="D216" t="s">
        <v>148</v>
      </c>
      <c r="E216" s="1" t="s">
        <v>95</v>
      </c>
      <c r="F216">
        <v>971</v>
      </c>
      <c r="G216">
        <v>4.59</v>
      </c>
      <c r="I216" t="str">
        <f>IFERROR(VLOOKUP(E216,colores!$D:$F,3,FALSE),"black")</f>
        <v>#EF233C</v>
      </c>
      <c r="J216">
        <v>0</v>
      </c>
    </row>
    <row r="217" spans="1:10" ht="15.75" customHeight="1" x14ac:dyDescent="0.25">
      <c r="A217" t="s">
        <v>52</v>
      </c>
      <c r="B217">
        <v>2017</v>
      </c>
      <c r="C217">
        <v>13</v>
      </c>
      <c r="D217" t="s">
        <v>238</v>
      </c>
      <c r="E217" s="1" t="s">
        <v>106</v>
      </c>
      <c r="F217">
        <v>313</v>
      </c>
      <c r="G217">
        <v>1.48</v>
      </c>
      <c r="I217" t="str">
        <f>IFERROR(VLOOKUP(E217,colores!$D:$F,3,FALSE),"black")</f>
        <v>lightgray</v>
      </c>
      <c r="J217">
        <v>0</v>
      </c>
    </row>
    <row r="218" spans="1:10" ht="15.75" customHeight="1" x14ac:dyDescent="0.25">
      <c r="A218" t="s">
        <v>52</v>
      </c>
      <c r="B218">
        <v>2017</v>
      </c>
      <c r="C218" t="s">
        <v>11</v>
      </c>
      <c r="D218" t="s">
        <v>11</v>
      </c>
      <c r="E218" t="s">
        <v>11</v>
      </c>
      <c r="F218">
        <v>165</v>
      </c>
      <c r="G218">
        <v>0.78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52</v>
      </c>
      <c r="B219">
        <v>2019</v>
      </c>
      <c r="D219" t="s">
        <v>98</v>
      </c>
      <c r="E219" s="1" t="s">
        <v>98</v>
      </c>
      <c r="F219">
        <v>7441</v>
      </c>
      <c r="G219" s="7">
        <v>35.15</v>
      </c>
      <c r="H219">
        <v>3</v>
      </c>
      <c r="I219" t="str">
        <f>IFERROR(VLOOKUP(E219,colores!$D:$F,3,FALSE),"black")</f>
        <v>#C2AFF0</v>
      </c>
      <c r="J219">
        <v>0</v>
      </c>
    </row>
    <row r="220" spans="1:10" ht="15.75" customHeight="1" x14ac:dyDescent="0.25">
      <c r="A220" t="s">
        <v>52</v>
      </c>
      <c r="B220">
        <v>2019</v>
      </c>
      <c r="D220" t="s">
        <v>55</v>
      </c>
      <c r="E220" s="1" t="s">
        <v>97</v>
      </c>
      <c r="F220">
        <v>3142</v>
      </c>
      <c r="G220" s="7">
        <v>29.01</v>
      </c>
      <c r="H220">
        <v>1</v>
      </c>
      <c r="I220" t="str">
        <f>IFERROR(VLOOKUP(E220,colores!$D:$F,3,FALSE),"black")</f>
        <v>#B2DDF7</v>
      </c>
      <c r="J220">
        <v>0</v>
      </c>
    </row>
    <row r="221" spans="1:10" ht="15.75" customHeight="1" x14ac:dyDescent="0.25">
      <c r="A221" t="s">
        <v>52</v>
      </c>
      <c r="B221">
        <v>2019</v>
      </c>
      <c r="D221" t="s">
        <v>65</v>
      </c>
      <c r="E221" s="1" t="s">
        <v>16</v>
      </c>
      <c r="F221">
        <v>5434</v>
      </c>
      <c r="G221" s="7">
        <v>25.67</v>
      </c>
      <c r="I221" t="str">
        <f>IFERROR(VLOOKUP(E221,colores!$D:$F,3,FALSE),"black")</f>
        <v>#FF934F</v>
      </c>
      <c r="J221">
        <v>0</v>
      </c>
    </row>
    <row r="222" spans="1:10" ht="15.75" customHeight="1" x14ac:dyDescent="0.25">
      <c r="A222" t="s">
        <v>52</v>
      </c>
      <c r="B222">
        <v>2019</v>
      </c>
      <c r="D222" t="s">
        <v>54</v>
      </c>
      <c r="E222" s="1" t="s">
        <v>95</v>
      </c>
      <c r="F222">
        <v>1033</v>
      </c>
      <c r="G222" s="7">
        <v>4.88</v>
      </c>
      <c r="I222" t="str">
        <f>IFERROR(VLOOKUP(E222,colores!$D:$F,3,FALSE),"black")</f>
        <v>#EF233C</v>
      </c>
      <c r="J222">
        <v>0</v>
      </c>
    </row>
    <row r="223" spans="1:10" ht="15.75" customHeight="1" x14ac:dyDescent="0.25">
      <c r="A223" t="s">
        <v>52</v>
      </c>
      <c r="B223">
        <v>2019</v>
      </c>
      <c r="D223" t="s">
        <v>21</v>
      </c>
      <c r="E223" s="1" t="s">
        <v>106</v>
      </c>
      <c r="F223">
        <v>280</v>
      </c>
      <c r="G223" s="7">
        <v>1.32</v>
      </c>
      <c r="I223" t="str">
        <f>IFERROR(VLOOKUP(E223,colores!$D:$F,3,FALSE),"black")</f>
        <v>lightgray</v>
      </c>
      <c r="J223">
        <v>0</v>
      </c>
    </row>
    <row r="224" spans="1:10" ht="15.75" customHeight="1" x14ac:dyDescent="0.25">
      <c r="A224" t="s">
        <v>52</v>
      </c>
      <c r="B224">
        <v>2019</v>
      </c>
      <c r="C224" t="s">
        <v>11</v>
      </c>
      <c r="D224" t="s">
        <v>11</v>
      </c>
      <c r="E224" s="1" t="s">
        <v>11</v>
      </c>
      <c r="F224">
        <v>277</v>
      </c>
      <c r="G224" s="7">
        <v>1.31</v>
      </c>
      <c r="I224" t="str">
        <f>IFERROR(VLOOKUP(E224,colores!$D:$F,3,FALSE),"black")</f>
        <v>white</v>
      </c>
      <c r="J224">
        <v>0</v>
      </c>
    </row>
    <row r="225" spans="1:10" ht="15.75" customHeight="1" x14ac:dyDescent="0.25">
      <c r="A225" t="s">
        <v>52</v>
      </c>
      <c r="B225">
        <v>2019</v>
      </c>
      <c r="C225">
        <v>13</v>
      </c>
      <c r="D225" t="s">
        <v>62</v>
      </c>
      <c r="E225" s="1" t="s">
        <v>106</v>
      </c>
      <c r="F225">
        <v>217</v>
      </c>
      <c r="G225" s="7">
        <v>1.02</v>
      </c>
      <c r="I225" t="str">
        <f>IFERROR(VLOOKUP(E225,colores!$D:$F,3,FALSE),"black")</f>
        <v>lightgray</v>
      </c>
      <c r="J225">
        <v>0</v>
      </c>
    </row>
    <row r="226" spans="1:10" ht="15.75" customHeight="1" x14ac:dyDescent="0.25">
      <c r="A226" t="s">
        <v>52</v>
      </c>
      <c r="B226">
        <v>2019</v>
      </c>
      <c r="D226" t="s">
        <v>64</v>
      </c>
      <c r="E226" s="1" t="s">
        <v>106</v>
      </c>
      <c r="F226">
        <v>200</v>
      </c>
      <c r="G226" s="7">
        <v>0.94</v>
      </c>
      <c r="I226" t="str">
        <f>IFERROR(VLOOKUP(E226,colores!$D:$F,3,FALSE),"black")</f>
        <v>lightgray</v>
      </c>
      <c r="J226">
        <v>0</v>
      </c>
    </row>
    <row r="227" spans="1:10" ht="15.75" customHeight="1" x14ac:dyDescent="0.25">
      <c r="A227" t="s">
        <v>52</v>
      </c>
      <c r="B227">
        <v>2019</v>
      </c>
      <c r="C227">
        <v>15</v>
      </c>
      <c r="D227" t="s">
        <v>66</v>
      </c>
      <c r="E227" s="1" t="s">
        <v>106</v>
      </c>
      <c r="F227">
        <v>147</v>
      </c>
      <c r="G227" s="7">
        <v>0.69</v>
      </c>
      <c r="I227" t="str">
        <f>IFERROR(VLOOKUP(E227,colores!$D:$F,3,FALSE),"black")</f>
        <v>lightgray</v>
      </c>
      <c r="J227">
        <v>0</v>
      </c>
    </row>
    <row r="228" spans="1:10" ht="15.75" customHeight="1" x14ac:dyDescent="0.25">
      <c r="A228" t="s">
        <v>52</v>
      </c>
      <c r="B228">
        <v>2022</v>
      </c>
      <c r="D228" t="s">
        <v>218</v>
      </c>
      <c r="E228" s="1" t="s">
        <v>96</v>
      </c>
      <c r="F228">
        <v>11809</v>
      </c>
      <c r="G228" s="7">
        <v>52.54</v>
      </c>
      <c r="H228">
        <v>3</v>
      </c>
      <c r="I228" t="str">
        <f>IFERROR(VLOOKUP(E228,colores!$D:$F,3,FALSE),"black")</f>
        <v>#FF934F</v>
      </c>
      <c r="J228">
        <v>0</v>
      </c>
    </row>
    <row r="229" spans="1:10" ht="15.75" customHeight="1" x14ac:dyDescent="0.25">
      <c r="A229" t="s">
        <v>52</v>
      </c>
      <c r="B229">
        <v>2022</v>
      </c>
      <c r="D229" t="s">
        <v>55</v>
      </c>
      <c r="E229" s="1" t="s">
        <v>97</v>
      </c>
      <c r="F229">
        <v>8105</v>
      </c>
      <c r="G229" s="7">
        <v>36.06</v>
      </c>
      <c r="H229">
        <v>1</v>
      </c>
      <c r="I229" t="str">
        <f>IFERROR(VLOOKUP(E229,colores!$D:$F,3,FALSE),"black")</f>
        <v>#B2DDF7</v>
      </c>
      <c r="J229">
        <v>0</v>
      </c>
    </row>
    <row r="230" spans="1:10" ht="15.75" customHeight="1" x14ac:dyDescent="0.25">
      <c r="A230" t="s">
        <v>52</v>
      </c>
      <c r="B230">
        <v>2022</v>
      </c>
      <c r="D230" t="s">
        <v>54</v>
      </c>
      <c r="E230" s="1" t="s">
        <v>95</v>
      </c>
      <c r="F230">
        <v>928</v>
      </c>
      <c r="G230" s="7">
        <v>4.13</v>
      </c>
      <c r="I230" t="str">
        <f>IFERROR(VLOOKUP(E230,colores!$D:$F,3,FALSE),"black")</f>
        <v>#EF233C</v>
      </c>
      <c r="J230">
        <v>0</v>
      </c>
    </row>
    <row r="231" spans="1:10" ht="15.75" customHeight="1" x14ac:dyDescent="0.25">
      <c r="A231" t="s">
        <v>52</v>
      </c>
      <c r="B231">
        <v>2022</v>
      </c>
      <c r="C231" t="s">
        <v>11</v>
      </c>
      <c r="D231" t="s">
        <v>11</v>
      </c>
      <c r="E231" t="s">
        <v>11</v>
      </c>
      <c r="F231">
        <v>445</v>
      </c>
      <c r="G231" s="7">
        <v>1.98</v>
      </c>
      <c r="I231" t="str">
        <f>IFERROR(VLOOKUP(E231,colores!$D:$F,3,FALSE),"black")</f>
        <v>white</v>
      </c>
      <c r="J231">
        <v>0</v>
      </c>
    </row>
    <row r="232" spans="1:10" ht="15.75" customHeight="1" x14ac:dyDescent="0.25">
      <c r="A232" t="s">
        <v>52</v>
      </c>
      <c r="B232">
        <v>2022</v>
      </c>
      <c r="D232" t="s">
        <v>60</v>
      </c>
      <c r="E232" s="1" t="s">
        <v>106</v>
      </c>
      <c r="F232">
        <v>266</v>
      </c>
      <c r="G232" s="7">
        <v>1.18</v>
      </c>
      <c r="I232" t="str">
        <f>IFERROR(VLOOKUP(E232,colores!$D:$F,3,FALSE),"black")</f>
        <v>lightgray</v>
      </c>
      <c r="J232">
        <v>0</v>
      </c>
    </row>
    <row r="233" spans="1:10" ht="15.75" customHeight="1" x14ac:dyDescent="0.25">
      <c r="A233" t="s">
        <v>52</v>
      </c>
      <c r="B233">
        <v>2022</v>
      </c>
      <c r="C233">
        <v>21</v>
      </c>
      <c r="D233" t="s">
        <v>63</v>
      </c>
      <c r="E233" s="1" t="s">
        <v>106</v>
      </c>
      <c r="F233">
        <v>240</v>
      </c>
      <c r="G233" s="7">
        <v>1.07</v>
      </c>
      <c r="I233" t="str">
        <f>IFERROR(VLOOKUP(E233,colores!$D:$F,3,FALSE),"black")</f>
        <v>lightgray</v>
      </c>
      <c r="J233">
        <v>0</v>
      </c>
    </row>
    <row r="234" spans="1:10" ht="15.75" customHeight="1" x14ac:dyDescent="0.25">
      <c r="A234" t="s">
        <v>52</v>
      </c>
      <c r="B234">
        <v>2022</v>
      </c>
      <c r="D234" t="s">
        <v>59</v>
      </c>
      <c r="E234" s="1" t="s">
        <v>106</v>
      </c>
      <c r="F234">
        <v>232</v>
      </c>
      <c r="G234" s="7">
        <v>1.03</v>
      </c>
      <c r="I234" t="str">
        <f>IFERROR(VLOOKUP(E234,colores!$D:$F,3,FALSE),"black")</f>
        <v>lightgray</v>
      </c>
      <c r="J234">
        <v>0</v>
      </c>
    </row>
    <row r="235" spans="1:10" ht="15.75" customHeight="1" x14ac:dyDescent="0.25">
      <c r="A235" t="s">
        <v>52</v>
      </c>
      <c r="B235">
        <v>2022</v>
      </c>
      <c r="C235">
        <v>13</v>
      </c>
      <c r="D235" t="s">
        <v>62</v>
      </c>
      <c r="E235" s="1" t="s">
        <v>106</v>
      </c>
      <c r="F235">
        <v>232</v>
      </c>
      <c r="G235" s="7">
        <v>1.03</v>
      </c>
      <c r="I235" t="str">
        <f>IFERROR(VLOOKUP(E235,colores!$D:$F,3,FALSE),"black")</f>
        <v>lightgray</v>
      </c>
      <c r="J235">
        <v>0</v>
      </c>
    </row>
    <row r="236" spans="1:10" ht="15.75" customHeight="1" x14ac:dyDescent="0.25">
      <c r="A236" t="s">
        <v>52</v>
      </c>
      <c r="B236">
        <v>2022</v>
      </c>
      <c r="D236" t="s">
        <v>61</v>
      </c>
      <c r="E236" s="1" t="s">
        <v>106</v>
      </c>
      <c r="F236">
        <v>221</v>
      </c>
      <c r="G236" s="7">
        <v>0.98</v>
      </c>
      <c r="I236" t="str">
        <f>IFERROR(VLOOKUP(E236,colores!$D:$F,3,FALSE),"black")</f>
        <v>lightgray</v>
      </c>
      <c r="J236">
        <v>0</v>
      </c>
    </row>
    <row r="237" spans="1:10" ht="15.75" customHeight="1" x14ac:dyDescent="0.25">
      <c r="A237" t="s">
        <v>52</v>
      </c>
      <c r="B237">
        <v>2024</v>
      </c>
      <c r="D237" s="1" t="s">
        <v>96</v>
      </c>
      <c r="E237" s="1" t="s">
        <v>96</v>
      </c>
      <c r="F237">
        <v>12598</v>
      </c>
      <c r="G237" s="7">
        <v>59.28</v>
      </c>
      <c r="H237">
        <v>3</v>
      </c>
      <c r="I237" t="str">
        <f>IFERROR(VLOOKUP(E237,colores!$D:$F,3,FALSE),"black")</f>
        <v>#FF934F</v>
      </c>
      <c r="J237">
        <v>0</v>
      </c>
    </row>
    <row r="238" spans="1:10" ht="15.75" customHeight="1" x14ac:dyDescent="0.25">
      <c r="A238" t="s">
        <v>52</v>
      </c>
      <c r="B238">
        <v>2024</v>
      </c>
      <c r="D238" t="s">
        <v>55</v>
      </c>
      <c r="E238" s="1" t="s">
        <v>97</v>
      </c>
      <c r="F238">
        <v>6766</v>
      </c>
      <c r="G238" s="7">
        <v>31.84</v>
      </c>
      <c r="H238">
        <v>1</v>
      </c>
      <c r="I238" t="str">
        <f>IFERROR(VLOOKUP(E238,colores!$D:$F,3,FALSE),"black")</f>
        <v>#B2DDF7</v>
      </c>
      <c r="J238">
        <v>0</v>
      </c>
    </row>
    <row r="239" spans="1:10" ht="15.75" customHeight="1" x14ac:dyDescent="0.25">
      <c r="A239" t="s">
        <v>52</v>
      </c>
      <c r="B239">
        <v>2024</v>
      </c>
      <c r="D239" t="s">
        <v>54</v>
      </c>
      <c r="E239" s="1" t="s">
        <v>106</v>
      </c>
      <c r="F239">
        <v>638</v>
      </c>
      <c r="G239" s="7">
        <v>3</v>
      </c>
      <c r="I239" t="str">
        <f>IFERROR(VLOOKUP(E239,colores!$D:$F,3,FALSE),"black")</f>
        <v>lightgray</v>
      </c>
      <c r="J239">
        <v>0</v>
      </c>
    </row>
    <row r="240" spans="1:10" ht="15.75" customHeight="1" x14ac:dyDescent="0.25">
      <c r="A240" t="s">
        <v>52</v>
      </c>
      <c r="B240">
        <v>2024</v>
      </c>
      <c r="D240" t="s">
        <v>53</v>
      </c>
      <c r="E240" s="1" t="s">
        <v>106</v>
      </c>
      <c r="F240">
        <v>443</v>
      </c>
      <c r="G240" s="7">
        <v>2.08</v>
      </c>
      <c r="I240" t="str">
        <f>IFERROR(VLOOKUP(E240,colores!$D:$F,3,FALSE),"black")</f>
        <v>lightgray</v>
      </c>
      <c r="J240">
        <v>0</v>
      </c>
    </row>
    <row r="241" spans="1:10" ht="15.75" customHeight="1" x14ac:dyDescent="0.25">
      <c r="A241" t="s">
        <v>52</v>
      </c>
      <c r="B241">
        <v>2024</v>
      </c>
      <c r="C241" t="s">
        <v>11</v>
      </c>
      <c r="D241" t="s">
        <v>11</v>
      </c>
      <c r="E241" t="s">
        <v>11</v>
      </c>
      <c r="F241">
        <v>371</v>
      </c>
      <c r="G241" s="7">
        <v>1.74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52</v>
      </c>
      <c r="B242">
        <v>2024</v>
      </c>
      <c r="D242" t="s">
        <v>56</v>
      </c>
      <c r="E242" s="1" t="s">
        <v>106</v>
      </c>
      <c r="F242">
        <v>180</v>
      </c>
      <c r="G242" s="7">
        <v>0.85</v>
      </c>
      <c r="I242" t="str">
        <f>IFERROR(VLOOKUP(E242,colores!$D:$F,3,FALSE),"black")</f>
        <v>lightgray</v>
      </c>
      <c r="J242">
        <v>0</v>
      </c>
    </row>
    <row r="243" spans="1:10" ht="15.75" customHeight="1" x14ac:dyDescent="0.25">
      <c r="A243" t="s">
        <v>52</v>
      </c>
      <c r="B243">
        <v>2024</v>
      </c>
      <c r="C243">
        <v>13</v>
      </c>
      <c r="D243" t="s">
        <v>58</v>
      </c>
      <c r="E243" s="1" t="s">
        <v>106</v>
      </c>
      <c r="F243">
        <v>170</v>
      </c>
      <c r="G243" s="7">
        <v>0.8</v>
      </c>
      <c r="I243" t="str">
        <f>IFERROR(VLOOKUP(E243,colores!$D:$F,3,FALSE),"black")</f>
        <v>lightgray</v>
      </c>
      <c r="J243">
        <v>0</v>
      </c>
    </row>
    <row r="244" spans="1:10" ht="15.75" customHeight="1" x14ac:dyDescent="0.25">
      <c r="A244" t="s">
        <v>52</v>
      </c>
      <c r="B244">
        <v>2024</v>
      </c>
      <c r="C244">
        <v>11</v>
      </c>
      <c r="D244" t="s">
        <v>57</v>
      </c>
      <c r="E244" s="1" t="s">
        <v>106</v>
      </c>
      <c r="F244">
        <v>87</v>
      </c>
      <c r="G244" s="7">
        <v>0.41</v>
      </c>
      <c r="I244" t="str">
        <f>IFERROR(VLOOKUP(E244,colores!$D:$F,3,FALSE),"black")</f>
        <v>lightgray</v>
      </c>
      <c r="J244">
        <v>0</v>
      </c>
    </row>
    <row r="245" spans="1:10" ht="15.75" customHeight="1" x14ac:dyDescent="0.25">
      <c r="A245" s="1" t="s">
        <v>198</v>
      </c>
      <c r="B245">
        <v>2015</v>
      </c>
      <c r="D245" t="s">
        <v>263</v>
      </c>
      <c r="E245" t="s">
        <v>47</v>
      </c>
      <c r="G245">
        <v>51.78</v>
      </c>
      <c r="H245">
        <v>4</v>
      </c>
      <c r="I245" t="str">
        <f>IFERROR(VLOOKUP(E245,colores!$D:$F,3,FALSE),"black")</f>
        <v>pink</v>
      </c>
      <c r="J245">
        <v>0</v>
      </c>
    </row>
    <row r="246" spans="1:10" ht="15.75" customHeight="1" x14ac:dyDescent="0.25">
      <c r="A246" s="1" t="s">
        <v>198</v>
      </c>
      <c r="B246">
        <v>2015</v>
      </c>
      <c r="D246" t="s">
        <v>264</v>
      </c>
      <c r="E246" t="s">
        <v>264</v>
      </c>
      <c r="G246">
        <v>16.3</v>
      </c>
      <c r="I246" t="str">
        <f>IFERROR(VLOOKUP(E246,colores!$D:$F,3,FALSE),"black")</f>
        <v>lightgray</v>
      </c>
      <c r="J246">
        <v>0</v>
      </c>
    </row>
    <row r="247" spans="1:10" ht="15.75" customHeight="1" x14ac:dyDescent="0.25">
      <c r="A247" s="1" t="s">
        <v>198</v>
      </c>
      <c r="B247">
        <v>2015</v>
      </c>
      <c r="D247" t="s">
        <v>265</v>
      </c>
      <c r="E247" t="s">
        <v>265</v>
      </c>
      <c r="G247">
        <v>12.92</v>
      </c>
      <c r="I247" t="str">
        <f>IFERROR(VLOOKUP(E247,colores!$D:$F,3,FALSE),"black")</f>
        <v>lightgray</v>
      </c>
      <c r="J247">
        <v>0</v>
      </c>
    </row>
    <row r="248" spans="1:10" ht="15.75" customHeight="1" x14ac:dyDescent="0.25">
      <c r="A248" s="1" t="s">
        <v>198</v>
      </c>
      <c r="B248">
        <v>2015</v>
      </c>
      <c r="D248" t="s">
        <v>266</v>
      </c>
      <c r="E248" s="1" t="s">
        <v>106</v>
      </c>
      <c r="G248">
        <v>8.9</v>
      </c>
      <c r="I248" t="str">
        <f>IFERROR(VLOOKUP(E248,colores!$D:$F,3,FALSE),"black")</f>
        <v>lightgray</v>
      </c>
      <c r="J248">
        <v>0</v>
      </c>
    </row>
    <row r="249" spans="1:10" ht="15.75" customHeight="1" x14ac:dyDescent="0.25">
      <c r="A249" s="1" t="s">
        <v>198</v>
      </c>
      <c r="B249">
        <v>2015</v>
      </c>
      <c r="D249" t="s">
        <v>50</v>
      </c>
      <c r="E249" s="1" t="s">
        <v>106</v>
      </c>
      <c r="G249">
        <v>4.67</v>
      </c>
      <c r="I249" t="str">
        <f>IFERROR(VLOOKUP(E249,colores!$D:$F,3,FALSE),"black")</f>
        <v>lightgray</v>
      </c>
      <c r="J249">
        <v>0</v>
      </c>
    </row>
    <row r="250" spans="1:10" ht="15.75" customHeight="1" x14ac:dyDescent="0.25">
      <c r="A250" s="1" t="s">
        <v>198</v>
      </c>
      <c r="B250">
        <v>2015</v>
      </c>
      <c r="D250" t="s">
        <v>51</v>
      </c>
      <c r="E250" s="1" t="s">
        <v>106</v>
      </c>
      <c r="G250">
        <v>4.2699999999999996</v>
      </c>
      <c r="I250" t="str">
        <f>IFERROR(VLOOKUP(E250,colores!$D:$F,3,FALSE),"black")</f>
        <v>lightgray</v>
      </c>
      <c r="J250">
        <v>0</v>
      </c>
    </row>
    <row r="251" spans="1:10" ht="15.75" customHeight="1" x14ac:dyDescent="0.25">
      <c r="A251" s="1" t="s">
        <v>198</v>
      </c>
      <c r="B251">
        <v>2015</v>
      </c>
      <c r="C251" t="s">
        <v>11</v>
      </c>
      <c r="D251" t="s">
        <v>11</v>
      </c>
      <c r="E251" t="s">
        <v>11</v>
      </c>
      <c r="G251">
        <v>1.1599999999999999</v>
      </c>
      <c r="I251" t="str">
        <f>IFERROR(VLOOKUP(E251,colores!$D:$F,3,FALSE),"black")</f>
        <v>white</v>
      </c>
      <c r="J251">
        <v>0</v>
      </c>
    </row>
    <row r="252" spans="1:10" ht="15.75" customHeight="1" x14ac:dyDescent="0.25">
      <c r="A252" s="1" t="s">
        <v>198</v>
      </c>
      <c r="B252">
        <v>2017</v>
      </c>
      <c r="D252" t="s">
        <v>43</v>
      </c>
      <c r="E252" t="s">
        <v>47</v>
      </c>
      <c r="G252">
        <v>55.15</v>
      </c>
      <c r="H252">
        <v>3</v>
      </c>
      <c r="I252" t="str">
        <f>IFERROR(VLOOKUP(E252,colores!$D:$F,3,FALSE),"black")</f>
        <v>pink</v>
      </c>
      <c r="J252">
        <v>0</v>
      </c>
    </row>
    <row r="253" spans="1:10" ht="15.75" customHeight="1" x14ac:dyDescent="0.25">
      <c r="A253" s="1" t="s">
        <v>198</v>
      </c>
      <c r="B253">
        <v>2017</v>
      </c>
      <c r="D253" t="s">
        <v>46</v>
      </c>
      <c r="E253" t="s">
        <v>46</v>
      </c>
      <c r="G253">
        <v>20.38</v>
      </c>
      <c r="H253">
        <v>1</v>
      </c>
      <c r="I253" t="str">
        <f>IFERROR(VLOOKUP(E253,colores!$D:$F,3,FALSE),"black")</f>
        <v>#FF934F</v>
      </c>
      <c r="J253">
        <v>0</v>
      </c>
    </row>
    <row r="254" spans="1:10" ht="15.75" customHeight="1" x14ac:dyDescent="0.25">
      <c r="A254" s="1" t="s">
        <v>198</v>
      </c>
      <c r="B254">
        <v>2017</v>
      </c>
      <c r="D254" t="s">
        <v>300</v>
      </c>
      <c r="E254" s="1" t="s">
        <v>106</v>
      </c>
      <c r="G254">
        <v>19.86</v>
      </c>
      <c r="I254" t="str">
        <f>IFERROR(VLOOKUP(E254,colores!$D:$F,3,FALSE),"black")</f>
        <v>lightgray</v>
      </c>
      <c r="J254">
        <v>0</v>
      </c>
    </row>
    <row r="255" spans="1:10" ht="15.75" customHeight="1" x14ac:dyDescent="0.25">
      <c r="A255" s="1" t="s">
        <v>198</v>
      </c>
      <c r="B255">
        <v>2017</v>
      </c>
      <c r="D255" t="s">
        <v>301</v>
      </c>
      <c r="E255" s="1" t="s">
        <v>106</v>
      </c>
      <c r="G255">
        <v>3.43</v>
      </c>
      <c r="I255" t="str">
        <f>IFERROR(VLOOKUP(E255,colores!$D:$F,3,FALSE),"black")</f>
        <v>lightgray</v>
      </c>
      <c r="J255">
        <v>0</v>
      </c>
    </row>
    <row r="256" spans="1:10" ht="15.75" customHeight="1" x14ac:dyDescent="0.25">
      <c r="A256" s="1" t="s">
        <v>198</v>
      </c>
      <c r="B256">
        <v>2017</v>
      </c>
      <c r="C256" t="s">
        <v>11</v>
      </c>
      <c r="D256" t="s">
        <v>11</v>
      </c>
      <c r="E256" t="s">
        <v>11</v>
      </c>
      <c r="G256">
        <v>1.18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198</v>
      </c>
      <c r="B257">
        <v>2019</v>
      </c>
      <c r="D257" t="s">
        <v>43</v>
      </c>
      <c r="E257" t="s">
        <v>47</v>
      </c>
      <c r="G257" s="7">
        <v>37.450000000000003</v>
      </c>
      <c r="H257">
        <v>3</v>
      </c>
      <c r="I257" t="str">
        <f>IFERROR(VLOOKUP(E257,colores!$D:$F,3,FALSE),"black")</f>
        <v>pink</v>
      </c>
      <c r="J257">
        <v>0</v>
      </c>
    </row>
    <row r="258" spans="1:10" ht="15.75" customHeight="1" x14ac:dyDescent="0.25">
      <c r="A258" s="1" t="s">
        <v>198</v>
      </c>
      <c r="B258">
        <v>2019</v>
      </c>
      <c r="D258" t="s">
        <v>48</v>
      </c>
      <c r="E258" t="s">
        <v>44</v>
      </c>
      <c r="G258" s="7">
        <v>35.5</v>
      </c>
      <c r="H258">
        <v>1</v>
      </c>
      <c r="I258" t="str">
        <f>IFERROR(VLOOKUP(E258,colores!$D:$F,3,FALSE),"black")</f>
        <v>#80ED99</v>
      </c>
      <c r="J258">
        <v>0</v>
      </c>
    </row>
    <row r="259" spans="1:10" ht="15.75" customHeight="1" x14ac:dyDescent="0.25">
      <c r="A259" s="1" t="s">
        <v>198</v>
      </c>
      <c r="B259">
        <v>2019</v>
      </c>
      <c r="D259" t="s">
        <v>49</v>
      </c>
      <c r="E259" t="s">
        <v>46</v>
      </c>
      <c r="G259" s="7">
        <v>21.4</v>
      </c>
      <c r="I259" t="str">
        <f>IFERROR(VLOOKUP(E259,colores!$D:$F,3,FALSE),"black")</f>
        <v>#FF934F</v>
      </c>
      <c r="J259">
        <v>0</v>
      </c>
    </row>
    <row r="260" spans="1:10" ht="15.75" customHeight="1" x14ac:dyDescent="0.25">
      <c r="A260" s="1" t="s">
        <v>198</v>
      </c>
      <c r="B260">
        <v>2019</v>
      </c>
      <c r="D260" t="s">
        <v>50</v>
      </c>
      <c r="E260" s="1" t="s">
        <v>106</v>
      </c>
      <c r="G260" s="7">
        <v>2.4</v>
      </c>
      <c r="I260" t="str">
        <f>IFERROR(VLOOKUP(E260,colores!$D:$F,3,FALSE),"black")</f>
        <v>lightgray</v>
      </c>
      <c r="J260">
        <v>0</v>
      </c>
    </row>
    <row r="261" spans="1:10" ht="15.75" customHeight="1" x14ac:dyDescent="0.25">
      <c r="A261" s="1" t="s">
        <v>198</v>
      </c>
      <c r="B261">
        <v>2019</v>
      </c>
      <c r="D261" t="s">
        <v>51</v>
      </c>
      <c r="E261" s="1" t="s">
        <v>106</v>
      </c>
      <c r="G261" s="7">
        <v>1.79</v>
      </c>
      <c r="I261" t="str">
        <f>IFERROR(VLOOKUP(E261,colores!$D:$F,3,FALSE),"black")</f>
        <v>lightgray</v>
      </c>
      <c r="J261">
        <v>0</v>
      </c>
    </row>
    <row r="262" spans="1:10" ht="15.75" customHeight="1" x14ac:dyDescent="0.25">
      <c r="A262" s="1" t="s">
        <v>198</v>
      </c>
      <c r="B262">
        <v>2022</v>
      </c>
      <c r="D262" t="s">
        <v>47</v>
      </c>
      <c r="E262" t="s">
        <v>47</v>
      </c>
      <c r="F262">
        <v>1961</v>
      </c>
      <c r="G262" s="7">
        <v>36.799999999999997</v>
      </c>
      <c r="H262">
        <v>3</v>
      </c>
      <c r="I262" t="str">
        <f>IFERROR(VLOOKUP(E262,colores!$D:$F,3,FALSE),"black")</f>
        <v>pink</v>
      </c>
      <c r="J262">
        <v>0</v>
      </c>
    </row>
    <row r="263" spans="1:10" ht="15.75" customHeight="1" x14ac:dyDescent="0.25">
      <c r="A263" s="1" t="s">
        <v>198</v>
      </c>
      <c r="B263">
        <v>2022</v>
      </c>
      <c r="D263" t="s">
        <v>46</v>
      </c>
      <c r="E263" t="s">
        <v>46</v>
      </c>
      <c r="F263">
        <v>1634</v>
      </c>
      <c r="G263" s="7">
        <v>30.7</v>
      </c>
      <c r="H263">
        <v>1</v>
      </c>
      <c r="I263" t="str">
        <f>IFERROR(VLOOKUP(E263,colores!$D:$F,3,FALSE),"black")</f>
        <v>#FF934F</v>
      </c>
      <c r="J263">
        <v>0</v>
      </c>
    </row>
    <row r="264" spans="1:10" ht="15.75" customHeight="1" x14ac:dyDescent="0.25">
      <c r="A264" s="1" t="s">
        <v>198</v>
      </c>
      <c r="B264">
        <v>2022</v>
      </c>
      <c r="D264" t="s">
        <v>44</v>
      </c>
      <c r="E264" t="s">
        <v>44</v>
      </c>
      <c r="F264">
        <v>1506</v>
      </c>
      <c r="G264" s="7">
        <v>28.03</v>
      </c>
      <c r="I264" t="str">
        <f>IFERROR(VLOOKUP(E264,colores!$D:$F,3,FALSE),"black")</f>
        <v>#80ED99</v>
      </c>
      <c r="J264">
        <v>0</v>
      </c>
    </row>
    <row r="265" spans="1:10" ht="15.75" customHeight="1" x14ac:dyDescent="0.25">
      <c r="A265" s="1" t="s">
        <v>198</v>
      </c>
      <c r="B265">
        <v>2022</v>
      </c>
      <c r="D265" t="s">
        <v>45</v>
      </c>
      <c r="E265" s="1" t="s">
        <v>106</v>
      </c>
      <c r="F265">
        <v>135</v>
      </c>
      <c r="G265" s="7">
        <v>2.0499999999999998</v>
      </c>
      <c r="I265" t="str">
        <f>IFERROR(VLOOKUP(E265,colores!$D:$F,3,FALSE),"black")</f>
        <v>lightgray</v>
      </c>
      <c r="J265">
        <v>0</v>
      </c>
    </row>
    <row r="266" spans="1:10" ht="15.75" customHeight="1" x14ac:dyDescent="0.25">
      <c r="A266" s="1" t="s">
        <v>198</v>
      </c>
      <c r="B266">
        <v>2022</v>
      </c>
      <c r="D266" t="s">
        <v>11</v>
      </c>
      <c r="E266" t="s">
        <v>11</v>
      </c>
      <c r="F266">
        <v>88</v>
      </c>
      <c r="G266" s="7">
        <v>1.7</v>
      </c>
      <c r="I266" t="str">
        <f>IFERROR(VLOOKUP(E266,colores!$D:$F,3,FALSE),"black")</f>
        <v>white</v>
      </c>
      <c r="J266">
        <v>0</v>
      </c>
    </row>
    <row r="267" spans="1:10" ht="15.75" customHeight="1" x14ac:dyDescent="0.25">
      <c r="A267" s="1" t="s">
        <v>198</v>
      </c>
      <c r="B267">
        <v>2024</v>
      </c>
      <c r="D267" t="s">
        <v>40</v>
      </c>
      <c r="E267" t="s">
        <v>40</v>
      </c>
      <c r="F267">
        <v>3349</v>
      </c>
      <c r="G267" s="7">
        <v>68</v>
      </c>
      <c r="H267">
        <v>3</v>
      </c>
      <c r="I267" t="str">
        <f>IFERROR(VLOOKUP(E267,colores!$D:$F,3,FALSE),"black")</f>
        <v>#FF934F</v>
      </c>
      <c r="J267">
        <v>0</v>
      </c>
    </row>
    <row r="268" spans="1:10" ht="15.75" customHeight="1" x14ac:dyDescent="0.25">
      <c r="A268" s="1" t="s">
        <v>198</v>
      </c>
      <c r="B268">
        <v>2024</v>
      </c>
      <c r="C268">
        <v>14</v>
      </c>
      <c r="D268" t="s">
        <v>43</v>
      </c>
      <c r="E268" t="s">
        <v>47</v>
      </c>
      <c r="F268">
        <v>1366</v>
      </c>
      <c r="G268" s="7">
        <v>27.7</v>
      </c>
      <c r="H268">
        <v>1</v>
      </c>
      <c r="I268" t="str">
        <f>IFERROR(VLOOKUP(E268,colores!$D:$F,3,FALSE),"black")</f>
        <v>pink</v>
      </c>
      <c r="J268">
        <v>0</v>
      </c>
    </row>
    <row r="269" spans="1:10" ht="15.75" customHeight="1" x14ac:dyDescent="0.25">
      <c r="A269" s="1" t="s">
        <v>198</v>
      </c>
      <c r="B269">
        <v>2024</v>
      </c>
      <c r="C269">
        <v>13</v>
      </c>
      <c r="D269" t="s">
        <v>42</v>
      </c>
      <c r="E269" s="1" t="s">
        <v>106</v>
      </c>
      <c r="F269">
        <v>84</v>
      </c>
      <c r="G269" s="7">
        <v>1.7</v>
      </c>
      <c r="I269" t="str">
        <f>IFERROR(VLOOKUP(E269,colores!$D:$F,3,FALSE),"black")</f>
        <v>lightgray</v>
      </c>
      <c r="J269">
        <v>0</v>
      </c>
    </row>
    <row r="270" spans="1:10" ht="15.75" customHeight="1" x14ac:dyDescent="0.25">
      <c r="A270" s="1" t="s">
        <v>198</v>
      </c>
      <c r="B270">
        <v>2024</v>
      </c>
      <c r="C270" t="s">
        <v>11</v>
      </c>
      <c r="D270" t="s">
        <v>11</v>
      </c>
      <c r="E270" t="s">
        <v>11</v>
      </c>
      <c r="F270">
        <v>79</v>
      </c>
      <c r="G270" s="7">
        <v>1.6</v>
      </c>
      <c r="I270" t="str">
        <f>IFERROR(VLOOKUP(E270,colores!$D:$F,3,FALSE),"black")</f>
        <v>white</v>
      </c>
      <c r="J270">
        <v>0</v>
      </c>
    </row>
    <row r="271" spans="1:10" ht="15.75" customHeight="1" x14ac:dyDescent="0.25">
      <c r="A271" s="1" t="s">
        <v>198</v>
      </c>
      <c r="B271">
        <v>2024</v>
      </c>
      <c r="C271">
        <v>10</v>
      </c>
      <c r="D271" t="s">
        <v>41</v>
      </c>
      <c r="E271" s="1" t="s">
        <v>106</v>
      </c>
      <c r="F271">
        <v>47</v>
      </c>
      <c r="G271" s="7">
        <v>0.95</v>
      </c>
      <c r="I271" t="str">
        <f>IFERROR(VLOOKUP(E271,colores!$D:$F,3,FALSE),"black")</f>
        <v>lightgray</v>
      </c>
      <c r="J271">
        <v>0</v>
      </c>
    </row>
    <row r="272" spans="1:10" ht="15.75" customHeight="1" x14ac:dyDescent="0.25">
      <c r="A272" s="1" t="s">
        <v>200</v>
      </c>
      <c r="B272">
        <v>2015</v>
      </c>
      <c r="D272" t="s">
        <v>260</v>
      </c>
      <c r="E272" t="s">
        <v>14</v>
      </c>
      <c r="G272">
        <v>32.64</v>
      </c>
      <c r="H272">
        <v>3</v>
      </c>
      <c r="I272" t="str">
        <f>IFERROR(VLOOKUP(E272,colores!$D:$F,3,FALSE),"black")</f>
        <v>#EF233C</v>
      </c>
      <c r="J272">
        <v>0</v>
      </c>
    </row>
    <row r="273" spans="1:10" ht="15.75" customHeight="1" x14ac:dyDescent="0.25">
      <c r="A273" s="1" t="s">
        <v>200</v>
      </c>
      <c r="B273">
        <v>2015</v>
      </c>
      <c r="D273" s="1" t="s">
        <v>307</v>
      </c>
      <c r="E273" s="1" t="s">
        <v>307</v>
      </c>
      <c r="G273">
        <v>24.34</v>
      </c>
      <c r="H273">
        <v>1</v>
      </c>
      <c r="I273" t="str">
        <f>IFERROR(VLOOKUP(E273,colores!$D:$F,3,FALSE),"black")</f>
        <v>#B2DDF7</v>
      </c>
      <c r="J273">
        <v>0</v>
      </c>
    </row>
    <row r="274" spans="1:10" ht="15.75" customHeight="1" x14ac:dyDescent="0.25">
      <c r="A274" s="1" t="s">
        <v>200</v>
      </c>
      <c r="B274">
        <v>2015</v>
      </c>
      <c r="D274" t="s">
        <v>241</v>
      </c>
      <c r="E274" t="s">
        <v>241</v>
      </c>
      <c r="G274">
        <v>17.21</v>
      </c>
      <c r="I274" t="str">
        <f>IFERROR(VLOOKUP(E274,colores!$D:$F,3,FALSE),"black")</f>
        <v>#80ED99</v>
      </c>
      <c r="J274">
        <v>0</v>
      </c>
    </row>
    <row r="275" spans="1:10" ht="15.75" customHeight="1" x14ac:dyDescent="0.25">
      <c r="A275" s="1" t="s">
        <v>200</v>
      </c>
      <c r="B275">
        <v>2015</v>
      </c>
      <c r="D275" t="s">
        <v>273</v>
      </c>
      <c r="E275" t="s">
        <v>273</v>
      </c>
      <c r="G275">
        <v>11.3</v>
      </c>
      <c r="I275" t="str">
        <f>IFERROR(VLOOKUP(E275,colores!$D:$F,3,FALSE),"black")</f>
        <v>#A92131</v>
      </c>
      <c r="J275">
        <v>0</v>
      </c>
    </row>
    <row r="276" spans="1:10" ht="15.75" customHeight="1" x14ac:dyDescent="0.25">
      <c r="A276" s="1" t="s">
        <v>200</v>
      </c>
      <c r="B276">
        <v>2015</v>
      </c>
      <c r="D276" t="s">
        <v>274</v>
      </c>
      <c r="E276" t="s">
        <v>276</v>
      </c>
      <c r="G276">
        <v>7.79</v>
      </c>
      <c r="I276" t="str">
        <f>IFERROR(VLOOKUP(E276,colores!$D:$F,3,FALSE),"black")</f>
        <v>lightgray</v>
      </c>
      <c r="J276">
        <v>0</v>
      </c>
    </row>
    <row r="277" spans="1:10" ht="15.75" customHeight="1" x14ac:dyDescent="0.25">
      <c r="A277" s="1" t="s">
        <v>200</v>
      </c>
      <c r="B277">
        <v>2015</v>
      </c>
      <c r="D277" t="s">
        <v>253</v>
      </c>
      <c r="E277" s="1" t="s">
        <v>106</v>
      </c>
      <c r="G277">
        <v>4.0599999999999996</v>
      </c>
      <c r="I277" t="str">
        <f>IFERROR(VLOOKUP(E277,colores!$D:$F,3,FALSE),"black")</f>
        <v>lightgray</v>
      </c>
      <c r="J277">
        <v>0</v>
      </c>
    </row>
    <row r="278" spans="1:10" ht="15.75" customHeight="1" x14ac:dyDescent="0.25">
      <c r="A278" s="1" t="s">
        <v>200</v>
      </c>
      <c r="B278">
        <v>2015</v>
      </c>
      <c r="D278" t="s">
        <v>275</v>
      </c>
      <c r="E278" s="1" t="s">
        <v>106</v>
      </c>
      <c r="G278">
        <v>2.65</v>
      </c>
      <c r="I278" t="str">
        <f>IFERROR(VLOOKUP(E278,colores!$D:$F,3,FALSE),"black")</f>
        <v>lightgray</v>
      </c>
      <c r="J278">
        <v>0</v>
      </c>
    </row>
    <row r="279" spans="1:10" ht="15.75" customHeight="1" x14ac:dyDescent="0.25">
      <c r="A279" s="1" t="s">
        <v>200</v>
      </c>
      <c r="B279">
        <v>2015</v>
      </c>
      <c r="C279" t="s">
        <v>11</v>
      </c>
      <c r="D279" t="s">
        <v>11</v>
      </c>
      <c r="E279" t="s">
        <v>11</v>
      </c>
      <c r="G279">
        <v>0.01</v>
      </c>
      <c r="I279" t="str">
        <f>IFERROR(VLOOKUP(E279,colores!$D:$F,3,FALSE),"black")</f>
        <v>white</v>
      </c>
      <c r="J279">
        <v>0</v>
      </c>
    </row>
    <row r="280" spans="1:10" ht="15.75" customHeight="1" x14ac:dyDescent="0.25">
      <c r="A280" s="1" t="s">
        <v>200</v>
      </c>
      <c r="B280">
        <v>2017</v>
      </c>
      <c r="D280" t="s">
        <v>14</v>
      </c>
      <c r="E280" t="s">
        <v>14</v>
      </c>
      <c r="G280">
        <v>31.34</v>
      </c>
      <c r="H280">
        <v>3</v>
      </c>
      <c r="I280" t="str">
        <f>IFERROR(VLOOKUP(E280,colores!$D:$F,3,FALSE),"black")</f>
        <v>#EF233C</v>
      </c>
      <c r="J280">
        <v>0</v>
      </c>
    </row>
    <row r="281" spans="1:10" ht="15.75" customHeight="1" x14ac:dyDescent="0.25">
      <c r="A281" s="1" t="s">
        <v>200</v>
      </c>
      <c r="B281">
        <v>2017</v>
      </c>
      <c r="D281" t="s">
        <v>18</v>
      </c>
      <c r="E281" t="s">
        <v>18</v>
      </c>
      <c r="G281">
        <v>26.23</v>
      </c>
      <c r="H281">
        <v>1</v>
      </c>
      <c r="I281" t="str">
        <f>IFERROR(VLOOKUP(E281,colores!$D:$F,3,FALSE),"black")</f>
        <v>#80ED99</v>
      </c>
      <c r="J281">
        <v>0</v>
      </c>
    </row>
    <row r="282" spans="1:10" ht="15.75" customHeight="1" x14ac:dyDescent="0.25">
      <c r="A282" s="1" t="s">
        <v>200</v>
      </c>
      <c r="B282">
        <v>2017</v>
      </c>
      <c r="D282" t="s">
        <v>276</v>
      </c>
      <c r="E282" t="s">
        <v>276</v>
      </c>
      <c r="G282">
        <v>12.83</v>
      </c>
      <c r="I282" t="str">
        <f>IFERROR(VLOOKUP(E282,colores!$D:$F,3,FALSE),"black")</f>
        <v>lightgray</v>
      </c>
      <c r="J282">
        <v>0</v>
      </c>
    </row>
    <row r="283" spans="1:10" ht="15.75" customHeight="1" x14ac:dyDescent="0.25">
      <c r="A283" s="1" t="s">
        <v>200</v>
      </c>
      <c r="B283">
        <v>2017</v>
      </c>
      <c r="D283" t="s">
        <v>17</v>
      </c>
      <c r="E283" t="s">
        <v>17</v>
      </c>
      <c r="G283">
        <v>9.33</v>
      </c>
      <c r="I283" t="str">
        <f>IFERROR(VLOOKUP(E283,colores!$D:$F,3,FALSE),"black")</f>
        <v>#C2AFF0</v>
      </c>
      <c r="J283">
        <v>0</v>
      </c>
    </row>
    <row r="284" spans="1:10" ht="15.75" customHeight="1" x14ac:dyDescent="0.25">
      <c r="A284" s="1" t="s">
        <v>200</v>
      </c>
      <c r="B284">
        <v>2017</v>
      </c>
      <c r="D284" t="s">
        <v>20</v>
      </c>
      <c r="E284" t="s">
        <v>20</v>
      </c>
      <c r="G284">
        <v>7.46</v>
      </c>
      <c r="I284" t="str">
        <f>IFERROR(VLOOKUP(E284,colores!$D:$F,3,FALSE),"black")</f>
        <v>pink</v>
      </c>
      <c r="J284">
        <v>0</v>
      </c>
    </row>
    <row r="285" spans="1:10" ht="15.75" customHeight="1" x14ac:dyDescent="0.25">
      <c r="A285" s="1" t="s">
        <v>200</v>
      </c>
      <c r="B285">
        <v>2017</v>
      </c>
      <c r="C285" t="s">
        <v>11</v>
      </c>
      <c r="D285" t="s">
        <v>11</v>
      </c>
      <c r="E285" t="s">
        <v>11</v>
      </c>
      <c r="G285">
        <v>3.86</v>
      </c>
      <c r="I285" t="str">
        <f>IFERROR(VLOOKUP(E285,colores!$D:$F,3,FALSE),"black")</f>
        <v>white</v>
      </c>
      <c r="J285">
        <v>0</v>
      </c>
    </row>
    <row r="286" spans="1:10" ht="15.75" customHeight="1" x14ac:dyDescent="0.25">
      <c r="A286" s="1" t="s">
        <v>200</v>
      </c>
      <c r="B286">
        <v>2017</v>
      </c>
      <c r="D286" t="s">
        <v>16</v>
      </c>
      <c r="E286" t="s">
        <v>16</v>
      </c>
      <c r="G286">
        <v>3.62</v>
      </c>
      <c r="I286" t="str">
        <f>IFERROR(VLOOKUP(E286,colores!$D:$F,3,FALSE),"black")</f>
        <v>#FF934F</v>
      </c>
      <c r="J286">
        <v>0</v>
      </c>
    </row>
    <row r="287" spans="1:10" ht="15.75" customHeight="1" x14ac:dyDescent="0.25">
      <c r="A287" s="1" t="s">
        <v>200</v>
      </c>
      <c r="B287">
        <v>2017</v>
      </c>
      <c r="D287" t="s">
        <v>277</v>
      </c>
      <c r="E287" s="1" t="s">
        <v>106</v>
      </c>
      <c r="G287">
        <v>2.71</v>
      </c>
      <c r="I287" t="str">
        <f>IFERROR(VLOOKUP(E287,colores!$D:$F,3,FALSE),"black")</f>
        <v>lightgray</v>
      </c>
      <c r="J287">
        <v>0</v>
      </c>
    </row>
    <row r="288" spans="1:10" ht="15.75" customHeight="1" x14ac:dyDescent="0.25">
      <c r="A288" s="1" t="s">
        <v>200</v>
      </c>
      <c r="B288">
        <v>2017</v>
      </c>
      <c r="D288" t="s">
        <v>253</v>
      </c>
      <c r="E288" s="1" t="s">
        <v>106</v>
      </c>
      <c r="G288">
        <v>2.62</v>
      </c>
      <c r="I288" t="str">
        <f>IFERROR(VLOOKUP(E288,colores!$D:$F,3,FALSE),"black")</f>
        <v>lightgray</v>
      </c>
      <c r="J288">
        <v>0</v>
      </c>
    </row>
    <row r="289" spans="1:10" ht="15.75" customHeight="1" x14ac:dyDescent="0.25">
      <c r="A289" s="1" t="s">
        <v>200</v>
      </c>
      <c r="B289">
        <v>2019</v>
      </c>
      <c r="D289" t="s">
        <v>18</v>
      </c>
      <c r="E289" t="s">
        <v>18</v>
      </c>
      <c r="F289">
        <v>3173</v>
      </c>
      <c r="G289" s="7">
        <v>36.99</v>
      </c>
      <c r="H289">
        <v>3</v>
      </c>
      <c r="I289" t="str">
        <f>IFERROR(VLOOKUP(E289,colores!$D:$F,3,FALSE),"black")</f>
        <v>#80ED99</v>
      </c>
      <c r="J289">
        <v>0</v>
      </c>
    </row>
    <row r="290" spans="1:10" ht="15.75" customHeight="1" x14ac:dyDescent="0.25">
      <c r="A290" s="1" t="s">
        <v>200</v>
      </c>
      <c r="B290">
        <v>2019</v>
      </c>
      <c r="D290" t="s">
        <v>14</v>
      </c>
      <c r="E290" t="s">
        <v>14</v>
      </c>
      <c r="F290">
        <v>2642</v>
      </c>
      <c r="G290" s="7">
        <v>30.8</v>
      </c>
      <c r="H290">
        <v>1</v>
      </c>
      <c r="I290" t="str">
        <f>IFERROR(VLOOKUP(E290,colores!$D:$F,3,FALSE),"black")</f>
        <v>#EF233C</v>
      </c>
      <c r="J290">
        <v>0</v>
      </c>
    </row>
    <row r="291" spans="1:10" ht="15.75" customHeight="1" x14ac:dyDescent="0.25">
      <c r="A291" s="1" t="s">
        <v>200</v>
      </c>
      <c r="B291">
        <v>2019</v>
      </c>
      <c r="D291" t="s">
        <v>20</v>
      </c>
      <c r="E291" t="s">
        <v>20</v>
      </c>
      <c r="F291">
        <v>943</v>
      </c>
      <c r="G291" s="7">
        <v>10.99</v>
      </c>
      <c r="I291" t="str">
        <f>IFERROR(VLOOKUP(E291,colores!$D:$F,3,FALSE),"black")</f>
        <v>pink</v>
      </c>
      <c r="J291">
        <v>0</v>
      </c>
    </row>
    <row r="292" spans="1:10" ht="15.75" customHeight="1" x14ac:dyDescent="0.25">
      <c r="A292" s="1" t="s">
        <v>200</v>
      </c>
      <c r="B292">
        <v>2019</v>
      </c>
      <c r="D292" t="s">
        <v>17</v>
      </c>
      <c r="E292" t="s">
        <v>17</v>
      </c>
      <c r="F292">
        <v>778</v>
      </c>
      <c r="G292" s="7">
        <v>9.07</v>
      </c>
      <c r="I292" t="str">
        <f>IFERROR(VLOOKUP(E292,colores!$D:$F,3,FALSE),"black")</f>
        <v>#C2AFF0</v>
      </c>
      <c r="J292">
        <v>0</v>
      </c>
    </row>
    <row r="293" spans="1:10" ht="15.75" customHeight="1" x14ac:dyDescent="0.25">
      <c r="A293" s="1" t="s">
        <v>200</v>
      </c>
      <c r="B293">
        <v>2019</v>
      </c>
      <c r="D293" t="s">
        <v>16</v>
      </c>
      <c r="E293" t="s">
        <v>16</v>
      </c>
      <c r="F293">
        <v>434</v>
      </c>
      <c r="G293" s="7">
        <v>5.0599999999999996</v>
      </c>
      <c r="I293" t="str">
        <f>IFERROR(VLOOKUP(E293,colores!$D:$F,3,FALSE),"black")</f>
        <v>#FF934F</v>
      </c>
      <c r="J293">
        <v>0</v>
      </c>
    </row>
    <row r="294" spans="1:10" ht="15.75" customHeight="1" x14ac:dyDescent="0.25">
      <c r="A294" s="1" t="s">
        <v>200</v>
      </c>
      <c r="B294">
        <v>2019</v>
      </c>
      <c r="C294" t="s">
        <v>11</v>
      </c>
      <c r="D294" t="s">
        <v>11</v>
      </c>
      <c r="E294" t="s">
        <v>11</v>
      </c>
      <c r="F294">
        <v>305</v>
      </c>
      <c r="G294" s="7">
        <v>3.56</v>
      </c>
      <c r="I294" t="str">
        <f>IFERROR(VLOOKUP(E294,colores!$D:$F,3,FALSE),"black")</f>
        <v>white</v>
      </c>
      <c r="J294">
        <v>0</v>
      </c>
    </row>
    <row r="295" spans="1:10" ht="15.75" customHeight="1" x14ac:dyDescent="0.25">
      <c r="A295" s="1" t="s">
        <v>200</v>
      </c>
      <c r="B295">
        <v>2019</v>
      </c>
      <c r="C295">
        <v>10</v>
      </c>
      <c r="D295" t="s">
        <v>22</v>
      </c>
      <c r="E295" s="1" t="s">
        <v>106</v>
      </c>
      <c r="F295">
        <v>303</v>
      </c>
      <c r="G295" s="7">
        <v>3.53</v>
      </c>
      <c r="I295" t="str">
        <f>IFERROR(VLOOKUP(E295,colores!$D:$F,3,FALSE),"black")</f>
        <v>lightgray</v>
      </c>
      <c r="J295">
        <v>0</v>
      </c>
    </row>
    <row r="296" spans="1:10" ht="15.75" customHeight="1" x14ac:dyDescent="0.25">
      <c r="A296" s="1" t="s">
        <v>200</v>
      </c>
      <c r="B296">
        <v>2022</v>
      </c>
      <c r="D296" t="s">
        <v>18</v>
      </c>
      <c r="E296" t="s">
        <v>18</v>
      </c>
      <c r="F296">
        <v>2706</v>
      </c>
      <c r="G296" s="7">
        <v>31.02</v>
      </c>
      <c r="H296">
        <v>3</v>
      </c>
      <c r="I296" t="str">
        <f>IFERROR(VLOOKUP(E296,colores!$D:$F,3,FALSE),"black")</f>
        <v>#80ED99</v>
      </c>
      <c r="J296">
        <v>0</v>
      </c>
    </row>
    <row r="297" spans="1:10" ht="15.75" customHeight="1" x14ac:dyDescent="0.25">
      <c r="A297" s="1" t="s">
        <v>200</v>
      </c>
      <c r="B297">
        <v>2022</v>
      </c>
      <c r="D297" t="s">
        <v>14</v>
      </c>
      <c r="E297" t="s">
        <v>14</v>
      </c>
      <c r="F297">
        <v>2293</v>
      </c>
      <c r="G297" s="7">
        <v>26.29</v>
      </c>
      <c r="H297">
        <v>1</v>
      </c>
      <c r="I297" t="str">
        <f>IFERROR(VLOOKUP(E297,colores!$D:$F,3,FALSE),"black")</f>
        <v>#EF233C</v>
      </c>
      <c r="J297">
        <v>0</v>
      </c>
    </row>
    <row r="298" spans="1:10" ht="15.75" customHeight="1" x14ac:dyDescent="0.25">
      <c r="A298" s="1" t="s">
        <v>200</v>
      </c>
      <c r="B298">
        <v>2022</v>
      </c>
      <c r="D298" t="s">
        <v>20</v>
      </c>
      <c r="E298" t="s">
        <v>20</v>
      </c>
      <c r="F298">
        <v>1142</v>
      </c>
      <c r="G298" s="7">
        <v>13.09</v>
      </c>
      <c r="I298" t="str">
        <f>IFERROR(VLOOKUP(E298,colores!$D:$F,3,FALSE),"black")</f>
        <v>pink</v>
      </c>
      <c r="J298">
        <v>0</v>
      </c>
    </row>
    <row r="299" spans="1:10" ht="15.75" customHeight="1" x14ac:dyDescent="0.25">
      <c r="A299" s="1" t="s">
        <v>200</v>
      </c>
      <c r="B299">
        <v>2022</v>
      </c>
      <c r="D299" t="s">
        <v>19</v>
      </c>
      <c r="E299" s="1" t="s">
        <v>175</v>
      </c>
      <c r="F299">
        <v>798</v>
      </c>
      <c r="G299" s="7">
        <v>9.15</v>
      </c>
      <c r="I299" t="str">
        <f>IFERROR(VLOOKUP(E299,colores!$D:$F,3,FALSE),"black")</f>
        <v>#A92131</v>
      </c>
      <c r="J299">
        <v>0</v>
      </c>
    </row>
    <row r="300" spans="1:10" ht="15.75" customHeight="1" x14ac:dyDescent="0.25">
      <c r="A300" s="1" t="s">
        <v>200</v>
      </c>
      <c r="B300">
        <v>2022</v>
      </c>
      <c r="D300" t="s">
        <v>17</v>
      </c>
      <c r="E300" t="s">
        <v>17</v>
      </c>
      <c r="F300">
        <v>634</v>
      </c>
      <c r="G300" s="7">
        <v>7.27</v>
      </c>
      <c r="I300" t="str">
        <f>IFERROR(VLOOKUP(E300,colores!$D:$F,3,FALSE),"black")</f>
        <v>#C2AFF0</v>
      </c>
      <c r="J300">
        <v>0</v>
      </c>
    </row>
    <row r="301" spans="1:10" ht="15.75" customHeight="1" x14ac:dyDescent="0.25">
      <c r="A301" s="1" t="s">
        <v>200</v>
      </c>
      <c r="B301">
        <v>2022</v>
      </c>
      <c r="D301" t="s">
        <v>16</v>
      </c>
      <c r="E301" t="s">
        <v>16</v>
      </c>
      <c r="F301">
        <v>468</v>
      </c>
      <c r="G301" s="7">
        <v>5.37</v>
      </c>
      <c r="I301" t="str">
        <f>IFERROR(VLOOKUP(E301,colores!$D:$F,3,FALSE),"black")</f>
        <v>#FF934F</v>
      </c>
      <c r="J301">
        <v>0</v>
      </c>
    </row>
    <row r="302" spans="1:10" ht="15.75" customHeight="1" x14ac:dyDescent="0.25">
      <c r="A302" s="1" t="s">
        <v>200</v>
      </c>
      <c r="B302">
        <v>2022</v>
      </c>
      <c r="C302">
        <v>10</v>
      </c>
      <c r="D302" t="s">
        <v>21</v>
      </c>
      <c r="E302" s="1" t="s">
        <v>106</v>
      </c>
      <c r="F302">
        <v>372</v>
      </c>
      <c r="G302" s="7">
        <v>4.26</v>
      </c>
      <c r="I302" t="str">
        <f>IFERROR(VLOOKUP(E302,colores!$D:$F,3,FALSE),"black")</f>
        <v>lightgray</v>
      </c>
      <c r="J302">
        <v>0</v>
      </c>
    </row>
    <row r="303" spans="1:10" ht="15.75" customHeight="1" x14ac:dyDescent="0.25">
      <c r="A303" s="1" t="s">
        <v>200</v>
      </c>
      <c r="B303">
        <v>2022</v>
      </c>
      <c r="C303" t="s">
        <v>11</v>
      </c>
      <c r="D303" t="s">
        <v>11</v>
      </c>
      <c r="E303" t="s">
        <v>11</v>
      </c>
      <c r="F303">
        <v>310</v>
      </c>
      <c r="G303" s="7">
        <v>3.55</v>
      </c>
      <c r="I303" t="str">
        <f>IFERROR(VLOOKUP(E303,colores!$D:$F,3,FALSE),"black")</f>
        <v>white</v>
      </c>
      <c r="J303">
        <v>0</v>
      </c>
    </row>
    <row r="304" spans="1:10" ht="15.75" customHeight="1" x14ac:dyDescent="0.25">
      <c r="A304" s="1" t="s">
        <v>200</v>
      </c>
      <c r="B304">
        <v>2024</v>
      </c>
      <c r="D304" t="s">
        <v>110</v>
      </c>
      <c r="E304" t="s">
        <v>212</v>
      </c>
      <c r="F304">
        <v>2809</v>
      </c>
      <c r="G304" s="7">
        <v>36.79</v>
      </c>
      <c r="H304">
        <v>3</v>
      </c>
      <c r="I304" t="str">
        <f>IFERROR(VLOOKUP(E304,colores!$D:$F,3,FALSE),"black")</f>
        <v>#4F855A</v>
      </c>
      <c r="J304">
        <v>0</v>
      </c>
    </row>
    <row r="305" spans="1:10" ht="15.75" customHeight="1" x14ac:dyDescent="0.25">
      <c r="A305" s="1" t="s">
        <v>200</v>
      </c>
      <c r="B305">
        <v>2024</v>
      </c>
      <c r="D305" t="s">
        <v>109</v>
      </c>
      <c r="E305" t="s">
        <v>14</v>
      </c>
      <c r="F305">
        <v>2089</v>
      </c>
      <c r="G305" s="7">
        <v>27.36</v>
      </c>
      <c r="H305">
        <v>1</v>
      </c>
      <c r="I305" t="str">
        <f>IFERROR(VLOOKUP(E305,colores!$D:$F,3,FALSE),"black")</f>
        <v>#EF233C</v>
      </c>
      <c r="J305">
        <v>0</v>
      </c>
    </row>
    <row r="306" spans="1:10" ht="15.75" customHeight="1" x14ac:dyDescent="0.25">
      <c r="A306" s="1" t="s">
        <v>200</v>
      </c>
      <c r="B306">
        <v>2024</v>
      </c>
      <c r="D306" t="s">
        <v>112</v>
      </c>
      <c r="E306" t="s">
        <v>20</v>
      </c>
      <c r="F306">
        <v>1470</v>
      </c>
      <c r="G306" s="7">
        <v>19.25</v>
      </c>
      <c r="I306" t="str">
        <f>IFERROR(VLOOKUP(E306,colores!$D:$F,3,FALSE),"black")</f>
        <v>pink</v>
      </c>
      <c r="J306">
        <v>0</v>
      </c>
    </row>
    <row r="307" spans="1:10" ht="15.75" customHeight="1" x14ac:dyDescent="0.25">
      <c r="A307" s="1" t="s">
        <v>200</v>
      </c>
      <c r="B307">
        <v>2024</v>
      </c>
      <c r="D307" t="s">
        <v>111</v>
      </c>
      <c r="E307" s="1" t="s">
        <v>175</v>
      </c>
      <c r="F307">
        <v>667</v>
      </c>
      <c r="G307" s="7">
        <v>8.73</v>
      </c>
      <c r="I307" t="str">
        <f>IFERROR(VLOOKUP(E307,colores!$D:$F,3,FALSE),"black")</f>
        <v>#A92131</v>
      </c>
      <c r="J307">
        <v>0</v>
      </c>
    </row>
    <row r="308" spans="1:10" ht="15.75" customHeight="1" x14ac:dyDescent="0.25">
      <c r="A308" s="1" t="s">
        <v>200</v>
      </c>
      <c r="B308">
        <v>2024</v>
      </c>
      <c r="C308">
        <v>10</v>
      </c>
      <c r="D308" t="s">
        <v>113</v>
      </c>
      <c r="E308" s="1" t="s">
        <v>106</v>
      </c>
      <c r="F308">
        <v>214</v>
      </c>
      <c r="G308" s="7">
        <v>2.8</v>
      </c>
      <c r="I308" t="str">
        <f>IFERROR(VLOOKUP(E308,colores!$D:$F,3,FALSE),"black")</f>
        <v>lightgray</v>
      </c>
      <c r="J308">
        <v>0</v>
      </c>
    </row>
    <row r="309" spans="1:10" ht="15.75" customHeight="1" x14ac:dyDescent="0.25">
      <c r="A309" s="1" t="s">
        <v>200</v>
      </c>
      <c r="B309">
        <v>2024</v>
      </c>
      <c r="C309" t="s">
        <v>11</v>
      </c>
      <c r="D309" t="s">
        <v>11</v>
      </c>
      <c r="E309" t="s">
        <v>11</v>
      </c>
      <c r="F309">
        <v>208</v>
      </c>
      <c r="G309" s="7">
        <v>2.72</v>
      </c>
      <c r="I309" t="str">
        <f>IFERROR(VLOOKUP(E309,colores!$D:$F,3,FALSE),"black")</f>
        <v>white</v>
      </c>
      <c r="J309">
        <v>0</v>
      </c>
    </row>
    <row r="310" spans="1:10" ht="15.75" customHeight="1" x14ac:dyDescent="0.25">
      <c r="A310" s="1" t="s">
        <v>200</v>
      </c>
      <c r="B310">
        <v>2024</v>
      </c>
      <c r="D310" t="s">
        <v>108</v>
      </c>
      <c r="E310" s="1" t="s">
        <v>106</v>
      </c>
      <c r="F310">
        <v>179</v>
      </c>
      <c r="G310" s="7">
        <v>2.34</v>
      </c>
      <c r="I310" t="str">
        <f>IFERROR(VLOOKUP(E310,colores!$D:$F,3,FALSE),"black")</f>
        <v>lightgray</v>
      </c>
      <c r="J310">
        <v>0</v>
      </c>
    </row>
    <row r="311" spans="1:10" ht="15.75" customHeight="1" x14ac:dyDescent="0.25">
      <c r="A311" t="s">
        <v>124</v>
      </c>
      <c r="B311">
        <v>2015</v>
      </c>
      <c r="D311" t="s">
        <v>151</v>
      </c>
      <c r="E311" s="1" t="s">
        <v>151</v>
      </c>
      <c r="G311">
        <v>34.39</v>
      </c>
      <c r="H311">
        <v>3</v>
      </c>
      <c r="I311" t="str">
        <f>IFERROR(VLOOKUP(E311,colores!$D:$F,3,FALSE),"black")</f>
        <v>salmon</v>
      </c>
      <c r="J311">
        <v>0</v>
      </c>
    </row>
    <row r="312" spans="1:10" ht="15.75" customHeight="1" x14ac:dyDescent="0.25">
      <c r="A312" t="s">
        <v>124</v>
      </c>
      <c r="B312">
        <v>2015</v>
      </c>
      <c r="D312" t="s">
        <v>266</v>
      </c>
      <c r="E312" t="s">
        <v>297</v>
      </c>
      <c r="G312">
        <v>23.74</v>
      </c>
      <c r="H312">
        <v>1</v>
      </c>
      <c r="I312" t="str">
        <f>IFERROR(VLOOKUP(E312,colores!$D:$F,3,FALSE),"black")</f>
        <v>#B2DDF7</v>
      </c>
      <c r="J312">
        <v>0</v>
      </c>
    </row>
    <row r="313" spans="1:10" ht="15.75" customHeight="1" x14ac:dyDescent="0.25">
      <c r="A313" t="s">
        <v>124</v>
      </c>
      <c r="B313">
        <v>2015</v>
      </c>
      <c r="D313" t="s">
        <v>270</v>
      </c>
      <c r="E313" s="1" t="s">
        <v>106</v>
      </c>
      <c r="G313">
        <v>16.22</v>
      </c>
      <c r="I313" t="str">
        <f>IFERROR(VLOOKUP(E313,colores!$D:$F,3,FALSE),"black")</f>
        <v>lightgray</v>
      </c>
      <c r="J313">
        <v>0</v>
      </c>
    </row>
    <row r="314" spans="1:10" ht="15.75" customHeight="1" x14ac:dyDescent="0.25">
      <c r="A314" t="s">
        <v>124</v>
      </c>
      <c r="B314">
        <v>2015</v>
      </c>
      <c r="D314" t="s">
        <v>88</v>
      </c>
      <c r="E314" s="1" t="s">
        <v>155</v>
      </c>
      <c r="G314">
        <v>14.54</v>
      </c>
      <c r="I314" t="str">
        <f>IFERROR(VLOOKUP(E314,colores!$D:$F,3,FALSE),"black")</f>
        <v>yellow</v>
      </c>
      <c r="J314">
        <v>0</v>
      </c>
    </row>
    <row r="315" spans="1:10" ht="15.75" customHeight="1" x14ac:dyDescent="0.25">
      <c r="A315" t="s">
        <v>124</v>
      </c>
      <c r="B315">
        <v>2015</v>
      </c>
      <c r="D315" t="s">
        <v>46</v>
      </c>
      <c r="E315" s="1" t="s">
        <v>106</v>
      </c>
      <c r="G315">
        <v>7.49</v>
      </c>
      <c r="I315" t="str">
        <f>IFERROR(VLOOKUP(E315,colores!$D:$F,3,FALSE),"black")</f>
        <v>lightgray</v>
      </c>
      <c r="J315">
        <v>0</v>
      </c>
    </row>
    <row r="316" spans="1:10" ht="15.75" customHeight="1" x14ac:dyDescent="0.25">
      <c r="A316" t="s">
        <v>124</v>
      </c>
      <c r="B316">
        <v>2015</v>
      </c>
      <c r="C316" t="s">
        <v>11</v>
      </c>
      <c r="D316" t="s">
        <v>11</v>
      </c>
      <c r="E316" t="s">
        <v>11</v>
      </c>
      <c r="G316">
        <v>3.62</v>
      </c>
      <c r="I316" t="str">
        <f>IFERROR(VLOOKUP(E316,colores!$D:$F,3,FALSE),"black")</f>
        <v>white</v>
      </c>
      <c r="J316">
        <v>0</v>
      </c>
    </row>
    <row r="317" spans="1:10" ht="15.75" customHeight="1" x14ac:dyDescent="0.25">
      <c r="A317" t="s">
        <v>124</v>
      </c>
      <c r="B317">
        <v>2017</v>
      </c>
      <c r="D317" t="s">
        <v>151</v>
      </c>
      <c r="E317" s="1" t="s">
        <v>151</v>
      </c>
      <c r="G317">
        <v>49.09</v>
      </c>
      <c r="H317">
        <v>4</v>
      </c>
      <c r="I317" t="str">
        <f>IFERROR(VLOOKUP(E317,colores!$D:$F,3,FALSE),"black")</f>
        <v>salmon</v>
      </c>
      <c r="J317">
        <v>0</v>
      </c>
    </row>
    <row r="318" spans="1:10" ht="15.75" customHeight="1" x14ac:dyDescent="0.25">
      <c r="A318" t="s">
        <v>124</v>
      </c>
      <c r="B318">
        <v>2017</v>
      </c>
      <c r="D318" t="s">
        <v>296</v>
      </c>
      <c r="E318" s="1" t="s">
        <v>155</v>
      </c>
      <c r="G318">
        <v>17.71</v>
      </c>
      <c r="I318" t="str">
        <f>IFERROR(VLOOKUP(E318,colores!$D:$F,3,FALSE),"black")</f>
        <v>yellow</v>
      </c>
      <c r="J318">
        <v>0</v>
      </c>
    </row>
    <row r="319" spans="1:10" ht="15.75" customHeight="1" x14ac:dyDescent="0.25">
      <c r="A319" t="s">
        <v>124</v>
      </c>
      <c r="B319">
        <v>2017</v>
      </c>
      <c r="D319" t="s">
        <v>297</v>
      </c>
      <c r="E319" t="s">
        <v>297</v>
      </c>
      <c r="G319">
        <v>17.16</v>
      </c>
      <c r="I319" t="str">
        <f>IFERROR(VLOOKUP(E319,colores!$D:$F,3,FALSE),"black")</f>
        <v>#B2DDF7</v>
      </c>
      <c r="J319">
        <v>0</v>
      </c>
    </row>
    <row r="320" spans="1:10" ht="15.75" customHeight="1" x14ac:dyDescent="0.25">
      <c r="A320" t="s">
        <v>124</v>
      </c>
      <c r="B320">
        <v>2017</v>
      </c>
      <c r="D320" t="s">
        <v>298</v>
      </c>
      <c r="E320" t="s">
        <v>219</v>
      </c>
      <c r="G320">
        <v>6.34</v>
      </c>
      <c r="I320" t="str">
        <f>IFERROR(VLOOKUP(E320,colores!$D:$F,3,FALSE),"black")</f>
        <v>#B2DDF7</v>
      </c>
      <c r="J320">
        <v>0</v>
      </c>
    </row>
    <row r="321" spans="1:10" ht="15.75" customHeight="1" x14ac:dyDescent="0.25">
      <c r="A321" t="s">
        <v>124</v>
      </c>
      <c r="B321">
        <v>2017</v>
      </c>
      <c r="D321" t="s">
        <v>130</v>
      </c>
      <c r="E321" s="1" t="s">
        <v>106</v>
      </c>
      <c r="G321">
        <v>3.64</v>
      </c>
      <c r="I321" t="str">
        <f>IFERROR(VLOOKUP(E321,colores!$D:$F,3,FALSE),"black")</f>
        <v>lightgray</v>
      </c>
      <c r="J321">
        <v>0</v>
      </c>
    </row>
    <row r="322" spans="1:10" ht="15.75" customHeight="1" x14ac:dyDescent="0.25">
      <c r="A322" t="s">
        <v>124</v>
      </c>
      <c r="B322">
        <v>2017</v>
      </c>
      <c r="C322" t="s">
        <v>11</v>
      </c>
      <c r="D322" t="s">
        <v>11</v>
      </c>
      <c r="E322" t="s">
        <v>11</v>
      </c>
      <c r="G322">
        <v>3.5</v>
      </c>
      <c r="I322" t="str">
        <f>IFERROR(VLOOKUP(E322,colores!$D:$F,3,FALSE),"black")</f>
        <v>white</v>
      </c>
      <c r="J322">
        <v>0</v>
      </c>
    </row>
    <row r="323" spans="1:10" ht="15.75" customHeight="1" x14ac:dyDescent="0.25">
      <c r="A323" t="s">
        <v>124</v>
      </c>
      <c r="B323">
        <v>2017</v>
      </c>
      <c r="D323" t="s">
        <v>16</v>
      </c>
      <c r="E323" s="1" t="s">
        <v>106</v>
      </c>
      <c r="G323">
        <v>2.46</v>
      </c>
      <c r="I323" t="str">
        <f>IFERROR(VLOOKUP(E323,colores!$D:$F,3,FALSE),"black")</f>
        <v>lightgray</v>
      </c>
      <c r="J323">
        <v>0</v>
      </c>
    </row>
    <row r="324" spans="1:10" ht="15.75" customHeight="1" x14ac:dyDescent="0.25">
      <c r="A324" s="1" t="s">
        <v>124</v>
      </c>
      <c r="B324">
        <v>2019</v>
      </c>
      <c r="C324">
        <v>417</v>
      </c>
      <c r="D324" t="s">
        <v>151</v>
      </c>
      <c r="E324" s="1" t="s">
        <v>151</v>
      </c>
      <c r="F324">
        <v>4214</v>
      </c>
      <c r="G324" s="7">
        <v>51.62</v>
      </c>
      <c r="H324">
        <v>4</v>
      </c>
      <c r="I324" t="str">
        <f>IFERROR(VLOOKUP(E324,colores!$D:$F,3,FALSE),"black")</f>
        <v>salmon</v>
      </c>
      <c r="J324">
        <v>0</v>
      </c>
    </row>
    <row r="325" spans="1:10" ht="15.75" customHeight="1" x14ac:dyDescent="0.25">
      <c r="A325" t="s">
        <v>124</v>
      </c>
      <c r="B325">
        <v>2019</v>
      </c>
      <c r="D325" t="s">
        <v>128</v>
      </c>
      <c r="E325" s="1" t="s">
        <v>155</v>
      </c>
      <c r="F325">
        <v>1597</v>
      </c>
      <c r="G325" s="7">
        <v>19.559999999999999</v>
      </c>
      <c r="I325" t="str">
        <f>IFERROR(VLOOKUP(E325,colores!$D:$F,3,FALSE),"black")</f>
        <v>yellow</v>
      </c>
      <c r="J325">
        <v>0</v>
      </c>
    </row>
    <row r="326" spans="1:10" ht="15.75" customHeight="1" x14ac:dyDescent="0.25">
      <c r="A326" t="s">
        <v>124</v>
      </c>
      <c r="B326">
        <v>2019</v>
      </c>
      <c r="C326">
        <v>10</v>
      </c>
      <c r="D326" t="s">
        <v>130</v>
      </c>
      <c r="E326" t="s">
        <v>219</v>
      </c>
      <c r="F326">
        <v>846</v>
      </c>
      <c r="G326" s="7">
        <v>10.36</v>
      </c>
      <c r="I326" t="str">
        <f>IFERROR(VLOOKUP(E326,colores!$D:$F,3,FALSE),"black")</f>
        <v>#B2DDF7</v>
      </c>
      <c r="J326">
        <v>0</v>
      </c>
    </row>
    <row r="327" spans="1:10" ht="15.75" customHeight="1" x14ac:dyDescent="0.25">
      <c r="A327" t="s">
        <v>124</v>
      </c>
      <c r="B327">
        <v>2019</v>
      </c>
      <c r="D327" t="s">
        <v>129</v>
      </c>
      <c r="E327" s="1" t="s">
        <v>106</v>
      </c>
      <c r="F327">
        <v>649</v>
      </c>
      <c r="G327" s="7">
        <v>7.95</v>
      </c>
      <c r="I327" t="str">
        <f>IFERROR(VLOOKUP(E327,colores!$D:$F,3,FALSE),"black")</f>
        <v>lightgray</v>
      </c>
      <c r="J327">
        <v>0</v>
      </c>
    </row>
    <row r="328" spans="1:10" ht="15.75" customHeight="1" x14ac:dyDescent="0.25">
      <c r="A328" t="s">
        <v>124</v>
      </c>
      <c r="B328">
        <v>2019</v>
      </c>
      <c r="C328">
        <v>314</v>
      </c>
      <c r="D328" s="1" t="s">
        <v>194</v>
      </c>
      <c r="E328" s="1" t="s">
        <v>106</v>
      </c>
      <c r="F328">
        <v>394</v>
      </c>
      <c r="G328" s="7">
        <v>4.83</v>
      </c>
      <c r="I328" t="str">
        <f>IFERROR(VLOOKUP(E328,colores!$D:$F,3,FALSE),"black")</f>
        <v>lightgray</v>
      </c>
      <c r="J328">
        <v>0</v>
      </c>
    </row>
    <row r="329" spans="1:10" ht="15.75" customHeight="1" x14ac:dyDescent="0.25">
      <c r="A329" t="s">
        <v>124</v>
      </c>
      <c r="B329">
        <v>2019</v>
      </c>
      <c r="C329" t="s">
        <v>11</v>
      </c>
      <c r="D329" t="s">
        <v>11</v>
      </c>
      <c r="E329" t="s">
        <v>11</v>
      </c>
      <c r="F329">
        <v>286</v>
      </c>
      <c r="G329" s="7">
        <v>3.5</v>
      </c>
      <c r="I329" t="str">
        <f>IFERROR(VLOOKUP(E329,colores!$D:$F,3,FALSE),"black")</f>
        <v>white</v>
      </c>
      <c r="J329">
        <v>0</v>
      </c>
    </row>
    <row r="330" spans="1:10" ht="15.75" customHeight="1" x14ac:dyDescent="0.25">
      <c r="A330" t="s">
        <v>124</v>
      </c>
      <c r="B330">
        <v>2019</v>
      </c>
      <c r="C330">
        <v>256</v>
      </c>
      <c r="D330" t="s">
        <v>131</v>
      </c>
      <c r="E330" s="1" t="s">
        <v>106</v>
      </c>
      <c r="F330">
        <v>178</v>
      </c>
      <c r="G330" s="7">
        <v>2.1800000000000002</v>
      </c>
      <c r="I330" t="str">
        <f>IFERROR(VLOOKUP(E330,colores!$D:$F,3,FALSE),"black")</f>
        <v>lightgray</v>
      </c>
      <c r="J330">
        <v>0</v>
      </c>
    </row>
    <row r="331" spans="1:10" ht="15.75" customHeight="1" x14ac:dyDescent="0.25">
      <c r="A331" t="s">
        <v>124</v>
      </c>
      <c r="B331">
        <v>2022</v>
      </c>
      <c r="C331">
        <v>417</v>
      </c>
      <c r="D331" t="s">
        <v>151</v>
      </c>
      <c r="E331" s="1" t="s">
        <v>151</v>
      </c>
      <c r="G331" s="7">
        <v>61.7</v>
      </c>
      <c r="H331">
        <v>4</v>
      </c>
      <c r="I331" t="str">
        <f>IFERROR(VLOOKUP(E331,colores!$D:$F,3,FALSE),"black")</f>
        <v>salmon</v>
      </c>
      <c r="J331">
        <v>0</v>
      </c>
    </row>
    <row r="332" spans="1:10" ht="15.75" customHeight="1" x14ac:dyDescent="0.25">
      <c r="A332" t="s">
        <v>124</v>
      </c>
      <c r="B332">
        <v>2022</v>
      </c>
      <c r="D332" t="s">
        <v>128</v>
      </c>
      <c r="E332" t="s">
        <v>155</v>
      </c>
      <c r="G332" s="7">
        <v>12.2</v>
      </c>
      <c r="I332" t="str">
        <f>IFERROR(VLOOKUP(E332,colores!$D:$F,3,FALSE),"black")</f>
        <v>yellow</v>
      </c>
      <c r="J332">
        <v>0</v>
      </c>
    </row>
    <row r="333" spans="1:10" ht="15.75" customHeight="1" x14ac:dyDescent="0.25">
      <c r="A333" t="s">
        <v>124</v>
      </c>
      <c r="B333">
        <v>2022</v>
      </c>
      <c r="C333">
        <v>19</v>
      </c>
      <c r="D333" t="s">
        <v>167</v>
      </c>
      <c r="E333" t="s">
        <v>219</v>
      </c>
      <c r="G333" s="7">
        <v>7</v>
      </c>
      <c r="I333" t="str">
        <f>IFERROR(VLOOKUP(E333,colores!$D:$F,3,FALSE),"black")</f>
        <v>#B2DDF7</v>
      </c>
      <c r="J333">
        <v>0</v>
      </c>
    </row>
    <row r="334" spans="1:10" ht="15.75" customHeight="1" x14ac:dyDescent="0.25">
      <c r="A334" t="s">
        <v>124</v>
      </c>
      <c r="B334">
        <v>2022</v>
      </c>
      <c r="D334" t="s">
        <v>168</v>
      </c>
      <c r="E334" t="s">
        <v>106</v>
      </c>
      <c r="G334" s="7">
        <v>6.7</v>
      </c>
      <c r="I334" t="str">
        <f>IFERROR(VLOOKUP(E334,colores!$D:$F,3,FALSE),"black")</f>
        <v>lightgray</v>
      </c>
      <c r="J334">
        <v>0</v>
      </c>
    </row>
    <row r="335" spans="1:10" ht="15.75" customHeight="1" x14ac:dyDescent="0.25">
      <c r="A335" t="s">
        <v>124</v>
      </c>
      <c r="B335">
        <v>2022</v>
      </c>
      <c r="D335" t="s">
        <v>169</v>
      </c>
      <c r="E335" t="s">
        <v>127</v>
      </c>
      <c r="G335" s="7">
        <v>5.9</v>
      </c>
      <c r="I335" t="str">
        <f>IFERROR(VLOOKUP(E335,colores!$D:$F,3,FALSE),"black")</f>
        <v>#80ED99</v>
      </c>
      <c r="J335">
        <v>0</v>
      </c>
    </row>
    <row r="336" spans="1:10" ht="15.75" customHeight="1" x14ac:dyDescent="0.25">
      <c r="A336" t="s">
        <v>124</v>
      </c>
      <c r="B336">
        <v>2022</v>
      </c>
      <c r="C336" t="s">
        <v>11</v>
      </c>
      <c r="D336" t="s">
        <v>11</v>
      </c>
      <c r="E336" t="s">
        <v>11</v>
      </c>
      <c r="G336" s="7">
        <v>4.5</v>
      </c>
      <c r="I336" t="str">
        <f>IFERROR(VLOOKUP(E336,colores!$D:$F,3,FALSE),"black")</f>
        <v>white</v>
      </c>
      <c r="J336">
        <v>0</v>
      </c>
    </row>
    <row r="337" spans="1:10" ht="15.75" customHeight="1" x14ac:dyDescent="0.25">
      <c r="A337" t="s">
        <v>124</v>
      </c>
      <c r="B337">
        <v>2022</v>
      </c>
      <c r="C337">
        <v>17</v>
      </c>
      <c r="D337" t="s">
        <v>170</v>
      </c>
      <c r="E337" t="s">
        <v>106</v>
      </c>
      <c r="G337" s="7">
        <v>1.9</v>
      </c>
      <c r="I337" t="str">
        <f>IFERROR(VLOOKUP(E337,colores!$D:$F,3,FALSE),"black")</f>
        <v>lightgray</v>
      </c>
      <c r="J337">
        <v>0</v>
      </c>
    </row>
    <row r="338" spans="1:10" ht="15.75" customHeight="1" x14ac:dyDescent="0.25">
      <c r="A338" t="s">
        <v>124</v>
      </c>
      <c r="B338">
        <v>2024</v>
      </c>
      <c r="C338">
        <v>417</v>
      </c>
      <c r="D338" s="1" t="s">
        <v>151</v>
      </c>
      <c r="E338" s="1" t="s">
        <v>151</v>
      </c>
      <c r="F338">
        <v>2786</v>
      </c>
      <c r="G338" s="7">
        <v>35.03</v>
      </c>
      <c r="H338">
        <v>4</v>
      </c>
      <c r="I338" t="str">
        <f>IFERROR(VLOOKUP(E338,colores!$D:$F,3,FALSE),"black")</f>
        <v>salmon</v>
      </c>
      <c r="J338">
        <v>0</v>
      </c>
    </row>
    <row r="339" spans="1:10" ht="15.75" customHeight="1" x14ac:dyDescent="0.25">
      <c r="A339" t="s">
        <v>124</v>
      </c>
      <c r="B339">
        <v>2024</v>
      </c>
      <c r="D339" t="s">
        <v>75</v>
      </c>
      <c r="E339" s="1" t="s">
        <v>155</v>
      </c>
      <c r="F339">
        <v>1467</v>
      </c>
      <c r="G339" s="7">
        <v>18.440000000000001</v>
      </c>
      <c r="I339" t="str">
        <f>IFERROR(VLOOKUP(E339,colores!$D:$F,3,FALSE),"black")</f>
        <v>yellow</v>
      </c>
      <c r="J339">
        <v>0</v>
      </c>
    </row>
    <row r="340" spans="1:10" ht="15.75" customHeight="1" x14ac:dyDescent="0.25">
      <c r="A340" t="s">
        <v>124</v>
      </c>
      <c r="B340">
        <v>2024</v>
      </c>
      <c r="D340" t="s">
        <v>125</v>
      </c>
      <c r="E340" t="s">
        <v>125</v>
      </c>
      <c r="F340">
        <v>1346</v>
      </c>
      <c r="G340" s="7">
        <v>16.920000000000002</v>
      </c>
      <c r="I340" t="str">
        <f>IFERROR(VLOOKUP(E340,colores!$D:$F,3,FALSE),"black")</f>
        <v>#FF934F</v>
      </c>
      <c r="J340">
        <v>0</v>
      </c>
    </row>
    <row r="341" spans="1:10" ht="15.75" customHeight="1" x14ac:dyDescent="0.25">
      <c r="A341" t="s">
        <v>124</v>
      </c>
      <c r="B341">
        <v>2024</v>
      </c>
      <c r="D341" t="s">
        <v>127</v>
      </c>
      <c r="E341" t="s">
        <v>127</v>
      </c>
      <c r="F341">
        <v>1312</v>
      </c>
      <c r="G341" s="7">
        <v>16.489999999999998</v>
      </c>
      <c r="I341" t="str">
        <f>IFERROR(VLOOKUP(E341,colores!$D:$F,3,FALSE),"black")</f>
        <v>#80ED99</v>
      </c>
      <c r="J341">
        <v>0</v>
      </c>
    </row>
    <row r="342" spans="1:10" ht="15.75" customHeight="1" x14ac:dyDescent="0.25">
      <c r="A342" t="s">
        <v>124</v>
      </c>
      <c r="B342">
        <v>2024</v>
      </c>
      <c r="D342" t="s">
        <v>126</v>
      </c>
      <c r="E342" t="s">
        <v>219</v>
      </c>
      <c r="F342">
        <v>609</v>
      </c>
      <c r="G342" s="7">
        <v>7.66</v>
      </c>
      <c r="I342" t="str">
        <f>IFERROR(VLOOKUP(E342,colores!$D:$F,3,FALSE),"black")</f>
        <v>#B2DDF7</v>
      </c>
      <c r="J342">
        <v>0</v>
      </c>
    </row>
    <row r="343" spans="1:10" ht="15.75" customHeight="1" x14ac:dyDescent="0.25">
      <c r="A343" t="s">
        <v>124</v>
      </c>
      <c r="B343">
        <v>2024</v>
      </c>
      <c r="C343" t="s">
        <v>11</v>
      </c>
      <c r="D343" t="s">
        <v>11</v>
      </c>
      <c r="E343" t="s">
        <v>11</v>
      </c>
      <c r="F343">
        <v>434</v>
      </c>
      <c r="G343" s="7">
        <v>5.46</v>
      </c>
      <c r="I343" t="str">
        <f>IFERROR(VLOOKUP(E343,colores!$D:$F,3,FALSE),"black")</f>
        <v>white</v>
      </c>
      <c r="J343">
        <v>0</v>
      </c>
    </row>
    <row r="344" spans="1:10" ht="15.75" customHeight="1" x14ac:dyDescent="0.25">
      <c r="A344" t="s">
        <v>144</v>
      </c>
      <c r="B344">
        <v>2015</v>
      </c>
      <c r="D344" t="s">
        <v>46</v>
      </c>
      <c r="E344" t="s">
        <v>46</v>
      </c>
      <c r="G344">
        <v>62.07</v>
      </c>
      <c r="H344">
        <v>3</v>
      </c>
      <c r="I344" t="str">
        <f>IFERROR(VLOOKUP(E344,colores!$D:$F,3,FALSE),"black")</f>
        <v>#FF934F</v>
      </c>
      <c r="J344">
        <v>0</v>
      </c>
    </row>
    <row r="345" spans="1:10" ht="15.75" customHeight="1" x14ac:dyDescent="0.25">
      <c r="A345" t="s">
        <v>144</v>
      </c>
      <c r="B345">
        <v>2015</v>
      </c>
      <c r="D345" t="s">
        <v>245</v>
      </c>
      <c r="E345" s="1" t="s">
        <v>149</v>
      </c>
      <c r="G345">
        <v>20.059999999999999</v>
      </c>
      <c r="H345">
        <v>1</v>
      </c>
      <c r="I345" t="str">
        <f>IFERROR(VLOOKUP(E345,colores!$D:$F,3,FALSE),"black")</f>
        <v>#EF233C</v>
      </c>
      <c r="J345">
        <v>0</v>
      </c>
    </row>
    <row r="346" spans="1:10" ht="15.75" customHeight="1" x14ac:dyDescent="0.25">
      <c r="A346" t="s">
        <v>144</v>
      </c>
      <c r="B346">
        <v>2015</v>
      </c>
      <c r="D346" t="s">
        <v>246</v>
      </c>
      <c r="E346" s="1" t="s">
        <v>106</v>
      </c>
      <c r="G346">
        <v>6.62</v>
      </c>
      <c r="I346" t="str">
        <f>IFERROR(VLOOKUP(E346,colores!$D:$F,3,FALSE),"black")</f>
        <v>lightgray</v>
      </c>
      <c r="J346">
        <v>0</v>
      </c>
    </row>
    <row r="347" spans="1:10" ht="15.75" customHeight="1" x14ac:dyDescent="0.25">
      <c r="A347" t="s">
        <v>144</v>
      </c>
      <c r="B347">
        <v>2015</v>
      </c>
      <c r="D347" t="s">
        <v>247</v>
      </c>
      <c r="E347" s="1" t="s">
        <v>106</v>
      </c>
      <c r="G347">
        <v>3.83</v>
      </c>
      <c r="I347" t="str">
        <f>IFERROR(VLOOKUP(E347,colores!$D:$F,3,FALSE),"black")</f>
        <v>lightgray</v>
      </c>
      <c r="J347">
        <v>0</v>
      </c>
    </row>
    <row r="348" spans="1:10" ht="15.75" customHeight="1" x14ac:dyDescent="0.25">
      <c r="A348" t="s">
        <v>144</v>
      </c>
      <c r="B348">
        <v>2015</v>
      </c>
      <c r="D348" t="s">
        <v>186</v>
      </c>
      <c r="E348" s="1" t="s">
        <v>106</v>
      </c>
      <c r="G348">
        <v>2.5499999999999998</v>
      </c>
      <c r="I348" t="str">
        <f>IFERROR(VLOOKUP(E348,colores!$D:$F,3,FALSE),"black")</f>
        <v>lightgray</v>
      </c>
      <c r="J348">
        <v>0</v>
      </c>
    </row>
    <row r="349" spans="1:10" ht="15.75" customHeight="1" x14ac:dyDescent="0.25">
      <c r="A349" t="s">
        <v>144</v>
      </c>
      <c r="B349">
        <v>2015</v>
      </c>
      <c r="D349" t="s">
        <v>248</v>
      </c>
      <c r="E349" s="1" t="s">
        <v>106</v>
      </c>
      <c r="G349">
        <v>2.54</v>
      </c>
      <c r="I349" t="str">
        <f>IFERROR(VLOOKUP(E349,colores!$D:$F,3,FALSE),"black")</f>
        <v>lightgray</v>
      </c>
      <c r="J349">
        <v>0</v>
      </c>
    </row>
    <row r="350" spans="1:10" ht="15.75" customHeight="1" x14ac:dyDescent="0.25">
      <c r="A350" t="s">
        <v>144</v>
      </c>
      <c r="B350">
        <v>2015</v>
      </c>
      <c r="D350" t="s">
        <v>249</v>
      </c>
      <c r="E350" s="1" t="s">
        <v>106</v>
      </c>
      <c r="G350">
        <v>2.2200000000000002</v>
      </c>
      <c r="I350" t="str">
        <f>IFERROR(VLOOKUP(E350,colores!$D:$F,3,FALSE),"black")</f>
        <v>lightgray</v>
      </c>
      <c r="J350">
        <v>0</v>
      </c>
    </row>
    <row r="351" spans="1:10" ht="15.75" customHeight="1" x14ac:dyDescent="0.25">
      <c r="A351" t="s">
        <v>144</v>
      </c>
      <c r="B351">
        <v>2015</v>
      </c>
      <c r="C351" t="s">
        <v>11</v>
      </c>
      <c r="D351" t="s">
        <v>11</v>
      </c>
      <c r="E351" t="s">
        <v>11</v>
      </c>
      <c r="G351">
        <v>0.11</v>
      </c>
      <c r="I351" t="str">
        <f>IFERROR(VLOOKUP(E351,colores!$D:$F,3,FALSE),"black")</f>
        <v>white</v>
      </c>
      <c r="J351">
        <v>0</v>
      </c>
    </row>
    <row r="352" spans="1:10" ht="15.75" customHeight="1" x14ac:dyDescent="0.25">
      <c r="A352" t="s">
        <v>144</v>
      </c>
      <c r="B352">
        <v>2017</v>
      </c>
      <c r="D352" t="s">
        <v>49</v>
      </c>
      <c r="E352" t="s">
        <v>46</v>
      </c>
      <c r="G352">
        <v>43.09</v>
      </c>
      <c r="H352">
        <v>3</v>
      </c>
      <c r="I352" t="str">
        <f>IFERROR(VLOOKUP(E352,colores!$D:$F,3,FALSE),"black")</f>
        <v>#FF934F</v>
      </c>
      <c r="J352">
        <v>0</v>
      </c>
    </row>
    <row r="353" spans="1:10" ht="15.75" customHeight="1" x14ac:dyDescent="0.25">
      <c r="A353" t="s">
        <v>144</v>
      </c>
      <c r="B353">
        <v>2017</v>
      </c>
      <c r="D353" t="s">
        <v>291</v>
      </c>
      <c r="E353" s="1" t="s">
        <v>149</v>
      </c>
      <c r="G353">
        <v>21.64</v>
      </c>
      <c r="H353">
        <v>1</v>
      </c>
      <c r="I353" t="str">
        <f>IFERROR(VLOOKUP(E353,colores!$D:$F,3,FALSE),"black")</f>
        <v>#EF233C</v>
      </c>
      <c r="J353">
        <v>0</v>
      </c>
    </row>
    <row r="354" spans="1:10" ht="15.75" customHeight="1" x14ac:dyDescent="0.25">
      <c r="A354" t="s">
        <v>144</v>
      </c>
      <c r="B354">
        <v>2017</v>
      </c>
      <c r="D354" t="s">
        <v>247</v>
      </c>
      <c r="E354" s="1" t="s">
        <v>106</v>
      </c>
      <c r="G354">
        <v>14.64</v>
      </c>
      <c r="I354" t="str">
        <f>IFERROR(VLOOKUP(E354,colores!$D:$F,3,FALSE),"black")</f>
        <v>lightgray</v>
      </c>
      <c r="J354">
        <v>0</v>
      </c>
    </row>
    <row r="355" spans="1:10" ht="15.75" customHeight="1" x14ac:dyDescent="0.25">
      <c r="A355" t="s">
        <v>144</v>
      </c>
      <c r="B355">
        <v>2017</v>
      </c>
      <c r="D355" t="s">
        <v>249</v>
      </c>
      <c r="E355" s="1" t="s">
        <v>106</v>
      </c>
      <c r="G355">
        <v>6.77</v>
      </c>
      <c r="I355" t="str">
        <f>IFERROR(VLOOKUP(E355,colores!$D:$F,3,FALSE),"black")</f>
        <v>lightgray</v>
      </c>
      <c r="J355">
        <v>0</v>
      </c>
    </row>
    <row r="356" spans="1:10" ht="15.75" customHeight="1" x14ac:dyDescent="0.25">
      <c r="A356" t="s">
        <v>144</v>
      </c>
      <c r="B356">
        <v>2017</v>
      </c>
      <c r="D356" t="s">
        <v>239</v>
      </c>
      <c r="E356" s="1" t="s">
        <v>106</v>
      </c>
      <c r="G356">
        <v>6.25</v>
      </c>
      <c r="I356" t="str">
        <f>IFERROR(VLOOKUP(E356,colores!$D:$F,3,FALSE),"black")</f>
        <v>lightgray</v>
      </c>
      <c r="J356">
        <v>0</v>
      </c>
    </row>
    <row r="357" spans="1:10" ht="15.75" customHeight="1" x14ac:dyDescent="0.25">
      <c r="A357" t="s">
        <v>144</v>
      </c>
      <c r="B357">
        <v>2017</v>
      </c>
      <c r="D357" t="s">
        <v>266</v>
      </c>
      <c r="E357" s="1" t="s">
        <v>106</v>
      </c>
      <c r="G357">
        <v>3.91</v>
      </c>
      <c r="I357" t="str">
        <f>IFERROR(VLOOKUP(E357,colores!$D:$F,3,FALSE),"black")</f>
        <v>lightgray</v>
      </c>
      <c r="J357">
        <v>0</v>
      </c>
    </row>
    <row r="358" spans="1:10" ht="15.75" customHeight="1" x14ac:dyDescent="0.25">
      <c r="A358" t="s">
        <v>144</v>
      </c>
      <c r="B358">
        <v>2017</v>
      </c>
      <c r="C358" t="s">
        <v>11</v>
      </c>
      <c r="D358" t="s">
        <v>11</v>
      </c>
      <c r="E358" t="s">
        <v>11</v>
      </c>
      <c r="G358">
        <v>2.0299999999999998</v>
      </c>
      <c r="I358" t="str">
        <f>IFERROR(VLOOKUP(E358,colores!$D:$F,3,FALSE),"black")</f>
        <v>white</v>
      </c>
      <c r="J358">
        <v>0</v>
      </c>
    </row>
    <row r="359" spans="1:10" ht="15.75" customHeight="1" x14ac:dyDescent="0.25">
      <c r="A359" t="s">
        <v>144</v>
      </c>
      <c r="B359">
        <v>2017</v>
      </c>
      <c r="D359" t="s">
        <v>292</v>
      </c>
      <c r="E359" s="1" t="s">
        <v>106</v>
      </c>
      <c r="G359">
        <v>1.67</v>
      </c>
      <c r="I359" t="str">
        <f>IFERROR(VLOOKUP(E359,colores!$D:$F,3,FALSE),"black")</f>
        <v>lightgray</v>
      </c>
      <c r="J359">
        <v>0</v>
      </c>
    </row>
    <row r="360" spans="1:10" ht="15.75" customHeight="1" x14ac:dyDescent="0.25">
      <c r="A360" t="s">
        <v>144</v>
      </c>
      <c r="B360">
        <v>2019</v>
      </c>
      <c r="C360">
        <v>10</v>
      </c>
      <c r="D360" t="s">
        <v>46</v>
      </c>
      <c r="E360" t="s">
        <v>46</v>
      </c>
      <c r="F360">
        <v>27465</v>
      </c>
      <c r="G360" s="7">
        <v>71.680000000000007</v>
      </c>
      <c r="H360">
        <v>4</v>
      </c>
      <c r="I360" t="str">
        <f>IFERROR(VLOOKUP(E360,colores!$D:$F,3,FALSE),"black")</f>
        <v>#FF934F</v>
      </c>
      <c r="J360">
        <v>0</v>
      </c>
    </row>
    <row r="361" spans="1:10" ht="15.75" customHeight="1" x14ac:dyDescent="0.25">
      <c r="A361" t="s">
        <v>144</v>
      </c>
      <c r="B361">
        <v>2019</v>
      </c>
      <c r="C361">
        <v>39</v>
      </c>
      <c r="D361" t="s">
        <v>145</v>
      </c>
      <c r="E361" s="1" t="s">
        <v>171</v>
      </c>
      <c r="F361">
        <v>5099</v>
      </c>
      <c r="G361" s="7">
        <v>13.31</v>
      </c>
      <c r="I361" t="str">
        <f>IFERROR(VLOOKUP(E361,colores!$D:$F,3,FALSE),"black")</f>
        <v>#B2DDF7</v>
      </c>
      <c r="J361">
        <v>0</v>
      </c>
    </row>
    <row r="362" spans="1:10" ht="15.75" customHeight="1" x14ac:dyDescent="0.25">
      <c r="A362" t="s">
        <v>144</v>
      </c>
      <c r="B362">
        <v>2019</v>
      </c>
      <c r="D362" t="s">
        <v>149</v>
      </c>
      <c r="E362" s="1" t="s">
        <v>106</v>
      </c>
      <c r="F362">
        <v>2910</v>
      </c>
      <c r="G362" s="7">
        <v>7.59</v>
      </c>
      <c r="I362" t="str">
        <f>IFERROR(VLOOKUP(E362,colores!$D:$F,3,FALSE),"black")</f>
        <v>lightgray</v>
      </c>
      <c r="J362">
        <v>0</v>
      </c>
    </row>
    <row r="363" spans="1:10" ht="15.75" customHeight="1" x14ac:dyDescent="0.25">
      <c r="A363" t="s">
        <v>144</v>
      </c>
      <c r="B363">
        <v>2019</v>
      </c>
      <c r="D363" t="s">
        <v>148</v>
      </c>
      <c r="E363" s="1" t="s">
        <v>106</v>
      </c>
      <c r="F363">
        <v>1044</v>
      </c>
      <c r="G363" s="7">
        <v>2.72</v>
      </c>
      <c r="I363" t="str">
        <f>IFERROR(VLOOKUP(E363,colores!$D:$F,3,FALSE),"black")</f>
        <v>lightgray</v>
      </c>
      <c r="J363">
        <v>0</v>
      </c>
    </row>
    <row r="364" spans="1:10" ht="15.75" customHeight="1" x14ac:dyDescent="0.25">
      <c r="A364" t="s">
        <v>144</v>
      </c>
      <c r="B364">
        <v>2019</v>
      </c>
      <c r="C364">
        <v>18</v>
      </c>
      <c r="D364" t="s">
        <v>146</v>
      </c>
      <c r="E364" s="1" t="s">
        <v>106</v>
      </c>
      <c r="F364">
        <v>719</v>
      </c>
      <c r="G364" s="7">
        <v>1.88</v>
      </c>
      <c r="I364" t="str">
        <f>IFERROR(VLOOKUP(E364,colores!$D:$F,3,FALSE),"black")</f>
        <v>lightgray</v>
      </c>
      <c r="J364">
        <v>0</v>
      </c>
    </row>
    <row r="365" spans="1:10" ht="15.75" customHeight="1" x14ac:dyDescent="0.25">
      <c r="A365" t="s">
        <v>144</v>
      </c>
      <c r="B365">
        <v>2019</v>
      </c>
      <c r="C365" t="s">
        <v>11</v>
      </c>
      <c r="D365" t="s">
        <v>11</v>
      </c>
      <c r="E365" t="s">
        <v>11</v>
      </c>
      <c r="F365">
        <v>624</v>
      </c>
      <c r="G365" s="7">
        <v>1.63</v>
      </c>
      <c r="I365" t="str">
        <f>IFERROR(VLOOKUP(E365,colores!$D:$F,3,FALSE),"black")</f>
        <v>white</v>
      </c>
      <c r="J365">
        <v>0</v>
      </c>
    </row>
    <row r="366" spans="1:10" ht="15.75" customHeight="1" x14ac:dyDescent="0.25">
      <c r="A366" t="s">
        <v>144</v>
      </c>
      <c r="B366">
        <v>2019</v>
      </c>
      <c r="C366">
        <v>13</v>
      </c>
      <c r="D366" t="s">
        <v>147</v>
      </c>
      <c r="E366" s="1" t="s">
        <v>106</v>
      </c>
      <c r="F366">
        <v>455</v>
      </c>
      <c r="G366" s="7">
        <v>1.19</v>
      </c>
      <c r="I366" t="str">
        <f>IFERROR(VLOOKUP(E366,colores!$D:$F,3,FALSE),"black")</f>
        <v>lightgray</v>
      </c>
      <c r="J366">
        <v>0</v>
      </c>
    </row>
    <row r="367" spans="1:10" ht="15.75" customHeight="1" x14ac:dyDescent="0.25">
      <c r="A367" t="s">
        <v>144</v>
      </c>
      <c r="B367">
        <v>2022</v>
      </c>
      <c r="C367">
        <v>10</v>
      </c>
      <c r="D367" t="s">
        <v>46</v>
      </c>
      <c r="E367" t="s">
        <v>46</v>
      </c>
      <c r="F367">
        <v>34989</v>
      </c>
      <c r="G367" s="7">
        <v>74.69</v>
      </c>
      <c r="H367">
        <v>4</v>
      </c>
      <c r="I367" t="str">
        <f>IFERROR(VLOOKUP(E367,colores!$D:$F,3,FALSE),"black")</f>
        <v>#FF934F</v>
      </c>
      <c r="J367">
        <v>0</v>
      </c>
    </row>
    <row r="368" spans="1:10" ht="15.75" customHeight="1" x14ac:dyDescent="0.25">
      <c r="A368" t="s">
        <v>144</v>
      </c>
      <c r="B368">
        <v>2022</v>
      </c>
      <c r="C368">
        <v>39</v>
      </c>
      <c r="D368" t="s">
        <v>176</v>
      </c>
      <c r="E368" s="1" t="s">
        <v>171</v>
      </c>
      <c r="F368">
        <v>5331</v>
      </c>
      <c r="G368" s="7">
        <v>11.38</v>
      </c>
      <c r="I368" t="str">
        <f>IFERROR(VLOOKUP(E368,colores!$D:$F,3,FALSE),"black")</f>
        <v>#B2DDF7</v>
      </c>
      <c r="J368">
        <v>0</v>
      </c>
    </row>
    <row r="369" spans="1:10" ht="15.75" customHeight="1" x14ac:dyDescent="0.25">
      <c r="A369" t="s">
        <v>144</v>
      </c>
      <c r="B369">
        <v>2022</v>
      </c>
      <c r="D369" t="s">
        <v>173</v>
      </c>
      <c r="E369" s="1" t="s">
        <v>106</v>
      </c>
      <c r="F369">
        <v>1697</v>
      </c>
      <c r="G369" s="7">
        <v>3.62</v>
      </c>
      <c r="I369" t="str">
        <f>IFERROR(VLOOKUP(E369,colores!$D:$F,3,FALSE),"black")</f>
        <v>lightgray</v>
      </c>
      <c r="J369">
        <v>0</v>
      </c>
    </row>
    <row r="370" spans="1:10" ht="15.75" customHeight="1" x14ac:dyDescent="0.25">
      <c r="A370" t="s">
        <v>144</v>
      </c>
      <c r="B370">
        <v>2022</v>
      </c>
      <c r="D370" t="s">
        <v>172</v>
      </c>
      <c r="E370" s="1" t="s">
        <v>106</v>
      </c>
      <c r="F370">
        <v>1626</v>
      </c>
      <c r="G370" s="7">
        <v>3.47</v>
      </c>
      <c r="I370" t="str">
        <f>IFERROR(VLOOKUP(E370,colores!$D:$F,3,FALSE),"black")</f>
        <v>lightgray</v>
      </c>
      <c r="J370">
        <v>0</v>
      </c>
    </row>
    <row r="371" spans="1:10" ht="15.75" customHeight="1" x14ac:dyDescent="0.25">
      <c r="A371" t="s">
        <v>144</v>
      </c>
      <c r="B371">
        <v>2022</v>
      </c>
      <c r="D371" t="s">
        <v>177</v>
      </c>
      <c r="E371" s="1" t="s">
        <v>106</v>
      </c>
      <c r="F371">
        <v>1026</v>
      </c>
      <c r="G371" s="7">
        <v>2.19</v>
      </c>
      <c r="I371" t="str">
        <f>IFERROR(VLOOKUP(E371,colores!$D:$F,3,FALSE),"black")</f>
        <v>lightgray</v>
      </c>
      <c r="J371">
        <v>0</v>
      </c>
    </row>
    <row r="372" spans="1:10" ht="15.75" customHeight="1" x14ac:dyDescent="0.25">
      <c r="A372" t="s">
        <v>144</v>
      </c>
      <c r="B372">
        <v>2022</v>
      </c>
      <c r="C372">
        <v>13</v>
      </c>
      <c r="D372" t="s">
        <v>178</v>
      </c>
      <c r="E372" s="1" t="s">
        <v>106</v>
      </c>
      <c r="F372">
        <v>782</v>
      </c>
      <c r="G372" s="7">
        <v>1.67</v>
      </c>
      <c r="I372" t="str">
        <f>IFERROR(VLOOKUP(E372,colores!$D:$F,3,FALSE),"black")</f>
        <v>lightgray</v>
      </c>
      <c r="J372">
        <v>0</v>
      </c>
    </row>
    <row r="373" spans="1:10" ht="15.75" customHeight="1" x14ac:dyDescent="0.25">
      <c r="A373" t="s">
        <v>144</v>
      </c>
      <c r="B373">
        <v>2022</v>
      </c>
      <c r="C373">
        <v>11</v>
      </c>
      <c r="D373" t="s">
        <v>179</v>
      </c>
      <c r="E373" s="1" t="s">
        <v>106</v>
      </c>
      <c r="F373">
        <v>771</v>
      </c>
      <c r="G373" s="7">
        <v>1.65</v>
      </c>
      <c r="I373" t="str">
        <f>IFERROR(VLOOKUP(E373,colores!$D:$F,3,FALSE),"black")</f>
        <v>lightgray</v>
      </c>
      <c r="J373">
        <v>0</v>
      </c>
    </row>
    <row r="374" spans="1:10" ht="15.75" customHeight="1" x14ac:dyDescent="0.25">
      <c r="A374" t="s">
        <v>144</v>
      </c>
      <c r="B374">
        <v>2022</v>
      </c>
      <c r="C374" t="s">
        <v>11</v>
      </c>
      <c r="D374" t="s">
        <v>11</v>
      </c>
      <c r="E374" t="s">
        <v>11</v>
      </c>
      <c r="F374">
        <v>622</v>
      </c>
      <c r="G374" s="7">
        <v>1.33</v>
      </c>
      <c r="I374" t="str">
        <f>IFERROR(VLOOKUP(E374,colores!$D:$F,3,FALSE),"black")</f>
        <v>white</v>
      </c>
      <c r="J374">
        <v>0</v>
      </c>
    </row>
    <row r="375" spans="1:10" ht="15.75" customHeight="1" x14ac:dyDescent="0.25">
      <c r="A375" t="s">
        <v>144</v>
      </c>
      <c r="B375">
        <v>2024</v>
      </c>
      <c r="C375">
        <v>10</v>
      </c>
      <c r="D375" t="s">
        <v>46</v>
      </c>
      <c r="E375" s="1" t="s">
        <v>46</v>
      </c>
      <c r="F375">
        <v>28905</v>
      </c>
      <c r="G375" s="7">
        <v>61.48</v>
      </c>
      <c r="H375">
        <v>3</v>
      </c>
      <c r="I375" t="str">
        <f>IFERROR(VLOOKUP(E375,colores!$D:$F,3,FALSE),"black")</f>
        <v>#FF934F</v>
      </c>
      <c r="J375">
        <v>0</v>
      </c>
    </row>
    <row r="376" spans="1:10" ht="15.75" customHeight="1" x14ac:dyDescent="0.25">
      <c r="A376" t="s">
        <v>144</v>
      </c>
      <c r="B376">
        <v>2024</v>
      </c>
      <c r="C376">
        <v>11</v>
      </c>
      <c r="D376" t="s">
        <v>171</v>
      </c>
      <c r="E376" s="1" t="s">
        <v>171</v>
      </c>
      <c r="F376">
        <v>10891</v>
      </c>
      <c r="G376" s="7">
        <v>23.16</v>
      </c>
      <c r="H376">
        <v>1</v>
      </c>
      <c r="I376" t="str">
        <f>IFERROR(VLOOKUP(E376,colores!$D:$F,3,FALSE),"black")</f>
        <v>#B2DDF7</v>
      </c>
      <c r="J376">
        <v>0</v>
      </c>
    </row>
    <row r="377" spans="1:10" ht="15.75" customHeight="1" x14ac:dyDescent="0.25">
      <c r="A377" t="s">
        <v>144</v>
      </c>
      <c r="B377">
        <v>2024</v>
      </c>
      <c r="D377" t="s">
        <v>172</v>
      </c>
      <c r="E377" s="1" t="s">
        <v>106</v>
      </c>
      <c r="F377">
        <v>3168</v>
      </c>
      <c r="G377" s="7">
        <v>6.74</v>
      </c>
      <c r="I377" t="str">
        <f>IFERROR(VLOOKUP(E377,colores!$D:$F,3,FALSE),"black")</f>
        <v>lightgray</v>
      </c>
      <c r="J377">
        <v>0</v>
      </c>
    </row>
    <row r="378" spans="1:10" ht="15.75" customHeight="1" x14ac:dyDescent="0.25">
      <c r="A378" t="s">
        <v>144</v>
      </c>
      <c r="B378">
        <v>2024</v>
      </c>
      <c r="D378" t="s">
        <v>173</v>
      </c>
      <c r="E378" s="1" t="s">
        <v>106</v>
      </c>
      <c r="F378">
        <v>973</v>
      </c>
      <c r="G378" s="7">
        <v>2.08</v>
      </c>
      <c r="I378" t="str">
        <f>IFERROR(VLOOKUP(E378,colores!$D:$F,3,FALSE),"black")</f>
        <v>lightgray</v>
      </c>
      <c r="J378">
        <v>0</v>
      </c>
    </row>
    <row r="379" spans="1:10" ht="15.75" customHeight="1" x14ac:dyDescent="0.25">
      <c r="A379" t="s">
        <v>144</v>
      </c>
      <c r="B379">
        <v>2024</v>
      </c>
      <c r="C379">
        <v>17</v>
      </c>
      <c r="D379" t="s">
        <v>44</v>
      </c>
      <c r="E379" s="1" t="s">
        <v>106</v>
      </c>
      <c r="F379">
        <v>912</v>
      </c>
      <c r="G379" s="7">
        <v>1.94</v>
      </c>
      <c r="I379" t="str">
        <f>IFERROR(VLOOKUP(E379,colores!$D:$F,3,FALSE),"black")</f>
        <v>lightgray</v>
      </c>
      <c r="J379">
        <v>0</v>
      </c>
    </row>
    <row r="380" spans="1:10" ht="15.75" customHeight="1" x14ac:dyDescent="0.25">
      <c r="A380" t="s">
        <v>144</v>
      </c>
      <c r="B380">
        <v>2024</v>
      </c>
      <c r="D380" t="s">
        <v>174</v>
      </c>
      <c r="E380" s="1" t="s">
        <v>106</v>
      </c>
      <c r="F380">
        <v>902</v>
      </c>
      <c r="G380" s="7">
        <v>1.92</v>
      </c>
      <c r="I380" t="str">
        <f>IFERROR(VLOOKUP(E380,colores!$D:$F,3,FALSE),"black")</f>
        <v>lightgray</v>
      </c>
      <c r="J380">
        <v>0</v>
      </c>
    </row>
    <row r="381" spans="1:10" ht="15.75" customHeight="1" x14ac:dyDescent="0.25">
      <c r="A381" t="s">
        <v>144</v>
      </c>
      <c r="B381">
        <v>2024</v>
      </c>
      <c r="C381" t="s">
        <v>11</v>
      </c>
      <c r="D381" t="s">
        <v>11</v>
      </c>
      <c r="E381" t="s">
        <v>11</v>
      </c>
      <c r="F381">
        <v>611</v>
      </c>
      <c r="G381" s="7">
        <v>1.3</v>
      </c>
      <c r="I381" t="str">
        <f>IFERROR(VLOOKUP(E381,colores!$D:$F,3,FALSE),"black")</f>
        <v>white</v>
      </c>
      <c r="J381">
        <v>0</v>
      </c>
    </row>
    <row r="382" spans="1:10" ht="15.75" customHeight="1" x14ac:dyDescent="0.25">
      <c r="A382" t="s">
        <v>144</v>
      </c>
      <c r="B382">
        <v>2024</v>
      </c>
      <c r="C382">
        <v>13</v>
      </c>
      <c r="D382" t="s">
        <v>175</v>
      </c>
      <c r="E382" s="1" t="s">
        <v>106</v>
      </c>
      <c r="F382">
        <v>287</v>
      </c>
      <c r="G382" s="7">
        <v>0.61</v>
      </c>
      <c r="I382" t="str">
        <f>IFERROR(VLOOKUP(E382,colores!$D:$F,3,FALSE),"black")</f>
        <v>lightgray</v>
      </c>
      <c r="J382">
        <v>0</v>
      </c>
    </row>
    <row r="383" spans="1:10" ht="15.75" customHeight="1" x14ac:dyDescent="0.25">
      <c r="A383" t="s">
        <v>180</v>
      </c>
      <c r="B383">
        <v>2015</v>
      </c>
      <c r="D383" t="s">
        <v>181</v>
      </c>
      <c r="E383" t="s">
        <v>181</v>
      </c>
      <c r="G383">
        <v>81.3</v>
      </c>
      <c r="H383">
        <v>4</v>
      </c>
      <c r="I383" t="str">
        <f>IFERROR(VLOOKUP(E383,colores!$D:$F,3,FALSE),"black")</f>
        <v>#FF934F</v>
      </c>
      <c r="J383">
        <v>0</v>
      </c>
    </row>
    <row r="384" spans="1:10" ht="15.75" customHeight="1" x14ac:dyDescent="0.25">
      <c r="A384" t="s">
        <v>180</v>
      </c>
      <c r="B384">
        <v>2015</v>
      </c>
      <c r="D384" t="s">
        <v>271</v>
      </c>
      <c r="E384" t="s">
        <v>182</v>
      </c>
      <c r="G384">
        <v>16.399999999999999</v>
      </c>
      <c r="I384" t="str">
        <f>IFERROR(VLOOKUP(E384,colores!$D:$F,3,FALSE),"black")</f>
        <v>#EF233C</v>
      </c>
      <c r="J384">
        <v>0</v>
      </c>
    </row>
    <row r="385" spans="1:10" ht="15.75" customHeight="1" x14ac:dyDescent="0.25">
      <c r="A385" t="s">
        <v>180</v>
      </c>
      <c r="B385">
        <v>2015</v>
      </c>
      <c r="D385" t="s">
        <v>272</v>
      </c>
      <c r="E385" s="1" t="s">
        <v>106</v>
      </c>
      <c r="G385">
        <v>2</v>
      </c>
      <c r="I385" t="str">
        <f>IFERROR(VLOOKUP(E385,colores!$D:$F,3,FALSE),"black")</f>
        <v>lightgray</v>
      </c>
      <c r="J385">
        <v>0</v>
      </c>
    </row>
    <row r="386" spans="1:10" ht="15.75" customHeight="1" x14ac:dyDescent="0.25">
      <c r="A386" t="s">
        <v>180</v>
      </c>
      <c r="B386">
        <v>2015</v>
      </c>
      <c r="C386" t="s">
        <v>11</v>
      </c>
      <c r="D386" t="s">
        <v>11</v>
      </c>
      <c r="E386" t="s">
        <v>11</v>
      </c>
      <c r="G386">
        <v>0.3</v>
      </c>
      <c r="I386" t="str">
        <f>IFERROR(VLOOKUP(E386,colores!$D:$F,3,FALSE),"black")</f>
        <v>white</v>
      </c>
      <c r="J386">
        <v>0</v>
      </c>
    </row>
    <row r="387" spans="1:10" ht="15.75" customHeight="1" x14ac:dyDescent="0.25">
      <c r="A387" t="s">
        <v>180</v>
      </c>
      <c r="B387">
        <v>2017</v>
      </c>
      <c r="D387" t="s">
        <v>181</v>
      </c>
      <c r="E387" t="s">
        <v>181</v>
      </c>
      <c r="G387">
        <v>87.5</v>
      </c>
      <c r="H387">
        <v>4</v>
      </c>
      <c r="I387" t="str">
        <f>IFERROR(VLOOKUP(E387,colores!$D:$F,3,FALSE),"black")</f>
        <v>#FF934F</v>
      </c>
      <c r="J387">
        <v>0</v>
      </c>
    </row>
    <row r="388" spans="1:10" ht="15.75" customHeight="1" x14ac:dyDescent="0.25">
      <c r="A388" t="s">
        <v>180</v>
      </c>
      <c r="B388">
        <v>2017</v>
      </c>
      <c r="D388" t="s">
        <v>302</v>
      </c>
      <c r="E388" t="s">
        <v>182</v>
      </c>
      <c r="G388">
        <v>8.69</v>
      </c>
      <c r="I388" t="str">
        <f>IFERROR(VLOOKUP(E388,colores!$D:$F,3,FALSE),"black")</f>
        <v>#EF233C</v>
      </c>
      <c r="J388">
        <v>0</v>
      </c>
    </row>
    <row r="389" spans="1:10" ht="15.75" customHeight="1" x14ac:dyDescent="0.25">
      <c r="A389" t="s">
        <v>180</v>
      </c>
      <c r="B389">
        <v>2017</v>
      </c>
      <c r="D389" t="s">
        <v>48</v>
      </c>
      <c r="E389" s="1" t="s">
        <v>106</v>
      </c>
      <c r="G389">
        <v>2.97</v>
      </c>
      <c r="I389" t="str">
        <f>IFERROR(VLOOKUP(E389,colores!$D:$F,3,FALSE),"black")</f>
        <v>lightgray</v>
      </c>
      <c r="J389">
        <v>0</v>
      </c>
    </row>
    <row r="390" spans="1:10" ht="15.75" customHeight="1" x14ac:dyDescent="0.25">
      <c r="A390" t="s">
        <v>180</v>
      </c>
      <c r="B390">
        <v>2017</v>
      </c>
      <c r="C390" t="s">
        <v>11</v>
      </c>
      <c r="D390" t="s">
        <v>11</v>
      </c>
      <c r="E390" t="s">
        <v>11</v>
      </c>
      <c r="G390">
        <v>0.84</v>
      </c>
      <c r="I390" t="str">
        <f>IFERROR(VLOOKUP(E390,colores!$D:$F,3,FALSE),"black")</f>
        <v>white</v>
      </c>
      <c r="J390">
        <v>0</v>
      </c>
    </row>
    <row r="391" spans="1:10" ht="15.75" customHeight="1" x14ac:dyDescent="0.25">
      <c r="A391" t="s">
        <v>180</v>
      </c>
      <c r="B391">
        <v>2019</v>
      </c>
      <c r="D391" t="s">
        <v>181</v>
      </c>
      <c r="E391" t="s">
        <v>181</v>
      </c>
      <c r="G391" s="7">
        <v>92.4</v>
      </c>
      <c r="H391">
        <v>4</v>
      </c>
      <c r="I391" t="str">
        <f>IFERROR(VLOOKUP(E391,colores!$D:$F,3,FALSE),"black")</f>
        <v>#FF934F</v>
      </c>
      <c r="J391">
        <v>0</v>
      </c>
    </row>
    <row r="392" spans="1:10" ht="15.75" customHeight="1" x14ac:dyDescent="0.25">
      <c r="A392" t="s">
        <v>180</v>
      </c>
      <c r="B392">
        <v>2019</v>
      </c>
      <c r="D392" t="s">
        <v>182</v>
      </c>
      <c r="E392" t="s">
        <v>182</v>
      </c>
      <c r="G392" s="7">
        <v>6.6</v>
      </c>
      <c r="I392" t="str">
        <f>IFERROR(VLOOKUP(E392,colores!$D:$F,3,FALSE),"black")</f>
        <v>#EF233C</v>
      </c>
      <c r="J392">
        <v>0</v>
      </c>
    </row>
    <row r="393" spans="1:10" ht="15.75" customHeight="1" x14ac:dyDescent="0.25">
      <c r="A393" t="s">
        <v>180</v>
      </c>
      <c r="B393">
        <v>2019</v>
      </c>
      <c r="C393" t="s">
        <v>11</v>
      </c>
      <c r="D393" t="s">
        <v>11</v>
      </c>
      <c r="E393" t="s">
        <v>11</v>
      </c>
      <c r="G393" s="7">
        <v>1</v>
      </c>
      <c r="I393" t="str">
        <f>IFERROR(VLOOKUP(E393,colores!$D:$F,3,FALSE),"black")</f>
        <v>white</v>
      </c>
      <c r="J393">
        <v>0</v>
      </c>
    </row>
    <row r="394" spans="1:10" ht="15.75" customHeight="1" x14ac:dyDescent="0.25">
      <c r="A394" t="s">
        <v>180</v>
      </c>
      <c r="B394">
        <v>2022</v>
      </c>
      <c r="D394" t="s">
        <v>181</v>
      </c>
      <c r="E394" t="s">
        <v>181</v>
      </c>
      <c r="G394" s="7">
        <v>95.2</v>
      </c>
      <c r="H394">
        <v>4</v>
      </c>
      <c r="I394" t="str">
        <f>IFERROR(VLOOKUP(E394,colores!$D:$F,3,FALSE),"black")</f>
        <v>#FF934F</v>
      </c>
      <c r="J394">
        <v>0</v>
      </c>
    </row>
    <row r="395" spans="1:10" ht="15.75" customHeight="1" x14ac:dyDescent="0.25">
      <c r="A395" t="s">
        <v>180</v>
      </c>
      <c r="B395">
        <v>2022</v>
      </c>
      <c r="D395" t="s">
        <v>182</v>
      </c>
      <c r="E395" t="s">
        <v>182</v>
      </c>
      <c r="G395" s="7">
        <v>4.4000000000000004</v>
      </c>
      <c r="I395" t="str">
        <f>IFERROR(VLOOKUP(E395,colores!$D:$F,3,FALSE),"black")</f>
        <v>#EF233C</v>
      </c>
      <c r="J395">
        <v>0</v>
      </c>
    </row>
    <row r="396" spans="1:10" ht="15.75" customHeight="1" x14ac:dyDescent="0.25">
      <c r="A396" t="s">
        <v>180</v>
      </c>
      <c r="B396">
        <v>2022</v>
      </c>
      <c r="C396" t="s">
        <v>11</v>
      </c>
      <c r="D396" t="s">
        <v>11</v>
      </c>
      <c r="E396" t="s">
        <v>11</v>
      </c>
      <c r="G396" s="7">
        <v>0.4</v>
      </c>
      <c r="I396" t="str">
        <f>IFERROR(VLOOKUP(E396,colores!$D:$F,3,FALSE),"black")</f>
        <v>white</v>
      </c>
      <c r="J396">
        <v>0</v>
      </c>
    </row>
    <row r="397" spans="1:10" ht="15.75" customHeight="1" x14ac:dyDescent="0.25">
      <c r="A397" t="s">
        <v>180</v>
      </c>
      <c r="B397">
        <v>2024</v>
      </c>
      <c r="D397" t="s">
        <v>181</v>
      </c>
      <c r="E397" t="s">
        <v>181</v>
      </c>
      <c r="G397" s="7">
        <v>99</v>
      </c>
      <c r="H397">
        <v>4</v>
      </c>
      <c r="I397" t="str">
        <f>IFERROR(VLOOKUP(E397,colores!$D:$F,3,FALSE),"black")</f>
        <v>#FF934F</v>
      </c>
      <c r="J397">
        <v>0</v>
      </c>
    </row>
    <row r="398" spans="1:10" ht="15.75" customHeight="1" x14ac:dyDescent="0.25">
      <c r="A398" t="s">
        <v>180</v>
      </c>
      <c r="B398">
        <v>2024</v>
      </c>
      <c r="D398" t="s">
        <v>182</v>
      </c>
      <c r="E398" t="s">
        <v>182</v>
      </c>
      <c r="G398" s="7">
        <v>0.5</v>
      </c>
      <c r="I398" t="str">
        <f>IFERROR(VLOOKUP(E398,colores!$D:$F,3,FALSE),"black")</f>
        <v>#EF233C</v>
      </c>
      <c r="J398">
        <v>0</v>
      </c>
    </row>
    <row r="399" spans="1:10" ht="15.75" customHeight="1" x14ac:dyDescent="0.25">
      <c r="A399" t="s">
        <v>180</v>
      </c>
      <c r="B399">
        <v>2024</v>
      </c>
      <c r="C399" t="s">
        <v>11</v>
      </c>
      <c r="D399" t="s">
        <v>11</v>
      </c>
      <c r="E399" t="s">
        <v>11</v>
      </c>
      <c r="G399" s="7">
        <v>0.5</v>
      </c>
      <c r="I399" t="str">
        <f>IFERROR(VLOOKUP(E399,colores!$D:$F,3,FALSE),"black")</f>
        <v>white</v>
      </c>
      <c r="J399">
        <v>0</v>
      </c>
    </row>
    <row r="400" spans="1:10" ht="15.75" customHeight="1" x14ac:dyDescent="0.25">
      <c r="A400" s="1" t="s">
        <v>201</v>
      </c>
      <c r="B400">
        <v>2015</v>
      </c>
      <c r="D400" t="s">
        <v>259</v>
      </c>
      <c r="E400" t="s">
        <v>183</v>
      </c>
      <c r="G400">
        <v>30.7</v>
      </c>
      <c r="H400">
        <v>3</v>
      </c>
      <c r="I400" t="str">
        <f>IFERROR(VLOOKUP(E400,colores!$D:$F,3,FALSE),"black")</f>
        <v>#C2AFF0</v>
      </c>
      <c r="J400">
        <v>0</v>
      </c>
    </row>
    <row r="401" spans="1:10" ht="15.75" customHeight="1" x14ac:dyDescent="0.25">
      <c r="A401" s="1" t="s">
        <v>201</v>
      </c>
      <c r="B401">
        <v>2015</v>
      </c>
      <c r="D401" t="s">
        <v>260</v>
      </c>
      <c r="E401" s="1" t="s">
        <v>14</v>
      </c>
      <c r="G401">
        <v>28.68</v>
      </c>
      <c r="H401">
        <v>1</v>
      </c>
      <c r="I401" t="str">
        <f>IFERROR(VLOOKUP(E401,colores!$D:$F,3,FALSE),"black")</f>
        <v>#EF233C</v>
      </c>
      <c r="J401">
        <v>0</v>
      </c>
    </row>
    <row r="402" spans="1:10" ht="15.75" customHeight="1" x14ac:dyDescent="0.25">
      <c r="A402" s="1" t="s">
        <v>201</v>
      </c>
      <c r="B402">
        <v>2015</v>
      </c>
      <c r="D402" t="s">
        <v>46</v>
      </c>
      <c r="E402" t="s">
        <v>184</v>
      </c>
      <c r="G402">
        <v>28.46</v>
      </c>
      <c r="I402" t="str">
        <f>IFERROR(VLOOKUP(E402,colores!$D:$F,3,FALSE),"black")</f>
        <v>#FF934F</v>
      </c>
      <c r="J402">
        <v>0</v>
      </c>
    </row>
    <row r="403" spans="1:10" ht="15.75" customHeight="1" x14ac:dyDescent="0.25">
      <c r="A403" s="1" t="s">
        <v>201</v>
      </c>
      <c r="B403">
        <v>2015</v>
      </c>
      <c r="D403" t="s">
        <v>261</v>
      </c>
      <c r="E403" s="1" t="s">
        <v>106</v>
      </c>
      <c r="G403">
        <v>7.54</v>
      </c>
      <c r="I403" t="str">
        <f>IFERROR(VLOOKUP(E403,colores!$D:$F,3,FALSE),"black")</f>
        <v>lightgray</v>
      </c>
      <c r="J403">
        <v>0</v>
      </c>
    </row>
    <row r="404" spans="1:10" ht="15.75" customHeight="1" x14ac:dyDescent="0.25">
      <c r="A404" s="1" t="s">
        <v>201</v>
      </c>
      <c r="B404">
        <v>2015</v>
      </c>
      <c r="D404" t="s">
        <v>253</v>
      </c>
      <c r="E404" s="1" t="s">
        <v>106</v>
      </c>
      <c r="G404">
        <v>3.52</v>
      </c>
      <c r="I404" t="str">
        <f>IFERROR(VLOOKUP(E404,colores!$D:$F,3,FALSE),"black")</f>
        <v>lightgray</v>
      </c>
      <c r="J404">
        <v>0</v>
      </c>
    </row>
    <row r="405" spans="1:10" ht="15.75" customHeight="1" x14ac:dyDescent="0.25">
      <c r="A405" s="1" t="s">
        <v>201</v>
      </c>
      <c r="B405">
        <v>2015</v>
      </c>
      <c r="C405" t="s">
        <v>11</v>
      </c>
      <c r="D405" t="s">
        <v>11</v>
      </c>
      <c r="E405" t="s">
        <v>11</v>
      </c>
      <c r="G405">
        <v>1.1000000000000001</v>
      </c>
      <c r="I405" t="str">
        <f>IFERROR(VLOOKUP(E405,colores!$D:$F,3,FALSE),"black")</f>
        <v>white</v>
      </c>
      <c r="J405">
        <v>0</v>
      </c>
    </row>
    <row r="406" spans="1:10" ht="15.75" customHeight="1" x14ac:dyDescent="0.25">
      <c r="A406" s="1" t="s">
        <v>201</v>
      </c>
      <c r="B406">
        <v>2017</v>
      </c>
      <c r="D406" t="s">
        <v>184</v>
      </c>
      <c r="E406" t="s">
        <v>184</v>
      </c>
      <c r="G406">
        <v>31.65</v>
      </c>
      <c r="H406">
        <v>3</v>
      </c>
      <c r="I406" t="str">
        <f>IFERROR(VLOOKUP(E406,colores!$D:$F,3,FALSE),"black")</f>
        <v>#FF934F</v>
      </c>
      <c r="J406">
        <v>0</v>
      </c>
    </row>
    <row r="407" spans="1:10" ht="15.75" customHeight="1" x14ac:dyDescent="0.25">
      <c r="A407" s="1" t="s">
        <v>201</v>
      </c>
      <c r="B407">
        <v>2017</v>
      </c>
      <c r="D407" t="s">
        <v>183</v>
      </c>
      <c r="E407" t="s">
        <v>183</v>
      </c>
      <c r="G407">
        <v>29.14</v>
      </c>
      <c r="H407">
        <v>1</v>
      </c>
      <c r="I407" t="str">
        <f>IFERROR(VLOOKUP(E407,colores!$D:$F,3,FALSE),"black")</f>
        <v>#C2AFF0</v>
      </c>
      <c r="J407">
        <v>0</v>
      </c>
    </row>
    <row r="408" spans="1:10" ht="15.75" customHeight="1" x14ac:dyDescent="0.25">
      <c r="A408" s="1" t="s">
        <v>201</v>
      </c>
      <c r="B408">
        <v>2017</v>
      </c>
      <c r="D408" t="s">
        <v>14</v>
      </c>
      <c r="E408" s="1" t="s">
        <v>14</v>
      </c>
      <c r="G408">
        <v>28.04</v>
      </c>
      <c r="I408" t="str">
        <f>IFERROR(VLOOKUP(E408,colores!$D:$F,3,FALSE),"black")</f>
        <v>#EF233C</v>
      </c>
      <c r="J408">
        <v>0</v>
      </c>
    </row>
    <row r="409" spans="1:10" ht="15.75" customHeight="1" x14ac:dyDescent="0.25">
      <c r="A409" s="1" t="s">
        <v>201</v>
      </c>
      <c r="B409">
        <v>2017</v>
      </c>
      <c r="D409" t="s">
        <v>261</v>
      </c>
      <c r="E409" s="1" t="s">
        <v>106</v>
      </c>
      <c r="G409">
        <v>5.94</v>
      </c>
      <c r="I409" t="str">
        <f>IFERROR(VLOOKUP(E409,colores!$D:$F,3,FALSE),"black")</f>
        <v>lightgray</v>
      </c>
      <c r="J409">
        <v>0</v>
      </c>
    </row>
    <row r="410" spans="1:10" ht="15.75" customHeight="1" x14ac:dyDescent="0.25">
      <c r="A410" s="1" t="s">
        <v>201</v>
      </c>
      <c r="B410">
        <v>2017</v>
      </c>
      <c r="D410" t="s">
        <v>289</v>
      </c>
      <c r="E410" s="1" t="s">
        <v>106</v>
      </c>
      <c r="G410">
        <v>2.2000000000000002</v>
      </c>
      <c r="I410" t="str">
        <f>IFERROR(VLOOKUP(E410,colores!$D:$F,3,FALSE),"black")</f>
        <v>lightgray</v>
      </c>
      <c r="J410">
        <v>0</v>
      </c>
    </row>
    <row r="411" spans="1:10" ht="15.75" customHeight="1" x14ac:dyDescent="0.25">
      <c r="A411" s="1" t="s">
        <v>201</v>
      </c>
      <c r="B411">
        <v>2017</v>
      </c>
      <c r="D411" t="s">
        <v>290</v>
      </c>
      <c r="E411" s="1" t="s">
        <v>106</v>
      </c>
      <c r="G411">
        <v>1.95</v>
      </c>
      <c r="I411" t="str">
        <f>IFERROR(VLOOKUP(E411,colores!$D:$F,3,FALSE),"black")</f>
        <v>lightgray</v>
      </c>
      <c r="J411">
        <v>0</v>
      </c>
    </row>
    <row r="412" spans="1:10" ht="15.75" customHeight="1" x14ac:dyDescent="0.25">
      <c r="A412" s="1" t="s">
        <v>201</v>
      </c>
      <c r="B412">
        <v>2017</v>
      </c>
      <c r="C412" t="s">
        <v>11</v>
      </c>
      <c r="D412" t="s">
        <v>11</v>
      </c>
      <c r="E412" t="s">
        <v>11</v>
      </c>
      <c r="G412">
        <v>1.08</v>
      </c>
      <c r="I412" t="str">
        <f>IFERROR(VLOOKUP(E412,colores!$D:$F,3,FALSE),"black")</f>
        <v>white</v>
      </c>
      <c r="J412">
        <v>0</v>
      </c>
    </row>
    <row r="413" spans="1:10" ht="15.75" customHeight="1" x14ac:dyDescent="0.25">
      <c r="A413" s="1" t="s">
        <v>201</v>
      </c>
      <c r="B413">
        <v>2019</v>
      </c>
      <c r="D413" t="s">
        <v>184</v>
      </c>
      <c r="E413" t="s">
        <v>184</v>
      </c>
      <c r="G413" s="7">
        <v>45.39</v>
      </c>
      <c r="H413">
        <v>3</v>
      </c>
      <c r="I413" t="str">
        <f>IFERROR(VLOOKUP(E413,colores!$D:$F,3,FALSE),"black")</f>
        <v>#FF934F</v>
      </c>
      <c r="J413">
        <v>0</v>
      </c>
    </row>
    <row r="414" spans="1:10" ht="15.75" customHeight="1" x14ac:dyDescent="0.25">
      <c r="A414" s="1" t="s">
        <v>201</v>
      </c>
      <c r="B414">
        <v>2019</v>
      </c>
      <c r="D414" t="s">
        <v>183</v>
      </c>
      <c r="E414" t="s">
        <v>183</v>
      </c>
      <c r="G414" s="7">
        <v>33.47</v>
      </c>
      <c r="H414">
        <v>1</v>
      </c>
      <c r="I414" t="str">
        <f>IFERROR(VLOOKUP(E414,colores!$D:$F,3,FALSE),"black")</f>
        <v>#C2AFF0</v>
      </c>
      <c r="J414">
        <v>0</v>
      </c>
    </row>
    <row r="415" spans="1:10" ht="15.75" customHeight="1" x14ac:dyDescent="0.25">
      <c r="A415" s="1" t="s">
        <v>201</v>
      </c>
      <c r="B415">
        <v>2019</v>
      </c>
      <c r="D415" t="s">
        <v>14</v>
      </c>
      <c r="E415" s="1" t="s">
        <v>14</v>
      </c>
      <c r="G415" s="7">
        <v>13.66</v>
      </c>
      <c r="I415" t="str">
        <f>IFERROR(VLOOKUP(E415,colores!$D:$F,3,FALSE),"black")</f>
        <v>#EF233C</v>
      </c>
      <c r="J415">
        <v>0</v>
      </c>
    </row>
    <row r="416" spans="1:10" ht="15.75" customHeight="1" x14ac:dyDescent="0.25">
      <c r="A416" s="1" t="s">
        <v>201</v>
      </c>
      <c r="B416">
        <v>2019</v>
      </c>
      <c r="D416" t="s">
        <v>211</v>
      </c>
      <c r="E416" s="1" t="s">
        <v>106</v>
      </c>
      <c r="G416" s="7">
        <v>4.3</v>
      </c>
      <c r="I416" t="str">
        <f>IFERROR(VLOOKUP(E416,colores!$D:$F,3,FALSE),"black")</f>
        <v>lightgray</v>
      </c>
      <c r="J416">
        <v>0</v>
      </c>
    </row>
    <row r="417" spans="1:10" ht="15.75" customHeight="1" x14ac:dyDescent="0.25">
      <c r="A417" s="1" t="s">
        <v>201</v>
      </c>
      <c r="B417">
        <v>2019</v>
      </c>
      <c r="D417" t="s">
        <v>186</v>
      </c>
      <c r="E417" s="1" t="s">
        <v>106</v>
      </c>
      <c r="G417" s="7">
        <v>2.17</v>
      </c>
      <c r="I417" t="str">
        <f>IFERROR(VLOOKUP(E417,colores!$D:$F,3,FALSE),"black")</f>
        <v>lightgray</v>
      </c>
      <c r="J417">
        <v>0</v>
      </c>
    </row>
    <row r="418" spans="1:10" ht="15.75" customHeight="1" x14ac:dyDescent="0.25">
      <c r="A418" s="1" t="s">
        <v>201</v>
      </c>
      <c r="B418">
        <v>2019</v>
      </c>
      <c r="C418" t="s">
        <v>11</v>
      </c>
      <c r="D418" t="s">
        <v>11</v>
      </c>
      <c r="E418" t="s">
        <v>11</v>
      </c>
      <c r="G418" s="7">
        <v>1.01</v>
      </c>
      <c r="I418" t="str">
        <f>IFERROR(VLOOKUP(E418,colores!$D:$F,3,FALSE),"black")</f>
        <v>white</v>
      </c>
      <c r="J418">
        <v>0</v>
      </c>
    </row>
    <row r="419" spans="1:10" ht="15.75" customHeight="1" x14ac:dyDescent="0.25">
      <c r="A419" s="1" t="s">
        <v>201</v>
      </c>
      <c r="B419">
        <v>2022</v>
      </c>
      <c r="D419" t="s">
        <v>184</v>
      </c>
      <c r="E419" t="s">
        <v>184</v>
      </c>
      <c r="F419">
        <v>10191</v>
      </c>
      <c r="G419" s="7">
        <v>59.22</v>
      </c>
      <c r="H419">
        <v>3</v>
      </c>
      <c r="I419" t="str">
        <f>IFERROR(VLOOKUP(E419,colores!$D:$F,3,FALSE),"black")</f>
        <v>#FF934F</v>
      </c>
      <c r="J419">
        <v>0</v>
      </c>
    </row>
    <row r="420" spans="1:10" ht="15.75" customHeight="1" x14ac:dyDescent="0.25">
      <c r="A420" s="1" t="s">
        <v>201</v>
      </c>
      <c r="B420">
        <v>2022</v>
      </c>
      <c r="D420" t="s">
        <v>183</v>
      </c>
      <c r="E420" t="s">
        <v>183</v>
      </c>
      <c r="F420">
        <v>4128</v>
      </c>
      <c r="G420" s="7">
        <v>23.99</v>
      </c>
      <c r="H420">
        <v>1</v>
      </c>
      <c r="I420" t="str">
        <f>IFERROR(VLOOKUP(E420,colores!$D:$F,3,FALSE),"black")</f>
        <v>#C2AFF0</v>
      </c>
      <c r="J420">
        <v>0</v>
      </c>
    </row>
    <row r="421" spans="1:10" ht="15.75" customHeight="1" x14ac:dyDescent="0.25">
      <c r="A421" s="1" t="s">
        <v>201</v>
      </c>
      <c r="B421">
        <v>2022</v>
      </c>
      <c r="D421" t="s">
        <v>185</v>
      </c>
      <c r="E421" s="1" t="s">
        <v>106</v>
      </c>
      <c r="F421">
        <v>1293</v>
      </c>
      <c r="G421" s="7">
        <v>7.51</v>
      </c>
      <c r="I421" t="str">
        <f>IFERROR(VLOOKUP(E421,colores!$D:$F,3,FALSE),"black")</f>
        <v>lightgray</v>
      </c>
      <c r="J421">
        <v>0</v>
      </c>
    </row>
    <row r="422" spans="1:10" ht="15.75" customHeight="1" x14ac:dyDescent="0.25">
      <c r="A422" s="1" t="s">
        <v>201</v>
      </c>
      <c r="B422">
        <v>2022</v>
      </c>
      <c r="D422" t="s">
        <v>186</v>
      </c>
      <c r="E422" s="1" t="s">
        <v>106</v>
      </c>
      <c r="F422">
        <v>1024</v>
      </c>
      <c r="G422" s="7">
        <v>5.95</v>
      </c>
      <c r="I422" t="str">
        <f>IFERROR(VLOOKUP(E422,colores!$D:$F,3,FALSE),"black")</f>
        <v>lightgray</v>
      </c>
      <c r="J422">
        <v>0</v>
      </c>
    </row>
    <row r="423" spans="1:10" ht="15.75" customHeight="1" x14ac:dyDescent="0.25">
      <c r="A423" s="1" t="s">
        <v>201</v>
      </c>
      <c r="B423">
        <v>2022</v>
      </c>
      <c r="C423">
        <v>13</v>
      </c>
      <c r="D423" t="s">
        <v>175</v>
      </c>
      <c r="E423" s="1" t="s">
        <v>106</v>
      </c>
      <c r="F423">
        <v>393</v>
      </c>
      <c r="G423" s="7">
        <v>2.2799999999999998</v>
      </c>
      <c r="I423" t="str">
        <f>IFERROR(VLOOKUP(E423,colores!$D:$F,3,FALSE),"black")</f>
        <v>lightgray</v>
      </c>
      <c r="J423">
        <v>0</v>
      </c>
    </row>
    <row r="424" spans="1:10" ht="15.75" customHeight="1" x14ac:dyDescent="0.25">
      <c r="A424" s="1" t="s">
        <v>201</v>
      </c>
      <c r="B424">
        <v>2022</v>
      </c>
      <c r="C424" t="s">
        <v>11</v>
      </c>
      <c r="D424" t="s">
        <v>11</v>
      </c>
      <c r="E424" t="s">
        <v>11</v>
      </c>
      <c r="F424">
        <v>179</v>
      </c>
      <c r="G424" s="7">
        <v>1.04</v>
      </c>
      <c r="I424" t="str">
        <f>IFERROR(VLOOKUP(E424,colores!$D:$F,3,FALSE),"black")</f>
        <v>white</v>
      </c>
      <c r="J424">
        <v>0</v>
      </c>
    </row>
    <row r="425" spans="1:10" ht="15.75" customHeight="1" x14ac:dyDescent="0.25">
      <c r="A425" s="1" t="s">
        <v>201</v>
      </c>
      <c r="B425">
        <v>2024</v>
      </c>
      <c r="D425" t="s">
        <v>184</v>
      </c>
      <c r="E425" t="s">
        <v>184</v>
      </c>
      <c r="F425">
        <v>8538</v>
      </c>
      <c r="G425" s="7">
        <v>51.7</v>
      </c>
      <c r="H425">
        <v>3</v>
      </c>
      <c r="I425" t="str">
        <f>IFERROR(VLOOKUP(E425,colores!$D:$F,3,FALSE),"black")</f>
        <v>#FF934F</v>
      </c>
      <c r="J425">
        <v>0</v>
      </c>
    </row>
    <row r="426" spans="1:10" ht="15.75" customHeight="1" x14ac:dyDescent="0.25">
      <c r="A426" s="1" t="s">
        <v>201</v>
      </c>
      <c r="B426">
        <v>2024</v>
      </c>
      <c r="D426" t="s">
        <v>183</v>
      </c>
      <c r="E426" t="s">
        <v>183</v>
      </c>
      <c r="F426">
        <v>5227</v>
      </c>
      <c r="G426" s="7">
        <v>31.5</v>
      </c>
      <c r="H426">
        <v>1</v>
      </c>
      <c r="I426" t="str">
        <f>IFERROR(VLOOKUP(E426,colores!$D:$F,3,FALSE),"black")</f>
        <v>#C2AFF0</v>
      </c>
      <c r="J426">
        <v>0</v>
      </c>
    </row>
    <row r="427" spans="1:10" ht="15.75" customHeight="1" x14ac:dyDescent="0.25">
      <c r="A427" s="1" t="s">
        <v>201</v>
      </c>
      <c r="B427">
        <v>2024</v>
      </c>
      <c r="D427" t="s">
        <v>185</v>
      </c>
      <c r="E427" s="1" t="s">
        <v>106</v>
      </c>
      <c r="F427">
        <v>1271</v>
      </c>
      <c r="G427" s="7">
        <v>7.7</v>
      </c>
      <c r="I427" t="str">
        <f>IFERROR(VLOOKUP(E427,colores!$D:$F,3,FALSE),"black")</f>
        <v>lightgray</v>
      </c>
      <c r="J427">
        <v>0</v>
      </c>
    </row>
    <row r="428" spans="1:10" ht="15.75" customHeight="1" x14ac:dyDescent="0.25">
      <c r="A428" s="1" t="s">
        <v>201</v>
      </c>
      <c r="B428">
        <v>2024</v>
      </c>
      <c r="D428" t="s">
        <v>186</v>
      </c>
      <c r="E428" s="1" t="s">
        <v>106</v>
      </c>
      <c r="F428">
        <v>863</v>
      </c>
      <c r="G428" s="7">
        <v>5.2</v>
      </c>
      <c r="I428" t="str">
        <f>IFERROR(VLOOKUP(E428,colores!$D:$F,3,FALSE),"black")</f>
        <v>lightgray</v>
      </c>
      <c r="J428">
        <v>0</v>
      </c>
    </row>
    <row r="429" spans="1:10" ht="15.75" customHeight="1" x14ac:dyDescent="0.25">
      <c r="A429" s="1" t="s">
        <v>201</v>
      </c>
      <c r="B429">
        <v>2024</v>
      </c>
      <c r="C429" t="s">
        <v>11</v>
      </c>
      <c r="D429" t="s">
        <v>11</v>
      </c>
      <c r="E429" t="s">
        <v>11</v>
      </c>
      <c r="F429">
        <v>647</v>
      </c>
      <c r="G429" s="7">
        <v>3.9</v>
      </c>
      <c r="I429" t="str">
        <f>IFERROR(VLOOKUP(E429,colores!$D:$F,3,FALSE),"black")</f>
        <v>white</v>
      </c>
      <c r="J429">
        <v>0</v>
      </c>
    </row>
  </sheetData>
  <sortState xmlns:xlrd2="http://schemas.microsoft.com/office/spreadsheetml/2017/richdata2" ref="A2:J429">
    <sortCondition ref="A2:A429"/>
    <sortCondition ref="B2:B429"/>
    <sortCondition descending="1" ref="G2:G4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2024-10-07T14:34:51Z</dcterms:modified>
</cp:coreProperties>
</file>