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CEDEF9BE-3FF1-4374-A812-1EEF3B0465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base" sheetId="1" r:id="rId2"/>
  </sheets>
  <definedNames>
    <definedName name="_xlnm._FilterDatabase" localSheetId="1" hidden="1">base!$A$1:$I$127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1" l="1"/>
  <c r="I146" i="1"/>
  <c r="I71" i="1"/>
  <c r="F61" i="3"/>
  <c r="I147" i="1" s="1"/>
  <c r="F60" i="3"/>
  <c r="I149" i="1" s="1"/>
  <c r="F59" i="3"/>
  <c r="I148" i="1" s="1"/>
  <c r="F58" i="3"/>
  <c r="I175" i="1" s="1"/>
  <c r="F57" i="3"/>
  <c r="I173" i="1" s="1"/>
  <c r="F56" i="3"/>
  <c r="I172" i="1" s="1"/>
  <c r="F55" i="3"/>
  <c r="I171" i="1" s="1"/>
  <c r="F54" i="3"/>
  <c r="I169" i="1" s="1"/>
  <c r="F53" i="3"/>
  <c r="I168" i="1" s="1"/>
  <c r="F52" i="3"/>
  <c r="I167" i="1" s="1"/>
  <c r="F51" i="3"/>
  <c r="I160" i="1" s="1"/>
  <c r="F50" i="3"/>
  <c r="I159" i="1" s="1"/>
  <c r="F49" i="3"/>
  <c r="I150" i="1" s="1"/>
  <c r="F48" i="3"/>
  <c r="I144" i="1" s="1"/>
  <c r="F47" i="3"/>
  <c r="I138" i="1" s="1"/>
  <c r="F46" i="3"/>
  <c r="I132" i="1" s="1"/>
  <c r="F45" i="3"/>
  <c r="I139" i="1" s="1"/>
  <c r="F44" i="3"/>
  <c r="I137" i="1" s="1"/>
  <c r="F43" i="3"/>
  <c r="I48" i="1" s="1"/>
  <c r="F42" i="3"/>
  <c r="I51" i="1" s="1"/>
  <c r="F41" i="3"/>
  <c r="I43" i="1" s="1"/>
  <c r="F40" i="3"/>
  <c r="I38" i="1" s="1"/>
  <c r="F39" i="3"/>
  <c r="I36" i="1" s="1"/>
  <c r="F38" i="3"/>
  <c r="I120" i="1" s="1"/>
  <c r="F37" i="3"/>
  <c r="I123" i="1" s="1"/>
  <c r="F36" i="3"/>
  <c r="I122" i="1" s="1"/>
  <c r="F35" i="3"/>
  <c r="I93" i="1" s="1"/>
  <c r="F34" i="3"/>
  <c r="I108" i="1" s="1"/>
  <c r="F33" i="3"/>
  <c r="I121" i="1" s="1"/>
  <c r="F32" i="3"/>
  <c r="I164" i="1" s="1"/>
  <c r="F31" i="3"/>
  <c r="I85" i="1" s="1"/>
  <c r="F30" i="3"/>
  <c r="I180" i="1" s="1"/>
  <c r="F29" i="3"/>
  <c r="F28" i="3"/>
  <c r="I78" i="1" s="1"/>
  <c r="F27" i="3"/>
  <c r="F26" i="3"/>
  <c r="F25" i="3"/>
  <c r="F24" i="3"/>
  <c r="F23" i="3"/>
  <c r="F22" i="3"/>
  <c r="F21" i="3"/>
  <c r="I79" i="1" s="1"/>
  <c r="F20" i="3"/>
  <c r="I68" i="1" s="1"/>
  <c r="F19" i="3"/>
  <c r="I76" i="1" s="1"/>
  <c r="F18" i="3"/>
  <c r="I27" i="1" s="1"/>
  <c r="F17" i="3"/>
  <c r="I26" i="1" s="1"/>
  <c r="F16" i="3"/>
  <c r="I25" i="1" s="1"/>
  <c r="F15" i="3"/>
  <c r="I32" i="1" s="1"/>
  <c r="F14" i="3"/>
  <c r="I31" i="1" s="1"/>
  <c r="F13" i="3"/>
  <c r="I77" i="1" s="1"/>
  <c r="F12" i="3"/>
  <c r="I66" i="1" s="1"/>
  <c r="F11" i="3"/>
  <c r="I11" i="1" s="1"/>
  <c r="F10" i="3"/>
  <c r="I4" i="1" s="1"/>
  <c r="F9" i="3"/>
  <c r="I13" i="1" s="1"/>
  <c r="F8" i="3"/>
  <c r="I2" i="1" s="1"/>
  <c r="F7" i="3"/>
  <c r="I3" i="1" s="1"/>
  <c r="F6" i="3"/>
  <c r="I12" i="1" s="1"/>
  <c r="F5" i="3"/>
  <c r="I15" i="1" s="1"/>
  <c r="F4" i="3"/>
  <c r="I181" i="1" s="1"/>
  <c r="I126" i="1" l="1"/>
  <c r="I129" i="1"/>
  <c r="I127" i="1"/>
  <c r="I87" i="1"/>
  <c r="I54" i="1"/>
  <c r="I141" i="1"/>
  <c r="I41" i="1"/>
  <c r="I5" i="1"/>
  <c r="I89" i="1"/>
  <c r="I7" i="1"/>
  <c r="I109" i="1"/>
  <c r="I158" i="1"/>
  <c r="I14" i="1"/>
  <c r="I113" i="1"/>
  <c r="I101" i="1"/>
  <c r="I39" i="1"/>
  <c r="I74" i="1"/>
  <c r="I142" i="1"/>
  <c r="I162" i="1"/>
  <c r="I73" i="1"/>
  <c r="I114" i="1"/>
  <c r="I161" i="1"/>
  <c r="I103" i="1"/>
  <c r="I17" i="1"/>
  <c r="I42" i="1"/>
  <c r="I62" i="1"/>
  <c r="I105" i="1"/>
  <c r="I118" i="1"/>
  <c r="I130" i="1"/>
  <c r="I145" i="1"/>
  <c r="I165" i="1"/>
  <c r="I18" i="1"/>
  <c r="I45" i="1"/>
  <c r="I63" i="1"/>
  <c r="I81" i="1"/>
  <c r="I94" i="1"/>
  <c r="I106" i="1"/>
  <c r="I119" i="1"/>
  <c r="I133" i="1"/>
  <c r="I166" i="1"/>
  <c r="I57" i="1"/>
  <c r="I102" i="1"/>
  <c r="I58" i="1"/>
  <c r="I90" i="1"/>
  <c r="I117" i="1"/>
  <c r="I47" i="1"/>
  <c r="I65" i="1"/>
  <c r="I82" i="1"/>
  <c r="I95" i="1"/>
  <c r="I134" i="1"/>
  <c r="I33" i="1"/>
  <c r="I49" i="1"/>
  <c r="I97" i="1"/>
  <c r="I110" i="1"/>
  <c r="I135" i="1"/>
  <c r="I151" i="1"/>
  <c r="I37" i="1"/>
  <c r="I53" i="1"/>
  <c r="I70" i="1"/>
  <c r="I86" i="1"/>
  <c r="I98" i="1"/>
  <c r="I111" i="1"/>
  <c r="I125" i="1"/>
  <c r="I170" i="1"/>
  <c r="I174" i="1"/>
  <c r="I9" i="1"/>
  <c r="I21" i="1"/>
  <c r="I29" i="1"/>
  <c r="I61" i="1"/>
  <c r="I69" i="1"/>
  <c r="I157" i="1"/>
  <c r="I6" i="1"/>
  <c r="I22" i="1"/>
  <c r="I30" i="1"/>
  <c r="I46" i="1"/>
  <c r="I23" i="1"/>
  <c r="I55" i="1"/>
  <c r="I143" i="1"/>
  <c r="I8" i="1"/>
  <c r="I16" i="1"/>
  <c r="I24" i="1"/>
  <c r="I40" i="1"/>
  <c r="I56" i="1"/>
  <c r="I64" i="1"/>
  <c r="I72" i="1"/>
  <c r="I80" i="1"/>
  <c r="I88" i="1"/>
  <c r="I96" i="1"/>
  <c r="I104" i="1"/>
  <c r="I112" i="1"/>
  <c r="I128" i="1"/>
  <c r="I136" i="1"/>
  <c r="I152" i="1"/>
  <c r="I176" i="1"/>
  <c r="I177" i="1"/>
  <c r="I178" i="1"/>
  <c r="I10" i="1"/>
  <c r="I34" i="1"/>
  <c r="I50" i="1"/>
  <c r="I154" i="1"/>
  <c r="I19" i="1"/>
  <c r="I35" i="1"/>
  <c r="I59" i="1"/>
  <c r="I67" i="1"/>
  <c r="I75" i="1"/>
  <c r="I83" i="1"/>
  <c r="I91" i="1"/>
  <c r="I99" i="1"/>
  <c r="I107" i="1"/>
  <c r="I115" i="1"/>
  <c r="I131" i="1"/>
  <c r="I155" i="1"/>
  <c r="I163" i="1"/>
  <c r="I179" i="1"/>
  <c r="I20" i="1"/>
  <c r="I28" i="1"/>
  <c r="I44" i="1"/>
  <c r="I52" i="1"/>
  <c r="I60" i="1"/>
  <c r="I84" i="1"/>
  <c r="I92" i="1"/>
  <c r="I100" i="1"/>
  <c r="I116" i="1"/>
  <c r="I124" i="1"/>
  <c r="I140" i="1"/>
  <c r="I156" i="1"/>
</calcChain>
</file>

<file path=xl/sharedStrings.xml><?xml version="1.0" encoding="utf-8"?>
<sst xmlns="http://schemas.openxmlformats.org/spreadsheetml/2006/main" count="742" uniqueCount="184">
  <si>
    <t>Facultad</t>
  </si>
  <si>
    <t>Año</t>
  </si>
  <si>
    <t>Nro Lista</t>
  </si>
  <si>
    <t>Nombre Lista</t>
  </si>
  <si>
    <t>Votos</t>
  </si>
  <si>
    <t>%</t>
  </si>
  <si>
    <t>FSOC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</si>
  <si>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</si>
  <si>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</si>
  <si>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</si>
  <si>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</si>
  <si>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</si>
  <si>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</si>
  <si>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</si>
  <si>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</si>
  <si>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</si>
  <si>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</si>
  <si>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</si>
  <si>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FILO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</si>
  <si>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</si>
  <si>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</si>
  <si>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</si>
  <si>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</si>
  <si>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</si>
  <si>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</si>
  <si>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</si>
  <si>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</si>
  <si>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</si>
  <si>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</si>
  <si>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Agronomía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</si>
  <si>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</si>
  <si>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</si>
  <si>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</si>
  <si>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</si>
  <si>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</si>
  <si>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</si>
  <si>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</si>
  <si>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</si>
  <si>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</si>
  <si>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</si>
  <si>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</si>
  <si>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</si>
  <si>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</si>
  <si>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</si>
  <si>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</si>
  <si>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</si>
  <si>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FFyB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</si>
  <si>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</si>
  <si>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</si>
  <si>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</si>
  <si>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</si>
  <si>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</si>
  <si>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</si>
  <si>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</si>
  <si>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</si>
  <si>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</si>
  <si>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</si>
  <si>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</si>
  <si>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</si>
  <si>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</si>
  <si>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</si>
  <si>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</si>
  <si>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</si>
  <si>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</si>
  <si>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</si>
  <si>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</si>
  <si>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</si>
  <si>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</si>
  <si>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</si>
  <si>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</si>
  <si>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</si>
  <si>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</si>
  <si>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</si>
  <si>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</si>
  <si>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</si>
  <si>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</si>
  <si>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</si>
  <si>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Económicas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</si>
  <si>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</si>
  <si>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</si>
  <si>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</si>
  <si>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</si>
  <si>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</si>
  <si>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</si>
  <si>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</si>
  <si>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</si>
  <si>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</si>
  <si>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</si>
  <si>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</si>
  <si>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</si>
  <si>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</si>
  <si>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</si>
  <si>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</si>
  <si>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</si>
  <si>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</si>
  <si>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</si>
  <si>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</si>
  <si>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</si>
  <si>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</si>
  <si>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</si>
  <si>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</si>
  <si>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</si>
  <si>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</si>
  <si>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</si>
  <si>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</si>
  <si>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</si>
  <si>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</si>
  <si>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</si>
  <si>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</si>
  <si>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</si>
  <si>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</si>
  <si>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</si>
  <si>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</si>
  <si>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</si>
  <si>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</si>
  <si>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</si>
  <si>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</si>
  <si>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</si>
  <si>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</si>
  <si>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</si>
  <si>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</si>
  <si>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</si>
  <si>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</si>
  <si>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</si>
  <si>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</si>
  <si>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</si>
  <si>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Exactas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</si>
  <si>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</si>
  <si>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</si>
  <si>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</si>
  <si>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</si>
  <si>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</si>
  <si>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</si>
  <si>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</si>
  <si>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</si>
  <si>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</si>
  <si>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</si>
  <si>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</si>
  <si>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</si>
  <si>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</si>
  <si>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</si>
  <si>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</si>
  <si>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</si>
  <si>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</si>
  <si>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</si>
  <si>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</si>
  <si>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UxL + Auge + Gradiente</t>
  </si>
  <si>
    <t>FADU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</si>
  <si>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</si>
  <si>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</si>
  <si>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</si>
  <si>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</si>
  <si>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</si>
  <si>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</si>
  <si>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</si>
  <si>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</si>
  <si>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</si>
  <si>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</si>
  <si>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Veterinaria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</si>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</sst>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2.83010324074" createdVersion="8" refreshedVersion="8" minRefreshableVersion="3" recordCount="181" xr:uid="{371A6A91-51BA-430D-B9DD-2515EA9A3FAF}">
  <cacheSource type="worksheet">
    <worksheetSource ref="A1:I1048576" sheet="base"/>
  </cacheSource>
  <cacheFields count="9">
    <cacheField name="Facultad" numFmtId="0">
      <sharedItems containsBlank="1"/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56">
        <s v="Prioridad RT - Profesionales RT"/>
        <s v="La salida es por izquierda"/>
        <s v="Sociales en Movimiento"/>
        <s v="UES + AA"/>
        <s v="La izquierda al frente"/>
        <s v="Blanco"/>
        <s v="FEM - Marea verde"/>
        <s v="Rebelión"/>
        <s v="Franja Morada"/>
        <s v="Aquelarre"/>
        <s v="El colectivo"/>
        <s v="Ya basta"/>
        <s v="FEI"/>
        <s v="Movimiento Sur"/>
        <s v="Política Obrera"/>
        <s v="El colectivo + Aquelarre"/>
        <s v="Estudiantes por FFyB"/>
        <s v="Otros"/>
        <s v="Antidoto"/>
        <s v="Sinapsis"/>
        <s v="Nuevo Espacio"/>
        <s v="UES"/>
        <s v="Frente de izquierda - Unidad"/>
        <s v="Frente reformista"/>
        <s v="La Centeno-Acción colectiva"/>
        <s v="Patria y Trabajo"/>
        <s v="Frente Universitario Nacional"/>
        <s v="Sur Derecho"/>
        <s v="Megafón"/>
        <s v="Llegar"/>
        <s v="Delirium"/>
        <s v="Nuevo Derecho"/>
        <s v="Oktubre"/>
        <s v="Belgrano"/>
        <s v="MxE"/>
        <s v="Proyecto económicas"/>
        <s v="Somos Libres"/>
        <s v="Haciendo la otra voz"/>
        <s v="Var.Independiente"/>
        <s v="Pro"/>
        <s v="FEM"/>
        <s v="Identidad"/>
        <s v="Espacio Exactas"/>
        <s v="La izquierda en Exactas"/>
        <s v="Rolando García"/>
        <m/>
        <s v="MLI"/>
        <s v="Somos FADU"/>
        <s v="Unidad FADU"/>
        <s v="Línea de agronomía independiente"/>
        <s v="Fana ATP Fauba"/>
        <s v="Abriendo caminos"/>
        <s v="La Tropilla"/>
        <s v="eVet-UJS"/>
        <s v="AFV"/>
        <s v="Miles -Torrente"/>
      </sharedItems>
    </cacheField>
    <cacheField name="Votos" numFmtId="0">
      <sharedItems containsString="0" containsBlank="1" containsNumber="1" containsInteger="1" minValue="31" maxValue="27465"/>
    </cacheField>
    <cacheField name="%" numFmtId="0">
      <sharedItems containsString="0" containsBlank="1" containsNumber="1" minValue="0.14000000000000001" maxValue="74.209999999999994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1">
        <s v="gray"/>
        <s v="coral"/>
        <s v="blue"/>
        <s v="green"/>
        <s v="red"/>
        <s v="lightgray"/>
        <s v="orange"/>
        <s v="purple"/>
        <s v="lime"/>
        <s v="bla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FSOC"/>
    <n v="2022"/>
    <n v="8"/>
    <s v="Prioridad RT - Profesionales RT"/>
    <x v="0"/>
    <n v="713"/>
    <n v="6.73"/>
    <m/>
    <x v="0"/>
  </r>
  <r>
    <s v="FSOC"/>
    <n v="2022"/>
    <n v="13"/>
    <s v="La salida es por izquierda"/>
    <x v="1"/>
    <n v="400"/>
    <n v="3.78"/>
    <m/>
    <x v="1"/>
  </r>
  <r>
    <s v="FSOC"/>
    <n v="2022"/>
    <n v="15"/>
    <s v="Sociales necesita movimiento"/>
    <x v="2"/>
    <n v="3941"/>
    <n v="37.22"/>
    <n v="1"/>
    <x v="2"/>
  </r>
  <r>
    <s v="FSOC"/>
    <n v="2022"/>
    <n v="16"/>
    <s v="La UES + Independientes"/>
    <x v="3"/>
    <n v="4015"/>
    <n v="37.92"/>
    <n v="3"/>
    <x v="3"/>
  </r>
  <r>
    <s v="FSOC"/>
    <n v="2022"/>
    <n v="17"/>
    <s v="La izquierda al frente unidad"/>
    <x v="4"/>
    <n v="1219"/>
    <n v="11.51"/>
    <m/>
    <x v="4"/>
  </r>
  <r>
    <s v="FSOC"/>
    <n v="2022"/>
    <s v="Blanco"/>
    <s v="Blanco"/>
    <x v="5"/>
    <n v="299"/>
    <n v="2.82"/>
    <m/>
    <x v="5"/>
  </r>
  <r>
    <s v="FSOC"/>
    <n v="2019"/>
    <n v="13"/>
    <s v="La salida es por izquierda"/>
    <x v="1"/>
    <n v="492"/>
    <n v="4.24"/>
    <m/>
    <x v="1"/>
  </r>
  <r>
    <s v="FSOC"/>
    <n v="2019"/>
    <n v="14"/>
    <s v="FEM - Marea verde"/>
    <x v="6"/>
    <n v="413"/>
    <n v="3.56"/>
    <m/>
    <x v="0"/>
  </r>
  <r>
    <s v="FSOC"/>
    <n v="2019"/>
    <n v="15"/>
    <s v="La 15 + Protagonistas"/>
    <x v="2"/>
    <n v="3750"/>
    <n v="32.33"/>
    <n v="1"/>
    <x v="2"/>
  </r>
  <r>
    <s v="FSOC"/>
    <n v="2019"/>
    <n v="16"/>
    <s v="Volvemos + La UES + Alternativa Académica"/>
    <x v="3"/>
    <n v="4687"/>
    <n v="40.409999999999997"/>
    <n v="3"/>
    <x v="3"/>
  </r>
  <r>
    <s v="FSOC"/>
    <n v="2019"/>
    <n v="17"/>
    <s v="La izquierda al frente"/>
    <x v="4"/>
    <n v="1828"/>
    <n v="15.76"/>
    <m/>
    <x v="4"/>
  </r>
  <r>
    <s v="FSOC"/>
    <n v="2019"/>
    <n v="29"/>
    <s v="Rebelión (29 de Mayo + Independientes)"/>
    <x v="7"/>
    <n v="179"/>
    <n v="1.54"/>
    <m/>
    <x v="0"/>
  </r>
  <r>
    <s v="FSOC"/>
    <n v="2019"/>
    <s v="Blanco"/>
    <s v="Blanco"/>
    <x v="5"/>
    <n v="251"/>
    <n v="2.16"/>
    <m/>
    <x v="5"/>
  </r>
  <r>
    <s v="FSOC"/>
    <n v="2024"/>
    <n v="5"/>
    <s v="F"/>
    <x v="6"/>
    <n v="105"/>
    <n v="1.1299999999999999"/>
    <m/>
    <x v="0"/>
  </r>
  <r>
    <s v="FSOC"/>
    <n v="2024"/>
    <n v="13"/>
    <s v="La salida es por izquierda"/>
    <x v="1"/>
    <n v="266"/>
    <n v="2.86"/>
    <m/>
    <x v="1"/>
  </r>
  <r>
    <s v="FSOC"/>
    <n v="2024"/>
    <n v="15"/>
    <s v="Sociales en movimiento - La 15 + Acción x sociales"/>
    <x v="2"/>
    <n v="4228"/>
    <n v="45.5"/>
    <n v="3"/>
    <x v="2"/>
  </r>
  <r>
    <s v="FSOC"/>
    <n v="2024"/>
    <n v="16"/>
    <s v="La UES - Unidad estudianti de sociales - Alternativa"/>
    <x v="3"/>
    <n v="3538"/>
    <n v="38.07"/>
    <n v="1"/>
    <x v="3"/>
  </r>
  <r>
    <s v="FSOC"/>
    <n v="2024"/>
    <n v="17"/>
    <s v="La izquierda al frente"/>
    <x v="4"/>
    <n v="926"/>
    <n v="9.9600000000000009"/>
    <m/>
    <x v="4"/>
  </r>
  <r>
    <s v="FSOC"/>
    <n v="2024"/>
    <s v="Blanco"/>
    <s v="Blanco"/>
    <x v="5"/>
    <n v="230"/>
    <n v="2.4700000000000002"/>
    <m/>
    <x v="5"/>
  </r>
  <r>
    <s v="FILO"/>
    <n v="2022"/>
    <n v="3"/>
    <s v="Franja Morada"/>
    <x v="8"/>
    <n v="468"/>
    <n v="5.37"/>
    <m/>
    <x v="6"/>
  </r>
  <r>
    <s v="FILO"/>
    <n v="2022"/>
    <n v="4"/>
    <s v="La izquierda al frente"/>
    <x v="4"/>
    <n v="2293"/>
    <n v="26.29"/>
    <n v="1"/>
    <x v="4"/>
  </r>
  <r>
    <s v="FILO"/>
    <n v="2022"/>
    <n v="5"/>
    <s v="Aquelarre"/>
    <x v="9"/>
    <n v="634"/>
    <n v="7.27"/>
    <m/>
    <x v="7"/>
  </r>
  <r>
    <s v="FILO"/>
    <n v="2022"/>
    <n v="6"/>
    <s v="El colectivo"/>
    <x v="10"/>
    <n v="2706"/>
    <n v="31.02"/>
    <n v="3"/>
    <x v="8"/>
  </r>
  <r>
    <s v="FILO"/>
    <n v="2022"/>
    <n v="7"/>
    <s v="Ya basta"/>
    <x v="11"/>
    <n v="798"/>
    <n v="9.15"/>
    <m/>
    <x v="1"/>
  </r>
  <r>
    <s v="FILO"/>
    <n v="2022"/>
    <n v="9"/>
    <s v="FEI"/>
    <x v="12"/>
    <n v="1142"/>
    <n v="13.09"/>
    <m/>
    <x v="0"/>
  </r>
  <r>
    <s v="FILO"/>
    <n v="2022"/>
    <n v="10"/>
    <s v="SUR"/>
    <x v="13"/>
    <n v="372"/>
    <n v="4.26"/>
    <m/>
    <x v="0"/>
  </r>
  <r>
    <s v="FILO"/>
    <n v="2022"/>
    <s v="Blanco"/>
    <s v="Blanco"/>
    <x v="5"/>
    <n v="310"/>
    <n v="3.55"/>
    <m/>
    <x v="5"/>
  </r>
  <r>
    <s v="FILO"/>
    <n v="2019"/>
    <n v="3"/>
    <s v="Franja Morada"/>
    <x v="8"/>
    <n v="434"/>
    <n v="5.0599999999999996"/>
    <m/>
    <x v="6"/>
  </r>
  <r>
    <s v="FILO"/>
    <n v="2019"/>
    <n v="4"/>
    <s v="La izquierda al frente"/>
    <x v="4"/>
    <n v="2642"/>
    <n v="30.8"/>
    <n v="1"/>
    <x v="4"/>
  </r>
  <r>
    <s v="FILO"/>
    <n v="2019"/>
    <n v="5"/>
    <s v="Aquelarre"/>
    <x v="9"/>
    <n v="778"/>
    <n v="9.07"/>
    <m/>
    <x v="7"/>
  </r>
  <r>
    <s v="FILO"/>
    <n v="2019"/>
    <n v="6"/>
    <s v="El colectivo"/>
    <x v="10"/>
    <n v="3173"/>
    <n v="36.99"/>
    <n v="3"/>
    <x v="8"/>
  </r>
  <r>
    <s v="FILO"/>
    <n v="2019"/>
    <n v="9"/>
    <s v="FEI"/>
    <x v="12"/>
    <n v="943"/>
    <n v="10.99"/>
    <m/>
    <x v="0"/>
  </r>
  <r>
    <s v="FILO"/>
    <n v="2019"/>
    <n v="10"/>
    <s v="Movimiento Sur"/>
    <x v="13"/>
    <n v="303"/>
    <n v="3.53"/>
    <m/>
    <x v="0"/>
  </r>
  <r>
    <s v="FILO"/>
    <n v="2019"/>
    <s v="Blanco"/>
    <s v="Blanco"/>
    <x v="5"/>
    <n v="305"/>
    <n v="3.56"/>
    <m/>
    <x v="5"/>
  </r>
  <r>
    <s v="FILO"/>
    <n v="2024"/>
    <n v="1"/>
    <s v="Política Obrera"/>
    <x v="14"/>
    <n v="179"/>
    <n v="2.34"/>
    <m/>
    <x v="9"/>
  </r>
  <r>
    <s v="FILO"/>
    <n v="2024"/>
    <n v="4"/>
    <s v="La izquierda al frente unidad"/>
    <x v="4"/>
    <n v="2089"/>
    <n v="27.36"/>
    <n v="1"/>
    <x v="4"/>
  </r>
  <r>
    <s v="FILO"/>
    <n v="2024"/>
    <n v="6"/>
    <s v="El colectivo + Aquelarre"/>
    <x v="15"/>
    <n v="2809"/>
    <n v="36.79"/>
    <n v="3"/>
    <x v="9"/>
  </r>
  <r>
    <s v="FILO"/>
    <n v="2024"/>
    <n v="7"/>
    <s v="Ya Basta - La izquierda en Filo"/>
    <x v="11"/>
    <n v="667"/>
    <n v="8.73"/>
    <m/>
    <x v="1"/>
  </r>
  <r>
    <s v="FILO"/>
    <n v="2024"/>
    <n v="9"/>
    <s v="FEI de Filosofía y letras"/>
    <x v="12"/>
    <n v="1470"/>
    <n v="19.25"/>
    <m/>
    <x v="0"/>
  </r>
  <r>
    <s v="FILO"/>
    <n v="2024"/>
    <n v="10"/>
    <s v="SUR - La vallese"/>
    <x v="13"/>
    <n v="214"/>
    <n v="2.8"/>
    <m/>
    <x v="0"/>
  </r>
  <r>
    <s v="FILO"/>
    <n v="2024"/>
    <s v="Blanco"/>
    <s v="Blanco"/>
    <x v="5"/>
    <n v="208"/>
    <n v="2.72"/>
    <m/>
    <x v="5"/>
  </r>
  <r>
    <s v="FFyB"/>
    <n v="2024"/>
    <n v="1"/>
    <s v="Estudiantes por FFyB"/>
    <x v="16"/>
    <n v="3349"/>
    <n v="68"/>
    <n v="3"/>
    <x v="9"/>
  </r>
  <r>
    <s v="FFyB"/>
    <n v="2024"/>
    <n v="10"/>
    <s v="ISEPCI La Izquierda Popular en FFyB"/>
    <x v="17"/>
    <n v="47"/>
    <n v="0.95"/>
    <m/>
    <x v="0"/>
  </r>
  <r>
    <s v="FFyB"/>
    <n v="2024"/>
    <n v="13"/>
    <s v="La Izquierda en FyB"/>
    <x v="17"/>
    <n v="84"/>
    <n v="1.7"/>
    <m/>
    <x v="0"/>
  </r>
  <r>
    <s v="FFyB"/>
    <n v="2024"/>
    <n v="14"/>
    <s v="Antídoto"/>
    <x v="18"/>
    <n v="1366"/>
    <n v="27.7"/>
    <n v="1"/>
    <x v="9"/>
  </r>
  <r>
    <s v="FFyB"/>
    <n v="2024"/>
    <s v="Blanco"/>
    <s v="Blanco"/>
    <x v="5"/>
    <n v="79"/>
    <n v="1.6"/>
    <m/>
    <x v="5"/>
  </r>
  <r>
    <s v="FFyB"/>
    <n v="2022"/>
    <m/>
    <s v="Sinapsis"/>
    <x v="19"/>
    <n v="1506"/>
    <n v="28.03"/>
    <m/>
    <x v="9"/>
  </r>
  <r>
    <s v="FFyB"/>
    <n v="2022"/>
    <m/>
    <s v="Movimiento FFyB"/>
    <x v="17"/>
    <n v="135"/>
    <n v="2.0499999999999998"/>
    <m/>
    <x v="0"/>
  </r>
  <r>
    <s v="FFyB"/>
    <n v="2022"/>
    <m/>
    <s v="Nuevo Espacio"/>
    <x v="20"/>
    <n v="1634"/>
    <n v="30.7"/>
    <n v="1"/>
    <x v="6"/>
  </r>
  <r>
    <s v="FFyB"/>
    <n v="2022"/>
    <m/>
    <s v="Antidoto"/>
    <x v="18"/>
    <n v="1961"/>
    <n v="36.799999999999997"/>
    <n v="3"/>
    <x v="9"/>
  </r>
  <r>
    <s v="FFyB"/>
    <n v="2022"/>
    <m/>
    <s v="Blanco"/>
    <x v="5"/>
    <n v="88"/>
    <n v="1.7"/>
    <m/>
    <x v="5"/>
  </r>
  <r>
    <s v="FFyB"/>
    <n v="2019"/>
    <m/>
    <s v="Antídoto"/>
    <x v="18"/>
    <m/>
    <n v="37.450000000000003"/>
    <n v="3"/>
    <x v="9"/>
  </r>
  <r>
    <s v="FFyB"/>
    <n v="2019"/>
    <m/>
    <s v="Nuevo Encuentro"/>
    <x v="19"/>
    <m/>
    <n v="35.5"/>
    <n v="1"/>
    <x v="9"/>
  </r>
  <r>
    <s v="FFyB"/>
    <n v="2019"/>
    <m/>
    <s v="Nuevo espacio"/>
    <x v="20"/>
    <m/>
    <n v="21.4"/>
    <m/>
    <x v="6"/>
  </r>
  <r>
    <s v="FFyB"/>
    <n v="2019"/>
    <m/>
    <s v="UES"/>
    <x v="17"/>
    <m/>
    <n v="2.4"/>
    <m/>
    <x v="0"/>
  </r>
  <r>
    <s v="FFyB"/>
    <n v="2019"/>
    <m/>
    <s v="Izquierda Socialista"/>
    <x v="17"/>
    <m/>
    <n v="1.79"/>
    <m/>
    <x v="0"/>
  </r>
  <r>
    <s v="Derecho"/>
    <n v="2024"/>
    <n v="1"/>
    <s v="La UES - MUNAP"/>
    <x v="21"/>
    <n v="443"/>
    <n v="2.08"/>
    <m/>
    <x v="3"/>
  </r>
  <r>
    <s v="Derecho"/>
    <n v="2024"/>
    <n v="2"/>
    <s v="FRENTE DE IZQUIERDA - UNIDAD"/>
    <x v="22"/>
    <n v="638"/>
    <n v="3"/>
    <m/>
    <x v="4"/>
  </r>
  <r>
    <s v="Derecho"/>
    <n v="2024"/>
    <n v="3"/>
    <s v="FRENTE REFORMISTA FRANJA MORADA Y NUEVO DERECHO"/>
    <x v="23"/>
    <n v="12598"/>
    <n v="59.28"/>
    <n v="3"/>
    <x v="6"/>
  </r>
  <r>
    <s v="Derecho"/>
    <n v="2024"/>
    <n v="5"/>
    <s v="LA CENTENO - ACCIÓN COLECTIVA"/>
    <x v="24"/>
    <n v="6766"/>
    <n v="31.84"/>
    <n v="1"/>
    <x v="2"/>
  </r>
  <r>
    <s v="Derecho"/>
    <n v="2024"/>
    <n v="8"/>
    <s v="PATRIA Y TRABAJO"/>
    <x v="25"/>
    <n v="180"/>
    <n v="0.85"/>
    <m/>
    <x v="0"/>
  </r>
  <r>
    <s v="Derecho"/>
    <n v="2024"/>
    <n v="11"/>
    <s v="FRENTE UNIVERSITARIO NACIONAL"/>
    <x v="26"/>
    <n v="87"/>
    <n v="0.41"/>
    <m/>
    <x v="0"/>
  </r>
  <r>
    <s v="Derecho"/>
    <n v="2024"/>
    <n v="13"/>
    <s v="¡YA BASTA! LA SALIDA ES POR LA IZQUIERDA"/>
    <x v="1"/>
    <n v="170"/>
    <n v="0.8"/>
    <m/>
    <x v="1"/>
  </r>
  <r>
    <s v="Derecho"/>
    <n v="2024"/>
    <s v="Blanco"/>
    <s v="Blanco"/>
    <x v="5"/>
    <n v="371"/>
    <n v="1.74"/>
    <m/>
    <x v="5"/>
  </r>
  <r>
    <s v="Derecho"/>
    <n v="2022"/>
    <n v="1"/>
    <s v="LA UES"/>
    <x v="21"/>
    <n v="232"/>
    <n v="1.03"/>
    <m/>
    <x v="3"/>
  </r>
  <r>
    <s v="Derecho"/>
    <n v="2022"/>
    <n v="3"/>
    <s v="FRENTE DE IZQUIERDA - UNIDAD"/>
    <x v="22"/>
    <n v="928"/>
    <n v="4.13"/>
    <m/>
    <x v="4"/>
  </r>
  <r>
    <s v="Derecho"/>
    <n v="2022"/>
    <n v="4"/>
    <s v="FRENTE REFORMISTA ND - FM"/>
    <x v="23"/>
    <n v="11809"/>
    <n v="52.54"/>
    <n v="3"/>
    <x v="6"/>
  </r>
  <r>
    <s v="Derecho"/>
    <n v="2022"/>
    <n v="5"/>
    <s v="LA CENTENO - ACCIÓN COLECTIVA"/>
    <x v="24"/>
    <n v="8105"/>
    <n v="36.06"/>
    <n v="1"/>
    <x v="2"/>
  </r>
  <r>
    <s v="Derecho"/>
    <n v="2022"/>
    <n v="6"/>
    <s v="SUR DERECHO"/>
    <x v="27"/>
    <n v="266"/>
    <n v="1.18"/>
    <m/>
    <x v="0"/>
  </r>
  <r>
    <s v="Derecho"/>
    <n v="2022"/>
    <n v="8"/>
    <s v="MEGAFÓN"/>
    <x v="28"/>
    <n v="221"/>
    <n v="0.98"/>
    <m/>
    <x v="0"/>
  </r>
  <r>
    <s v="Derecho"/>
    <n v="2022"/>
    <n v="13"/>
    <s v="LA SALIDA ES POR LA IZQUIERDA"/>
    <x v="1"/>
    <n v="232"/>
    <n v="1.03"/>
    <m/>
    <x v="1"/>
  </r>
  <r>
    <s v="Derecho"/>
    <n v="2022"/>
    <n v="21"/>
    <s v="LEGAR"/>
    <x v="29"/>
    <n v="240"/>
    <n v="1.07"/>
    <m/>
    <x v="0"/>
  </r>
  <r>
    <s v="Derecho"/>
    <n v="2022"/>
    <s v="Blanco"/>
    <s v="Blanco"/>
    <x v="5"/>
    <n v="445"/>
    <n v="1.98"/>
    <m/>
    <x v="5"/>
  </r>
  <r>
    <s v="Derecho"/>
    <n v="2019"/>
    <n v="1"/>
    <s v="DELIRIUM"/>
    <x v="30"/>
    <n v="200"/>
    <n v="0.94"/>
    <m/>
    <x v="0"/>
  </r>
  <r>
    <s v="Derecho"/>
    <n v="2019"/>
    <n v="2"/>
    <s v="FRENTE DE IZQUIERDA - UNIDAD"/>
    <x v="22"/>
    <n v="1033"/>
    <n v="4.88"/>
    <m/>
    <x v="4"/>
  </r>
  <r>
    <s v="Derecho"/>
    <n v="2019"/>
    <n v="3"/>
    <s v="FRANJA MORADA"/>
    <x v="8"/>
    <n v="5434"/>
    <n v="25.67"/>
    <m/>
    <x v="6"/>
  </r>
  <r>
    <s v="Derecho"/>
    <n v="2019"/>
    <n v="4"/>
    <s v="NUEVO DERECHO"/>
    <x v="31"/>
    <n v="7441"/>
    <n v="35.15"/>
    <n v="3"/>
    <x v="7"/>
  </r>
  <r>
    <s v="Derecho"/>
    <n v="2019"/>
    <n v="5"/>
    <s v="LA CENTENO - ACCIÓN COLECTIVA"/>
    <x v="24"/>
    <n v="3142"/>
    <n v="29.01"/>
    <n v="1"/>
    <x v="2"/>
  </r>
  <r>
    <s v="Derecho"/>
    <n v="2019"/>
    <n v="6"/>
    <s v="SUR"/>
    <x v="27"/>
    <n v="280"/>
    <n v="1.32"/>
    <m/>
    <x v="0"/>
  </r>
  <r>
    <s v="Derecho"/>
    <n v="2019"/>
    <n v="13"/>
    <s v="LA SALIDA ES POR LA IZQUIERDA"/>
    <x v="1"/>
    <n v="217"/>
    <n v="1.02"/>
    <m/>
    <x v="1"/>
  </r>
  <r>
    <s v="Derecho"/>
    <n v="2019"/>
    <n v="15"/>
    <s v="OKTUBRE"/>
    <x v="32"/>
    <n v="147"/>
    <n v="0.69"/>
    <m/>
    <x v="0"/>
  </r>
  <r>
    <s v="Derecho"/>
    <n v="2019"/>
    <s v="Blanco"/>
    <s v="Blanco"/>
    <x v="5"/>
    <n v="277"/>
    <n v="1.31"/>
    <m/>
    <x v="5"/>
  </r>
  <r>
    <s v="Económicas"/>
    <n v="2024"/>
    <n v="1"/>
    <s v="Nuevo Espacio"/>
    <x v="20"/>
    <n v="16057"/>
    <n v="71.209999999999994"/>
    <n v="4"/>
    <x v="6"/>
  </r>
  <r>
    <s v="Económicas"/>
    <n v="2024"/>
    <n v="2"/>
    <s v="Belgrano"/>
    <x v="33"/>
    <n v="477"/>
    <n v="2.12"/>
    <m/>
    <x v="0"/>
  </r>
  <r>
    <s v="Económicas"/>
    <n v="2024"/>
    <n v="3"/>
    <s v="Unidad est. + Juv. Peronista"/>
    <x v="17"/>
    <n v="285"/>
    <n v="1.26"/>
    <m/>
    <x v="0"/>
  </r>
  <r>
    <s v="Económicas"/>
    <n v="2024"/>
    <n v="4"/>
    <s v="Unidad Latinam."/>
    <x v="17"/>
    <n v="76"/>
    <n v="0.34"/>
    <m/>
    <x v="0"/>
  </r>
  <r>
    <s v="Económicas"/>
    <n v="2024"/>
    <n v="5"/>
    <s v="Frente Cívico"/>
    <x v="17"/>
    <n v="48"/>
    <n v="0.21"/>
    <m/>
    <x v="0"/>
  </r>
  <r>
    <s v="Económicas"/>
    <n v="2024"/>
    <n v="6"/>
    <s v="MxE"/>
    <x v="34"/>
    <n v="396"/>
    <n v="1.76"/>
    <m/>
    <x v="0"/>
  </r>
  <r>
    <s v="Económicas"/>
    <n v="2024"/>
    <n v="7"/>
    <s v="SOS Mella"/>
    <x v="17"/>
    <n v="206"/>
    <n v="0.91"/>
    <m/>
    <x v="0"/>
  </r>
  <r>
    <s v="Económicas"/>
    <n v="2024"/>
    <n v="8"/>
    <s v="Var.Indep. +Germen"/>
    <x v="17"/>
    <n v="676"/>
    <n v="3"/>
    <m/>
    <x v="0"/>
  </r>
  <r>
    <s v="Económicas"/>
    <n v="2024"/>
    <n v="9"/>
    <s v="Proyecto"/>
    <x v="35"/>
    <n v="2106"/>
    <n v="9.34"/>
    <m/>
    <x v="0"/>
  </r>
  <r>
    <s v="Económicas"/>
    <n v="2024"/>
    <n v="10"/>
    <s v="Somos Libres"/>
    <x v="36"/>
    <n v="1417"/>
    <n v="6.28"/>
    <m/>
    <x v="0"/>
  </r>
  <r>
    <s v="Económicas"/>
    <n v="2024"/>
    <n v="13"/>
    <s v="Libres del Sur"/>
    <x v="17"/>
    <n v="219"/>
    <n v="0.97"/>
    <m/>
    <x v="0"/>
  </r>
  <r>
    <s v="Económicas"/>
    <n v="2024"/>
    <n v="14"/>
    <s v="FLI"/>
    <x v="17"/>
    <n v="47"/>
    <n v="0.21"/>
    <m/>
    <x v="0"/>
  </r>
  <r>
    <s v="Económicas"/>
    <n v="2024"/>
    <n v="22"/>
    <s v="NS/NC"/>
    <x v="5"/>
    <n v="104"/>
    <n v="0.46"/>
    <m/>
    <x v="5"/>
  </r>
  <r>
    <s v="Económicas"/>
    <n v="2024"/>
    <n v="44"/>
    <s v="FAPe"/>
    <x v="17"/>
    <n v="31"/>
    <n v="0.14000000000000001"/>
    <m/>
    <x v="0"/>
  </r>
  <r>
    <s v="Económicas"/>
    <n v="2024"/>
    <n v="69"/>
    <s v="Bip-Bop"/>
    <x v="17"/>
    <n v="59"/>
    <n v="0.26"/>
    <m/>
    <x v="0"/>
  </r>
  <r>
    <s v="Económicas"/>
    <n v="2024"/>
    <s v="Blancos"/>
    <s v="Blancos"/>
    <x v="5"/>
    <n v="345"/>
    <n v="1.53"/>
    <m/>
    <x v="5"/>
  </r>
  <r>
    <s v="Económicas"/>
    <n v="2022"/>
    <n v="1"/>
    <s v="Nuevo Espacio"/>
    <x v="20"/>
    <n v="16895"/>
    <n v="72.11"/>
    <m/>
    <x v="6"/>
  </r>
  <r>
    <s v="Económicas"/>
    <n v="2022"/>
    <n v="2"/>
    <s v="Belgrano"/>
    <x v="33"/>
    <n v="695"/>
    <n v="2.97"/>
    <m/>
    <x v="0"/>
  </r>
  <r>
    <s v="Económicas"/>
    <n v="2022"/>
    <n v="3"/>
    <s v="Alter. Estudiantil"/>
    <x v="17"/>
    <n v="196"/>
    <n v="0.84"/>
    <m/>
    <x v="0"/>
  </r>
  <r>
    <s v="Económicas"/>
    <n v="2022"/>
    <n v="4"/>
    <s v="Unidad Latinam."/>
    <x v="17"/>
    <n v="77"/>
    <n v="0.33"/>
    <m/>
    <x v="0"/>
  </r>
  <r>
    <s v="Económicas"/>
    <n v="2022"/>
    <n v="5"/>
    <s v="AUI"/>
    <x v="17"/>
    <n v="50"/>
    <n v="0.21"/>
    <m/>
    <x v="0"/>
  </r>
  <r>
    <s v="Económicas"/>
    <n v="2022"/>
    <n v="6"/>
    <s v="MxE"/>
    <x v="34"/>
    <n v="645"/>
    <n v="2.75"/>
    <m/>
    <x v="0"/>
  </r>
  <r>
    <s v="Económicas"/>
    <n v="2022"/>
    <n v="7"/>
    <s v="Haciendo la otra voz"/>
    <x v="37"/>
    <n v="482"/>
    <n v="2.06"/>
    <m/>
    <x v="0"/>
  </r>
  <r>
    <s v="Económicas"/>
    <n v="2022"/>
    <n v="8"/>
    <s v="Var.Independiente"/>
    <x v="38"/>
    <n v="1473"/>
    <n v="6.29"/>
    <m/>
    <x v="0"/>
  </r>
  <r>
    <s v="Económicas"/>
    <n v="2022"/>
    <n v="9"/>
    <s v="Proyecto económicas"/>
    <x v="35"/>
    <n v="1520"/>
    <n v="6.49"/>
    <m/>
    <x v="0"/>
  </r>
  <r>
    <s v="Económicas"/>
    <n v="2022"/>
    <n v="10"/>
    <s v="Somos Libres"/>
    <x v="36"/>
    <n v="549"/>
    <n v="2.34"/>
    <m/>
    <x v="0"/>
  </r>
  <r>
    <s v="Económicas"/>
    <n v="2022"/>
    <n v="11"/>
    <s v="JxE"/>
    <x v="17"/>
    <n v="131"/>
    <n v="0.56000000000000005"/>
    <m/>
    <x v="0"/>
  </r>
  <r>
    <s v="Económicas"/>
    <n v="2022"/>
    <n v="14"/>
    <s v="FLI"/>
    <x v="17"/>
    <n v="78"/>
    <n v="0.33"/>
    <m/>
    <x v="0"/>
  </r>
  <r>
    <s v="Económicas"/>
    <n v="2022"/>
    <n v="22"/>
    <s v="NS/NC"/>
    <x v="5"/>
    <n v="134"/>
    <n v="0.56999999999999995"/>
    <m/>
    <x v="5"/>
  </r>
  <r>
    <s v="Económicas"/>
    <n v="2022"/>
    <n v="44"/>
    <s v="FAPe"/>
    <x v="17"/>
    <n v="35"/>
    <n v="0.15"/>
    <m/>
    <x v="0"/>
  </r>
  <r>
    <s v="Económicas"/>
    <n v="2022"/>
    <n v="69"/>
    <s v="BIP-BIP"/>
    <x v="17"/>
    <n v="78"/>
    <n v="0.33"/>
    <m/>
    <x v="0"/>
  </r>
  <r>
    <s v="Económicas"/>
    <n v="2022"/>
    <s v="Blancos"/>
    <s v="Blancos"/>
    <x v="5"/>
    <n v="391"/>
    <n v="1.67"/>
    <m/>
    <x v="5"/>
  </r>
  <r>
    <s v="Económicas"/>
    <n v="2019"/>
    <n v="1"/>
    <s v="Nuevo Espacio"/>
    <x v="20"/>
    <n v="19394"/>
    <n v="74.209999999999994"/>
    <n v="4"/>
    <x v="6"/>
  </r>
  <r>
    <s v="Económicas"/>
    <n v="2019"/>
    <n v="2"/>
    <s v="Unidad Latinam."/>
    <x v="17"/>
    <n v="149"/>
    <n v="0.56999999999999995"/>
    <m/>
    <x v="0"/>
  </r>
  <r>
    <s v="Económicas"/>
    <n v="2019"/>
    <n v="3"/>
    <s v="Alter. Estudiantil"/>
    <x v="17"/>
    <n v="338"/>
    <n v="1.29"/>
    <m/>
    <x v="0"/>
  </r>
  <r>
    <s v="Económicas"/>
    <n v="2019"/>
    <n v="4"/>
    <s v="Belgrano"/>
    <x v="33"/>
    <n v="1063"/>
    <n v="4.07"/>
    <m/>
    <x v="0"/>
  </r>
  <r>
    <s v="Económicas"/>
    <n v="2019"/>
    <n v="5"/>
    <s v="Pro"/>
    <x v="39"/>
    <n v="822"/>
    <n v="3.15"/>
    <m/>
    <x v="0"/>
  </r>
  <r>
    <s v="Económicas"/>
    <n v="2019"/>
    <n v="6"/>
    <s v="MxE 2019 + FIT"/>
    <x v="34"/>
    <n v="1952"/>
    <n v="7.47"/>
    <m/>
    <x v="0"/>
  </r>
  <r>
    <s v="Económicas"/>
    <n v="2019"/>
    <n v="7"/>
    <s v="Haciendo la otra voz"/>
    <x v="37"/>
    <n v="1112"/>
    <n v="4.25"/>
    <m/>
    <x v="0"/>
  </r>
  <r>
    <s v="Económicas"/>
    <n v="2019"/>
    <n v="8"/>
    <s v="Var. Independiente"/>
    <x v="38"/>
    <n v="415"/>
    <n v="1.59"/>
    <m/>
    <x v="0"/>
  </r>
  <r>
    <s v="Económicas"/>
    <n v="2019"/>
    <n v="9"/>
    <s v="AUI-ARI"/>
    <x v="17"/>
    <n v="36"/>
    <n v="0.14000000000000001"/>
    <m/>
    <x v="0"/>
  </r>
  <r>
    <s v="Económicas"/>
    <n v="2019"/>
    <n v="11"/>
    <s v="JxE"/>
    <x v="17"/>
    <n v="139"/>
    <n v="0.53"/>
    <m/>
    <x v="0"/>
  </r>
  <r>
    <s v="Económicas"/>
    <n v="2019"/>
    <n v="12"/>
    <s v="NS/NC"/>
    <x v="5"/>
    <n v="176"/>
    <n v="0.67"/>
    <m/>
    <x v="5"/>
  </r>
  <r>
    <s v="Económicas"/>
    <n v="2019"/>
    <s v="Blanco"/>
    <s v="Blanco"/>
    <x v="5"/>
    <n v="537"/>
    <n v="2.06"/>
    <m/>
    <x v="5"/>
  </r>
  <r>
    <s v="Exactas"/>
    <n v="2024"/>
    <n v="4"/>
    <s v="Estudiantes de izquierda"/>
    <x v="17"/>
    <n v="321"/>
    <n v="4.0199999999999996"/>
    <m/>
    <x v="0"/>
  </r>
  <r>
    <s v="Exactas"/>
    <n v="2024"/>
    <n v="7"/>
    <s v="FEM! La fuerza independiente"/>
    <x v="40"/>
    <n v="1872"/>
    <n v="23.45"/>
    <n v="1"/>
    <x v="9"/>
  </r>
  <r>
    <s v="Exactas"/>
    <n v="2024"/>
    <n v="8"/>
    <s v="La izquierda en Exactas"/>
    <x v="17"/>
    <n v="258"/>
    <n v="3.23"/>
    <m/>
    <x v="0"/>
  </r>
  <r>
    <s v="Exactas"/>
    <n v="2024"/>
    <n v="9"/>
    <s v="Identidad - Megafón"/>
    <x v="41"/>
    <n v="2964"/>
    <n v="37.119999999999997"/>
    <n v="3"/>
    <x v="9"/>
  </r>
  <r>
    <s v="Exactas"/>
    <n v="2024"/>
    <n v="10"/>
    <s v="Espacio Exactas"/>
    <x v="42"/>
    <n v="1610"/>
    <n v="20.170000000000002"/>
    <m/>
    <x v="9"/>
  </r>
  <r>
    <s v="Exactas"/>
    <n v="2024"/>
    <n v="13"/>
    <s v="La salida es por izquierda"/>
    <x v="17"/>
    <n v="58"/>
    <n v="0.73"/>
    <m/>
    <x v="0"/>
  </r>
  <r>
    <s v="Exactas"/>
    <n v="2024"/>
    <n v="14"/>
    <s v="Contragolpe"/>
    <x v="17"/>
    <n v="105"/>
    <n v="1.32"/>
    <m/>
    <x v="0"/>
  </r>
  <r>
    <s v="Exactas"/>
    <n v="2024"/>
    <n v="17"/>
    <s v="Juventud peronista universitaria"/>
    <x v="17"/>
    <n v="165"/>
    <n v="2.0699999999999998"/>
    <m/>
    <x v="0"/>
  </r>
  <r>
    <s v="Exactas"/>
    <n v="2024"/>
    <s v="Blanco"/>
    <s v="Blanco"/>
    <x v="5"/>
    <n v="631"/>
    <n v="7.9"/>
    <m/>
    <x v="5"/>
  </r>
  <r>
    <s v="Exactas"/>
    <n v="2022"/>
    <n v="7"/>
    <s v="FEM! La fuerza independiente"/>
    <x v="40"/>
    <n v="1891"/>
    <n v="30.45"/>
    <n v="1"/>
    <x v="9"/>
  </r>
  <r>
    <s v="Exactas"/>
    <n v="2022"/>
    <n v="8"/>
    <s v="La izquierda en Exactas"/>
    <x v="43"/>
    <n v="1097"/>
    <n v="17.66"/>
    <m/>
    <x v="9"/>
  </r>
  <r>
    <s v="Exactas"/>
    <n v="2022"/>
    <n v="9"/>
    <s v="Identidad - Megafón"/>
    <x v="41"/>
    <n v="2588"/>
    <n v="41.67"/>
    <n v="3"/>
    <x v="9"/>
  </r>
  <r>
    <s v="Exactas"/>
    <n v="2022"/>
    <s v="Blanco"/>
    <s v="Blanco"/>
    <x v="5"/>
    <n v="635"/>
    <n v="10.220000000000001"/>
    <m/>
    <x v="5"/>
  </r>
  <r>
    <s v="Exactas"/>
    <n v="2019"/>
    <n v="7"/>
    <s v="FEM"/>
    <x v="40"/>
    <n v="1505"/>
    <n v="26.54"/>
    <n v="1"/>
    <x v="9"/>
  </r>
  <r>
    <s v="Exactas"/>
    <n v="2019"/>
    <n v="8"/>
    <s v="La izquierda al frente"/>
    <x v="43"/>
    <n v="1245"/>
    <n v="21.95"/>
    <m/>
    <x v="9"/>
  </r>
  <r>
    <s v="Exactas"/>
    <n v="2019"/>
    <n v="9"/>
    <s v="Exactas puede más"/>
    <x v="41"/>
    <n v="1912"/>
    <n v="33.72"/>
    <n v="3"/>
    <x v="9"/>
  </r>
  <r>
    <s v="Exactas"/>
    <n v="2019"/>
    <n v="26"/>
    <s v="Rolando García"/>
    <x v="44"/>
    <n v="517"/>
    <n v="9.1199999999999992"/>
    <m/>
    <x v="9"/>
  </r>
  <r>
    <s v="Exactas"/>
    <n v="2019"/>
    <s v="Blanco"/>
    <s v="Blanco"/>
    <x v="5"/>
    <n v="492"/>
    <n v="8.68"/>
    <m/>
    <x v="5"/>
  </r>
  <r>
    <s v="Ingeniería"/>
    <n v="2024"/>
    <n v="1"/>
    <s v="Espacio Estudiantil"/>
    <x v="45"/>
    <n v="1346"/>
    <n v="16.920000000000002"/>
    <m/>
    <x v="9"/>
  </r>
  <r>
    <s v="Ingeniería"/>
    <n v="2024"/>
    <n v="2"/>
    <s v="Somos Libres"/>
    <x v="45"/>
    <n v="1467"/>
    <n v="18.440000000000001"/>
    <m/>
    <x v="9"/>
  </r>
  <r>
    <s v="Ingeniería"/>
    <n v="2024"/>
    <n v="7"/>
    <s v="Proyecto Ingeniería"/>
    <x v="45"/>
    <n v="609"/>
    <n v="7.66"/>
    <m/>
    <x v="9"/>
  </r>
  <r>
    <s v="Ingeniería"/>
    <n v="2024"/>
    <n v="8"/>
    <s v="El Gradiente"/>
    <x v="45"/>
    <n v="1312"/>
    <n v="16.489999999999998"/>
    <m/>
    <x v="9"/>
  </r>
  <r>
    <s v="Ingeniería"/>
    <n v="2024"/>
    <n v="417"/>
    <s v="MLI, Movimiento Linealmente Independiente"/>
    <x v="46"/>
    <n v="2786"/>
    <n v="35.03"/>
    <n v="4"/>
    <x v="9"/>
  </r>
  <r>
    <s v="Ingeniería"/>
    <n v="2024"/>
    <s v="Blanco"/>
    <s v="Blanco"/>
    <x v="5"/>
    <n v="434"/>
    <n v="5.46"/>
    <m/>
    <x v="5"/>
  </r>
  <r>
    <s v="Ingeniería"/>
    <n v="2019"/>
    <n v="2"/>
    <s v="Ingeniería por el cambio"/>
    <x v="45"/>
    <n v="1597"/>
    <n v="19.559999999999999"/>
    <m/>
    <x v="9"/>
  </r>
  <r>
    <s v="Ingeniería"/>
    <n v="2019"/>
    <n v="9"/>
    <s v="La mella"/>
    <x v="45"/>
    <n v="649"/>
    <n v="7.95"/>
    <m/>
    <x v="9"/>
  </r>
  <r>
    <s v="Ingeniería"/>
    <n v="2019"/>
    <n v="10"/>
    <s v="Proyecto ingeniería"/>
    <x v="45"/>
    <n v="846"/>
    <n v="10.36"/>
    <m/>
    <x v="9"/>
  </r>
  <r>
    <s v="Ingeniería"/>
    <n v="2019"/>
    <n v="256"/>
    <s v="La izquierda en ingeniería"/>
    <x v="17"/>
    <n v="178"/>
    <n v="2.1800000000000002"/>
    <m/>
    <x v="0"/>
  </r>
  <r>
    <s v="Ingeniería"/>
    <n v="2019"/>
    <n v="314"/>
    <s v="UxL + Auge + Gradiente"/>
    <x v="17"/>
    <n v="394"/>
    <n v="4.83"/>
    <m/>
    <x v="0"/>
  </r>
  <r>
    <s v="Ingeniería"/>
    <n v="2019"/>
    <n v="417"/>
    <s v="MLI, Movimiento Linealmente Independiente"/>
    <x v="46"/>
    <n v="4214"/>
    <n v="51.62"/>
    <n v="4"/>
    <x v="9"/>
  </r>
  <r>
    <s v="Ingeniería"/>
    <n v="2019"/>
    <s v="Blanco"/>
    <s v="Blanco"/>
    <x v="5"/>
    <n v="286"/>
    <n v="3.5"/>
    <m/>
    <x v="5"/>
  </r>
  <r>
    <s v="FADU"/>
    <n v="2022"/>
    <n v="10"/>
    <s v="Somos FADU"/>
    <x v="47"/>
    <n v="14056"/>
    <n v="59.97"/>
    <n v="3"/>
    <x v="9"/>
  </r>
  <r>
    <s v="FADU"/>
    <n v="2022"/>
    <n v="22"/>
    <s v="Unidad FADU"/>
    <x v="48"/>
    <n v="6225"/>
    <n v="26.56"/>
    <n v="1"/>
    <x v="9"/>
  </r>
  <r>
    <s v="FADU"/>
    <n v="2022"/>
    <n v="5"/>
    <s v="Yo Banco la Fadu"/>
    <x v="17"/>
    <n v="1106"/>
    <n v="4.72"/>
    <m/>
    <x v="0"/>
  </r>
  <r>
    <s v="FADU"/>
    <n v="2022"/>
    <n v="8"/>
    <s v="La izquierda en FADU"/>
    <x v="17"/>
    <n v="765"/>
    <n v="3.26"/>
    <m/>
    <x v="0"/>
  </r>
  <r>
    <s v="FADU"/>
    <n v="2022"/>
    <n v="7"/>
    <s v="Movimiento FADU"/>
    <x v="17"/>
    <n v="505"/>
    <n v="2.15"/>
    <m/>
    <x v="0"/>
  </r>
  <r>
    <s v="FADU"/>
    <n v="2022"/>
    <n v="13"/>
    <s v="Estudiantes de izquierda - Nuevo Mas"/>
    <x v="17"/>
    <n v="232"/>
    <n v="0.99"/>
    <m/>
    <x v="0"/>
  </r>
  <r>
    <s v="FADU"/>
    <n v="2022"/>
    <n v="6"/>
    <s v="Sur FADU"/>
    <x v="17"/>
    <n v="141"/>
    <n v="0.6"/>
    <m/>
    <x v="0"/>
  </r>
  <r>
    <s v="FADU"/>
    <n v="2022"/>
    <s v="Blanco"/>
    <s v="Blanco"/>
    <x v="5"/>
    <n v="407"/>
    <n v="1.74"/>
    <m/>
    <x v="5"/>
  </r>
  <r>
    <s v="Agronomía"/>
    <n v="2024"/>
    <n v="2"/>
    <s v="Línea de agronomía independiente"/>
    <x v="49"/>
    <n v="1062"/>
    <n v="45.58"/>
    <n v="3"/>
    <x v="9"/>
  </r>
  <r>
    <s v="Agronomía"/>
    <n v="2024"/>
    <n v="11"/>
    <s v="Fana ATP Fauba"/>
    <x v="50"/>
    <n v="880"/>
    <n v="37.770000000000003"/>
    <n v="1"/>
    <x v="9"/>
  </r>
  <r>
    <s v="Agronomía"/>
    <n v="2024"/>
    <n v="14"/>
    <s v="Abriendo caminos"/>
    <x v="51"/>
    <n v="336"/>
    <n v="14.42"/>
    <m/>
    <x v="9"/>
  </r>
  <r>
    <s v="Agronomía"/>
    <n v="2024"/>
    <s v="Blanco"/>
    <s v="Blanco"/>
    <x v="5"/>
    <n v="52"/>
    <n v="2.23"/>
    <m/>
    <x v="5"/>
  </r>
  <r>
    <s v="Veterinaria"/>
    <n v="2024"/>
    <n v="1"/>
    <s v="La Tropilla"/>
    <x v="52"/>
    <n v="1026"/>
    <n v="25.2"/>
    <m/>
    <x v="9"/>
  </r>
  <r>
    <s v="Veterinaria"/>
    <n v="2024"/>
    <n v="10"/>
    <s v="eVet-UJS"/>
    <x v="53"/>
    <n v="1539"/>
    <n v="37.799999999999997"/>
    <n v="3"/>
    <x v="9"/>
  </r>
  <r>
    <s v="Veterinaria"/>
    <n v="2024"/>
    <n v="14"/>
    <s v="AFV"/>
    <x v="54"/>
    <n v="1469"/>
    <n v="36.08"/>
    <n v="1"/>
    <x v="9"/>
  </r>
  <r>
    <s v="Veterinaria"/>
    <n v="2024"/>
    <s v="Blanco"/>
    <s v="Blanco"/>
    <x v="5"/>
    <n v="37"/>
    <n v="0.91"/>
    <m/>
    <x v="5"/>
  </r>
  <r>
    <s v="Medicina"/>
    <n v="2019"/>
    <n v="39"/>
    <s v="Miles -Torrente"/>
    <x v="55"/>
    <n v="5099"/>
    <n v="13.31"/>
    <m/>
    <x v="9"/>
  </r>
  <r>
    <s v="Medicina"/>
    <n v="2019"/>
    <n v="18"/>
    <s v="El Mate"/>
    <x v="17"/>
    <n v="719"/>
    <n v="1.88"/>
    <m/>
    <x v="0"/>
  </r>
  <r>
    <s v="Medicina"/>
    <n v="2019"/>
    <n v="13"/>
    <s v="La izquierda en medicina"/>
    <x v="17"/>
    <n v="455"/>
    <n v="1.19"/>
    <m/>
    <x v="0"/>
  </r>
  <r>
    <s v="Medicina"/>
    <n v="2019"/>
    <n v="4"/>
    <s v="Frente de Izquierda"/>
    <x v="17"/>
    <n v="1044"/>
    <n v="2.72"/>
    <m/>
    <x v="0"/>
  </r>
  <r>
    <s v="Medicina"/>
    <n v="2019"/>
    <n v="8"/>
    <s v="El Frente"/>
    <x v="17"/>
    <n v="2910"/>
    <n v="7.59"/>
    <m/>
    <x v="0"/>
  </r>
  <r>
    <s v="Medicina"/>
    <n v="2019"/>
    <n v="10"/>
    <s v="Nuevo espacio"/>
    <x v="20"/>
    <n v="27465"/>
    <n v="71.680000000000007"/>
    <n v="4"/>
    <x v="6"/>
  </r>
  <r>
    <s v="Medicina"/>
    <n v="2019"/>
    <s v="Blanco"/>
    <s v="Blanco"/>
    <x v="5"/>
    <n v="624"/>
    <n v="1.63"/>
    <m/>
    <x v="5"/>
  </r>
  <r>
    <m/>
    <m/>
    <m/>
    <m/>
    <x v="45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25" firstHeaderRow="1" firstDataRow="1" firstDataCol="1" rowPageCount="1" colPageCount="1"/>
  <pivotFields count="9">
    <pivotField showAll="0"/>
    <pivotField showAll="0"/>
    <pivotField showAll="0"/>
    <pivotField showAll="0"/>
    <pivotField axis="axisRow" showAll="0">
      <items count="57">
        <item x="5"/>
        <item x="6"/>
        <item x="4"/>
        <item x="1"/>
        <item x="0"/>
        <item x="7"/>
        <item x="2"/>
        <item x="3"/>
        <item x="45"/>
        <item x="8"/>
        <item x="9"/>
        <item x="10"/>
        <item x="11"/>
        <item x="12"/>
        <item x="13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33"/>
        <item x="17"/>
        <item x="34"/>
        <item x="35"/>
        <item x="36"/>
        <item x="37"/>
        <item x="38"/>
        <item x="39"/>
        <item x="14"/>
        <item x="15"/>
        <item x="16"/>
        <item x="18"/>
        <item x="1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axis="axisPage" multipleItemSelectionAllowed="1" showAll="0">
      <items count="12">
        <item x="9"/>
        <item h="1" x="2"/>
        <item h="1" x="1"/>
        <item h="1" x="0"/>
        <item h="1" x="3"/>
        <item h="1" x="5"/>
        <item h="1" x="4"/>
        <item x="10"/>
        <item h="1" x="6"/>
        <item h="1" x="7"/>
        <item h="1" x="8"/>
        <item t="default"/>
      </items>
    </pivotField>
  </pivotFields>
  <rowFields count="1">
    <field x="4"/>
  </rowFields>
  <rowItems count="22">
    <i>
      <x v="8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61"/>
  <sheetViews>
    <sheetView tabSelected="1" topLeftCell="A3" workbookViewId="0">
      <selection activeCell="K13" sqref="K13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34</v>
      </c>
      <c r="B1" t="s">
        <v>104</v>
      </c>
    </row>
    <row r="2" spans="1:11" x14ac:dyDescent="0.25">
      <c r="J2" t="s">
        <v>175</v>
      </c>
    </row>
    <row r="3" spans="1:11" x14ac:dyDescent="0.25">
      <c r="A3" s="2" t="s">
        <v>35</v>
      </c>
      <c r="D3" s="1" t="s">
        <v>38</v>
      </c>
      <c r="E3" s="1" t="s">
        <v>34</v>
      </c>
      <c r="F3" s="1" t="s">
        <v>174</v>
      </c>
      <c r="J3" t="s">
        <v>176</v>
      </c>
      <c r="K3" t="s">
        <v>177</v>
      </c>
    </row>
    <row r="4" spans="1:11" x14ac:dyDescent="0.25">
      <c r="A4" s="3" t="s">
        <v>36</v>
      </c>
      <c r="D4" s="3" t="s">
        <v>12</v>
      </c>
      <c r="E4" s="1" t="s">
        <v>44</v>
      </c>
      <c r="F4" t="str">
        <f>VLOOKUP(E4,$J$3:$K$15,2,FALSE)</f>
        <v>white</v>
      </c>
      <c r="J4" s="1" t="s">
        <v>44</v>
      </c>
      <c r="K4" t="s">
        <v>178</v>
      </c>
    </row>
    <row r="5" spans="1:11" x14ac:dyDescent="0.25">
      <c r="A5" s="3" t="s">
        <v>120</v>
      </c>
      <c r="D5" s="3" t="s">
        <v>13</v>
      </c>
      <c r="E5" s="1" t="s">
        <v>39</v>
      </c>
      <c r="F5" t="str">
        <f t="shared" ref="F5:F61" si="0">VLOOKUP(E5,$J$3:$K$15,2,FALSE)</f>
        <v>#3B3B39</v>
      </c>
      <c r="J5" s="1" t="s">
        <v>39</v>
      </c>
      <c r="K5" s="1" t="s">
        <v>179</v>
      </c>
    </row>
    <row r="6" spans="1:11" x14ac:dyDescent="0.25">
      <c r="A6" s="3" t="s">
        <v>122</v>
      </c>
      <c r="D6" s="3" t="s">
        <v>16</v>
      </c>
      <c r="E6" s="1" t="s">
        <v>41</v>
      </c>
      <c r="F6" t="str">
        <f t="shared" si="0"/>
        <v>#EF233C</v>
      </c>
      <c r="J6" s="1" t="s">
        <v>41</v>
      </c>
      <c r="K6" s="1" t="s">
        <v>180</v>
      </c>
    </row>
    <row r="7" spans="1:11" x14ac:dyDescent="0.25">
      <c r="A7" s="3" t="s">
        <v>47</v>
      </c>
      <c r="D7" s="3" t="s">
        <v>8</v>
      </c>
      <c r="E7" s="1" t="s">
        <v>40</v>
      </c>
      <c r="F7" t="str">
        <f t="shared" si="0"/>
        <v>#EF233C</v>
      </c>
      <c r="J7" s="1" t="s">
        <v>40</v>
      </c>
      <c r="K7" s="1" t="s">
        <v>181</v>
      </c>
    </row>
    <row r="8" spans="1:11" x14ac:dyDescent="0.25">
      <c r="A8" s="3" t="s">
        <v>54</v>
      </c>
      <c r="D8" s="3" t="s">
        <v>7</v>
      </c>
      <c r="E8" s="1" t="s">
        <v>39</v>
      </c>
      <c r="F8" t="str">
        <f t="shared" si="0"/>
        <v>#3B3B39</v>
      </c>
      <c r="J8" s="1" t="s">
        <v>42</v>
      </c>
      <c r="K8" s="1" t="s">
        <v>182</v>
      </c>
    </row>
    <row r="9" spans="1:11" x14ac:dyDescent="0.25">
      <c r="A9" s="3" t="s">
        <v>51</v>
      </c>
      <c r="D9" s="3" t="s">
        <v>33</v>
      </c>
      <c r="E9" s="1" t="s">
        <v>39</v>
      </c>
      <c r="F9" t="str">
        <f t="shared" si="0"/>
        <v>#3B3B39</v>
      </c>
      <c r="J9" s="1" t="s">
        <v>43</v>
      </c>
      <c r="K9" s="1" t="s">
        <v>183</v>
      </c>
    </row>
    <row r="10" spans="1:11" x14ac:dyDescent="0.25">
      <c r="A10" s="3" t="s">
        <v>134</v>
      </c>
      <c r="D10" s="3" t="s">
        <v>31</v>
      </c>
      <c r="E10" s="1" t="s">
        <v>42</v>
      </c>
      <c r="F10" t="str">
        <f t="shared" si="0"/>
        <v>#B1DDF6</v>
      </c>
      <c r="J10" s="1" t="s">
        <v>105</v>
      </c>
      <c r="K10" s="1" t="s">
        <v>105</v>
      </c>
    </row>
    <row r="11" spans="1:11" x14ac:dyDescent="0.25">
      <c r="A11" s="3" t="s">
        <v>168</v>
      </c>
      <c r="D11" s="3" t="s">
        <v>32</v>
      </c>
      <c r="E11" s="1" t="s">
        <v>43</v>
      </c>
      <c r="F11" t="str">
        <f t="shared" si="0"/>
        <v>#80ED99</v>
      </c>
      <c r="J11" s="1" t="s">
        <v>103</v>
      </c>
      <c r="K11" s="1" t="s">
        <v>103</v>
      </c>
    </row>
    <row r="12" spans="1:11" x14ac:dyDescent="0.25">
      <c r="A12" s="3" t="s">
        <v>131</v>
      </c>
      <c r="D12" s="5" t="s">
        <v>57</v>
      </c>
      <c r="E12" s="1" t="s">
        <v>43</v>
      </c>
      <c r="F12" t="str">
        <f t="shared" si="0"/>
        <v>#80ED99</v>
      </c>
      <c r="J12" s="1" t="s">
        <v>106</v>
      </c>
      <c r="K12" s="1" t="s">
        <v>183</v>
      </c>
    </row>
    <row r="13" spans="1:11" x14ac:dyDescent="0.25">
      <c r="A13" s="3" t="s">
        <v>129</v>
      </c>
      <c r="D13" s="3" t="s">
        <v>19</v>
      </c>
      <c r="E13" s="1" t="s">
        <v>105</v>
      </c>
      <c r="F13" t="str">
        <f t="shared" si="0"/>
        <v>orange</v>
      </c>
      <c r="J13" s="1" t="s">
        <v>170</v>
      </c>
      <c r="K13" s="1" t="s">
        <v>170</v>
      </c>
    </row>
    <row r="14" spans="1:11" x14ac:dyDescent="0.25">
      <c r="A14" s="3" t="s">
        <v>136</v>
      </c>
      <c r="D14" s="3" t="s">
        <v>20</v>
      </c>
      <c r="E14" s="1" t="s">
        <v>103</v>
      </c>
      <c r="F14" t="str">
        <f t="shared" si="0"/>
        <v>purple</v>
      </c>
      <c r="J14" s="1" t="s">
        <v>171</v>
      </c>
      <c r="K14" s="1" t="s">
        <v>171</v>
      </c>
    </row>
    <row r="15" spans="1:11" x14ac:dyDescent="0.25">
      <c r="A15" s="3" t="s">
        <v>169</v>
      </c>
      <c r="D15" s="3" t="s">
        <v>21</v>
      </c>
      <c r="E15" s="1" t="s">
        <v>106</v>
      </c>
      <c r="F15" t="str">
        <f t="shared" si="0"/>
        <v>#80ED99</v>
      </c>
      <c r="J15" s="1" t="s">
        <v>172</v>
      </c>
      <c r="K15" s="1" t="s">
        <v>172</v>
      </c>
    </row>
    <row r="16" spans="1:11" x14ac:dyDescent="0.25">
      <c r="A16" s="3" t="s">
        <v>148</v>
      </c>
      <c r="D16" s="3" t="s">
        <v>22</v>
      </c>
      <c r="E16" s="1" t="s">
        <v>40</v>
      </c>
      <c r="F16" t="str">
        <f t="shared" si="0"/>
        <v>#EF233C</v>
      </c>
    </row>
    <row r="17" spans="1:6" x14ac:dyDescent="0.25">
      <c r="A17" s="3" t="s">
        <v>149</v>
      </c>
      <c r="D17" s="3" t="s">
        <v>23</v>
      </c>
      <c r="E17" s="1" t="s">
        <v>170</v>
      </c>
      <c r="F17" t="str">
        <f t="shared" si="0"/>
        <v>pink</v>
      </c>
    </row>
    <row r="18" spans="1:6" x14ac:dyDescent="0.25">
      <c r="A18" s="3" t="s">
        <v>155</v>
      </c>
      <c r="D18" s="3" t="s">
        <v>25</v>
      </c>
      <c r="E18" s="1" t="s">
        <v>39</v>
      </c>
      <c r="F18" t="str">
        <f t="shared" si="0"/>
        <v>#3B3B39</v>
      </c>
    </row>
    <row r="19" spans="1:6" x14ac:dyDescent="0.25">
      <c r="A19" s="3" t="s">
        <v>156</v>
      </c>
      <c r="D19" s="3" t="s">
        <v>107</v>
      </c>
      <c r="E19" s="1" t="s">
        <v>41</v>
      </c>
      <c r="F19" t="str">
        <f t="shared" si="0"/>
        <v>#EF233C</v>
      </c>
    </row>
    <row r="20" spans="1:6" x14ac:dyDescent="0.25">
      <c r="A20" s="3" t="s">
        <v>157</v>
      </c>
      <c r="D20" s="3" t="s">
        <v>108</v>
      </c>
      <c r="E20" s="1" t="s">
        <v>105</v>
      </c>
      <c r="F20" t="str">
        <f t="shared" si="0"/>
        <v>orange</v>
      </c>
    </row>
    <row r="21" spans="1:6" x14ac:dyDescent="0.25">
      <c r="A21" s="3" t="s">
        <v>159</v>
      </c>
      <c r="D21" s="3" t="s">
        <v>109</v>
      </c>
      <c r="E21" s="1" t="s">
        <v>42</v>
      </c>
      <c r="F21" t="str">
        <f t="shared" si="0"/>
        <v>#B1DDF6</v>
      </c>
    </row>
    <row r="22" spans="1:6" x14ac:dyDescent="0.25">
      <c r="A22" s="3" t="s">
        <v>160</v>
      </c>
      <c r="D22" s="3" t="s">
        <v>116</v>
      </c>
      <c r="E22" s="1" t="s">
        <v>39</v>
      </c>
      <c r="F22" t="str">
        <f t="shared" si="0"/>
        <v>#3B3B39</v>
      </c>
    </row>
    <row r="23" spans="1:6" x14ac:dyDescent="0.25">
      <c r="A23" s="3" t="s">
        <v>161</v>
      </c>
      <c r="D23" s="3" t="s">
        <v>117</v>
      </c>
      <c r="E23" s="1" t="s">
        <v>39</v>
      </c>
      <c r="F23" t="str">
        <f t="shared" si="0"/>
        <v>#3B3B39</v>
      </c>
    </row>
    <row r="24" spans="1:6" x14ac:dyDescent="0.25">
      <c r="A24" s="3" t="s">
        <v>163</v>
      </c>
      <c r="D24" s="3" t="s">
        <v>115</v>
      </c>
      <c r="E24" s="1" t="s">
        <v>39</v>
      </c>
      <c r="F24" t="str">
        <f t="shared" si="0"/>
        <v>#3B3B39</v>
      </c>
    </row>
    <row r="25" spans="1:6" x14ac:dyDescent="0.25">
      <c r="A25" s="3" t="s">
        <v>37</v>
      </c>
      <c r="D25" s="3" t="s">
        <v>114</v>
      </c>
      <c r="E25" s="1" t="s">
        <v>39</v>
      </c>
      <c r="F25" t="str">
        <f t="shared" si="0"/>
        <v>#3B3B39</v>
      </c>
    </row>
    <row r="26" spans="1:6" x14ac:dyDescent="0.25">
      <c r="D26" s="3" t="s">
        <v>113</v>
      </c>
      <c r="E26" s="1" t="s">
        <v>39</v>
      </c>
      <c r="F26" t="str">
        <f t="shared" si="0"/>
        <v>#3B3B39</v>
      </c>
    </row>
    <row r="27" spans="1:6" x14ac:dyDescent="0.25">
      <c r="D27" s="3" t="s">
        <v>112</v>
      </c>
      <c r="E27" s="1" t="s">
        <v>39</v>
      </c>
      <c r="F27" t="str">
        <f t="shared" si="0"/>
        <v>#3B3B39</v>
      </c>
    </row>
    <row r="28" spans="1:6" x14ac:dyDescent="0.25">
      <c r="D28" s="3" t="s">
        <v>110</v>
      </c>
      <c r="E28" s="1" t="s">
        <v>103</v>
      </c>
      <c r="F28" t="str">
        <f t="shared" si="0"/>
        <v>purple</v>
      </c>
    </row>
    <row r="29" spans="1:6" x14ac:dyDescent="0.25">
      <c r="D29" s="3" t="s">
        <v>111</v>
      </c>
      <c r="E29" s="1" t="s">
        <v>39</v>
      </c>
      <c r="F29" t="str">
        <f t="shared" si="0"/>
        <v>#3B3B39</v>
      </c>
    </row>
    <row r="30" spans="1:6" x14ac:dyDescent="0.25">
      <c r="D30" s="3" t="s">
        <v>53</v>
      </c>
      <c r="E30" s="1" t="s">
        <v>105</v>
      </c>
      <c r="F30" t="str">
        <f t="shared" si="0"/>
        <v>orange</v>
      </c>
    </row>
    <row r="31" spans="1:6" x14ac:dyDescent="0.25">
      <c r="D31" s="3" t="s">
        <v>78</v>
      </c>
      <c r="E31" s="1" t="s">
        <v>39</v>
      </c>
      <c r="F31" t="str">
        <f t="shared" si="0"/>
        <v>#3B3B39</v>
      </c>
    </row>
    <row r="32" spans="1:6" x14ac:dyDescent="0.25">
      <c r="D32" s="3" t="s">
        <v>118</v>
      </c>
      <c r="E32" s="1" t="s">
        <v>39</v>
      </c>
      <c r="F32" t="str">
        <f t="shared" si="0"/>
        <v>#3B3B39</v>
      </c>
    </row>
    <row r="33" spans="4:6" x14ac:dyDescent="0.25">
      <c r="D33" s="3" t="s">
        <v>82</v>
      </c>
      <c r="E33" s="1" t="s">
        <v>39</v>
      </c>
      <c r="F33" t="str">
        <f t="shared" si="0"/>
        <v>#3B3B39</v>
      </c>
    </row>
    <row r="34" spans="4:6" x14ac:dyDescent="0.25">
      <c r="D34" s="3" t="s">
        <v>119</v>
      </c>
      <c r="E34" s="1" t="s">
        <v>39</v>
      </c>
      <c r="F34" t="str">
        <f t="shared" si="0"/>
        <v>#3B3B39</v>
      </c>
    </row>
    <row r="35" spans="4:6" x14ac:dyDescent="0.25">
      <c r="D35" s="3" t="s">
        <v>86</v>
      </c>
      <c r="E35" s="1" t="s">
        <v>39</v>
      </c>
      <c r="F35" t="str">
        <f t="shared" si="0"/>
        <v>#3B3B39</v>
      </c>
    </row>
    <row r="36" spans="4:6" x14ac:dyDescent="0.25">
      <c r="D36" s="3" t="s">
        <v>95</v>
      </c>
      <c r="E36" s="1" t="s">
        <v>39</v>
      </c>
      <c r="F36" t="str">
        <f t="shared" si="0"/>
        <v>#3B3B39</v>
      </c>
    </row>
    <row r="37" spans="4:6" x14ac:dyDescent="0.25">
      <c r="D37" s="3" t="s">
        <v>96</v>
      </c>
      <c r="E37" s="1" t="s">
        <v>39</v>
      </c>
      <c r="F37" t="str">
        <f t="shared" si="0"/>
        <v>#3B3B39</v>
      </c>
    </row>
    <row r="38" spans="4:6" x14ac:dyDescent="0.25">
      <c r="D38" s="3" t="s">
        <v>99</v>
      </c>
      <c r="E38" s="1" t="s">
        <v>39</v>
      </c>
      <c r="F38" t="str">
        <f t="shared" si="0"/>
        <v>#3B3B39</v>
      </c>
    </row>
    <row r="39" spans="4:6" x14ac:dyDescent="0.25">
      <c r="D39" s="3" t="s">
        <v>120</v>
      </c>
      <c r="E39" s="1" t="s">
        <v>39</v>
      </c>
      <c r="F39" t="str">
        <f t="shared" si="0"/>
        <v>#3B3B39</v>
      </c>
    </row>
    <row r="40" spans="4:6" x14ac:dyDescent="0.25">
      <c r="D40" s="3" t="s">
        <v>122</v>
      </c>
      <c r="E40" s="1" t="s">
        <v>106</v>
      </c>
      <c r="F40" t="str">
        <f t="shared" si="0"/>
        <v>#80ED99</v>
      </c>
    </row>
    <row r="41" spans="4:6" x14ac:dyDescent="0.25">
      <c r="D41" s="5" t="s">
        <v>47</v>
      </c>
      <c r="E41" s="1" t="s">
        <v>105</v>
      </c>
      <c r="F41" t="str">
        <f t="shared" si="0"/>
        <v>orange</v>
      </c>
    </row>
    <row r="42" spans="4:6" x14ac:dyDescent="0.25">
      <c r="D42" s="3" t="s">
        <v>54</v>
      </c>
      <c r="E42" s="1" t="s">
        <v>170</v>
      </c>
      <c r="F42" t="str">
        <f t="shared" si="0"/>
        <v>pink</v>
      </c>
    </row>
    <row r="43" spans="4:6" x14ac:dyDescent="0.25">
      <c r="D43" s="3" t="s">
        <v>51</v>
      </c>
      <c r="E43" s="1" t="s">
        <v>43</v>
      </c>
      <c r="F43" t="str">
        <f t="shared" si="0"/>
        <v>#80ED99</v>
      </c>
    </row>
    <row r="44" spans="4:6" x14ac:dyDescent="0.25">
      <c r="D44" s="3" t="s">
        <v>134</v>
      </c>
      <c r="E44" s="1" t="s">
        <v>170</v>
      </c>
      <c r="F44" t="str">
        <f t="shared" si="0"/>
        <v>pink</v>
      </c>
    </row>
    <row r="45" spans="4:6" x14ac:dyDescent="0.25">
      <c r="D45" s="3" t="s">
        <v>168</v>
      </c>
      <c r="E45" s="1" t="s">
        <v>42</v>
      </c>
      <c r="F45" t="str">
        <f t="shared" si="0"/>
        <v>#B1DDF6</v>
      </c>
    </row>
    <row r="46" spans="4:6" x14ac:dyDescent="0.25">
      <c r="D46" s="3" t="s">
        <v>131</v>
      </c>
      <c r="E46" s="1" t="s">
        <v>105</v>
      </c>
      <c r="F46" t="str">
        <f t="shared" si="0"/>
        <v>orange</v>
      </c>
    </row>
    <row r="47" spans="4:6" x14ac:dyDescent="0.25">
      <c r="D47" s="3" t="s">
        <v>129</v>
      </c>
      <c r="E47" s="1" t="s">
        <v>41</v>
      </c>
      <c r="F47" t="str">
        <f t="shared" si="0"/>
        <v>#EF233C</v>
      </c>
    </row>
    <row r="48" spans="4:6" x14ac:dyDescent="0.25">
      <c r="D48" s="3" t="s">
        <v>136</v>
      </c>
      <c r="E48" s="1" t="s">
        <v>39</v>
      </c>
      <c r="F48" t="str">
        <f t="shared" si="0"/>
        <v>#3B3B39</v>
      </c>
    </row>
    <row r="49" spans="4:6" x14ac:dyDescent="0.25">
      <c r="D49" s="3" t="s">
        <v>169</v>
      </c>
      <c r="E49" s="1" t="s">
        <v>171</v>
      </c>
      <c r="F49" t="str">
        <f t="shared" si="0"/>
        <v>salmon</v>
      </c>
    </row>
    <row r="50" spans="4:6" x14ac:dyDescent="0.25">
      <c r="D50" s="3" t="s">
        <v>148</v>
      </c>
      <c r="E50" s="1" t="s">
        <v>105</v>
      </c>
      <c r="F50" t="str">
        <f t="shared" si="0"/>
        <v>orange</v>
      </c>
    </row>
    <row r="51" spans="4:6" x14ac:dyDescent="0.25">
      <c r="D51" s="3" t="s">
        <v>149</v>
      </c>
      <c r="E51" s="1" t="s">
        <v>43</v>
      </c>
      <c r="F51" t="str">
        <f t="shared" si="0"/>
        <v>#80ED99</v>
      </c>
    </row>
    <row r="52" spans="4:6" x14ac:dyDescent="0.25">
      <c r="D52" s="3" t="s">
        <v>155</v>
      </c>
      <c r="E52" s="1" t="s">
        <v>43</v>
      </c>
      <c r="F52" t="str">
        <f t="shared" si="0"/>
        <v>#80ED99</v>
      </c>
    </row>
    <row r="53" spans="4:6" x14ac:dyDescent="0.25">
      <c r="D53" s="3" t="s">
        <v>156</v>
      </c>
      <c r="E53" s="1" t="s">
        <v>170</v>
      </c>
      <c r="F53" t="str">
        <f t="shared" si="0"/>
        <v>pink</v>
      </c>
    </row>
    <row r="54" spans="4:6" x14ac:dyDescent="0.25">
      <c r="D54" s="3" t="s">
        <v>157</v>
      </c>
      <c r="E54" s="1" t="s">
        <v>41</v>
      </c>
      <c r="F54" t="str">
        <f t="shared" si="0"/>
        <v>#EF233C</v>
      </c>
    </row>
    <row r="55" spans="4:6" x14ac:dyDescent="0.25">
      <c r="D55" s="3" t="s">
        <v>159</v>
      </c>
      <c r="E55" s="1" t="s">
        <v>103</v>
      </c>
      <c r="F55" t="str">
        <f t="shared" si="0"/>
        <v>purple</v>
      </c>
    </row>
    <row r="56" spans="4:6" x14ac:dyDescent="0.25">
      <c r="D56" s="3" t="s">
        <v>160</v>
      </c>
      <c r="E56" s="1" t="s">
        <v>41</v>
      </c>
      <c r="F56" t="str">
        <f t="shared" si="0"/>
        <v>#EF233C</v>
      </c>
    </row>
    <row r="57" spans="4:6" x14ac:dyDescent="0.25">
      <c r="D57" s="3" t="s">
        <v>161</v>
      </c>
      <c r="E57" s="1" t="s">
        <v>42</v>
      </c>
      <c r="F57" t="str">
        <f t="shared" si="0"/>
        <v>#B1DDF6</v>
      </c>
    </row>
    <row r="58" spans="4:6" x14ac:dyDescent="0.25">
      <c r="D58" s="3" t="s">
        <v>163</v>
      </c>
      <c r="E58" s="1" t="s">
        <v>42</v>
      </c>
      <c r="F58" t="str">
        <f t="shared" si="0"/>
        <v>#B1DDF6</v>
      </c>
    </row>
    <row r="59" spans="4:6" x14ac:dyDescent="0.25">
      <c r="D59" t="s">
        <v>139</v>
      </c>
      <c r="E59" s="1" t="s">
        <v>42</v>
      </c>
      <c r="F59" t="str">
        <f t="shared" si="0"/>
        <v>#B1DDF6</v>
      </c>
    </row>
    <row r="60" spans="4:6" x14ac:dyDescent="0.25">
      <c r="D60" t="s">
        <v>140</v>
      </c>
      <c r="E60" s="1" t="s">
        <v>43</v>
      </c>
      <c r="F60" t="str">
        <f t="shared" si="0"/>
        <v>#80ED99</v>
      </c>
    </row>
    <row r="61" spans="4:6" x14ac:dyDescent="0.25">
      <c r="D61" s="1" t="s">
        <v>173</v>
      </c>
      <c r="E61" s="1" t="s">
        <v>172</v>
      </c>
      <c r="F61" t="str">
        <f t="shared" si="0"/>
        <v>yellow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1"/>
  <sheetViews>
    <sheetView workbookViewId="0">
      <selection activeCell="I2" sqref="I2:I181"/>
    </sheetView>
  </sheetViews>
  <sheetFormatPr baseColWidth="10" defaultColWidth="12.6640625" defaultRowHeight="15.75" customHeight="1" x14ac:dyDescent="0.25"/>
  <cols>
    <col min="4" max="4" width="42.77734375" bestFit="1" customWidth="1"/>
    <col min="5" max="5" width="27.109375" bestFit="1" customWidth="1"/>
  </cols>
  <sheetData>
    <row r="1" spans="1:9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30</v>
      </c>
      <c r="F1" s="4" t="s">
        <v>4</v>
      </c>
      <c r="G1" s="4" t="s">
        <v>5</v>
      </c>
      <c r="H1" s="4" t="s">
        <v>45</v>
      </c>
      <c r="I1" s="4" t="s">
        <v>34</v>
      </c>
    </row>
    <row r="2" spans="1:9" ht="15.75" customHeight="1" x14ac:dyDescent="0.25">
      <c r="A2" t="s">
        <v>6</v>
      </c>
      <c r="B2">
        <v>2022</v>
      </c>
      <c r="C2">
        <v>8</v>
      </c>
      <c r="D2" t="s">
        <v>7</v>
      </c>
      <c r="E2" t="s">
        <v>7</v>
      </c>
      <c r="F2">
        <v>713</v>
      </c>
      <c r="G2">
        <v>6.73</v>
      </c>
      <c r="I2" t="str">
        <f>IFERROR(VLOOKUP(E2,colores!$D:$F,3,FALSE),"black")</f>
        <v>#3B3B39</v>
      </c>
    </row>
    <row r="3" spans="1:9" ht="15.75" customHeight="1" x14ac:dyDescent="0.25">
      <c r="A3" t="s">
        <v>6</v>
      </c>
      <c r="B3">
        <v>2022</v>
      </c>
      <c r="C3">
        <v>13</v>
      </c>
      <c r="D3" t="s">
        <v>8</v>
      </c>
      <c r="E3" t="s">
        <v>8</v>
      </c>
      <c r="F3">
        <v>400</v>
      </c>
      <c r="G3">
        <v>3.78</v>
      </c>
      <c r="I3" t="str">
        <f>IFERROR(VLOOKUP(E3,colores!$D:$F,3,FALSE),"black")</f>
        <v>#EF233C</v>
      </c>
    </row>
    <row r="4" spans="1:9" ht="15.75" customHeight="1" x14ac:dyDescent="0.25">
      <c r="A4" t="s">
        <v>6</v>
      </c>
      <c r="B4">
        <v>2022</v>
      </c>
      <c r="C4">
        <v>15</v>
      </c>
      <c r="D4" t="s">
        <v>9</v>
      </c>
      <c r="E4" t="s">
        <v>31</v>
      </c>
      <c r="F4">
        <v>3941</v>
      </c>
      <c r="G4">
        <v>37.22</v>
      </c>
      <c r="H4">
        <v>1</v>
      </c>
      <c r="I4" t="str">
        <f>IFERROR(VLOOKUP(E4,colores!$D:$F,3,FALSE),"black")</f>
        <v>#B1DDF6</v>
      </c>
    </row>
    <row r="5" spans="1:9" ht="15.75" customHeight="1" x14ac:dyDescent="0.25">
      <c r="A5" t="s">
        <v>6</v>
      </c>
      <c r="B5">
        <v>2022</v>
      </c>
      <c r="C5">
        <v>16</v>
      </c>
      <c r="D5" t="s">
        <v>10</v>
      </c>
      <c r="E5" t="s">
        <v>32</v>
      </c>
      <c r="F5">
        <v>4015</v>
      </c>
      <c r="G5">
        <v>37.92</v>
      </c>
      <c r="H5">
        <v>3</v>
      </c>
      <c r="I5" t="str">
        <f>IFERROR(VLOOKUP(E5,colores!$D:$F,3,FALSE),"black")</f>
        <v>#80ED99</v>
      </c>
    </row>
    <row r="6" spans="1:9" ht="15.75" customHeight="1" x14ac:dyDescent="0.25">
      <c r="A6" t="s">
        <v>6</v>
      </c>
      <c r="B6">
        <v>2022</v>
      </c>
      <c r="C6">
        <v>17</v>
      </c>
      <c r="D6" t="s">
        <v>11</v>
      </c>
      <c r="E6" t="s">
        <v>16</v>
      </c>
      <c r="F6">
        <v>1219</v>
      </c>
      <c r="G6">
        <v>11.51</v>
      </c>
      <c r="I6" t="str">
        <f>IFERROR(VLOOKUP(E6,colores!$D:$F,3,FALSE),"black")</f>
        <v>#EF233C</v>
      </c>
    </row>
    <row r="7" spans="1:9" ht="15.75" customHeight="1" x14ac:dyDescent="0.25">
      <c r="A7" t="s">
        <v>6</v>
      </c>
      <c r="B7">
        <v>2022</v>
      </c>
      <c r="C7" t="s">
        <v>12</v>
      </c>
      <c r="D7" t="s">
        <v>12</v>
      </c>
      <c r="E7" t="s">
        <v>12</v>
      </c>
      <c r="F7">
        <v>299</v>
      </c>
      <c r="G7">
        <v>2.82</v>
      </c>
      <c r="I7" t="str">
        <f>IFERROR(VLOOKUP(E7,colores!$D:$F,3,FALSE),"black")</f>
        <v>white</v>
      </c>
    </row>
    <row r="8" spans="1:9" ht="15.75" customHeight="1" x14ac:dyDescent="0.25">
      <c r="A8" t="s">
        <v>6</v>
      </c>
      <c r="B8">
        <v>2019</v>
      </c>
      <c r="C8">
        <v>13</v>
      </c>
      <c r="D8" t="s">
        <v>8</v>
      </c>
      <c r="E8" t="s">
        <v>8</v>
      </c>
      <c r="F8">
        <v>492</v>
      </c>
      <c r="G8">
        <v>4.24</v>
      </c>
      <c r="I8" t="str">
        <f>IFERROR(VLOOKUP(E8,colores!$D:$F,3,FALSE),"black")</f>
        <v>#EF233C</v>
      </c>
    </row>
    <row r="9" spans="1:9" ht="15.75" customHeight="1" x14ac:dyDescent="0.25">
      <c r="A9" t="s">
        <v>6</v>
      </c>
      <c r="B9">
        <v>2019</v>
      </c>
      <c r="C9">
        <v>14</v>
      </c>
      <c r="D9" t="s">
        <v>13</v>
      </c>
      <c r="E9" t="s">
        <v>13</v>
      </c>
      <c r="F9">
        <v>413</v>
      </c>
      <c r="G9">
        <v>3.56</v>
      </c>
      <c r="I9" t="str">
        <f>IFERROR(VLOOKUP(E9,colores!$D:$F,3,FALSE),"black")</f>
        <v>#3B3B39</v>
      </c>
    </row>
    <row r="10" spans="1:9" ht="15.75" customHeight="1" x14ac:dyDescent="0.25">
      <c r="A10" t="s">
        <v>6</v>
      </c>
      <c r="B10">
        <v>2019</v>
      </c>
      <c r="C10">
        <v>15</v>
      </c>
      <c r="D10" t="s">
        <v>14</v>
      </c>
      <c r="E10" t="s">
        <v>31</v>
      </c>
      <c r="F10">
        <v>3750</v>
      </c>
      <c r="G10">
        <v>32.33</v>
      </c>
      <c r="H10">
        <v>1</v>
      </c>
      <c r="I10" t="str">
        <f>IFERROR(VLOOKUP(E10,colores!$D:$F,3,FALSE),"black")</f>
        <v>#B1DDF6</v>
      </c>
    </row>
    <row r="11" spans="1:9" ht="15.75" customHeight="1" x14ac:dyDescent="0.25">
      <c r="A11" t="s">
        <v>6</v>
      </c>
      <c r="B11">
        <v>2019</v>
      </c>
      <c r="C11">
        <v>16</v>
      </c>
      <c r="D11" t="s">
        <v>15</v>
      </c>
      <c r="E11" t="s">
        <v>32</v>
      </c>
      <c r="F11">
        <v>4687</v>
      </c>
      <c r="G11">
        <v>40.409999999999997</v>
      </c>
      <c r="H11">
        <v>3</v>
      </c>
      <c r="I11" t="str">
        <f>IFERROR(VLOOKUP(E11,colores!$D:$F,3,FALSE),"black")</f>
        <v>#80ED99</v>
      </c>
    </row>
    <row r="12" spans="1:9" ht="15.6" customHeight="1" x14ac:dyDescent="0.25">
      <c r="A12" t="s">
        <v>6</v>
      </c>
      <c r="B12">
        <v>2019</v>
      </c>
      <c r="C12">
        <v>17</v>
      </c>
      <c r="D12" t="s">
        <v>16</v>
      </c>
      <c r="E12" t="s">
        <v>16</v>
      </c>
      <c r="F12">
        <v>1828</v>
      </c>
      <c r="G12">
        <v>15.76</v>
      </c>
      <c r="I12" t="str">
        <f>IFERROR(VLOOKUP(E12,colores!$D:$F,3,FALSE),"black")</f>
        <v>#EF233C</v>
      </c>
    </row>
    <row r="13" spans="1:9" ht="15.6" customHeight="1" x14ac:dyDescent="0.25">
      <c r="A13" t="s">
        <v>6</v>
      </c>
      <c r="B13">
        <v>2019</v>
      </c>
      <c r="C13">
        <v>29</v>
      </c>
      <c r="D13" t="s">
        <v>17</v>
      </c>
      <c r="E13" t="s">
        <v>33</v>
      </c>
      <c r="F13">
        <v>179</v>
      </c>
      <c r="G13">
        <v>1.54</v>
      </c>
      <c r="I13" t="str">
        <f>IFERROR(VLOOKUP(E13,colores!$D:$F,3,FALSE),"black")</f>
        <v>#3B3B39</v>
      </c>
    </row>
    <row r="14" spans="1:9" ht="15.6" customHeight="1" x14ac:dyDescent="0.25">
      <c r="A14" t="s">
        <v>6</v>
      </c>
      <c r="B14">
        <v>2019</v>
      </c>
      <c r="C14" t="s">
        <v>12</v>
      </c>
      <c r="D14" t="s">
        <v>12</v>
      </c>
      <c r="E14" t="s">
        <v>12</v>
      </c>
      <c r="F14">
        <v>251</v>
      </c>
      <c r="G14">
        <v>2.16</v>
      </c>
      <c r="I14" t="str">
        <f>IFERROR(VLOOKUP(E14,colores!$D:$F,3,FALSE),"black")</f>
        <v>white</v>
      </c>
    </row>
    <row r="15" spans="1:9" ht="13.2" x14ac:dyDescent="0.25">
      <c r="A15" t="s">
        <v>6</v>
      </c>
      <c r="B15">
        <v>2024</v>
      </c>
      <c r="C15">
        <v>5</v>
      </c>
      <c r="D15" t="s">
        <v>26</v>
      </c>
      <c r="E15" t="s">
        <v>13</v>
      </c>
      <c r="F15">
        <v>105</v>
      </c>
      <c r="G15">
        <v>1.1299999999999999</v>
      </c>
      <c r="I15" t="str">
        <f>IFERROR(VLOOKUP(E15,colores!$D:$F,3,FALSE),"black")</f>
        <v>#3B3B39</v>
      </c>
    </row>
    <row r="16" spans="1:9" ht="13.2" x14ac:dyDescent="0.25">
      <c r="A16" t="s">
        <v>6</v>
      </c>
      <c r="B16">
        <v>2024</v>
      </c>
      <c r="C16">
        <v>13</v>
      </c>
      <c r="D16" t="s">
        <v>8</v>
      </c>
      <c r="E16" t="s">
        <v>8</v>
      </c>
      <c r="F16">
        <v>266</v>
      </c>
      <c r="G16">
        <v>2.86</v>
      </c>
      <c r="I16" t="str">
        <f>IFERROR(VLOOKUP(E16,colores!$D:$F,3,FALSE),"black")</f>
        <v>#EF233C</v>
      </c>
    </row>
    <row r="17" spans="1:9" ht="13.2" x14ac:dyDescent="0.25">
      <c r="A17" t="s">
        <v>6</v>
      </c>
      <c r="B17">
        <v>2024</v>
      </c>
      <c r="C17">
        <v>15</v>
      </c>
      <c r="D17" t="s">
        <v>27</v>
      </c>
      <c r="E17" t="s">
        <v>31</v>
      </c>
      <c r="F17">
        <v>4228</v>
      </c>
      <c r="G17">
        <v>45.5</v>
      </c>
      <c r="H17">
        <v>3</v>
      </c>
      <c r="I17" t="str">
        <f>IFERROR(VLOOKUP(E17,colores!$D:$F,3,FALSE),"black")</f>
        <v>#B1DDF6</v>
      </c>
    </row>
    <row r="18" spans="1:9" ht="13.2" x14ac:dyDescent="0.25">
      <c r="A18" t="s">
        <v>6</v>
      </c>
      <c r="B18">
        <v>2024</v>
      </c>
      <c r="C18">
        <v>16</v>
      </c>
      <c r="D18" t="s">
        <v>28</v>
      </c>
      <c r="E18" t="s">
        <v>32</v>
      </c>
      <c r="F18">
        <v>3538</v>
      </c>
      <c r="G18">
        <v>38.07</v>
      </c>
      <c r="H18">
        <v>1</v>
      </c>
      <c r="I18" t="str">
        <f>IFERROR(VLOOKUP(E18,colores!$D:$F,3,FALSE),"black")</f>
        <v>#80ED99</v>
      </c>
    </row>
    <row r="19" spans="1:9" ht="13.2" x14ac:dyDescent="0.25">
      <c r="A19" t="s">
        <v>6</v>
      </c>
      <c r="B19">
        <v>2024</v>
      </c>
      <c r="C19">
        <v>17</v>
      </c>
      <c r="D19" t="s">
        <v>16</v>
      </c>
      <c r="E19" t="s">
        <v>16</v>
      </c>
      <c r="F19">
        <v>926</v>
      </c>
      <c r="G19">
        <v>9.9600000000000009</v>
      </c>
      <c r="I19" t="str">
        <f>IFERROR(VLOOKUP(E19,colores!$D:$F,3,FALSE),"black")</f>
        <v>#EF233C</v>
      </c>
    </row>
    <row r="20" spans="1:9" ht="13.2" x14ac:dyDescent="0.25">
      <c r="A20" t="s">
        <v>6</v>
      </c>
      <c r="B20">
        <v>2024</v>
      </c>
      <c r="C20" t="s">
        <v>12</v>
      </c>
      <c r="D20" t="s">
        <v>12</v>
      </c>
      <c r="E20" t="s">
        <v>12</v>
      </c>
      <c r="F20">
        <v>230</v>
      </c>
      <c r="G20">
        <v>2.4700000000000002</v>
      </c>
      <c r="I20" t="str">
        <f>IFERROR(VLOOKUP(E20,colores!$D:$F,3,FALSE),"black")</f>
        <v>white</v>
      </c>
    </row>
    <row r="21" spans="1:9" ht="13.2" x14ac:dyDescent="0.25">
      <c r="A21" t="s">
        <v>18</v>
      </c>
      <c r="B21">
        <v>2022</v>
      </c>
      <c r="C21">
        <v>3</v>
      </c>
      <c r="D21" t="s">
        <v>19</v>
      </c>
      <c r="E21" t="s">
        <v>19</v>
      </c>
      <c r="F21">
        <v>468</v>
      </c>
      <c r="G21">
        <v>5.37</v>
      </c>
      <c r="I21" t="str">
        <f>IFERROR(VLOOKUP(E21,colores!$D:$F,3,FALSE),"black")</f>
        <v>orange</v>
      </c>
    </row>
    <row r="22" spans="1:9" ht="13.2" x14ac:dyDescent="0.25">
      <c r="A22" t="s">
        <v>18</v>
      </c>
      <c r="B22">
        <v>2022</v>
      </c>
      <c r="C22">
        <v>4</v>
      </c>
      <c r="D22" t="s">
        <v>16</v>
      </c>
      <c r="E22" t="s">
        <v>16</v>
      </c>
      <c r="F22">
        <v>2293</v>
      </c>
      <c r="G22">
        <v>26.29</v>
      </c>
      <c r="H22">
        <v>1</v>
      </c>
      <c r="I22" t="str">
        <f>IFERROR(VLOOKUP(E22,colores!$D:$F,3,FALSE),"black")</f>
        <v>#EF233C</v>
      </c>
    </row>
    <row r="23" spans="1:9" ht="13.2" x14ac:dyDescent="0.25">
      <c r="A23" t="s">
        <v>18</v>
      </c>
      <c r="B23">
        <v>2022</v>
      </c>
      <c r="C23">
        <v>5</v>
      </c>
      <c r="D23" t="s">
        <v>20</v>
      </c>
      <c r="E23" t="s">
        <v>20</v>
      </c>
      <c r="F23">
        <v>634</v>
      </c>
      <c r="G23">
        <v>7.27</v>
      </c>
      <c r="I23" t="str">
        <f>IFERROR(VLOOKUP(E23,colores!$D:$F,3,FALSE),"black")</f>
        <v>purple</v>
      </c>
    </row>
    <row r="24" spans="1:9" ht="13.2" x14ac:dyDescent="0.25">
      <c r="A24" t="s">
        <v>18</v>
      </c>
      <c r="B24">
        <v>2022</v>
      </c>
      <c r="C24">
        <v>6</v>
      </c>
      <c r="D24" t="s">
        <v>21</v>
      </c>
      <c r="E24" t="s">
        <v>21</v>
      </c>
      <c r="F24">
        <v>2706</v>
      </c>
      <c r="G24">
        <v>31.02</v>
      </c>
      <c r="H24">
        <v>3</v>
      </c>
      <c r="I24" t="str">
        <f>IFERROR(VLOOKUP(E24,colores!$D:$F,3,FALSE),"black")</f>
        <v>#80ED99</v>
      </c>
    </row>
    <row r="25" spans="1:9" ht="13.2" x14ac:dyDescent="0.25">
      <c r="A25" t="s">
        <v>18</v>
      </c>
      <c r="B25">
        <v>2022</v>
      </c>
      <c r="C25">
        <v>7</v>
      </c>
      <c r="D25" t="s">
        <v>22</v>
      </c>
      <c r="E25" t="s">
        <v>22</v>
      </c>
      <c r="F25">
        <v>798</v>
      </c>
      <c r="G25">
        <v>9.15</v>
      </c>
      <c r="I25" t="str">
        <f>IFERROR(VLOOKUP(E25,colores!$D:$F,3,FALSE),"black")</f>
        <v>#EF233C</v>
      </c>
    </row>
    <row r="26" spans="1:9" ht="13.2" x14ac:dyDescent="0.25">
      <c r="A26" t="s">
        <v>18</v>
      </c>
      <c r="B26">
        <v>2022</v>
      </c>
      <c r="C26">
        <v>9</v>
      </c>
      <c r="D26" t="s">
        <v>23</v>
      </c>
      <c r="E26" t="s">
        <v>23</v>
      </c>
      <c r="F26">
        <v>1142</v>
      </c>
      <c r="G26">
        <v>13.09</v>
      </c>
      <c r="I26" t="str">
        <f>IFERROR(VLOOKUP(E26,colores!$D:$F,3,FALSE),"black")</f>
        <v>pink</v>
      </c>
    </row>
    <row r="27" spans="1:9" ht="13.2" x14ac:dyDescent="0.25">
      <c r="A27" t="s">
        <v>18</v>
      </c>
      <c r="B27">
        <v>2022</v>
      </c>
      <c r="C27">
        <v>10</v>
      </c>
      <c r="D27" t="s">
        <v>24</v>
      </c>
      <c r="E27" t="s">
        <v>25</v>
      </c>
      <c r="F27">
        <v>372</v>
      </c>
      <c r="G27">
        <v>4.26</v>
      </c>
      <c r="I27" t="str">
        <f>IFERROR(VLOOKUP(E27,colores!$D:$F,3,FALSE),"black")</f>
        <v>#3B3B39</v>
      </c>
    </row>
    <row r="28" spans="1:9" ht="13.2" x14ac:dyDescent="0.25">
      <c r="A28" t="s">
        <v>18</v>
      </c>
      <c r="B28">
        <v>2022</v>
      </c>
      <c r="C28" t="s">
        <v>12</v>
      </c>
      <c r="D28" t="s">
        <v>12</v>
      </c>
      <c r="E28" t="s">
        <v>12</v>
      </c>
      <c r="F28">
        <v>310</v>
      </c>
      <c r="G28">
        <v>3.55</v>
      </c>
      <c r="I28" t="str">
        <f>IFERROR(VLOOKUP(E28,colores!$D:$F,3,FALSE),"black")</f>
        <v>white</v>
      </c>
    </row>
    <row r="29" spans="1:9" ht="13.2" x14ac:dyDescent="0.25">
      <c r="A29" t="s">
        <v>18</v>
      </c>
      <c r="B29">
        <v>2019</v>
      </c>
      <c r="C29">
        <v>3</v>
      </c>
      <c r="D29" t="s">
        <v>19</v>
      </c>
      <c r="E29" t="s">
        <v>19</v>
      </c>
      <c r="F29">
        <v>434</v>
      </c>
      <c r="G29">
        <v>5.0599999999999996</v>
      </c>
      <c r="I29" t="str">
        <f>IFERROR(VLOOKUP(E29,colores!$D:$F,3,FALSE),"black")</f>
        <v>orange</v>
      </c>
    </row>
    <row r="30" spans="1:9" ht="13.2" x14ac:dyDescent="0.25">
      <c r="A30" t="s">
        <v>18</v>
      </c>
      <c r="B30">
        <v>2019</v>
      </c>
      <c r="C30">
        <v>4</v>
      </c>
      <c r="D30" t="s">
        <v>16</v>
      </c>
      <c r="E30" t="s">
        <v>16</v>
      </c>
      <c r="F30">
        <v>2642</v>
      </c>
      <c r="G30">
        <v>30.8</v>
      </c>
      <c r="H30">
        <v>1</v>
      </c>
      <c r="I30" t="str">
        <f>IFERROR(VLOOKUP(E30,colores!$D:$F,3,FALSE),"black")</f>
        <v>#EF233C</v>
      </c>
    </row>
    <row r="31" spans="1:9" ht="13.2" x14ac:dyDescent="0.25">
      <c r="A31" t="s">
        <v>18</v>
      </c>
      <c r="B31">
        <v>2019</v>
      </c>
      <c r="C31">
        <v>5</v>
      </c>
      <c r="D31" t="s">
        <v>20</v>
      </c>
      <c r="E31" t="s">
        <v>20</v>
      </c>
      <c r="F31">
        <v>778</v>
      </c>
      <c r="G31">
        <v>9.07</v>
      </c>
      <c r="I31" t="str">
        <f>IFERROR(VLOOKUP(E31,colores!$D:$F,3,FALSE),"black")</f>
        <v>purple</v>
      </c>
    </row>
    <row r="32" spans="1:9" ht="13.2" x14ac:dyDescent="0.25">
      <c r="A32" t="s">
        <v>18</v>
      </c>
      <c r="B32">
        <v>2019</v>
      </c>
      <c r="C32">
        <v>6</v>
      </c>
      <c r="D32" t="s">
        <v>21</v>
      </c>
      <c r="E32" t="s">
        <v>21</v>
      </c>
      <c r="F32">
        <v>3173</v>
      </c>
      <c r="G32">
        <v>36.99</v>
      </c>
      <c r="H32">
        <v>3</v>
      </c>
      <c r="I32" t="str">
        <f>IFERROR(VLOOKUP(E32,colores!$D:$F,3,FALSE),"black")</f>
        <v>#80ED99</v>
      </c>
    </row>
    <row r="33" spans="1:9" ht="13.2" x14ac:dyDescent="0.25">
      <c r="A33" t="s">
        <v>18</v>
      </c>
      <c r="B33">
        <v>2019</v>
      </c>
      <c r="C33">
        <v>9</v>
      </c>
      <c r="D33" t="s">
        <v>23</v>
      </c>
      <c r="E33" t="s">
        <v>23</v>
      </c>
      <c r="F33">
        <v>943</v>
      </c>
      <c r="G33">
        <v>10.99</v>
      </c>
      <c r="I33" t="str">
        <f>IFERROR(VLOOKUP(E33,colores!$D:$F,3,FALSE),"black")</f>
        <v>pink</v>
      </c>
    </row>
    <row r="34" spans="1:9" ht="13.2" x14ac:dyDescent="0.25">
      <c r="A34" t="s">
        <v>18</v>
      </c>
      <c r="B34">
        <v>2019</v>
      </c>
      <c r="C34">
        <v>10</v>
      </c>
      <c r="D34" t="s">
        <v>25</v>
      </c>
      <c r="E34" t="s">
        <v>25</v>
      </c>
      <c r="F34">
        <v>303</v>
      </c>
      <c r="G34">
        <v>3.53</v>
      </c>
      <c r="I34" t="str">
        <f>IFERROR(VLOOKUP(E34,colores!$D:$F,3,FALSE),"black")</f>
        <v>#3B3B39</v>
      </c>
    </row>
    <row r="35" spans="1:9" ht="13.2" x14ac:dyDescent="0.25">
      <c r="A35" t="s">
        <v>18</v>
      </c>
      <c r="B35">
        <v>2019</v>
      </c>
      <c r="C35" t="s">
        <v>12</v>
      </c>
      <c r="D35" t="s">
        <v>12</v>
      </c>
      <c r="E35" t="s">
        <v>12</v>
      </c>
      <c r="F35">
        <v>305</v>
      </c>
      <c r="G35">
        <v>3.56</v>
      </c>
      <c r="I35" t="str">
        <f>IFERROR(VLOOKUP(E35,colores!$D:$F,3,FALSE),"black")</f>
        <v>white</v>
      </c>
    </row>
    <row r="36" spans="1:9" ht="15.75" customHeight="1" x14ac:dyDescent="0.25">
      <c r="A36" t="s">
        <v>18</v>
      </c>
      <c r="B36">
        <v>2024</v>
      </c>
      <c r="C36">
        <v>1</v>
      </c>
      <c r="D36" t="s">
        <v>120</v>
      </c>
      <c r="E36" s="1" t="s">
        <v>120</v>
      </c>
      <c r="F36">
        <v>179</v>
      </c>
      <c r="G36">
        <v>2.34</v>
      </c>
      <c r="I36" t="str">
        <f>IFERROR(VLOOKUP(E36,colores!$D:$F,3,FALSE),"black")</f>
        <v>#3B3B39</v>
      </c>
    </row>
    <row r="37" spans="1:9" ht="15.75" customHeight="1" x14ac:dyDescent="0.25">
      <c r="A37" t="s">
        <v>18</v>
      </c>
      <c r="B37">
        <v>2024</v>
      </c>
      <c r="C37">
        <v>4</v>
      </c>
      <c r="D37" t="s">
        <v>121</v>
      </c>
      <c r="E37" t="s">
        <v>16</v>
      </c>
      <c r="F37">
        <v>2089</v>
      </c>
      <c r="G37">
        <v>27.36</v>
      </c>
      <c r="H37">
        <v>1</v>
      </c>
      <c r="I37" t="str">
        <f>IFERROR(VLOOKUP(E37,colores!$D:$F,3,FALSE),"black")</f>
        <v>#EF233C</v>
      </c>
    </row>
    <row r="38" spans="1:9" ht="15.75" customHeight="1" x14ac:dyDescent="0.25">
      <c r="A38" t="s">
        <v>18</v>
      </c>
      <c r="B38">
        <v>2024</v>
      </c>
      <c r="C38">
        <v>6</v>
      </c>
      <c r="D38" t="s">
        <v>122</v>
      </c>
      <c r="E38" t="s">
        <v>122</v>
      </c>
      <c r="F38">
        <v>2809</v>
      </c>
      <c r="G38">
        <v>36.79</v>
      </c>
      <c r="H38">
        <v>3</v>
      </c>
      <c r="I38" t="str">
        <f>IFERROR(VLOOKUP(E38,colores!$D:$F,3,FALSE),"black")</f>
        <v>#80ED99</v>
      </c>
    </row>
    <row r="39" spans="1:9" ht="15.75" customHeight="1" x14ac:dyDescent="0.25">
      <c r="A39" t="s">
        <v>18</v>
      </c>
      <c r="B39">
        <v>2024</v>
      </c>
      <c r="C39">
        <v>7</v>
      </c>
      <c r="D39" t="s">
        <v>123</v>
      </c>
      <c r="E39" t="s">
        <v>22</v>
      </c>
      <c r="F39">
        <v>667</v>
      </c>
      <c r="G39">
        <v>8.73</v>
      </c>
      <c r="I39" t="str">
        <f>IFERROR(VLOOKUP(E39,colores!$D:$F,3,FALSE),"black")</f>
        <v>#EF233C</v>
      </c>
    </row>
    <row r="40" spans="1:9" ht="15.75" customHeight="1" x14ac:dyDescent="0.25">
      <c r="A40" t="s">
        <v>18</v>
      </c>
      <c r="B40">
        <v>2024</v>
      </c>
      <c r="C40">
        <v>9</v>
      </c>
      <c r="D40" t="s">
        <v>124</v>
      </c>
      <c r="E40" t="s">
        <v>23</v>
      </c>
      <c r="F40">
        <v>1470</v>
      </c>
      <c r="G40">
        <v>19.25</v>
      </c>
      <c r="I40" t="str">
        <f>IFERROR(VLOOKUP(E40,colores!$D:$F,3,FALSE),"black")</f>
        <v>pink</v>
      </c>
    </row>
    <row r="41" spans="1:9" ht="15.75" customHeight="1" x14ac:dyDescent="0.25">
      <c r="A41" t="s">
        <v>18</v>
      </c>
      <c r="B41">
        <v>2024</v>
      </c>
      <c r="C41">
        <v>10</v>
      </c>
      <c r="D41" t="s">
        <v>125</v>
      </c>
      <c r="E41" t="s">
        <v>25</v>
      </c>
      <c r="F41">
        <v>214</v>
      </c>
      <c r="G41">
        <v>2.8</v>
      </c>
      <c r="I41" t="str">
        <f>IFERROR(VLOOKUP(E41,colores!$D:$F,3,FALSE),"black")</f>
        <v>#3B3B39</v>
      </c>
    </row>
    <row r="42" spans="1:9" ht="15.75" customHeight="1" x14ac:dyDescent="0.25">
      <c r="A42" t="s">
        <v>18</v>
      </c>
      <c r="B42">
        <v>2024</v>
      </c>
      <c r="C42" t="s">
        <v>12</v>
      </c>
      <c r="D42" t="s">
        <v>12</v>
      </c>
      <c r="E42" t="s">
        <v>12</v>
      </c>
      <c r="F42">
        <v>208</v>
      </c>
      <c r="G42">
        <v>2.72</v>
      </c>
      <c r="I42" t="str">
        <f>IFERROR(VLOOKUP(E42,colores!$D:$F,3,FALSE),"black")</f>
        <v>white</v>
      </c>
    </row>
    <row r="43" spans="1:9" ht="15.75" customHeight="1" x14ac:dyDescent="0.25">
      <c r="A43" t="s">
        <v>46</v>
      </c>
      <c r="B43">
        <v>2024</v>
      </c>
      <c r="C43">
        <v>1</v>
      </c>
      <c r="D43" t="s">
        <v>47</v>
      </c>
      <c r="E43" t="s">
        <v>47</v>
      </c>
      <c r="F43">
        <v>3349</v>
      </c>
      <c r="G43">
        <v>68</v>
      </c>
      <c r="H43">
        <v>3</v>
      </c>
      <c r="I43" t="str">
        <f>IFERROR(VLOOKUP(E43,colores!$D:$F,3,FALSE),"black")</f>
        <v>orange</v>
      </c>
    </row>
    <row r="44" spans="1:9" ht="15.75" customHeight="1" x14ac:dyDescent="0.25">
      <c r="A44" t="s">
        <v>46</v>
      </c>
      <c r="B44">
        <v>2024</v>
      </c>
      <c r="C44">
        <v>10</v>
      </c>
      <c r="D44" t="s">
        <v>48</v>
      </c>
      <c r="E44" s="1" t="s">
        <v>118</v>
      </c>
      <c r="F44">
        <v>47</v>
      </c>
      <c r="G44">
        <v>0.95</v>
      </c>
      <c r="I44" t="str">
        <f>IFERROR(VLOOKUP(E44,colores!$D:$F,3,FALSE),"black")</f>
        <v>#3B3B39</v>
      </c>
    </row>
    <row r="45" spans="1:9" ht="15.75" customHeight="1" x14ac:dyDescent="0.25">
      <c r="A45" t="s">
        <v>46</v>
      </c>
      <c r="B45">
        <v>2024</v>
      </c>
      <c r="C45">
        <v>13</v>
      </c>
      <c r="D45" t="s">
        <v>49</v>
      </c>
      <c r="E45" s="1" t="s">
        <v>118</v>
      </c>
      <c r="F45">
        <v>84</v>
      </c>
      <c r="G45">
        <v>1.7</v>
      </c>
      <c r="I45" t="str">
        <f>IFERROR(VLOOKUP(E45,colores!$D:$F,3,FALSE),"black")</f>
        <v>#3B3B39</v>
      </c>
    </row>
    <row r="46" spans="1:9" ht="15.75" customHeight="1" x14ac:dyDescent="0.25">
      <c r="A46" t="s">
        <v>46</v>
      </c>
      <c r="B46">
        <v>2024</v>
      </c>
      <c r="C46">
        <v>14</v>
      </c>
      <c r="D46" t="s">
        <v>50</v>
      </c>
      <c r="E46" t="s">
        <v>54</v>
      </c>
      <c r="F46">
        <v>1366</v>
      </c>
      <c r="G46">
        <v>27.7</v>
      </c>
      <c r="H46">
        <v>1</v>
      </c>
      <c r="I46" t="str">
        <f>IFERROR(VLOOKUP(E46,colores!$D:$F,3,FALSE),"black")</f>
        <v>pink</v>
      </c>
    </row>
    <row r="47" spans="1:9" ht="15.75" customHeight="1" x14ac:dyDescent="0.25">
      <c r="A47" t="s">
        <v>46</v>
      </c>
      <c r="B47">
        <v>2024</v>
      </c>
      <c r="C47" t="s">
        <v>12</v>
      </c>
      <c r="D47" t="s">
        <v>12</v>
      </c>
      <c r="E47" t="s">
        <v>12</v>
      </c>
      <c r="F47">
        <v>79</v>
      </c>
      <c r="G47">
        <v>1.6</v>
      </c>
      <c r="I47" t="str">
        <f>IFERROR(VLOOKUP(E47,colores!$D:$F,3,FALSE),"black")</f>
        <v>white</v>
      </c>
    </row>
    <row r="48" spans="1:9" ht="15.75" customHeight="1" x14ac:dyDescent="0.25">
      <c r="A48" t="s">
        <v>46</v>
      </c>
      <c r="B48">
        <v>2022</v>
      </c>
      <c r="D48" t="s">
        <v>51</v>
      </c>
      <c r="E48" t="s">
        <v>51</v>
      </c>
      <c r="F48">
        <v>1506</v>
      </c>
      <c r="G48">
        <v>28.03</v>
      </c>
      <c r="I48" t="str">
        <f>IFERROR(VLOOKUP(E48,colores!$D:$F,3,FALSE),"black")</f>
        <v>#80ED99</v>
      </c>
    </row>
    <row r="49" spans="1:9" ht="15.75" customHeight="1" x14ac:dyDescent="0.25">
      <c r="A49" t="s">
        <v>46</v>
      </c>
      <c r="B49">
        <v>2022</v>
      </c>
      <c r="D49" t="s">
        <v>52</v>
      </c>
      <c r="E49" s="1" t="s">
        <v>118</v>
      </c>
      <c r="F49">
        <v>135</v>
      </c>
      <c r="G49">
        <v>2.0499999999999998</v>
      </c>
      <c r="I49" t="str">
        <f>IFERROR(VLOOKUP(E49,colores!$D:$F,3,FALSE),"black")</f>
        <v>#3B3B39</v>
      </c>
    </row>
    <row r="50" spans="1:9" ht="15.75" customHeight="1" x14ac:dyDescent="0.25">
      <c r="A50" t="s">
        <v>46</v>
      </c>
      <c r="B50">
        <v>2022</v>
      </c>
      <c r="D50" t="s">
        <v>53</v>
      </c>
      <c r="E50" t="s">
        <v>53</v>
      </c>
      <c r="F50">
        <v>1634</v>
      </c>
      <c r="G50">
        <v>30.7</v>
      </c>
      <c r="H50">
        <v>1</v>
      </c>
      <c r="I50" t="str">
        <f>IFERROR(VLOOKUP(E50,colores!$D:$F,3,FALSE),"black")</f>
        <v>orange</v>
      </c>
    </row>
    <row r="51" spans="1:9" ht="15.75" customHeight="1" x14ac:dyDescent="0.25">
      <c r="A51" t="s">
        <v>46</v>
      </c>
      <c r="B51">
        <v>2022</v>
      </c>
      <c r="D51" t="s">
        <v>54</v>
      </c>
      <c r="E51" t="s">
        <v>54</v>
      </c>
      <c r="F51">
        <v>1961</v>
      </c>
      <c r="G51">
        <v>36.799999999999997</v>
      </c>
      <c r="H51">
        <v>3</v>
      </c>
      <c r="I51" t="str">
        <f>IFERROR(VLOOKUP(E51,colores!$D:$F,3,FALSE),"black")</f>
        <v>pink</v>
      </c>
    </row>
    <row r="52" spans="1:9" ht="15.75" customHeight="1" x14ac:dyDescent="0.25">
      <c r="A52" t="s">
        <v>46</v>
      </c>
      <c r="B52">
        <v>2022</v>
      </c>
      <c r="D52" t="s">
        <v>12</v>
      </c>
      <c r="E52" t="s">
        <v>12</v>
      </c>
      <c r="F52">
        <v>88</v>
      </c>
      <c r="G52">
        <v>1.7</v>
      </c>
      <c r="I52" t="str">
        <f>IFERROR(VLOOKUP(E52,colores!$D:$F,3,FALSE),"black")</f>
        <v>white</v>
      </c>
    </row>
    <row r="53" spans="1:9" ht="15.75" customHeight="1" x14ac:dyDescent="0.25">
      <c r="A53" t="s">
        <v>46</v>
      </c>
      <c r="B53">
        <v>2019</v>
      </c>
      <c r="D53" t="s">
        <v>50</v>
      </c>
      <c r="E53" t="s">
        <v>54</v>
      </c>
      <c r="G53">
        <v>37.450000000000003</v>
      </c>
      <c r="H53">
        <v>3</v>
      </c>
      <c r="I53" t="str">
        <f>IFERROR(VLOOKUP(E53,colores!$D:$F,3,FALSE),"black")</f>
        <v>pink</v>
      </c>
    </row>
    <row r="54" spans="1:9" ht="15.75" customHeight="1" x14ac:dyDescent="0.25">
      <c r="A54" t="s">
        <v>46</v>
      </c>
      <c r="B54">
        <v>2019</v>
      </c>
      <c r="D54" t="s">
        <v>55</v>
      </c>
      <c r="E54" t="s">
        <v>51</v>
      </c>
      <c r="G54">
        <v>35.5</v>
      </c>
      <c r="H54">
        <v>1</v>
      </c>
      <c r="I54" t="str">
        <f>IFERROR(VLOOKUP(E54,colores!$D:$F,3,FALSE),"black")</f>
        <v>#80ED99</v>
      </c>
    </row>
    <row r="55" spans="1:9" ht="15.75" customHeight="1" x14ac:dyDescent="0.25">
      <c r="A55" t="s">
        <v>46</v>
      </c>
      <c r="B55">
        <v>2019</v>
      </c>
      <c r="D55" t="s">
        <v>56</v>
      </c>
      <c r="E55" t="s">
        <v>53</v>
      </c>
      <c r="G55">
        <v>21.4</v>
      </c>
      <c r="I55" t="str">
        <f>IFERROR(VLOOKUP(E55,colores!$D:$F,3,FALSE),"black")</f>
        <v>orange</v>
      </c>
    </row>
    <row r="56" spans="1:9" ht="15.75" customHeight="1" x14ac:dyDescent="0.25">
      <c r="A56" t="s">
        <v>46</v>
      </c>
      <c r="B56">
        <v>2019</v>
      </c>
      <c r="D56" t="s">
        <v>57</v>
      </c>
      <c r="E56" s="1" t="s">
        <v>118</v>
      </c>
      <c r="G56">
        <v>2.4</v>
      </c>
      <c r="I56" t="str">
        <f>IFERROR(VLOOKUP(E56,colores!$D:$F,3,FALSE),"black")</f>
        <v>#3B3B39</v>
      </c>
    </row>
    <row r="57" spans="1:9" ht="15.75" customHeight="1" x14ac:dyDescent="0.25">
      <c r="A57" t="s">
        <v>46</v>
      </c>
      <c r="B57">
        <v>2019</v>
      </c>
      <c r="D57" t="s">
        <v>58</v>
      </c>
      <c r="E57" s="1" t="s">
        <v>118</v>
      </c>
      <c r="G57">
        <v>1.79</v>
      </c>
      <c r="I57" t="str">
        <f>IFERROR(VLOOKUP(E57,colores!$D:$F,3,FALSE),"black")</f>
        <v>#3B3B39</v>
      </c>
    </row>
    <row r="58" spans="1:9" ht="15.75" customHeight="1" x14ac:dyDescent="0.25">
      <c r="A58" t="s">
        <v>59</v>
      </c>
      <c r="B58">
        <v>2024</v>
      </c>
      <c r="C58">
        <v>1</v>
      </c>
      <c r="D58" t="s">
        <v>60</v>
      </c>
      <c r="E58" s="1" t="s">
        <v>118</v>
      </c>
      <c r="F58">
        <v>443</v>
      </c>
      <c r="G58">
        <v>2.08</v>
      </c>
      <c r="I58" t="str">
        <f>IFERROR(VLOOKUP(E58,colores!$D:$F,3,FALSE),"black")</f>
        <v>#3B3B39</v>
      </c>
    </row>
    <row r="59" spans="1:9" ht="15.75" customHeight="1" x14ac:dyDescent="0.25">
      <c r="A59" t="s">
        <v>59</v>
      </c>
      <c r="B59">
        <v>2024</v>
      </c>
      <c r="C59">
        <v>2</v>
      </c>
      <c r="D59" t="s">
        <v>61</v>
      </c>
      <c r="E59" s="1" t="s">
        <v>118</v>
      </c>
      <c r="F59">
        <v>638</v>
      </c>
      <c r="G59">
        <v>3</v>
      </c>
      <c r="I59" t="str">
        <f>IFERROR(VLOOKUP(E59,colores!$D:$F,3,FALSE),"black")</f>
        <v>#3B3B39</v>
      </c>
    </row>
    <row r="60" spans="1:9" ht="15.75" customHeight="1" x14ac:dyDescent="0.25">
      <c r="A60" t="s">
        <v>59</v>
      </c>
      <c r="B60">
        <v>2024</v>
      </c>
      <c r="C60">
        <v>3</v>
      </c>
      <c r="D60" t="s">
        <v>62</v>
      </c>
      <c r="E60" s="1" t="s">
        <v>108</v>
      </c>
      <c r="F60">
        <v>12598</v>
      </c>
      <c r="G60">
        <v>59.28</v>
      </c>
      <c r="H60">
        <v>3</v>
      </c>
      <c r="I60" t="str">
        <f>IFERROR(VLOOKUP(E60,colores!$D:$F,3,FALSE),"black")</f>
        <v>orange</v>
      </c>
    </row>
    <row r="61" spans="1:9" ht="15.75" customHeight="1" x14ac:dyDescent="0.25">
      <c r="A61" t="s">
        <v>59</v>
      </c>
      <c r="B61">
        <v>2024</v>
      </c>
      <c r="C61">
        <v>5</v>
      </c>
      <c r="D61" t="s">
        <v>63</v>
      </c>
      <c r="E61" s="1" t="s">
        <v>109</v>
      </c>
      <c r="F61">
        <v>6766</v>
      </c>
      <c r="G61">
        <v>31.84</v>
      </c>
      <c r="H61">
        <v>1</v>
      </c>
      <c r="I61" t="str">
        <f>IFERROR(VLOOKUP(E61,colores!$D:$F,3,FALSE),"black")</f>
        <v>#B1DDF6</v>
      </c>
    </row>
    <row r="62" spans="1:9" ht="15.75" customHeight="1" x14ac:dyDescent="0.25">
      <c r="A62" t="s">
        <v>59</v>
      </c>
      <c r="B62">
        <v>2024</v>
      </c>
      <c r="C62">
        <v>8</v>
      </c>
      <c r="D62" t="s">
        <v>64</v>
      </c>
      <c r="E62" s="1" t="s">
        <v>118</v>
      </c>
      <c r="F62">
        <v>180</v>
      </c>
      <c r="G62">
        <v>0.85</v>
      </c>
      <c r="I62" t="str">
        <f>IFERROR(VLOOKUP(E62,colores!$D:$F,3,FALSE),"black")</f>
        <v>#3B3B39</v>
      </c>
    </row>
    <row r="63" spans="1:9" ht="15.75" customHeight="1" x14ac:dyDescent="0.25">
      <c r="A63" t="s">
        <v>59</v>
      </c>
      <c r="B63">
        <v>2024</v>
      </c>
      <c r="C63">
        <v>11</v>
      </c>
      <c r="D63" t="s">
        <v>65</v>
      </c>
      <c r="E63" s="1" t="s">
        <v>118</v>
      </c>
      <c r="F63">
        <v>87</v>
      </c>
      <c r="G63">
        <v>0.41</v>
      </c>
      <c r="I63" t="str">
        <f>IFERROR(VLOOKUP(E63,colores!$D:$F,3,FALSE),"black")</f>
        <v>#3B3B39</v>
      </c>
    </row>
    <row r="64" spans="1:9" ht="15.75" customHeight="1" x14ac:dyDescent="0.25">
      <c r="A64" t="s">
        <v>59</v>
      </c>
      <c r="B64">
        <v>2024</v>
      </c>
      <c r="C64">
        <v>13</v>
      </c>
      <c r="D64" t="s">
        <v>66</v>
      </c>
      <c r="E64" s="1" t="s">
        <v>118</v>
      </c>
      <c r="F64">
        <v>170</v>
      </c>
      <c r="G64">
        <v>0.8</v>
      </c>
      <c r="I64" t="str">
        <f>IFERROR(VLOOKUP(E64,colores!$D:$F,3,FALSE),"black")</f>
        <v>#3B3B39</v>
      </c>
    </row>
    <row r="65" spans="1:9" ht="15.75" customHeight="1" x14ac:dyDescent="0.25">
      <c r="A65" t="s">
        <v>59</v>
      </c>
      <c r="B65">
        <v>2024</v>
      </c>
      <c r="C65" t="s">
        <v>12</v>
      </c>
      <c r="D65" t="s">
        <v>12</v>
      </c>
      <c r="E65" t="s">
        <v>12</v>
      </c>
      <c r="F65">
        <v>371</v>
      </c>
      <c r="G65">
        <v>1.74</v>
      </c>
      <c r="I65" t="str">
        <f>IFERROR(VLOOKUP(E65,colores!$D:$F,3,FALSE),"black")</f>
        <v>white</v>
      </c>
    </row>
    <row r="66" spans="1:9" ht="15.75" customHeight="1" x14ac:dyDescent="0.25">
      <c r="A66" t="s">
        <v>59</v>
      </c>
      <c r="B66">
        <v>2022</v>
      </c>
      <c r="C66">
        <v>1</v>
      </c>
      <c r="D66" t="s">
        <v>67</v>
      </c>
      <c r="E66" s="1" t="s">
        <v>57</v>
      </c>
      <c r="F66">
        <v>232</v>
      </c>
      <c r="G66">
        <v>1.03</v>
      </c>
      <c r="I66" t="str">
        <f>IFERROR(VLOOKUP(E66,colores!$D:$F,3,FALSE),"black")</f>
        <v>#80ED99</v>
      </c>
    </row>
    <row r="67" spans="1:9" ht="15.75" customHeight="1" x14ac:dyDescent="0.25">
      <c r="A67" t="s">
        <v>59</v>
      </c>
      <c r="B67">
        <v>2022</v>
      </c>
      <c r="C67">
        <v>3</v>
      </c>
      <c r="D67" t="s">
        <v>61</v>
      </c>
      <c r="E67" s="1" t="s">
        <v>107</v>
      </c>
      <c r="F67">
        <v>928</v>
      </c>
      <c r="G67">
        <v>4.13</v>
      </c>
      <c r="I67" t="str">
        <f>IFERROR(VLOOKUP(E67,colores!$D:$F,3,FALSE),"black")</f>
        <v>#EF233C</v>
      </c>
    </row>
    <row r="68" spans="1:9" ht="15.75" customHeight="1" x14ac:dyDescent="0.25">
      <c r="A68" t="s">
        <v>59</v>
      </c>
      <c r="B68">
        <v>2022</v>
      </c>
      <c r="C68">
        <v>4</v>
      </c>
      <c r="D68" t="s">
        <v>68</v>
      </c>
      <c r="E68" s="1" t="s">
        <v>108</v>
      </c>
      <c r="F68">
        <v>11809</v>
      </c>
      <c r="G68">
        <v>52.54</v>
      </c>
      <c r="H68">
        <v>3</v>
      </c>
      <c r="I68" t="str">
        <f>IFERROR(VLOOKUP(E68,colores!$D:$F,3,FALSE),"black")</f>
        <v>orange</v>
      </c>
    </row>
    <row r="69" spans="1:9" ht="15.75" customHeight="1" x14ac:dyDescent="0.25">
      <c r="A69" t="s">
        <v>59</v>
      </c>
      <c r="B69">
        <v>2022</v>
      </c>
      <c r="C69">
        <v>5</v>
      </c>
      <c r="D69" t="s">
        <v>63</v>
      </c>
      <c r="E69" s="1" t="s">
        <v>109</v>
      </c>
      <c r="F69">
        <v>8105</v>
      </c>
      <c r="G69">
        <v>36.06</v>
      </c>
      <c r="H69">
        <v>1</v>
      </c>
      <c r="I69" t="str">
        <f>IFERROR(VLOOKUP(E69,colores!$D:$F,3,FALSE),"black")</f>
        <v>#B1DDF6</v>
      </c>
    </row>
    <row r="70" spans="1:9" ht="15.75" customHeight="1" x14ac:dyDescent="0.25">
      <c r="A70" t="s">
        <v>59</v>
      </c>
      <c r="B70">
        <v>2022</v>
      </c>
      <c r="C70">
        <v>6</v>
      </c>
      <c r="D70" t="s">
        <v>69</v>
      </c>
      <c r="E70" s="1" t="s">
        <v>118</v>
      </c>
      <c r="F70">
        <v>266</v>
      </c>
      <c r="G70">
        <v>1.18</v>
      </c>
      <c r="I70" t="str">
        <f>IFERROR(VLOOKUP(E70,colores!$D:$F,3,FALSE),"black")</f>
        <v>#3B3B39</v>
      </c>
    </row>
    <row r="71" spans="1:9" ht="15.75" customHeight="1" x14ac:dyDescent="0.25">
      <c r="A71" t="s">
        <v>59</v>
      </c>
      <c r="B71">
        <v>2022</v>
      </c>
      <c r="C71">
        <v>8</v>
      </c>
      <c r="D71" t="s">
        <v>70</v>
      </c>
      <c r="E71" s="1" t="s">
        <v>118</v>
      </c>
      <c r="F71">
        <v>221</v>
      </c>
      <c r="G71">
        <v>0.98</v>
      </c>
      <c r="I71" t="str">
        <f>IFERROR(VLOOKUP(E71,colores!$D:$F,3,FALSE),"black")</f>
        <v>#3B3B39</v>
      </c>
    </row>
    <row r="72" spans="1:9" ht="15.75" customHeight="1" x14ac:dyDescent="0.25">
      <c r="A72" t="s">
        <v>59</v>
      </c>
      <c r="B72">
        <v>2022</v>
      </c>
      <c r="C72">
        <v>13</v>
      </c>
      <c r="D72" t="s">
        <v>71</v>
      </c>
      <c r="E72" s="1" t="s">
        <v>118</v>
      </c>
      <c r="F72">
        <v>232</v>
      </c>
      <c r="G72">
        <v>1.03</v>
      </c>
      <c r="I72" t="str">
        <f>IFERROR(VLOOKUP(E72,colores!$D:$F,3,FALSE),"black")</f>
        <v>#3B3B39</v>
      </c>
    </row>
    <row r="73" spans="1:9" ht="15.75" customHeight="1" x14ac:dyDescent="0.25">
      <c r="A73" t="s">
        <v>59</v>
      </c>
      <c r="B73">
        <v>2022</v>
      </c>
      <c r="C73">
        <v>21</v>
      </c>
      <c r="D73" t="s">
        <v>72</v>
      </c>
      <c r="E73" s="1" t="s">
        <v>118</v>
      </c>
      <c r="F73">
        <v>240</v>
      </c>
      <c r="G73">
        <v>1.07</v>
      </c>
      <c r="I73" t="str">
        <f>IFERROR(VLOOKUP(E73,colores!$D:$F,3,FALSE),"black")</f>
        <v>#3B3B39</v>
      </c>
    </row>
    <row r="74" spans="1:9" ht="15.75" customHeight="1" x14ac:dyDescent="0.25">
      <c r="A74" t="s">
        <v>59</v>
      </c>
      <c r="B74">
        <v>2022</v>
      </c>
      <c r="C74" t="s">
        <v>12</v>
      </c>
      <c r="D74" t="s">
        <v>12</v>
      </c>
      <c r="E74" s="1" t="s">
        <v>118</v>
      </c>
      <c r="F74">
        <v>445</v>
      </c>
      <c r="G74">
        <v>1.98</v>
      </c>
      <c r="I74" t="str">
        <f>IFERROR(VLOOKUP(E74,colores!$D:$F,3,FALSE),"black")</f>
        <v>#3B3B39</v>
      </c>
    </row>
    <row r="75" spans="1:9" ht="15.75" customHeight="1" x14ac:dyDescent="0.25">
      <c r="A75" t="s">
        <v>59</v>
      </c>
      <c r="B75">
        <v>2019</v>
      </c>
      <c r="C75">
        <v>1</v>
      </c>
      <c r="D75" t="s">
        <v>73</v>
      </c>
      <c r="E75" s="1" t="s">
        <v>118</v>
      </c>
      <c r="F75">
        <v>200</v>
      </c>
      <c r="G75">
        <v>0.94</v>
      </c>
      <c r="I75" t="str">
        <f>IFERROR(VLOOKUP(E75,colores!$D:$F,3,FALSE),"black")</f>
        <v>#3B3B39</v>
      </c>
    </row>
    <row r="76" spans="1:9" ht="15.75" customHeight="1" x14ac:dyDescent="0.25">
      <c r="A76" t="s">
        <v>59</v>
      </c>
      <c r="B76">
        <v>2019</v>
      </c>
      <c r="C76">
        <v>2</v>
      </c>
      <c r="D76" t="s">
        <v>61</v>
      </c>
      <c r="E76" s="1" t="s">
        <v>107</v>
      </c>
      <c r="F76">
        <v>1033</v>
      </c>
      <c r="G76">
        <v>4.88</v>
      </c>
      <c r="I76" t="str">
        <f>IFERROR(VLOOKUP(E76,colores!$D:$F,3,FALSE),"black")</f>
        <v>#EF233C</v>
      </c>
    </row>
    <row r="77" spans="1:9" ht="15.75" customHeight="1" x14ac:dyDescent="0.25">
      <c r="A77" t="s">
        <v>59</v>
      </c>
      <c r="B77">
        <v>2019</v>
      </c>
      <c r="C77">
        <v>3</v>
      </c>
      <c r="D77" t="s">
        <v>74</v>
      </c>
      <c r="E77" s="1" t="s">
        <v>19</v>
      </c>
      <c r="F77">
        <v>5434</v>
      </c>
      <c r="G77">
        <v>25.67</v>
      </c>
      <c r="I77" t="str">
        <f>IFERROR(VLOOKUP(E77,colores!$D:$F,3,FALSE),"black")</f>
        <v>orange</v>
      </c>
    </row>
    <row r="78" spans="1:9" ht="15.75" customHeight="1" x14ac:dyDescent="0.25">
      <c r="A78" t="s">
        <v>59</v>
      </c>
      <c r="B78">
        <v>2019</v>
      </c>
      <c r="C78">
        <v>4</v>
      </c>
      <c r="D78" t="s">
        <v>75</v>
      </c>
      <c r="E78" s="1" t="s">
        <v>110</v>
      </c>
      <c r="F78">
        <v>7441</v>
      </c>
      <c r="G78">
        <v>35.15</v>
      </c>
      <c r="H78">
        <v>3</v>
      </c>
      <c r="I78" t="str">
        <f>IFERROR(VLOOKUP(E78,colores!$D:$F,3,FALSE),"black")</f>
        <v>purple</v>
      </c>
    </row>
    <row r="79" spans="1:9" ht="15.75" customHeight="1" x14ac:dyDescent="0.25">
      <c r="A79" t="s">
        <v>59</v>
      </c>
      <c r="B79">
        <v>2019</v>
      </c>
      <c r="C79">
        <v>5</v>
      </c>
      <c r="D79" t="s">
        <v>63</v>
      </c>
      <c r="E79" s="1" t="s">
        <v>109</v>
      </c>
      <c r="F79">
        <v>3142</v>
      </c>
      <c r="G79">
        <v>29.01</v>
      </c>
      <c r="H79">
        <v>1</v>
      </c>
      <c r="I79" t="str">
        <f>IFERROR(VLOOKUP(E79,colores!$D:$F,3,FALSE),"black")</f>
        <v>#B1DDF6</v>
      </c>
    </row>
    <row r="80" spans="1:9" ht="15.75" customHeight="1" x14ac:dyDescent="0.25">
      <c r="A80" t="s">
        <v>59</v>
      </c>
      <c r="B80">
        <v>2019</v>
      </c>
      <c r="C80">
        <v>6</v>
      </c>
      <c r="D80" t="s">
        <v>24</v>
      </c>
      <c r="E80" s="1" t="s">
        <v>118</v>
      </c>
      <c r="F80">
        <v>280</v>
      </c>
      <c r="G80">
        <v>1.32</v>
      </c>
      <c r="I80" t="str">
        <f>IFERROR(VLOOKUP(E80,colores!$D:$F,3,FALSE),"black")</f>
        <v>#3B3B39</v>
      </c>
    </row>
    <row r="81" spans="1:9" ht="15.75" customHeight="1" x14ac:dyDescent="0.25">
      <c r="A81" t="s">
        <v>59</v>
      </c>
      <c r="B81">
        <v>2019</v>
      </c>
      <c r="C81">
        <v>13</v>
      </c>
      <c r="D81" t="s">
        <v>71</v>
      </c>
      <c r="E81" s="1" t="s">
        <v>118</v>
      </c>
      <c r="F81">
        <v>217</v>
      </c>
      <c r="G81">
        <v>1.02</v>
      </c>
      <c r="I81" t="str">
        <f>IFERROR(VLOOKUP(E81,colores!$D:$F,3,FALSE),"black")</f>
        <v>#3B3B39</v>
      </c>
    </row>
    <row r="82" spans="1:9" ht="15.75" customHeight="1" x14ac:dyDescent="0.25">
      <c r="A82" t="s">
        <v>59</v>
      </c>
      <c r="B82">
        <v>2019</v>
      </c>
      <c r="C82">
        <v>15</v>
      </c>
      <c r="D82" t="s">
        <v>76</v>
      </c>
      <c r="E82" s="1" t="s">
        <v>118</v>
      </c>
      <c r="F82">
        <v>147</v>
      </c>
      <c r="G82">
        <v>0.69</v>
      </c>
      <c r="I82" t="str">
        <f>IFERROR(VLOOKUP(E82,colores!$D:$F,3,FALSE),"black")</f>
        <v>#3B3B39</v>
      </c>
    </row>
    <row r="83" spans="1:9" ht="15.75" customHeight="1" x14ac:dyDescent="0.25">
      <c r="A83" t="s">
        <v>59</v>
      </c>
      <c r="B83">
        <v>2019</v>
      </c>
      <c r="C83" t="s">
        <v>12</v>
      </c>
      <c r="D83" t="s">
        <v>12</v>
      </c>
      <c r="E83" s="1" t="s">
        <v>12</v>
      </c>
      <c r="F83">
        <v>277</v>
      </c>
      <c r="G83">
        <v>1.31</v>
      </c>
      <c r="I83" t="str">
        <f>IFERROR(VLOOKUP(E83,colores!$D:$F,3,FALSE),"black")</f>
        <v>white</v>
      </c>
    </row>
    <row r="84" spans="1:9" ht="15.75" customHeight="1" x14ac:dyDescent="0.25">
      <c r="A84" t="s">
        <v>77</v>
      </c>
      <c r="B84">
        <v>2024</v>
      </c>
      <c r="C84">
        <v>1</v>
      </c>
      <c r="D84" t="s">
        <v>53</v>
      </c>
      <c r="E84" s="1" t="s">
        <v>53</v>
      </c>
      <c r="F84">
        <v>16057</v>
      </c>
      <c r="G84">
        <v>71.209999999999994</v>
      </c>
      <c r="H84">
        <v>4</v>
      </c>
      <c r="I84" t="str">
        <f>IFERROR(VLOOKUP(E84,colores!$D:$F,3,FALSE),"black")</f>
        <v>orange</v>
      </c>
    </row>
    <row r="85" spans="1:9" ht="15.75" customHeight="1" x14ac:dyDescent="0.25">
      <c r="A85" t="s">
        <v>77</v>
      </c>
      <c r="B85">
        <v>2024</v>
      </c>
      <c r="C85">
        <v>2</v>
      </c>
      <c r="D85" t="s">
        <v>78</v>
      </c>
      <c r="E85" t="s">
        <v>78</v>
      </c>
      <c r="F85">
        <v>477</v>
      </c>
      <c r="G85">
        <v>2.12</v>
      </c>
      <c r="I85" t="str">
        <f>IFERROR(VLOOKUP(E85,colores!$D:$F,3,FALSE),"black")</f>
        <v>#3B3B39</v>
      </c>
    </row>
    <row r="86" spans="1:9" ht="15.75" customHeight="1" x14ac:dyDescent="0.25">
      <c r="A86" t="s">
        <v>77</v>
      </c>
      <c r="B86">
        <v>2024</v>
      </c>
      <c r="C86">
        <v>3</v>
      </c>
      <c r="D86" t="s">
        <v>79</v>
      </c>
      <c r="E86" s="1" t="s">
        <v>118</v>
      </c>
      <c r="F86">
        <v>285</v>
      </c>
      <c r="G86">
        <v>1.26</v>
      </c>
      <c r="I86" t="str">
        <f>IFERROR(VLOOKUP(E86,colores!$D:$F,3,FALSE),"black")</f>
        <v>#3B3B39</v>
      </c>
    </row>
    <row r="87" spans="1:9" ht="15.75" customHeight="1" x14ac:dyDescent="0.25">
      <c r="A87" t="s">
        <v>77</v>
      </c>
      <c r="B87">
        <v>2024</v>
      </c>
      <c r="C87">
        <v>4</v>
      </c>
      <c r="D87" t="s">
        <v>80</v>
      </c>
      <c r="E87" s="1" t="s">
        <v>118</v>
      </c>
      <c r="F87">
        <v>76</v>
      </c>
      <c r="G87">
        <v>0.34</v>
      </c>
      <c r="I87" t="str">
        <f>IFERROR(VLOOKUP(E87,colores!$D:$F,3,FALSE),"black")</f>
        <v>#3B3B39</v>
      </c>
    </row>
    <row r="88" spans="1:9" ht="15.75" customHeight="1" x14ac:dyDescent="0.25">
      <c r="A88" t="s">
        <v>77</v>
      </c>
      <c r="B88">
        <v>2024</v>
      </c>
      <c r="C88">
        <v>5</v>
      </c>
      <c r="D88" t="s">
        <v>81</v>
      </c>
      <c r="E88" s="1" t="s">
        <v>118</v>
      </c>
      <c r="F88">
        <v>48</v>
      </c>
      <c r="G88">
        <v>0.21</v>
      </c>
      <c r="I88" t="str">
        <f>IFERROR(VLOOKUP(E88,colores!$D:$F,3,FALSE),"black")</f>
        <v>#3B3B39</v>
      </c>
    </row>
    <row r="89" spans="1:9" ht="15.75" customHeight="1" x14ac:dyDescent="0.25">
      <c r="A89" t="s">
        <v>77</v>
      </c>
      <c r="B89">
        <v>2024</v>
      </c>
      <c r="C89">
        <v>6</v>
      </c>
      <c r="D89" t="s">
        <v>82</v>
      </c>
      <c r="E89" t="s">
        <v>82</v>
      </c>
      <c r="F89">
        <v>396</v>
      </c>
      <c r="G89">
        <v>1.76</v>
      </c>
      <c r="I89" t="str">
        <f>IFERROR(VLOOKUP(E89,colores!$D:$F,3,FALSE),"black")</f>
        <v>#3B3B39</v>
      </c>
    </row>
    <row r="90" spans="1:9" ht="15.75" customHeight="1" x14ac:dyDescent="0.25">
      <c r="A90" t="s">
        <v>77</v>
      </c>
      <c r="B90">
        <v>2024</v>
      </c>
      <c r="C90">
        <v>7</v>
      </c>
      <c r="D90" t="s">
        <v>83</v>
      </c>
      <c r="E90" s="1" t="s">
        <v>118</v>
      </c>
      <c r="F90">
        <v>206</v>
      </c>
      <c r="G90">
        <v>0.91</v>
      </c>
      <c r="I90" t="str">
        <f>IFERROR(VLOOKUP(E90,colores!$D:$F,3,FALSE),"black")</f>
        <v>#3B3B39</v>
      </c>
    </row>
    <row r="91" spans="1:9" ht="15.75" customHeight="1" x14ac:dyDescent="0.25">
      <c r="A91" t="s">
        <v>77</v>
      </c>
      <c r="B91">
        <v>2024</v>
      </c>
      <c r="C91">
        <v>8</v>
      </c>
      <c r="D91" t="s">
        <v>84</v>
      </c>
      <c r="E91" s="1" t="s">
        <v>118</v>
      </c>
      <c r="F91">
        <v>676</v>
      </c>
      <c r="G91">
        <v>3</v>
      </c>
      <c r="I91" t="str">
        <f>IFERROR(VLOOKUP(E91,colores!$D:$F,3,FALSE),"black")</f>
        <v>#3B3B39</v>
      </c>
    </row>
    <row r="92" spans="1:9" ht="15.75" customHeight="1" x14ac:dyDescent="0.25">
      <c r="A92" t="s">
        <v>77</v>
      </c>
      <c r="B92">
        <v>2024</v>
      </c>
      <c r="C92">
        <v>9</v>
      </c>
      <c r="D92" t="s">
        <v>85</v>
      </c>
      <c r="E92" s="1" t="s">
        <v>119</v>
      </c>
      <c r="F92">
        <v>2106</v>
      </c>
      <c r="G92">
        <v>9.34</v>
      </c>
      <c r="I92" t="str">
        <f>IFERROR(VLOOKUP(E92,colores!$D:$F,3,FALSE),"black")</f>
        <v>#3B3B39</v>
      </c>
    </row>
    <row r="93" spans="1:9" ht="15.75" customHeight="1" x14ac:dyDescent="0.25">
      <c r="A93" t="s">
        <v>77</v>
      </c>
      <c r="B93">
        <v>2024</v>
      </c>
      <c r="C93">
        <v>10</v>
      </c>
      <c r="D93" t="s">
        <v>86</v>
      </c>
      <c r="E93" t="s">
        <v>86</v>
      </c>
      <c r="F93">
        <v>1417</v>
      </c>
      <c r="G93">
        <v>6.28</v>
      </c>
      <c r="I93" t="str">
        <f>IFERROR(VLOOKUP(E93,colores!$D:$F,3,FALSE),"black")</f>
        <v>#3B3B39</v>
      </c>
    </row>
    <row r="94" spans="1:9" ht="15.75" customHeight="1" x14ac:dyDescent="0.25">
      <c r="A94" t="s">
        <v>77</v>
      </c>
      <c r="B94">
        <v>2024</v>
      </c>
      <c r="C94">
        <v>13</v>
      </c>
      <c r="D94" t="s">
        <v>87</v>
      </c>
      <c r="E94" s="1" t="s">
        <v>118</v>
      </c>
      <c r="F94">
        <v>219</v>
      </c>
      <c r="G94">
        <v>0.97</v>
      </c>
      <c r="I94" t="str">
        <f>IFERROR(VLOOKUP(E94,colores!$D:$F,3,FALSE),"black")</f>
        <v>#3B3B39</v>
      </c>
    </row>
    <row r="95" spans="1:9" ht="15.75" customHeight="1" x14ac:dyDescent="0.25">
      <c r="A95" t="s">
        <v>77</v>
      </c>
      <c r="B95">
        <v>2024</v>
      </c>
      <c r="C95">
        <v>14</v>
      </c>
      <c r="D95" t="s">
        <v>88</v>
      </c>
      <c r="E95" s="1" t="s">
        <v>118</v>
      </c>
      <c r="F95">
        <v>47</v>
      </c>
      <c r="G95">
        <v>0.21</v>
      </c>
      <c r="I95" t="str">
        <f>IFERROR(VLOOKUP(E95,colores!$D:$F,3,FALSE),"black")</f>
        <v>#3B3B39</v>
      </c>
    </row>
    <row r="96" spans="1:9" ht="15.75" customHeight="1" x14ac:dyDescent="0.25">
      <c r="A96" t="s">
        <v>77</v>
      </c>
      <c r="B96">
        <v>2024</v>
      </c>
      <c r="C96">
        <v>22</v>
      </c>
      <c r="D96" t="s">
        <v>89</v>
      </c>
      <c r="E96" s="1" t="s">
        <v>12</v>
      </c>
      <c r="F96">
        <v>104</v>
      </c>
      <c r="G96">
        <v>0.46</v>
      </c>
      <c r="I96" t="str">
        <f>IFERROR(VLOOKUP(E96,colores!$D:$F,3,FALSE),"black")</f>
        <v>white</v>
      </c>
    </row>
    <row r="97" spans="1:9" ht="15.75" customHeight="1" x14ac:dyDescent="0.25">
      <c r="A97" t="s">
        <v>77</v>
      </c>
      <c r="B97">
        <v>2024</v>
      </c>
      <c r="C97">
        <v>44</v>
      </c>
      <c r="D97" t="s">
        <v>90</v>
      </c>
      <c r="E97" s="1" t="s">
        <v>118</v>
      </c>
      <c r="F97">
        <v>31</v>
      </c>
      <c r="G97">
        <v>0.14000000000000001</v>
      </c>
      <c r="I97" t="str">
        <f>IFERROR(VLOOKUP(E97,colores!$D:$F,3,FALSE),"black")</f>
        <v>#3B3B39</v>
      </c>
    </row>
    <row r="98" spans="1:9" ht="15.75" customHeight="1" x14ac:dyDescent="0.25">
      <c r="A98" t="s">
        <v>77</v>
      </c>
      <c r="B98">
        <v>2024</v>
      </c>
      <c r="C98">
        <v>69</v>
      </c>
      <c r="D98" t="s">
        <v>91</v>
      </c>
      <c r="E98" s="1" t="s">
        <v>118</v>
      </c>
      <c r="F98">
        <v>59</v>
      </c>
      <c r="G98">
        <v>0.26</v>
      </c>
      <c r="I98" t="str">
        <f>IFERROR(VLOOKUP(E98,colores!$D:$F,3,FALSE),"black")</f>
        <v>#3B3B39</v>
      </c>
    </row>
    <row r="99" spans="1:9" ht="15.75" customHeight="1" x14ac:dyDescent="0.25">
      <c r="A99" t="s">
        <v>77</v>
      </c>
      <c r="B99">
        <v>2024</v>
      </c>
      <c r="C99" t="s">
        <v>92</v>
      </c>
      <c r="D99" t="s">
        <v>92</v>
      </c>
      <c r="E99" t="s">
        <v>12</v>
      </c>
      <c r="F99">
        <v>345</v>
      </c>
      <c r="G99">
        <v>1.53</v>
      </c>
      <c r="I99" t="str">
        <f>IFERROR(VLOOKUP(E99,colores!$D:$F,3,FALSE),"black")</f>
        <v>white</v>
      </c>
    </row>
    <row r="100" spans="1:9" ht="15.75" customHeight="1" x14ac:dyDescent="0.25">
      <c r="A100" t="s">
        <v>77</v>
      </c>
      <c r="B100">
        <v>2022</v>
      </c>
      <c r="C100">
        <v>1</v>
      </c>
      <c r="D100" t="s">
        <v>53</v>
      </c>
      <c r="E100" s="1" t="s">
        <v>53</v>
      </c>
      <c r="F100">
        <v>16895</v>
      </c>
      <c r="G100">
        <v>72.11</v>
      </c>
      <c r="H100">
        <v>4</v>
      </c>
      <c r="I100" t="str">
        <f>IFERROR(VLOOKUP(E100,colores!$D:$F,3,FALSE),"black")</f>
        <v>orange</v>
      </c>
    </row>
    <row r="101" spans="1:9" ht="15.75" customHeight="1" x14ac:dyDescent="0.25">
      <c r="A101" t="s">
        <v>77</v>
      </c>
      <c r="B101">
        <v>2022</v>
      </c>
      <c r="C101">
        <v>2</v>
      </c>
      <c r="D101" t="s">
        <v>78</v>
      </c>
      <c r="E101" t="s">
        <v>78</v>
      </c>
      <c r="F101">
        <v>695</v>
      </c>
      <c r="G101">
        <v>2.97</v>
      </c>
      <c r="I101" t="str">
        <f>IFERROR(VLOOKUP(E101,colores!$D:$F,3,FALSE),"black")</f>
        <v>#3B3B39</v>
      </c>
    </row>
    <row r="102" spans="1:9" ht="15.75" customHeight="1" x14ac:dyDescent="0.25">
      <c r="A102" t="s">
        <v>77</v>
      </c>
      <c r="B102">
        <v>2022</v>
      </c>
      <c r="C102">
        <v>3</v>
      </c>
      <c r="D102" t="s">
        <v>93</v>
      </c>
      <c r="E102" s="1" t="s">
        <v>118</v>
      </c>
      <c r="F102">
        <v>196</v>
      </c>
      <c r="G102">
        <v>0.84</v>
      </c>
      <c r="I102" t="str">
        <f>IFERROR(VLOOKUP(E102,colores!$D:$F,3,FALSE),"black")</f>
        <v>#3B3B39</v>
      </c>
    </row>
    <row r="103" spans="1:9" ht="15.75" customHeight="1" x14ac:dyDescent="0.25">
      <c r="A103" t="s">
        <v>77</v>
      </c>
      <c r="B103">
        <v>2022</v>
      </c>
      <c r="C103">
        <v>4</v>
      </c>
      <c r="D103" t="s">
        <v>80</v>
      </c>
      <c r="E103" s="1" t="s">
        <v>118</v>
      </c>
      <c r="F103">
        <v>77</v>
      </c>
      <c r="G103">
        <v>0.33</v>
      </c>
      <c r="I103" t="str">
        <f>IFERROR(VLOOKUP(E103,colores!$D:$F,3,FALSE),"black")</f>
        <v>#3B3B39</v>
      </c>
    </row>
    <row r="104" spans="1:9" ht="15.75" customHeight="1" x14ac:dyDescent="0.25">
      <c r="A104" t="s">
        <v>77</v>
      </c>
      <c r="B104">
        <v>2022</v>
      </c>
      <c r="C104">
        <v>5</v>
      </c>
      <c r="D104" t="s">
        <v>94</v>
      </c>
      <c r="E104" s="1" t="s">
        <v>118</v>
      </c>
      <c r="F104">
        <v>50</v>
      </c>
      <c r="G104">
        <v>0.21</v>
      </c>
      <c r="I104" t="str">
        <f>IFERROR(VLOOKUP(E104,colores!$D:$F,3,FALSE),"black")</f>
        <v>#3B3B39</v>
      </c>
    </row>
    <row r="105" spans="1:9" ht="15.75" customHeight="1" x14ac:dyDescent="0.25">
      <c r="A105" t="s">
        <v>77</v>
      </c>
      <c r="B105">
        <v>2022</v>
      </c>
      <c r="C105">
        <v>6</v>
      </c>
      <c r="D105" t="s">
        <v>82</v>
      </c>
      <c r="E105" t="s">
        <v>82</v>
      </c>
      <c r="F105">
        <v>645</v>
      </c>
      <c r="G105">
        <v>2.75</v>
      </c>
      <c r="I105" t="str">
        <f>IFERROR(VLOOKUP(E105,colores!$D:$F,3,FALSE),"black")</f>
        <v>#3B3B39</v>
      </c>
    </row>
    <row r="106" spans="1:9" ht="15.75" customHeight="1" x14ac:dyDescent="0.25">
      <c r="A106" t="s">
        <v>77</v>
      </c>
      <c r="B106">
        <v>2022</v>
      </c>
      <c r="C106">
        <v>7</v>
      </c>
      <c r="D106" t="s">
        <v>95</v>
      </c>
      <c r="E106" t="s">
        <v>95</v>
      </c>
      <c r="F106">
        <v>482</v>
      </c>
      <c r="G106">
        <v>2.06</v>
      </c>
      <c r="I106" t="str">
        <f>IFERROR(VLOOKUP(E106,colores!$D:$F,3,FALSE),"black")</f>
        <v>#3B3B39</v>
      </c>
    </row>
    <row r="107" spans="1:9" ht="15.75" customHeight="1" x14ac:dyDescent="0.25">
      <c r="A107" t="s">
        <v>77</v>
      </c>
      <c r="B107">
        <v>2022</v>
      </c>
      <c r="C107">
        <v>8</v>
      </c>
      <c r="D107" t="s">
        <v>96</v>
      </c>
      <c r="E107" t="s">
        <v>96</v>
      </c>
      <c r="F107">
        <v>1473</v>
      </c>
      <c r="G107">
        <v>6.29</v>
      </c>
      <c r="I107" t="str">
        <f>IFERROR(VLOOKUP(E107,colores!$D:$F,3,FALSE),"black")</f>
        <v>#3B3B39</v>
      </c>
    </row>
    <row r="108" spans="1:9" ht="15.75" customHeight="1" x14ac:dyDescent="0.25">
      <c r="A108" t="s">
        <v>77</v>
      </c>
      <c r="B108">
        <v>2022</v>
      </c>
      <c r="C108">
        <v>9</v>
      </c>
      <c r="D108" s="1" t="s">
        <v>119</v>
      </c>
      <c r="E108" s="1" t="s">
        <v>119</v>
      </c>
      <c r="F108">
        <v>1520</v>
      </c>
      <c r="G108">
        <v>6.49</v>
      </c>
      <c r="I108" t="str">
        <f>IFERROR(VLOOKUP(E108,colores!$D:$F,3,FALSE),"black")</f>
        <v>#3B3B39</v>
      </c>
    </row>
    <row r="109" spans="1:9" ht="15.75" customHeight="1" x14ac:dyDescent="0.25">
      <c r="A109" t="s">
        <v>77</v>
      </c>
      <c r="B109">
        <v>2022</v>
      </c>
      <c r="C109">
        <v>10</v>
      </c>
      <c r="D109" t="s">
        <v>86</v>
      </c>
      <c r="E109" t="s">
        <v>86</v>
      </c>
      <c r="F109">
        <v>549</v>
      </c>
      <c r="G109">
        <v>2.34</v>
      </c>
      <c r="I109" t="str">
        <f>IFERROR(VLOOKUP(E109,colores!$D:$F,3,FALSE),"black")</f>
        <v>#3B3B39</v>
      </c>
    </row>
    <row r="110" spans="1:9" ht="15.75" customHeight="1" x14ac:dyDescent="0.25">
      <c r="A110" t="s">
        <v>77</v>
      </c>
      <c r="B110">
        <v>2022</v>
      </c>
      <c r="C110">
        <v>11</v>
      </c>
      <c r="D110" t="s">
        <v>97</v>
      </c>
      <c r="E110" s="1" t="s">
        <v>118</v>
      </c>
      <c r="F110">
        <v>131</v>
      </c>
      <c r="G110">
        <v>0.56000000000000005</v>
      </c>
      <c r="I110" t="str">
        <f>IFERROR(VLOOKUP(E110,colores!$D:$F,3,FALSE),"black")</f>
        <v>#3B3B39</v>
      </c>
    </row>
    <row r="111" spans="1:9" ht="15.75" customHeight="1" x14ac:dyDescent="0.25">
      <c r="A111" t="s">
        <v>77</v>
      </c>
      <c r="B111">
        <v>2022</v>
      </c>
      <c r="C111">
        <v>14</v>
      </c>
      <c r="D111" t="s">
        <v>88</v>
      </c>
      <c r="E111" s="1" t="s">
        <v>118</v>
      </c>
      <c r="F111">
        <v>78</v>
      </c>
      <c r="G111">
        <v>0.33</v>
      </c>
      <c r="I111" t="str">
        <f>IFERROR(VLOOKUP(E111,colores!$D:$F,3,FALSE),"black")</f>
        <v>#3B3B39</v>
      </c>
    </row>
    <row r="112" spans="1:9" ht="15.75" customHeight="1" x14ac:dyDescent="0.25">
      <c r="A112" t="s">
        <v>77</v>
      </c>
      <c r="B112">
        <v>2022</v>
      </c>
      <c r="C112">
        <v>22</v>
      </c>
      <c r="D112" t="s">
        <v>89</v>
      </c>
      <c r="E112" s="1" t="s">
        <v>12</v>
      </c>
      <c r="F112">
        <v>134</v>
      </c>
      <c r="G112">
        <v>0.56999999999999995</v>
      </c>
      <c r="I112" t="str">
        <f>IFERROR(VLOOKUP(E112,colores!$D:$F,3,FALSE),"black")</f>
        <v>white</v>
      </c>
    </row>
    <row r="113" spans="1:9" ht="15.75" customHeight="1" x14ac:dyDescent="0.25">
      <c r="A113" t="s">
        <v>77</v>
      </c>
      <c r="B113">
        <v>2022</v>
      </c>
      <c r="C113">
        <v>44</v>
      </c>
      <c r="D113" t="s">
        <v>90</v>
      </c>
      <c r="E113" s="1" t="s">
        <v>118</v>
      </c>
      <c r="F113">
        <v>35</v>
      </c>
      <c r="G113">
        <v>0.15</v>
      </c>
      <c r="I113" t="str">
        <f>IFERROR(VLOOKUP(E113,colores!$D:$F,3,FALSE),"black")</f>
        <v>#3B3B39</v>
      </c>
    </row>
    <row r="114" spans="1:9" ht="15.75" customHeight="1" x14ac:dyDescent="0.25">
      <c r="A114" t="s">
        <v>77</v>
      </c>
      <c r="B114">
        <v>2022</v>
      </c>
      <c r="C114">
        <v>69</v>
      </c>
      <c r="D114" t="s">
        <v>98</v>
      </c>
      <c r="E114" s="1" t="s">
        <v>118</v>
      </c>
      <c r="F114">
        <v>78</v>
      </c>
      <c r="G114">
        <v>0.33</v>
      </c>
      <c r="I114" t="str">
        <f>IFERROR(VLOOKUP(E114,colores!$D:$F,3,FALSE),"black")</f>
        <v>#3B3B39</v>
      </c>
    </row>
    <row r="115" spans="1:9" ht="15.75" customHeight="1" x14ac:dyDescent="0.25">
      <c r="A115" t="s">
        <v>77</v>
      </c>
      <c r="B115">
        <v>2022</v>
      </c>
      <c r="C115" t="s">
        <v>92</v>
      </c>
      <c r="D115" t="s">
        <v>92</v>
      </c>
      <c r="E115" t="s">
        <v>12</v>
      </c>
      <c r="F115">
        <v>391</v>
      </c>
      <c r="G115">
        <v>1.67</v>
      </c>
      <c r="I115" t="str">
        <f>IFERROR(VLOOKUP(E115,colores!$D:$F,3,FALSE),"black")</f>
        <v>white</v>
      </c>
    </row>
    <row r="116" spans="1:9" ht="15.75" customHeight="1" x14ac:dyDescent="0.25">
      <c r="A116" t="s">
        <v>77</v>
      </c>
      <c r="B116">
        <v>2019</v>
      </c>
      <c r="C116">
        <v>1</v>
      </c>
      <c r="D116" t="s">
        <v>53</v>
      </c>
      <c r="E116" s="1" t="s">
        <v>53</v>
      </c>
      <c r="F116">
        <v>19394</v>
      </c>
      <c r="G116">
        <v>74.209999999999994</v>
      </c>
      <c r="H116">
        <v>4</v>
      </c>
      <c r="I116" t="str">
        <f>IFERROR(VLOOKUP(E116,colores!$D:$F,3,FALSE),"black")</f>
        <v>orange</v>
      </c>
    </row>
    <row r="117" spans="1:9" ht="15.75" customHeight="1" x14ac:dyDescent="0.25">
      <c r="A117" t="s">
        <v>77</v>
      </c>
      <c r="B117">
        <v>2019</v>
      </c>
      <c r="C117">
        <v>2</v>
      </c>
      <c r="D117" t="s">
        <v>80</v>
      </c>
      <c r="E117" s="1" t="s">
        <v>118</v>
      </c>
      <c r="F117">
        <v>149</v>
      </c>
      <c r="G117">
        <v>0.56999999999999995</v>
      </c>
      <c r="I117" t="str">
        <f>IFERROR(VLOOKUP(E117,colores!$D:$F,3,FALSE),"black")</f>
        <v>#3B3B39</v>
      </c>
    </row>
    <row r="118" spans="1:9" ht="15.75" customHeight="1" x14ac:dyDescent="0.25">
      <c r="A118" t="s">
        <v>77</v>
      </c>
      <c r="B118">
        <v>2019</v>
      </c>
      <c r="C118">
        <v>3</v>
      </c>
      <c r="D118" t="s">
        <v>93</v>
      </c>
      <c r="E118" s="1" t="s">
        <v>118</v>
      </c>
      <c r="F118">
        <v>338</v>
      </c>
      <c r="G118">
        <v>1.29</v>
      </c>
      <c r="I118" t="str">
        <f>IFERROR(VLOOKUP(E118,colores!$D:$F,3,FALSE),"black")</f>
        <v>#3B3B39</v>
      </c>
    </row>
    <row r="119" spans="1:9" ht="15.75" customHeight="1" x14ac:dyDescent="0.25">
      <c r="A119" t="s">
        <v>77</v>
      </c>
      <c r="B119">
        <v>2019</v>
      </c>
      <c r="C119">
        <v>4</v>
      </c>
      <c r="D119" t="s">
        <v>78</v>
      </c>
      <c r="E119" t="s">
        <v>78</v>
      </c>
      <c r="F119">
        <v>1063</v>
      </c>
      <c r="G119">
        <v>4.07</v>
      </c>
      <c r="I119" t="str">
        <f>IFERROR(VLOOKUP(E119,colores!$D:$F,3,FALSE),"black")</f>
        <v>#3B3B39</v>
      </c>
    </row>
    <row r="120" spans="1:9" ht="15.75" customHeight="1" x14ac:dyDescent="0.25">
      <c r="A120" t="s">
        <v>77</v>
      </c>
      <c r="B120">
        <v>2019</v>
      </c>
      <c r="C120">
        <v>5</v>
      </c>
      <c r="D120" t="s">
        <v>99</v>
      </c>
      <c r="E120" t="s">
        <v>99</v>
      </c>
      <c r="F120">
        <v>822</v>
      </c>
      <c r="G120">
        <v>3.15</v>
      </c>
      <c r="I120" t="str">
        <f>IFERROR(VLOOKUP(E120,colores!$D:$F,3,FALSE),"black")</f>
        <v>#3B3B39</v>
      </c>
    </row>
    <row r="121" spans="1:9" ht="15.75" customHeight="1" x14ac:dyDescent="0.25">
      <c r="A121" t="s">
        <v>77</v>
      </c>
      <c r="B121">
        <v>2019</v>
      </c>
      <c r="C121">
        <v>6</v>
      </c>
      <c r="D121" t="s">
        <v>100</v>
      </c>
      <c r="E121" t="s">
        <v>82</v>
      </c>
      <c r="F121">
        <v>1952</v>
      </c>
      <c r="G121">
        <v>7.47</v>
      </c>
      <c r="I121" t="str">
        <f>IFERROR(VLOOKUP(E121,colores!$D:$F,3,FALSE),"black")</f>
        <v>#3B3B39</v>
      </c>
    </row>
    <row r="122" spans="1:9" ht="15.75" customHeight="1" x14ac:dyDescent="0.25">
      <c r="A122" t="s">
        <v>77</v>
      </c>
      <c r="B122">
        <v>2019</v>
      </c>
      <c r="C122">
        <v>7</v>
      </c>
      <c r="D122" t="s">
        <v>95</v>
      </c>
      <c r="E122" t="s">
        <v>95</v>
      </c>
      <c r="F122">
        <v>1112</v>
      </c>
      <c r="G122">
        <v>4.25</v>
      </c>
      <c r="I122" t="str">
        <f>IFERROR(VLOOKUP(E122,colores!$D:$F,3,FALSE),"black")</f>
        <v>#3B3B39</v>
      </c>
    </row>
    <row r="123" spans="1:9" ht="15.75" customHeight="1" x14ac:dyDescent="0.25">
      <c r="A123" t="s">
        <v>77</v>
      </c>
      <c r="B123">
        <v>2019</v>
      </c>
      <c r="C123">
        <v>8</v>
      </c>
      <c r="D123" t="s">
        <v>101</v>
      </c>
      <c r="E123" t="s">
        <v>96</v>
      </c>
      <c r="F123">
        <v>415</v>
      </c>
      <c r="G123">
        <v>1.59</v>
      </c>
      <c r="I123" t="str">
        <f>IFERROR(VLOOKUP(E123,colores!$D:$F,3,FALSE),"black")</f>
        <v>#3B3B39</v>
      </c>
    </row>
    <row r="124" spans="1:9" ht="15.75" customHeight="1" x14ac:dyDescent="0.25">
      <c r="A124" t="s">
        <v>77</v>
      </c>
      <c r="B124">
        <v>2019</v>
      </c>
      <c r="C124">
        <v>9</v>
      </c>
      <c r="D124" t="s">
        <v>102</v>
      </c>
      <c r="E124" s="1" t="s">
        <v>118</v>
      </c>
      <c r="F124">
        <v>36</v>
      </c>
      <c r="G124">
        <v>0.14000000000000001</v>
      </c>
      <c r="I124" t="str">
        <f>IFERROR(VLOOKUP(E124,colores!$D:$F,3,FALSE),"black")</f>
        <v>#3B3B39</v>
      </c>
    </row>
    <row r="125" spans="1:9" ht="15.75" customHeight="1" x14ac:dyDescent="0.25">
      <c r="A125" t="s">
        <v>77</v>
      </c>
      <c r="B125">
        <v>2019</v>
      </c>
      <c r="C125">
        <v>11</v>
      </c>
      <c r="D125" t="s">
        <v>97</v>
      </c>
      <c r="E125" s="1" t="s">
        <v>118</v>
      </c>
      <c r="F125">
        <v>139</v>
      </c>
      <c r="G125">
        <v>0.53</v>
      </c>
      <c r="I125" t="str">
        <f>IFERROR(VLOOKUP(E125,colores!$D:$F,3,FALSE),"black")</f>
        <v>#3B3B39</v>
      </c>
    </row>
    <row r="126" spans="1:9" ht="15.75" customHeight="1" x14ac:dyDescent="0.25">
      <c r="A126" t="s">
        <v>77</v>
      </c>
      <c r="B126">
        <v>2019</v>
      </c>
      <c r="C126">
        <v>12</v>
      </c>
      <c r="D126" t="s">
        <v>89</v>
      </c>
      <c r="E126" t="s">
        <v>12</v>
      </c>
      <c r="F126">
        <v>176</v>
      </c>
      <c r="G126">
        <v>0.67</v>
      </c>
      <c r="I126" t="str">
        <f>IFERROR(VLOOKUP(E126,colores!$D:$F,3,FALSE),"black")</f>
        <v>white</v>
      </c>
    </row>
    <row r="127" spans="1:9" ht="15.75" customHeight="1" x14ac:dyDescent="0.25">
      <c r="A127" t="s">
        <v>77</v>
      </c>
      <c r="B127">
        <v>2019</v>
      </c>
      <c r="C127" t="s">
        <v>12</v>
      </c>
      <c r="D127" t="s">
        <v>12</v>
      </c>
      <c r="E127" t="s">
        <v>12</v>
      </c>
      <c r="F127">
        <v>537</v>
      </c>
      <c r="G127">
        <v>2.06</v>
      </c>
      <c r="I127" t="str">
        <f>IFERROR(VLOOKUP(E127,colores!$D:$F,3,FALSE),"black")</f>
        <v>white</v>
      </c>
    </row>
    <row r="128" spans="1:9" ht="15.75" customHeight="1" x14ac:dyDescent="0.25">
      <c r="A128" t="s">
        <v>126</v>
      </c>
      <c r="B128">
        <v>2024</v>
      </c>
      <c r="C128">
        <v>4</v>
      </c>
      <c r="D128" t="s">
        <v>127</v>
      </c>
      <c r="E128" s="1" t="s">
        <v>118</v>
      </c>
      <c r="F128">
        <v>321</v>
      </c>
      <c r="G128">
        <v>4.0199999999999996</v>
      </c>
      <c r="I128" t="str">
        <f>IFERROR(VLOOKUP(E128,colores!$D:$F,3,FALSE),"black")</f>
        <v>#3B3B39</v>
      </c>
    </row>
    <row r="129" spans="1:9" ht="15.75" customHeight="1" x14ac:dyDescent="0.25">
      <c r="A129" t="s">
        <v>126</v>
      </c>
      <c r="B129">
        <v>2024</v>
      </c>
      <c r="C129">
        <v>7</v>
      </c>
      <c r="D129" t="s">
        <v>128</v>
      </c>
      <c r="E129" s="1" t="s">
        <v>134</v>
      </c>
      <c r="F129">
        <v>1872</v>
      </c>
      <c r="G129">
        <v>23.45</v>
      </c>
      <c r="H129">
        <v>1</v>
      </c>
      <c r="I129" t="str">
        <f>IFERROR(VLOOKUP(E129,colores!$D:$F,3,FALSE),"black")</f>
        <v>pink</v>
      </c>
    </row>
    <row r="130" spans="1:9" ht="15.75" customHeight="1" x14ac:dyDescent="0.25">
      <c r="A130" t="s">
        <v>126</v>
      </c>
      <c r="B130">
        <v>2024</v>
      </c>
      <c r="C130">
        <v>8</v>
      </c>
      <c r="D130" t="s">
        <v>129</v>
      </c>
      <c r="E130" t="s">
        <v>129</v>
      </c>
      <c r="F130">
        <v>258</v>
      </c>
      <c r="G130">
        <v>3.23</v>
      </c>
      <c r="I130" t="str">
        <f>IFERROR(VLOOKUP(E130,colores!$D:$F,3,FALSE),"black")</f>
        <v>#EF233C</v>
      </c>
    </row>
    <row r="131" spans="1:9" ht="15.75" customHeight="1" x14ac:dyDescent="0.25">
      <c r="A131" t="s">
        <v>126</v>
      </c>
      <c r="B131">
        <v>2024</v>
      </c>
      <c r="C131">
        <v>9</v>
      </c>
      <c r="D131" t="s">
        <v>130</v>
      </c>
      <c r="E131" s="1" t="s">
        <v>168</v>
      </c>
      <c r="F131">
        <v>2964</v>
      </c>
      <c r="G131">
        <v>37.119999999999997</v>
      </c>
      <c r="H131">
        <v>3</v>
      </c>
      <c r="I131" t="str">
        <f>IFERROR(VLOOKUP(E131,colores!$D:$F,3,FALSE),"black")</f>
        <v>#B1DDF6</v>
      </c>
    </row>
    <row r="132" spans="1:9" ht="15.75" customHeight="1" x14ac:dyDescent="0.25">
      <c r="A132" t="s">
        <v>126</v>
      </c>
      <c r="B132">
        <v>2024</v>
      </c>
      <c r="C132">
        <v>10</v>
      </c>
      <c r="D132" t="s">
        <v>131</v>
      </c>
      <c r="E132" t="s">
        <v>131</v>
      </c>
      <c r="F132">
        <v>1610</v>
      </c>
      <c r="G132">
        <v>20.170000000000002</v>
      </c>
      <c r="I132" t="str">
        <f>IFERROR(VLOOKUP(E132,colores!$D:$F,3,FALSE),"black")</f>
        <v>orange</v>
      </c>
    </row>
    <row r="133" spans="1:9" ht="15.75" customHeight="1" x14ac:dyDescent="0.25">
      <c r="A133" t="s">
        <v>126</v>
      </c>
      <c r="B133">
        <v>2024</v>
      </c>
      <c r="C133">
        <v>13</v>
      </c>
      <c r="D133" t="s">
        <v>8</v>
      </c>
      <c r="E133" s="1" t="s">
        <v>118</v>
      </c>
      <c r="F133">
        <v>58</v>
      </c>
      <c r="G133">
        <v>0.73</v>
      </c>
      <c r="I133" t="str">
        <f>IFERROR(VLOOKUP(E133,colores!$D:$F,3,FALSE),"black")</f>
        <v>#3B3B39</v>
      </c>
    </row>
    <row r="134" spans="1:9" ht="15.75" customHeight="1" x14ac:dyDescent="0.25">
      <c r="A134" t="s">
        <v>126</v>
      </c>
      <c r="B134">
        <v>2024</v>
      </c>
      <c r="C134">
        <v>14</v>
      </c>
      <c r="D134" t="s">
        <v>132</v>
      </c>
      <c r="E134" s="1" t="s">
        <v>118</v>
      </c>
      <c r="F134">
        <v>105</v>
      </c>
      <c r="G134">
        <v>1.32</v>
      </c>
      <c r="I134" t="str">
        <f>IFERROR(VLOOKUP(E134,colores!$D:$F,3,FALSE),"black")</f>
        <v>#3B3B39</v>
      </c>
    </row>
    <row r="135" spans="1:9" ht="15.75" customHeight="1" x14ac:dyDescent="0.25">
      <c r="A135" t="s">
        <v>126</v>
      </c>
      <c r="B135">
        <v>2024</v>
      </c>
      <c r="C135">
        <v>17</v>
      </c>
      <c r="D135" t="s">
        <v>133</v>
      </c>
      <c r="E135" s="1" t="s">
        <v>118</v>
      </c>
      <c r="F135">
        <v>165</v>
      </c>
      <c r="G135">
        <v>2.0699999999999998</v>
      </c>
      <c r="I135" t="str">
        <f>IFERROR(VLOOKUP(E135,colores!$D:$F,3,FALSE),"black")</f>
        <v>#3B3B39</v>
      </c>
    </row>
    <row r="136" spans="1:9" ht="15.75" customHeight="1" x14ac:dyDescent="0.25">
      <c r="A136" t="s">
        <v>126</v>
      </c>
      <c r="B136">
        <v>2024</v>
      </c>
      <c r="C136" t="s">
        <v>12</v>
      </c>
      <c r="D136" t="s">
        <v>12</v>
      </c>
      <c r="E136" t="s">
        <v>12</v>
      </c>
      <c r="F136">
        <v>631</v>
      </c>
      <c r="G136">
        <v>7.9</v>
      </c>
      <c r="I136" t="str">
        <f>IFERROR(VLOOKUP(E136,colores!$D:$F,3,FALSE),"black")</f>
        <v>white</v>
      </c>
    </row>
    <row r="137" spans="1:9" ht="15.75" customHeight="1" x14ac:dyDescent="0.25">
      <c r="A137" t="s">
        <v>126</v>
      </c>
      <c r="B137">
        <v>2022</v>
      </c>
      <c r="C137">
        <v>7</v>
      </c>
      <c r="D137" t="s">
        <v>128</v>
      </c>
      <c r="E137" s="1" t="s">
        <v>134</v>
      </c>
      <c r="F137">
        <v>1891</v>
      </c>
      <c r="G137">
        <v>30.45</v>
      </c>
      <c r="H137">
        <v>1</v>
      </c>
      <c r="I137" t="str">
        <f>IFERROR(VLOOKUP(E137,colores!$D:$F,3,FALSE),"black")</f>
        <v>pink</v>
      </c>
    </row>
    <row r="138" spans="1:9" ht="15.75" customHeight="1" x14ac:dyDescent="0.25">
      <c r="A138" t="s">
        <v>126</v>
      </c>
      <c r="B138">
        <v>2022</v>
      </c>
      <c r="C138">
        <v>8</v>
      </c>
      <c r="D138" t="s">
        <v>129</v>
      </c>
      <c r="E138" t="s">
        <v>129</v>
      </c>
      <c r="F138">
        <v>1097</v>
      </c>
      <c r="G138">
        <v>17.66</v>
      </c>
      <c r="I138" t="str">
        <f>IFERROR(VLOOKUP(E138,colores!$D:$F,3,FALSE),"black")</f>
        <v>#EF233C</v>
      </c>
    </row>
    <row r="139" spans="1:9" ht="15.75" customHeight="1" x14ac:dyDescent="0.25">
      <c r="A139" t="s">
        <v>126</v>
      </c>
      <c r="B139">
        <v>2022</v>
      </c>
      <c r="C139">
        <v>9</v>
      </c>
      <c r="D139" t="s">
        <v>130</v>
      </c>
      <c r="E139" s="1" t="s">
        <v>168</v>
      </c>
      <c r="F139">
        <v>2588</v>
      </c>
      <c r="G139">
        <v>41.67</v>
      </c>
      <c r="H139">
        <v>3</v>
      </c>
      <c r="I139" t="str">
        <f>IFERROR(VLOOKUP(E139,colores!$D:$F,3,FALSE),"black")</f>
        <v>#B1DDF6</v>
      </c>
    </row>
    <row r="140" spans="1:9" ht="15.75" customHeight="1" x14ac:dyDescent="0.25">
      <c r="A140" t="s">
        <v>126</v>
      </c>
      <c r="B140">
        <v>2022</v>
      </c>
      <c r="C140" t="s">
        <v>12</v>
      </c>
      <c r="D140" t="s">
        <v>12</v>
      </c>
      <c r="E140" t="s">
        <v>12</v>
      </c>
      <c r="F140">
        <v>635</v>
      </c>
      <c r="G140">
        <v>10.220000000000001</v>
      </c>
      <c r="I140" t="str">
        <f>IFERROR(VLOOKUP(E140,colores!$D:$F,3,FALSE),"black")</f>
        <v>white</v>
      </c>
    </row>
    <row r="141" spans="1:9" ht="15.75" customHeight="1" x14ac:dyDescent="0.25">
      <c r="A141" t="s">
        <v>126</v>
      </c>
      <c r="B141">
        <v>2019</v>
      </c>
      <c r="C141">
        <v>7</v>
      </c>
      <c r="D141" t="s">
        <v>134</v>
      </c>
      <c r="E141" s="1" t="s">
        <v>134</v>
      </c>
      <c r="F141">
        <v>1505</v>
      </c>
      <c r="G141">
        <v>26.54</v>
      </c>
      <c r="H141">
        <v>1</v>
      </c>
      <c r="I141" t="str">
        <f>IFERROR(VLOOKUP(E141,colores!$D:$F,3,FALSE),"black")</f>
        <v>pink</v>
      </c>
    </row>
    <row r="142" spans="1:9" ht="15.75" customHeight="1" x14ac:dyDescent="0.25">
      <c r="A142" t="s">
        <v>126</v>
      </c>
      <c r="B142">
        <v>2019</v>
      </c>
      <c r="C142">
        <v>8</v>
      </c>
      <c r="D142" t="s">
        <v>16</v>
      </c>
      <c r="E142" t="s">
        <v>129</v>
      </c>
      <c r="F142">
        <v>1245</v>
      </c>
      <c r="G142">
        <v>21.95</v>
      </c>
      <c r="I142" t="str">
        <f>IFERROR(VLOOKUP(E142,colores!$D:$F,3,FALSE),"black")</f>
        <v>#EF233C</v>
      </c>
    </row>
    <row r="143" spans="1:9" ht="15.75" customHeight="1" x14ac:dyDescent="0.25">
      <c r="A143" t="s">
        <v>126</v>
      </c>
      <c r="B143">
        <v>2019</v>
      </c>
      <c r="C143">
        <v>9</v>
      </c>
      <c r="D143" t="s">
        <v>135</v>
      </c>
      <c r="E143" s="1" t="s">
        <v>168</v>
      </c>
      <c r="F143">
        <v>1912</v>
      </c>
      <c r="G143">
        <v>33.72</v>
      </c>
      <c r="H143">
        <v>3</v>
      </c>
      <c r="I143" t="str">
        <f>IFERROR(VLOOKUP(E143,colores!$D:$F,3,FALSE),"black")</f>
        <v>#B1DDF6</v>
      </c>
    </row>
    <row r="144" spans="1:9" ht="15.75" customHeight="1" x14ac:dyDescent="0.25">
      <c r="A144" t="s">
        <v>126</v>
      </c>
      <c r="B144">
        <v>2019</v>
      </c>
      <c r="C144">
        <v>26</v>
      </c>
      <c r="D144" t="s">
        <v>136</v>
      </c>
      <c r="E144" t="s">
        <v>136</v>
      </c>
      <c r="F144">
        <v>517</v>
      </c>
      <c r="G144">
        <v>9.1199999999999992</v>
      </c>
      <c r="I144" t="str">
        <f>IFERROR(VLOOKUP(E144,colores!$D:$F,3,FALSE),"black")</f>
        <v>#3B3B39</v>
      </c>
    </row>
    <row r="145" spans="1:9" ht="15.75" customHeight="1" x14ac:dyDescent="0.25">
      <c r="A145" t="s">
        <v>126</v>
      </c>
      <c r="B145">
        <v>2019</v>
      </c>
      <c r="C145" t="s">
        <v>12</v>
      </c>
      <c r="D145" t="s">
        <v>12</v>
      </c>
      <c r="E145" t="s">
        <v>12</v>
      </c>
      <c r="F145">
        <v>492</v>
      </c>
      <c r="G145">
        <v>8.68</v>
      </c>
      <c r="I145" t="str">
        <f>IFERROR(VLOOKUP(E145,colores!$D:$F,3,FALSE),"black")</f>
        <v>white</v>
      </c>
    </row>
    <row r="146" spans="1:9" ht="15.75" customHeight="1" x14ac:dyDescent="0.25">
      <c r="A146" t="s">
        <v>137</v>
      </c>
      <c r="B146">
        <v>2024</v>
      </c>
      <c r="C146">
        <v>1</v>
      </c>
      <c r="D146" t="s">
        <v>138</v>
      </c>
      <c r="E146" t="s">
        <v>138</v>
      </c>
      <c r="F146">
        <v>1346</v>
      </c>
      <c r="G146">
        <v>16.920000000000002</v>
      </c>
      <c r="I146" t="str">
        <f>IFERROR(VLOOKUP(E146,colores!$D:$F,3,FALSE),"black")</f>
        <v>black</v>
      </c>
    </row>
    <row r="147" spans="1:9" ht="15.75" customHeight="1" x14ac:dyDescent="0.25">
      <c r="A147" t="s">
        <v>137</v>
      </c>
      <c r="B147">
        <v>2024</v>
      </c>
      <c r="C147">
        <v>2</v>
      </c>
      <c r="D147" t="s">
        <v>86</v>
      </c>
      <c r="E147" s="1" t="s">
        <v>173</v>
      </c>
      <c r="F147">
        <v>1467</v>
      </c>
      <c r="G147">
        <v>18.440000000000001</v>
      </c>
      <c r="I147" t="str">
        <f>IFERROR(VLOOKUP(E147,colores!$D:$F,3,FALSE),"black")</f>
        <v>yellow</v>
      </c>
    </row>
    <row r="148" spans="1:9" ht="15.75" customHeight="1" x14ac:dyDescent="0.25">
      <c r="A148" t="s">
        <v>137</v>
      </c>
      <c r="B148">
        <v>2024</v>
      </c>
      <c r="C148">
        <v>7</v>
      </c>
      <c r="D148" t="s">
        <v>139</v>
      </c>
      <c r="E148" t="s">
        <v>144</v>
      </c>
      <c r="F148">
        <v>609</v>
      </c>
      <c r="G148">
        <v>7.66</v>
      </c>
      <c r="I148" t="str">
        <f>IFERROR(VLOOKUP(E148,colores!$D:$F,3,FALSE),"black")</f>
        <v>#B1DDF6</v>
      </c>
    </row>
    <row r="149" spans="1:9" ht="15.75" customHeight="1" x14ac:dyDescent="0.25">
      <c r="A149" t="s">
        <v>137</v>
      </c>
      <c r="B149">
        <v>2024</v>
      </c>
      <c r="C149">
        <v>8</v>
      </c>
      <c r="D149" t="s">
        <v>140</v>
      </c>
      <c r="E149" t="s">
        <v>140</v>
      </c>
      <c r="F149">
        <v>1312</v>
      </c>
      <c r="G149">
        <v>16.489999999999998</v>
      </c>
      <c r="I149" t="str">
        <f>IFERROR(VLOOKUP(E149,colores!$D:$F,3,FALSE),"black")</f>
        <v>#80ED99</v>
      </c>
    </row>
    <row r="150" spans="1:9" ht="15.75" customHeight="1" x14ac:dyDescent="0.25">
      <c r="A150" t="s">
        <v>137</v>
      </c>
      <c r="B150">
        <v>2024</v>
      </c>
      <c r="C150">
        <v>417</v>
      </c>
      <c r="D150" t="s">
        <v>141</v>
      </c>
      <c r="E150" s="1" t="s">
        <v>169</v>
      </c>
      <c r="F150">
        <v>2786</v>
      </c>
      <c r="G150">
        <v>35.03</v>
      </c>
      <c r="H150">
        <v>4</v>
      </c>
      <c r="I150" t="str">
        <f>IFERROR(VLOOKUP(E150,colores!$D:$F,3,FALSE),"black")</f>
        <v>salmon</v>
      </c>
    </row>
    <row r="151" spans="1:9" ht="15.75" customHeight="1" x14ac:dyDescent="0.25">
      <c r="A151" t="s">
        <v>137</v>
      </c>
      <c r="B151">
        <v>2024</v>
      </c>
      <c r="C151" t="s">
        <v>12</v>
      </c>
      <c r="D151" t="s">
        <v>12</v>
      </c>
      <c r="E151" t="s">
        <v>12</v>
      </c>
      <c r="F151">
        <v>434</v>
      </c>
      <c r="G151">
        <v>5.46</v>
      </c>
      <c r="I151" t="str">
        <f>IFERROR(VLOOKUP(E151,colores!$D:$F,3,FALSE),"black")</f>
        <v>white</v>
      </c>
    </row>
    <row r="152" spans="1:9" ht="15.75" customHeight="1" x14ac:dyDescent="0.25">
      <c r="A152" t="s">
        <v>137</v>
      </c>
      <c r="B152">
        <v>2019</v>
      </c>
      <c r="C152">
        <v>2</v>
      </c>
      <c r="D152" t="s">
        <v>142</v>
      </c>
      <c r="E152" s="1" t="s">
        <v>173</v>
      </c>
      <c r="F152">
        <v>1597</v>
      </c>
      <c r="G152">
        <v>19.559999999999999</v>
      </c>
      <c r="I152" t="str">
        <f>IFERROR(VLOOKUP(E152,colores!$D:$F,3,FALSE),"black")</f>
        <v>yellow</v>
      </c>
    </row>
    <row r="153" spans="1:9" ht="15.75" customHeight="1" x14ac:dyDescent="0.25">
      <c r="A153" t="s">
        <v>137</v>
      </c>
      <c r="B153">
        <v>2019</v>
      </c>
      <c r="C153">
        <v>9</v>
      </c>
      <c r="D153" t="s">
        <v>143</v>
      </c>
      <c r="E153" t="s">
        <v>143</v>
      </c>
      <c r="F153">
        <v>649</v>
      </c>
      <c r="G153">
        <v>7.95</v>
      </c>
      <c r="I153" t="str">
        <f>IFERROR(VLOOKUP(E153,colores!$D:$F,3,FALSE),"black")</f>
        <v>black</v>
      </c>
    </row>
    <row r="154" spans="1:9" ht="15.75" customHeight="1" x14ac:dyDescent="0.25">
      <c r="A154" t="s">
        <v>137</v>
      </c>
      <c r="B154">
        <v>2019</v>
      </c>
      <c r="C154">
        <v>10</v>
      </c>
      <c r="D154" t="s">
        <v>144</v>
      </c>
      <c r="E154" t="s">
        <v>144</v>
      </c>
      <c r="F154">
        <v>846</v>
      </c>
      <c r="G154">
        <v>10.36</v>
      </c>
      <c r="I154" t="str">
        <f>IFERROR(VLOOKUP(E154,colores!$D:$F,3,FALSE),"black")</f>
        <v>#B1DDF6</v>
      </c>
    </row>
    <row r="155" spans="1:9" ht="15.75" customHeight="1" x14ac:dyDescent="0.25">
      <c r="A155" t="s">
        <v>137</v>
      </c>
      <c r="B155">
        <v>2019</v>
      </c>
      <c r="C155">
        <v>256</v>
      </c>
      <c r="D155" t="s">
        <v>145</v>
      </c>
      <c r="E155" s="1" t="s">
        <v>118</v>
      </c>
      <c r="F155">
        <v>178</v>
      </c>
      <c r="G155">
        <v>2.1800000000000002</v>
      </c>
      <c r="I155" t="str">
        <f>IFERROR(VLOOKUP(E155,colores!$D:$F,3,FALSE),"black")</f>
        <v>#3B3B39</v>
      </c>
    </row>
    <row r="156" spans="1:9" ht="15.75" customHeight="1" x14ac:dyDescent="0.25">
      <c r="A156" t="s">
        <v>137</v>
      </c>
      <c r="B156">
        <v>2019</v>
      </c>
      <c r="C156">
        <v>314</v>
      </c>
      <c r="D156" t="s">
        <v>146</v>
      </c>
      <c r="E156" s="1" t="s">
        <v>118</v>
      </c>
      <c r="F156">
        <v>394</v>
      </c>
      <c r="G156">
        <v>4.83</v>
      </c>
      <c r="I156" t="str">
        <f>IFERROR(VLOOKUP(E156,colores!$D:$F,3,FALSE),"black")</f>
        <v>#3B3B39</v>
      </c>
    </row>
    <row r="157" spans="1:9" ht="15.6" customHeight="1" x14ac:dyDescent="0.25">
      <c r="A157" t="s">
        <v>137</v>
      </c>
      <c r="B157">
        <v>2019</v>
      </c>
      <c r="C157">
        <v>417</v>
      </c>
      <c r="D157" t="s">
        <v>141</v>
      </c>
      <c r="E157" s="1" t="s">
        <v>169</v>
      </c>
      <c r="F157">
        <v>4214</v>
      </c>
      <c r="G157">
        <v>51.62</v>
      </c>
      <c r="H157">
        <v>4</v>
      </c>
      <c r="I157" t="str">
        <f>IFERROR(VLOOKUP(E157,colores!$D:$F,3,FALSE),"black")</f>
        <v>salmon</v>
      </c>
    </row>
    <row r="158" spans="1:9" ht="15.6" customHeight="1" x14ac:dyDescent="0.25">
      <c r="A158" t="s">
        <v>137</v>
      </c>
      <c r="B158">
        <v>2019</v>
      </c>
      <c r="C158" t="s">
        <v>12</v>
      </c>
      <c r="D158" t="s">
        <v>12</v>
      </c>
      <c r="E158" t="s">
        <v>12</v>
      </c>
      <c r="F158">
        <v>286</v>
      </c>
      <c r="G158">
        <v>3.5</v>
      </c>
      <c r="I158" t="str">
        <f>IFERROR(VLOOKUP(E158,colores!$D:$F,3,FALSE),"black")</f>
        <v>white</v>
      </c>
    </row>
    <row r="159" spans="1:9" ht="15.75" customHeight="1" x14ac:dyDescent="0.25">
      <c r="A159" t="s">
        <v>147</v>
      </c>
      <c r="B159">
        <v>2022</v>
      </c>
      <c r="C159">
        <v>10</v>
      </c>
      <c r="D159" t="s">
        <v>148</v>
      </c>
      <c r="E159" t="s">
        <v>148</v>
      </c>
      <c r="F159">
        <v>14056</v>
      </c>
      <c r="G159">
        <v>59.97</v>
      </c>
      <c r="H159">
        <v>3</v>
      </c>
      <c r="I159" t="str">
        <f>IFERROR(VLOOKUP(E159,colores!$D:$F,3,FALSE),"black")</f>
        <v>orange</v>
      </c>
    </row>
    <row r="160" spans="1:9" ht="15.75" customHeight="1" x14ac:dyDescent="0.25">
      <c r="A160" t="s">
        <v>147</v>
      </c>
      <c r="B160">
        <v>2022</v>
      </c>
      <c r="C160">
        <v>22</v>
      </c>
      <c r="D160" t="s">
        <v>149</v>
      </c>
      <c r="E160" t="s">
        <v>149</v>
      </c>
      <c r="F160">
        <v>6225</v>
      </c>
      <c r="G160">
        <v>26.56</v>
      </c>
      <c r="H160">
        <v>1</v>
      </c>
      <c r="I160" t="str">
        <f>IFERROR(VLOOKUP(E160,colores!$D:$F,3,FALSE),"black")</f>
        <v>#80ED99</v>
      </c>
    </row>
    <row r="161" spans="1:9" ht="15.75" customHeight="1" x14ac:dyDescent="0.25">
      <c r="A161" t="s">
        <v>147</v>
      </c>
      <c r="B161">
        <v>2022</v>
      </c>
      <c r="C161">
        <v>5</v>
      </c>
      <c r="D161" t="s">
        <v>150</v>
      </c>
      <c r="E161" s="1" t="s">
        <v>118</v>
      </c>
      <c r="F161">
        <v>1106</v>
      </c>
      <c r="G161">
        <v>4.72</v>
      </c>
      <c r="I161" t="str">
        <f>IFERROR(VLOOKUP(E161,colores!$D:$F,3,FALSE),"black")</f>
        <v>#3B3B39</v>
      </c>
    </row>
    <row r="162" spans="1:9" ht="15.75" customHeight="1" x14ac:dyDescent="0.25">
      <c r="A162" t="s">
        <v>147</v>
      </c>
      <c r="B162">
        <v>2022</v>
      </c>
      <c r="C162">
        <v>8</v>
      </c>
      <c r="D162" t="s">
        <v>151</v>
      </c>
      <c r="E162" s="1" t="s">
        <v>118</v>
      </c>
      <c r="F162">
        <v>765</v>
      </c>
      <c r="G162">
        <v>3.26</v>
      </c>
      <c r="I162" t="str">
        <f>IFERROR(VLOOKUP(E162,colores!$D:$F,3,FALSE),"black")</f>
        <v>#3B3B39</v>
      </c>
    </row>
    <row r="163" spans="1:9" ht="15.75" customHeight="1" x14ac:dyDescent="0.25">
      <c r="A163" t="s">
        <v>147</v>
      </c>
      <c r="B163">
        <v>2022</v>
      </c>
      <c r="C163">
        <v>7</v>
      </c>
      <c r="D163" t="s">
        <v>152</v>
      </c>
      <c r="E163" s="1" t="s">
        <v>118</v>
      </c>
      <c r="F163">
        <v>505</v>
      </c>
      <c r="G163">
        <v>2.15</v>
      </c>
      <c r="I163" t="str">
        <f>IFERROR(VLOOKUP(E163,colores!$D:$F,3,FALSE),"black")</f>
        <v>#3B3B39</v>
      </c>
    </row>
    <row r="164" spans="1:9" ht="15.75" customHeight="1" x14ac:dyDescent="0.25">
      <c r="A164" t="s">
        <v>147</v>
      </c>
      <c r="B164">
        <v>2022</v>
      </c>
      <c r="C164">
        <v>13</v>
      </c>
      <c r="D164" t="s">
        <v>153</v>
      </c>
      <c r="E164" s="1" t="s">
        <v>118</v>
      </c>
      <c r="F164">
        <v>232</v>
      </c>
      <c r="G164">
        <v>0.99</v>
      </c>
      <c r="I164" t="str">
        <f>IFERROR(VLOOKUP(E164,colores!$D:$F,3,FALSE),"black")</f>
        <v>#3B3B39</v>
      </c>
    </row>
    <row r="165" spans="1:9" ht="15.75" customHeight="1" x14ac:dyDescent="0.25">
      <c r="A165" t="s">
        <v>147</v>
      </c>
      <c r="B165">
        <v>2022</v>
      </c>
      <c r="C165">
        <v>6</v>
      </c>
      <c r="D165" t="s">
        <v>154</v>
      </c>
      <c r="E165" s="1" t="s">
        <v>118</v>
      </c>
      <c r="F165">
        <v>141</v>
      </c>
      <c r="G165">
        <v>0.6</v>
      </c>
      <c r="I165" t="str">
        <f>IFERROR(VLOOKUP(E165,colores!$D:$F,3,FALSE),"black")</f>
        <v>#3B3B39</v>
      </c>
    </row>
    <row r="166" spans="1:9" ht="15.75" customHeight="1" x14ac:dyDescent="0.25">
      <c r="A166" t="s">
        <v>147</v>
      </c>
      <c r="B166">
        <v>2022</v>
      </c>
      <c r="C166" t="s">
        <v>12</v>
      </c>
      <c r="D166" t="s">
        <v>12</v>
      </c>
      <c r="E166" t="s">
        <v>12</v>
      </c>
      <c r="F166">
        <v>407</v>
      </c>
      <c r="G166">
        <v>1.74</v>
      </c>
      <c r="I166" t="str">
        <f>IFERROR(VLOOKUP(E166,colores!$D:$F,3,FALSE),"black")</f>
        <v>white</v>
      </c>
    </row>
    <row r="167" spans="1:9" ht="15.75" customHeight="1" x14ac:dyDescent="0.25">
      <c r="A167" t="s">
        <v>29</v>
      </c>
      <c r="B167">
        <v>2024</v>
      </c>
      <c r="C167">
        <v>2</v>
      </c>
      <c r="D167" t="s">
        <v>155</v>
      </c>
      <c r="E167" t="s">
        <v>155</v>
      </c>
      <c r="F167">
        <v>1062</v>
      </c>
      <c r="G167">
        <v>45.58</v>
      </c>
      <c r="H167">
        <v>3</v>
      </c>
      <c r="I167" t="str">
        <f>IFERROR(VLOOKUP(E167,colores!$D:$F,3,FALSE),"black")</f>
        <v>#80ED99</v>
      </c>
    </row>
    <row r="168" spans="1:9" ht="15.75" customHeight="1" x14ac:dyDescent="0.25">
      <c r="A168" t="s">
        <v>29</v>
      </c>
      <c r="B168">
        <v>2024</v>
      </c>
      <c r="C168">
        <v>11</v>
      </c>
      <c r="D168" t="s">
        <v>156</v>
      </c>
      <c r="E168" t="s">
        <v>156</v>
      </c>
      <c r="F168">
        <v>880</v>
      </c>
      <c r="G168">
        <v>37.770000000000003</v>
      </c>
      <c r="H168">
        <v>1</v>
      </c>
      <c r="I168" t="str">
        <f>IFERROR(VLOOKUP(E168,colores!$D:$F,3,FALSE),"black")</f>
        <v>pink</v>
      </c>
    </row>
    <row r="169" spans="1:9" ht="15.75" customHeight="1" x14ac:dyDescent="0.25">
      <c r="A169" t="s">
        <v>29</v>
      </c>
      <c r="B169">
        <v>2024</v>
      </c>
      <c r="C169">
        <v>14</v>
      </c>
      <c r="D169" t="s">
        <v>157</v>
      </c>
      <c r="E169" t="s">
        <v>157</v>
      </c>
      <c r="F169">
        <v>336</v>
      </c>
      <c r="G169">
        <v>14.42</v>
      </c>
      <c r="I169" t="str">
        <f>IFERROR(VLOOKUP(E169,colores!$D:$F,3,FALSE),"black")</f>
        <v>#EF233C</v>
      </c>
    </row>
    <row r="170" spans="1:9" ht="15.75" customHeight="1" x14ac:dyDescent="0.25">
      <c r="A170" t="s">
        <v>29</v>
      </c>
      <c r="B170">
        <v>2024</v>
      </c>
      <c r="C170" t="s">
        <v>12</v>
      </c>
      <c r="D170" t="s">
        <v>12</v>
      </c>
      <c r="E170" t="s">
        <v>12</v>
      </c>
      <c r="F170">
        <v>52</v>
      </c>
      <c r="G170">
        <v>2.23</v>
      </c>
      <c r="I170" t="str">
        <f>IFERROR(VLOOKUP(E170,colores!$D:$F,3,FALSE),"black")</f>
        <v>white</v>
      </c>
    </row>
    <row r="171" spans="1:9" ht="15.75" customHeight="1" x14ac:dyDescent="0.25">
      <c r="A171" t="s">
        <v>158</v>
      </c>
      <c r="B171">
        <v>2024</v>
      </c>
      <c r="C171">
        <v>1</v>
      </c>
      <c r="D171" t="s">
        <v>159</v>
      </c>
      <c r="E171" t="s">
        <v>159</v>
      </c>
      <c r="F171">
        <v>1026</v>
      </c>
      <c r="G171">
        <v>25.2</v>
      </c>
      <c r="I171" t="str">
        <f>IFERROR(VLOOKUP(E171,colores!$D:$F,3,FALSE),"black")</f>
        <v>purple</v>
      </c>
    </row>
    <row r="172" spans="1:9" ht="15.75" customHeight="1" x14ac:dyDescent="0.25">
      <c r="A172" t="s">
        <v>158</v>
      </c>
      <c r="B172">
        <v>2024</v>
      </c>
      <c r="C172">
        <v>10</v>
      </c>
      <c r="D172" t="s">
        <v>160</v>
      </c>
      <c r="E172" t="s">
        <v>160</v>
      </c>
      <c r="F172">
        <v>1539</v>
      </c>
      <c r="G172">
        <v>37.799999999999997</v>
      </c>
      <c r="H172">
        <v>3</v>
      </c>
      <c r="I172" t="str">
        <f>IFERROR(VLOOKUP(E172,colores!$D:$F,3,FALSE),"black")</f>
        <v>#EF233C</v>
      </c>
    </row>
    <row r="173" spans="1:9" ht="15.75" customHeight="1" x14ac:dyDescent="0.25">
      <c r="A173" t="s">
        <v>158</v>
      </c>
      <c r="B173">
        <v>2024</v>
      </c>
      <c r="C173">
        <v>14</v>
      </c>
      <c r="D173" t="s">
        <v>161</v>
      </c>
      <c r="E173" t="s">
        <v>161</v>
      </c>
      <c r="F173">
        <v>1469</v>
      </c>
      <c r="G173">
        <v>36.08</v>
      </c>
      <c r="H173">
        <v>1</v>
      </c>
      <c r="I173" t="str">
        <f>IFERROR(VLOOKUP(E173,colores!$D:$F,3,FALSE),"black")</f>
        <v>#B1DDF6</v>
      </c>
    </row>
    <row r="174" spans="1:9" ht="15.75" customHeight="1" x14ac:dyDescent="0.25">
      <c r="A174" t="s">
        <v>158</v>
      </c>
      <c r="B174">
        <v>2024</v>
      </c>
      <c r="C174" t="s">
        <v>12</v>
      </c>
      <c r="D174" t="s">
        <v>12</v>
      </c>
      <c r="E174" t="s">
        <v>12</v>
      </c>
      <c r="F174">
        <v>37</v>
      </c>
      <c r="G174">
        <v>0.91</v>
      </c>
      <c r="I174" t="str">
        <f>IFERROR(VLOOKUP(E174,colores!$D:$F,3,FALSE),"black")</f>
        <v>white</v>
      </c>
    </row>
    <row r="175" spans="1:9" ht="15.75" customHeight="1" x14ac:dyDescent="0.25">
      <c r="A175" t="s">
        <v>162</v>
      </c>
      <c r="B175">
        <v>2019</v>
      </c>
      <c r="C175">
        <v>39</v>
      </c>
      <c r="D175" t="s">
        <v>163</v>
      </c>
      <c r="E175" t="s">
        <v>163</v>
      </c>
      <c r="F175">
        <v>5099</v>
      </c>
      <c r="G175">
        <v>13.31</v>
      </c>
      <c r="I175" t="str">
        <f>IFERROR(VLOOKUP(E175,colores!$D:$F,3,FALSE),"black")</f>
        <v>#B1DDF6</v>
      </c>
    </row>
    <row r="176" spans="1:9" ht="15.75" customHeight="1" x14ac:dyDescent="0.25">
      <c r="A176" t="s">
        <v>162</v>
      </c>
      <c r="B176">
        <v>2019</v>
      </c>
      <c r="C176">
        <v>18</v>
      </c>
      <c r="D176" t="s">
        <v>164</v>
      </c>
      <c r="E176" s="1" t="s">
        <v>118</v>
      </c>
      <c r="F176">
        <v>719</v>
      </c>
      <c r="G176">
        <v>1.88</v>
      </c>
      <c r="I176" t="str">
        <f>IFERROR(VLOOKUP(E176,colores!$D:$F,3,FALSE),"black")</f>
        <v>#3B3B39</v>
      </c>
    </row>
    <row r="177" spans="1:9" ht="15.75" customHeight="1" x14ac:dyDescent="0.25">
      <c r="A177" t="s">
        <v>162</v>
      </c>
      <c r="B177">
        <v>2019</v>
      </c>
      <c r="C177">
        <v>13</v>
      </c>
      <c r="D177" t="s">
        <v>165</v>
      </c>
      <c r="E177" s="1" t="s">
        <v>118</v>
      </c>
      <c r="F177">
        <v>455</v>
      </c>
      <c r="G177">
        <v>1.19</v>
      </c>
      <c r="I177" t="str">
        <f>IFERROR(VLOOKUP(E177,colores!$D:$F,3,FALSE),"black")</f>
        <v>#3B3B39</v>
      </c>
    </row>
    <row r="178" spans="1:9" ht="15.75" customHeight="1" x14ac:dyDescent="0.25">
      <c r="A178" t="s">
        <v>162</v>
      </c>
      <c r="B178">
        <v>2019</v>
      </c>
      <c r="C178">
        <v>4</v>
      </c>
      <c r="D178" t="s">
        <v>166</v>
      </c>
      <c r="E178" s="1" t="s">
        <v>118</v>
      </c>
      <c r="F178">
        <v>1044</v>
      </c>
      <c r="G178">
        <v>2.72</v>
      </c>
      <c r="I178" t="str">
        <f>IFERROR(VLOOKUP(E178,colores!$D:$F,3,FALSE),"black")</f>
        <v>#3B3B39</v>
      </c>
    </row>
    <row r="179" spans="1:9" ht="15.75" customHeight="1" x14ac:dyDescent="0.25">
      <c r="A179" t="s">
        <v>162</v>
      </c>
      <c r="B179">
        <v>2019</v>
      </c>
      <c r="C179">
        <v>8</v>
      </c>
      <c r="D179" t="s">
        <v>167</v>
      </c>
      <c r="E179" s="1" t="s">
        <v>118</v>
      </c>
      <c r="F179">
        <v>2910</v>
      </c>
      <c r="G179">
        <v>7.59</v>
      </c>
      <c r="I179" t="str">
        <f>IFERROR(VLOOKUP(E179,colores!$D:$F,3,FALSE),"black")</f>
        <v>#3B3B39</v>
      </c>
    </row>
    <row r="180" spans="1:9" ht="15.75" customHeight="1" x14ac:dyDescent="0.25">
      <c r="A180" t="s">
        <v>162</v>
      </c>
      <c r="B180">
        <v>2019</v>
      </c>
      <c r="C180">
        <v>10</v>
      </c>
      <c r="D180" t="s">
        <v>56</v>
      </c>
      <c r="E180" t="s">
        <v>56</v>
      </c>
      <c r="F180">
        <v>27465</v>
      </c>
      <c r="G180">
        <v>71.680000000000007</v>
      </c>
      <c r="H180">
        <v>4</v>
      </c>
      <c r="I180" t="str">
        <f>IFERROR(VLOOKUP(E180,colores!$D:$F,3,FALSE),"black")</f>
        <v>orange</v>
      </c>
    </row>
    <row r="181" spans="1:9" ht="15.75" customHeight="1" x14ac:dyDescent="0.25">
      <c r="A181" t="s">
        <v>162</v>
      </c>
      <c r="B181">
        <v>2019</v>
      </c>
      <c r="C181" t="s">
        <v>12</v>
      </c>
      <c r="D181" t="s">
        <v>12</v>
      </c>
      <c r="E181" t="s">
        <v>12</v>
      </c>
      <c r="F181">
        <v>624</v>
      </c>
      <c r="G181">
        <v>1.63</v>
      </c>
      <c r="I181" t="str">
        <f>IFERROR(VLOOKUP(E181,colores!$D:$F,3,FALSE),"black")</f>
        <v>white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colores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2024-09-21T19:57:35Z</dcterms:modified>
</cp:coreProperties>
</file>