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theme/theme1.xml" ContentType="application/vnd.openxmlformats-officedocument.theme+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Default Extension="png" ContentType="image/png"/>
  <Default Extension="jpeg" ContentType="image/jpeg"/>
  <Override PartName="/xl/vbaProject.bin" ContentType="application/vnd.ms-office.vbaProject"/>
  <Override PartName="/xl/drawings/drawing1.xml" ContentType="application/vnd.openxmlformats-officedocument.drawing+xml"/>
  <Default Extension="bin" ContentType="application/vnd.openxmlformats-officedocument.spreadsheetml.printerSettings"/>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Types>
</file>

<file path=_rels/.rels><?xml version="1.0" encoding="UTF-8" standalone="yes"?><Relationships xmlns="http://schemas.openxmlformats.org/package/2006/relationships"><Relationship Id="rId4" Type="http://schemas.openxmlformats.org/officeDocument/2006/relationships/custom-properties" Target="docProps/custom.xml" /><Relationship Id="rId2" Type="http://schemas.openxmlformats.org/package/2006/relationships/metadata/core-properties" Target="docProps/core.xml" /><Relationship Id="rId3" Type="http://schemas.openxmlformats.org/officeDocument/2006/relationships/extended-properties" Target="docProps/app.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x15="http://schemas.microsoft.com/office/spreadsheetml/2010/11/main" xmlns:xr6="http://schemas.microsoft.com/office/spreadsheetml/2016/revision6" xmlns:mc="http://schemas.openxmlformats.org/markup-compatibility/2006" xmlns:xr2="http://schemas.microsoft.com/office/spreadsheetml/2015/revision2" xmlns:xr="http://schemas.microsoft.com/office/spreadsheetml/2014/revision" xmlns:xr10="http://schemas.microsoft.com/office/spreadsheetml/2016/revision10"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highstage.silabs.com/files/7093/INS/INS14664/INS14664/"/>
    </mc:Choice>
  </mc:AlternateContent>
  <bookViews>
    <workbookView xWindow="4110" yWindow="8910" windowWidth="21390" windowHeight="3900" activeTab="0"/>
  </bookViews>
  <sheets>
    <sheet name="Documentation" sheetId="3" r:id="rId3"/>
    <sheet name="MaxPowerCalc_14dBm" sheetId="2" r:id="rId4"/>
    <sheet name="MaxPowerCalc_20dBm" sheetId="4" r:id="rId5"/>
  </sheets>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2" i="2" l="1"/>
</calcChain>
</file>

<file path=xl/sharedStrings.xml><?xml version="1.0" encoding="utf-8"?>
<sst xmlns="http://schemas.openxmlformats.org/spreadsheetml/2006/main" count="74" uniqueCount="68">
  <si>
    <t>Raw value for max power:</t>
  </si>
  <si>
    <t>DO NOT EDIT THESE FIELDS:</t>
  </si>
  <si>
    <t>Defines for the protocol:</t>
  </si>
  <si>
    <t>Measured deci-dBm power on a CW signal, when RailTest is set to value 24 raw (RailTest command: SetPower 24 raw)</t>
  </si>
  <si>
    <t>Introduction to MaxPowerCalc</t>
  </si>
  <si>
    <r>
      <t>This spreadsheet can calculate the </t>
    </r>
    <r>
      <rPr>
        <b/>
        <sz val="11"/>
        <color rgb="FF000000"/>
        <rFont val="Times New Roman"/>
        <family val="1"/>
      </rPr>
      <t>APP_MAX_TX_POWER</t>
    </r>
    <r>
      <rPr>
        <sz val="11"/>
        <color rgb="FF000000"/>
        <rFont val="Times New Roman"/>
        <family val="1"/>
      </rPr>
      <t xml:space="preserve"> based on the corresponding raw power setting and </t>
    </r>
    <r>
      <rPr>
        <b/>
        <sz val="11"/>
        <color rgb="FF000000"/>
        <rFont val="Times New Roman"/>
        <family val="1"/>
      </rPr>
      <t>APP_MEASURED_0DBM_TX_POWER,</t>
    </r>
    <r>
      <rPr>
        <sz val="12"/>
        <color rgb="FF000000"/>
        <rFont val="Times New Roman"/>
        <family val="1"/>
      </rPr>
      <t xml:space="preserve"> which can be set in the config_rf.h in the Z-Wave Sample Applications.</t>
    </r>
  </si>
  <si>
    <r>
      <t xml:space="preserve">This spreadsheet can also be used together with RAIL Test - more information can be found in </t>
    </r>
    <r>
      <rPr>
        <sz val="11"/>
        <color rgb="FF000000"/>
        <rFont val="Times New Roman"/>
        <family val="1"/>
      </rPr>
      <t xml:space="preserve">INS14283-6 </t>
    </r>
    <r>
      <rPr>
        <sz val="12"/>
        <color rgb="FF000000"/>
        <rFont val="Times New Roman"/>
        <family val="1"/>
      </rPr>
      <t>.</t>
    </r>
  </si>
  <si>
    <t>Tx Power for Various Z-Wave Frames</t>
  </si>
  <si>
    <t>The power settings for each type of frame is the following: </t>
  </si>
  <si>
    <t>General rules:</t>
  </si>
  <si>
    <t>Singlecast                                            Normal Tx power</t>
  </si>
  <si>
    <t>Multicast                                             Normal Tx power</t>
  </si>
  <si>
    <t xml:space="preserve">Broadcast                                            Normal Tx Power </t>
  </si>
  <si>
    <t>Explorer                                              Reduced Tx Power</t>
  </si>
  <si>
    <t>Exceptions:</t>
  </si>
  <si>
    <t xml:space="preserve">PC Controller </t>
  </si>
  <si>
    <t>This section will describe how to test that the Tx Power of your end device is correct or to calibrate the Tx Power using the PC Controller. The first step is to open the PC Controller through Simplicity Studio, and this can be seen in figure 1.</t>
  </si>
  <si>
    <t>If the reader has any additional problems, the reader should consult document INS13114.</t>
  </si>
  <si>
    <t>Figure 1: This figure shows Simplicity Studio and how to open the PC Controller through Simplicity Studio.</t>
  </si>
  <si>
    <t xml:space="preserve">Figure 2: This Figure shows the PC Controller. </t>
  </si>
  <si>
    <t>By pressing the wrench marked with the red box the Pc Controller can be opened.</t>
  </si>
  <si>
    <t>2) The second step is to include the end device - Device Under Test (DUT) into the PC Controllers Z-Wave network, which is done by pressing "Add" in the PC Controller( see figure 2) and pressing the Inclusion button on the DUT.</t>
  </si>
  <si>
    <t>Figure 3: This figure shows the PC Controller after including the DUT.</t>
  </si>
  <si>
    <t>Figure 4: This figure shows the ERTT test page. Here a Basic Set is sent from controller</t>
  </si>
  <si>
    <t>to the end device, which will answer the controller with an Acknowledment(Ack - Normal TX Power)</t>
  </si>
  <si>
    <t>Press Start to initialise the transmissions.</t>
  </si>
  <si>
    <t>3) After successfully including the DUT, navigate to the ERTT test menu by pressing the ERTT logo marked with red in figure 3.  The ERTT test page can be seen in figure 4, and here the test is set up to send a Basic Get to the end device every 2000ms</t>
  </si>
  <si>
    <t xml:space="preserve"> and the DUT will answer with an Ack only 2-3ms after receiving the message. A way to carry out the Tx Power tests is as follows.</t>
  </si>
  <si>
    <t>Do the following steps using the test setup in figure 5, this should only be used when testing the Tx power using the Z-Wave Frames.</t>
  </si>
  <si>
    <r>
      <t>a) Set </t>
    </r>
    <r>
      <rPr>
        <b/>
        <sz val="11"/>
        <color rgb="FF000000"/>
        <rFont val="Times New Roman"/>
        <family val="1"/>
      </rPr>
      <t>APP_MAX_TX_POWER </t>
    </r>
    <r>
      <rPr>
        <sz val="11"/>
        <color rgb="FF000000"/>
        <rFont val="Times New Roman"/>
        <family val="1"/>
      </rPr>
      <t>to 0 and set </t>
    </r>
    <r>
      <rPr>
        <b/>
        <sz val="11"/>
        <color rgb="FF000000"/>
        <rFont val="Times New Roman"/>
        <family val="1"/>
      </rPr>
      <t>APP_MEASURED_0DBM_TX_POWER </t>
    </r>
    <r>
      <rPr>
        <sz val="11"/>
        <color rgb="FF000000"/>
        <rFont val="Times New Roman"/>
        <family val="1"/>
      </rPr>
      <t>to 0 and compile the application</t>
    </r>
  </si>
  <si>
    <t>b) Do a conducted measurement of the Tx power with these settings on the product. It is important that this is done on the finished product.</t>
  </si>
  <si>
    <t>Hook up a Spectrum Analyzer to the DUT using a coaxial cable (Pigtail or U.fl. connector) using the test setup in figure 5.</t>
  </si>
  <si>
    <t>The Spectrum analyzer can be set to trigger on a Power Level (This is why the attenuator is connected between the PC Controller and the Power divider, to make sure the Spectrum Analyzer on triggers on the frames from the DUT using the "max hold" detector(Measures the Tx Power of the Acknowledgement) ).</t>
  </si>
  <si>
    <t>Because the test setup uses a power spiltter it is critical that the Loss of the Power divider is measured in order to make sure the true Tx Power is measured of the DUT. In order to determine the loss of the Power Divivider the following methode can be used: https://www.minicircuits.com/app/AN10-006.pdf</t>
  </si>
  <si>
    <t xml:space="preserve"> This way the Maximum Tx power can be measured.</t>
  </si>
  <si>
    <r>
      <t>c) Update </t>
    </r>
    <r>
      <rPr>
        <b/>
        <sz val="11"/>
        <color rgb="FF000000"/>
        <rFont val="Times New Roman"/>
        <family val="1"/>
      </rPr>
      <t>APP_MEASURED_0DBM_TX_POWER</t>
    </r>
    <r>
      <rPr>
        <sz val="11"/>
        <color rgb="FF000000"/>
        <rFont val="Times New Roman"/>
        <family val="1"/>
      </rPr>
      <t> to the measured power in deci-dBm. Set </t>
    </r>
    <r>
      <rPr>
        <b/>
        <sz val="11"/>
        <color rgb="FF000000"/>
        <rFont val="Times New Roman"/>
        <family val="1"/>
      </rPr>
      <t>APP_MAX_TX_POWER</t>
    </r>
    <r>
      <rPr>
        <sz val="11"/>
        <color rgb="FF000000"/>
        <rFont val="Times New Roman"/>
        <family val="1"/>
      </rPr>
      <t> to the power that is assumed to be the maximum power of the product in deci-dBm and measure compliance to the radio standards in all regions of sale for the product.</t>
    </r>
  </si>
  <si>
    <r>
      <t>d) If the product passes, you are done. If not, lower </t>
    </r>
    <r>
      <rPr>
        <b/>
        <sz val="11"/>
        <color rgb="FF000000"/>
        <rFont val="Times New Roman"/>
        <family val="1"/>
      </rPr>
      <t>APP_MAX_TX_POWER</t>
    </r>
    <r>
      <rPr>
        <sz val="11"/>
        <color rgb="FF000000"/>
        <rFont val="Times New Roman"/>
        <family val="1"/>
      </rPr>
      <t> and check for compliance for the previously failing parameters. Do this iteratively until all tests pass and use the final value of </t>
    </r>
    <r>
      <rPr>
        <b/>
        <sz val="11"/>
        <color rgb="FF000000"/>
        <rFont val="Times New Roman"/>
        <family val="1"/>
      </rPr>
      <t>APP_MAX_TX_POWER</t>
    </r>
    <r>
      <rPr>
        <sz val="11"/>
        <color rgb="FF000000"/>
        <rFont val="Times New Roman"/>
        <family val="1"/>
      </rPr>
      <t> for the product.</t>
    </r>
  </si>
  <si>
    <t>After the Tx Power has been adjusted and verified - one should verify the FCC region requirements such as TX Power, Spurious emission etc.</t>
  </si>
  <si>
    <t>Figure 5: This figure shows a possible test setup for testing the Tx Power and is done with a wired mesh network. The Device Under test (DUT)</t>
  </si>
  <si>
    <t>This document will include a guide for how to measure the Tx power of a Z-Wave frame and use this to calibrate the Tx Power of your final Z-Wave product.</t>
  </si>
  <si>
    <t>Prerequisites for this information</t>
  </si>
  <si>
    <t xml:space="preserve">The information and calibration method in this workbook is only valid for applications transmitting more than -10 dBm. </t>
  </si>
  <si>
    <t>For lower output powers, the accuracy of the method will decrease fast and the standard Silabs calibration method explained in AN1127 obtainable from silabs.com.</t>
  </si>
  <si>
    <t>The method described in this document is valid for all last-generation Z-Wave products - both ZGM130S and the EFR32ZG13/EFR32ZG14 SoC's.</t>
  </si>
  <si>
    <t>The method described in this document is valid for all Z-Wave regions and channels. Please refer to the general Z-Wave documentation for an explanation of setting channels and powers in Railtest.</t>
  </si>
  <si>
    <t>Max power setting for the protocol in deci-dBm (Truncates at 140 deci-dBm):</t>
  </si>
  <si>
    <t>Explorer search result                          Normal Tx power</t>
  </si>
  <si>
    <t>Assign ID                                           Reduced Tx power</t>
  </si>
  <si>
    <t>Ack on NOP power                            Can be send with any Tx power</t>
  </si>
  <si>
    <t>Node Information (broadcast)               Reduced Tx power</t>
  </si>
  <si>
    <t>Ack                                                    Normal Tx power</t>
  </si>
  <si>
    <t>Max power setting for the protocol in deci-dBm (Truncates at 200 deci-dBm):</t>
  </si>
  <si>
    <t>Here it should be noted that depending on if the Z-Wave Chip support 20 dBm or 14 dBm a different tab should be utilized. For 14 dBm support the MaxPowerCalc_14dBm should be used and for 20 dBm the MaxPowerCalc_20dBm</t>
  </si>
  <si>
    <r>
      <t>MaxPowerCalc_14dBm sheet of this workbook together with the </t>
    </r>
    <r>
      <rPr>
        <b/>
        <sz val="11"/>
        <color rgb="FF000000"/>
        <rFont val="Times New Roman"/>
        <family val="1"/>
      </rPr>
      <t>APP_MEASURED_0DBM_TX_POWER</t>
    </r>
    <r>
      <rPr>
        <sz val="11"/>
        <color rgb="FF000000"/>
        <rFont val="Times New Roman"/>
        <family val="1"/>
      </rPr>
      <t> to find the correct setting for </t>
    </r>
    <r>
      <rPr>
        <b/>
        <sz val="11"/>
        <color rgb="FF000000"/>
        <rFont val="Times New Roman"/>
        <family val="1"/>
      </rPr>
      <t>APP_MAX_TX_POWER.</t>
    </r>
  </si>
  <si>
    <t xml:space="preserve">e_14dBm) Alternative to point d for 14dBm support: Flash Railtest into the product. Use the command ’setpower XX raw’ where XX is a value between 0 and 155 to optimize the power to the level where all regulatory tests are passing. Enter this raw power setting (XX) into the </t>
  </si>
  <si>
    <t xml:space="preserve">e_20dBm) Alternative to point d for 20dBm support: Flash Railtest into the product. Use the command ’setpower XX raw’ where XX is a value between 0 and 248 to optimize the power to the level where all regulatory tests are passing. Enter this raw power setting (XX) into the </t>
  </si>
  <si>
    <t>The method described in this document is also valid for the Z-Wave products with OPN Number EFR32ZG14P731F256GM32 capable of transmitting with up to 20 dBm.</t>
  </si>
  <si>
    <r>
      <rPr>
        <b/>
        <sz val="11"/>
        <color rgb="FF000000"/>
        <rFont val="Times New Roman"/>
        <family val="1"/>
      </rPr>
      <t>MaxPowerCalc_20dBm</t>
    </r>
    <r>
      <rPr>
        <sz val="11"/>
        <color rgb="FF000000"/>
        <rFont val="Times New Roman"/>
        <family val="1"/>
      </rPr>
      <t xml:space="preserve"> sheet of this workbook together with the </t>
    </r>
    <r>
      <rPr>
        <b/>
        <sz val="11"/>
        <color rgb="FF000000"/>
        <rFont val="Times New Roman"/>
        <family val="1"/>
      </rPr>
      <t>APP_MEASURED_0DBM_TX_POWER</t>
    </r>
    <r>
      <rPr>
        <sz val="11"/>
        <color rgb="FF000000"/>
        <rFont val="Times New Roman"/>
        <family val="1"/>
      </rPr>
      <t> to find the correct setting for </t>
    </r>
    <r>
      <rPr>
        <b/>
        <sz val="11"/>
        <color rgb="FF000000"/>
        <rFont val="Times New Roman"/>
        <family val="1"/>
      </rPr>
      <t>APP_MAX_TX_POWER</t>
    </r>
    <r>
      <rPr>
        <sz val="11"/>
        <color rgb="FF000000"/>
        <rFont val="Times New Roman"/>
        <family val="1"/>
      </rPr>
      <t>.</t>
    </r>
  </si>
  <si>
    <t>can be replaced with a final product using a coaxial cable (Pigtail or U.fl. connector). Here it is important to include the attenuator in the test setup and account for the antennuation in cables and splittes to get the most accurate measurements.</t>
  </si>
  <si>
    <t>NOP Power                                       Can be send with any Tx power</t>
  </si>
  <si>
    <t>Important : Remember to enable Macros otherwise the script in this spreadsheet will not work as designed.</t>
  </si>
  <si>
    <t>Valid ranges:</t>
  </si>
  <si>
    <t>(-100 to 100)</t>
  </si>
  <si>
    <t>(0 to 155)</t>
  </si>
  <si>
    <t>(0 to 248)</t>
  </si>
  <si>
    <t>Input:</t>
  </si>
  <si>
    <t>Input</t>
  </si>
  <si>
    <r>
      <t xml:space="preserve">More information is available in document </t>
    </r>
    <r>
      <rPr>
        <sz val="10.5"/>
        <color rgb="FF000000"/>
        <rFont val="Times New Roman"/>
        <family val="1"/>
      </rPr>
      <t>INS14259-14 - Section 7.3</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</si>
</sst>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0000000000000000"/>
  </numFmts>
  <fonts count="14">
    <font>
      <sz val="11"/>
      <color theme="1"/>
      <name val="Calibri"/>
      <family val="2"/>
      <scheme val="minor"/>
    </font>
    <font>
      <sz val="10"/>
      <color theme="1"/>
      <name val="Arial"/>
      <family val="2"/>
    </font>
    <font>
      <sz val="11"/>
      <color rgb="FF9C0006"/>
      <name val="Calibri"/>
      <family val="2"/>
      <scheme val="minor"/>
    </font>
    <font>
      <sz val="11"/>
      <color rgb="FF3F3F76"/>
      <name val="Calibri"/>
      <family val="2"/>
      <scheme val="minor"/>
    </font>
    <font>
      <b/>
      <sz val="11"/>
      <color rgb="FFFA7D00"/>
      <name val="Calibri"/>
      <family val="2"/>
      <scheme val="minor"/>
    </font>
    <font>
      <i/>
      <sz val="11"/>
      <color rgb="FF7F7F7F"/>
      <name val="Calibri"/>
      <family val="2"/>
      <scheme val="minor"/>
    </font>
    <font>
      <sz val="18"/>
      <color rgb="FF000000"/>
      <name val="Times New Roman"/>
      <family val="1"/>
    </font>
    <font>
      <sz val="12"/>
      <color rgb="FF000000"/>
      <name val="Times New Roman"/>
      <family val="1"/>
    </font>
    <font>
      <sz val="11"/>
      <color rgb="FF000000"/>
      <name val="Times New Roman"/>
      <family val="1"/>
    </font>
    <font>
      <b/>
      <sz val="11"/>
      <color rgb="FF000000"/>
      <name val="Times New Roman"/>
      <family val="1"/>
    </font>
    <font>
      <b/>
      <sz val="12"/>
      <color rgb="FF000000"/>
      <name val="Times New Roman"/>
      <family val="1"/>
    </font>
    <font>
      <u val="single"/>
      <sz val="12"/>
      <color rgb="FF000000"/>
      <name val="Times New Roman"/>
      <family val="1"/>
    </font>
    <font>
      <sz val="10.5"/>
      <color rgb="FF000000"/>
      <name val="Times New Roman"/>
      <family val="1"/>
    </font>
    <font>
      <b/>
      <sz val="11"/>
      <color theme="1"/>
      <name val="Calibri"/>
      <family val="2"/>
      <scheme val="minor"/>
    </font>
  </fonts>
  <fills count="6">
    <fill>
      <patternFill patternType="none"/>
    </fill>
    <fill>
      <patternFill patternType="gray125"/>
    </fill>
    <fill>
      <patternFill patternType="solid">
        <fgColor rgb="FFFFC7CE"/>
        <bgColor indexed="64"/>
      </patternFill>
    </fill>
    <fill>
      <patternFill patternType="solid">
        <fgColor rgb="FFFFCC99"/>
        <bgColor indexed="64"/>
      </patternFill>
    </fill>
    <fill>
      <patternFill patternType="solid">
        <fgColor rgb="FFF2F2F2"/>
        <bgColor indexed="64"/>
      </patternFill>
    </fill>
    <fill>
      <patternFill patternType="solid">
        <fgColor rgb="FFFFFFCC"/>
        <bgColor indexed="64"/>
      </patternFill>
    </fill>
  </fills>
  <borders count="15">
    <border>
      <left/>
      <right/>
      <top/>
      <bottom/>
      <diagonal/>
    </border>
    <border>
      <left style="thin">
        <color rgb="FF7F7F7F"/>
      </left>
      <right style="thin">
        <color rgb="FF7F7F7F"/>
      </right>
      <top style="thin">
        <color rgb="FF7F7F7F"/>
      </top>
      <bottom style="thin">
        <color rgb="FF7F7F7F"/>
      </bottom>
    </border>
    <border>
      <left style="thin">
        <color rgb="FFB2B2B2"/>
      </left>
      <right style="thin">
        <color rgb="FFB2B2B2"/>
      </right>
      <top style="thin">
        <color rgb="FFB2B2B2"/>
      </top>
      <bottom style="thin">
        <color rgb="FFB2B2B2"/>
      </bottom>
    </border>
    <border>
      <left style="medium">
        <color auto="1"/>
      </left>
      <right style="medium">
        <color auto="1"/>
      </right>
      <top style="medium">
        <color auto="1"/>
      </top>
      <bottom/>
    </border>
    <border>
      <left style="medium">
        <color auto="1"/>
      </left>
      <right style="medium">
        <color auto="1"/>
      </right>
      <top style="thin">
        <color rgb="FFB2B2B2"/>
      </top>
      <bottom style="thin">
        <color rgb="FFB2B2B2"/>
      </bottom>
    </border>
    <border>
      <left style="medium">
        <color auto="1"/>
      </left>
      <right style="medium">
        <color auto="1"/>
      </right>
      <top/>
      <bottom/>
    </border>
    <border>
      <left style="medium">
        <color auto="1"/>
      </left>
      <right style="medium">
        <color auto="1"/>
      </right>
      <top style="thin">
        <color rgb="FFB2B2B2"/>
      </top>
      <bottom style="medium">
        <color auto="1"/>
      </bottom>
    </border>
    <border>
      <left style="medium">
        <color auto="1"/>
      </left>
      <right/>
      <top style="medium">
        <color auto="1"/>
      </top>
      <bottom/>
    </border>
    <border>
      <left/>
      <right style="medium">
        <color auto="1"/>
      </right>
      <top style="medium">
        <color auto="1"/>
      </top>
      <bottom/>
    </border>
    <border>
      <left style="medium">
        <color auto="1"/>
      </left>
      <right style="thin">
        <color rgb="FF7F7F7F"/>
      </right>
      <top style="thin">
        <color rgb="FF7F7F7F"/>
      </top>
      <bottom style="thin">
        <color rgb="FF7F7F7F"/>
      </bottom>
    </border>
    <border>
      <left/>
      <right style="medium">
        <color auto="1"/>
      </right>
      <top/>
      <bottom/>
    </border>
    <border>
      <left style="medium">
        <color auto="1"/>
      </left>
      <right/>
      <top/>
      <bottom/>
    </border>
    <border>
      <left style="medium">
        <color auto="1"/>
      </left>
      <right style="thin">
        <color rgb="FF7F7F7F"/>
      </right>
      <top style="thin">
        <color rgb="FF7F7F7F"/>
      </top>
      <bottom style="medium">
        <color auto="1"/>
      </bottom>
    </border>
    <border>
      <left/>
      <right style="medium">
        <color auto="1"/>
      </right>
      <top/>
      <bottom style="medium">
        <color auto="1"/>
      </bottom>
    </border>
    <border>
      <left/>
      <right/>
      <top style="thin">
        <color rgb="FF7F7F7F"/>
      </top>
      <bottom/>
    </border>
  </borders>
  <cellStyleXfs count="25">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4" fillId="4" borderId="1" applyNumberFormat="0" applyAlignment="0" applyProtection="0"/>
    <xf numFmtId="0" fontId="5" fillId="0" borderId="0" applyNumberFormat="0" applyFill="0" applyBorder="0" applyAlignment="0" applyProtection="0"/>
    <xf numFmtId="0" fontId="0" fillId="5" borderId="2" applyNumberFormat="0" applyFont="0" applyAlignment="0" applyProtection="0"/>
  </cellStyleXfs>
  <cellXfs count="24">
    <xf numFmtId="0" fontId="0" fillId="0" borderId="0" xfId="0"/>
    <xf numFmtId="0" fontId="4" fillId="4" borderId="1" xfId="22"/>
    <xf numFmtId="0" fontId="5" fillId="0" borderId="0" xfId="23"/>
    <xf numFmtId="0" fontId="0" fillId="0" borderId="3" xfId="0" applyBorder="1"/>
    <xf numFmtId="0" fontId="0" fillId="5" borderId="4" xfId="24" applyFont="1" applyBorder="1"/>
    <xf numFmtId="0" fontId="0" fillId="0" borderId="5" xfId="0" applyBorder="1"/>
    <xf numFmtId="0" fontId="0" fillId="5" borderId="6" xfId="24" applyFont="1" applyBorder="1"/>
    <xf numFmtId="0" fontId="6" fillId="0" borderId="0" xfId="0" applyFont="1" applyAlignment="1">
      <alignment horizontal="left" vertical="center"/>
    </xf>
    <xf numFmtId="0" fontId="7" fillId="0" borderId="0" xfId="0" applyFont="1" applyAlignment="1">
      <alignment horizontal="left" vertical="center"/>
    </xf>
    <xf numFmtId="0" fontId="8" fillId="0" borderId="0" xfId="0" applyFont="1" applyAlignment="1">
      <alignment horizontal="left" vertical="center"/>
    </xf>
    <xf numFmtId="0" fontId="10" fillId="0" borderId="0" xfId="0" applyFont="1" applyAlignment="1">
      <alignment horizontal="left" vertical="center"/>
    </xf>
    <xf numFmtId="0" fontId="11" fillId="0" borderId="0" xfId="0" applyFont="1" applyAlignment="1">
      <alignment horizontal="left" vertical="center"/>
    </xf>
    <xf numFmtId="0" fontId="9" fillId="0" borderId="0" xfId="0" applyFont="1" applyAlignment="1">
      <alignment horizontal="left" vertical="center"/>
    </xf>
    <xf numFmtId="164" fontId="0" fillId="0" borderId="0" xfId="0" applyNumberFormat="1"/>
    <xf numFmtId="0" fontId="7" fillId="0" borderId="0" xfId="0" applyFont="1" applyAlignment="1">
      <alignment horizontal="left" vertical="top"/>
    </xf>
    <xf numFmtId="0" fontId="13" fillId="0" borderId="7" xfId="0" applyFont="1" applyBorder="1"/>
    <xf numFmtId="0" fontId="13" fillId="0" borderId="8" xfId="0" applyFont="1" applyBorder="1"/>
    <xf numFmtId="0" fontId="3" fillId="3" borderId="9" xfId="21" applyBorder="1"/>
    <xf numFmtId="0" fontId="0" fillId="0" borderId="10" xfId="0" applyBorder="1"/>
    <xf numFmtId="0" fontId="0" fillId="0" borderId="11" xfId="0" applyBorder="1"/>
    <xf numFmtId="0" fontId="3" fillId="3" borderId="12" xfId="21" applyBorder="1"/>
    <xf numFmtId="0" fontId="0" fillId="0" borderId="13" xfId="0" applyBorder="1"/>
    <xf numFmtId="0" fontId="2" fillId="2" borderId="14" xfId="20" applyBorder="1" applyAlignment="1">
      <alignment horizontal="center" vertical="center"/>
    </xf>
    <xf numFmtId="0" fontId="2" fillId="2" borderId="0" xfId="20" applyBorder="1" applyAlignment="1">
      <alignment horizontal="center" vertical="center"/>
    </xf>
  </cellXfs>
  <cellStyles count="11">
    <cellStyle name="Normal" xfId="0" builtinId="0"/>
    <cellStyle name="Percent" xfId="15" builtinId="5"/>
    <cellStyle name="Currency" xfId="16" builtinId="4"/>
    <cellStyle name="Currency [0]" xfId="17" builtinId="7"/>
    <cellStyle name="Comma" xfId="18" builtinId="3"/>
    <cellStyle name="Comma [0]" xfId="19" builtinId="6"/>
    <cellStyle name="Bad" xfId="20" builtinId="27"/>
    <cellStyle name="Input" xfId="21" builtinId="20"/>
    <cellStyle name="Calculation" xfId="22" builtinId="22"/>
    <cellStyle name="Explanatory Text" xfId="23" builtinId="53"/>
    <cellStyle name="Note" xfId="24" builtinId="1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3" Type="http://schemas.openxmlformats.org/officeDocument/2006/relationships/worksheet" Target="worksheets/sheet1.xml" /><Relationship Id="rId4" Type="http://schemas.openxmlformats.org/officeDocument/2006/relationships/worksheet" Target="worksheets/sheet2.xml" /><Relationship Id="rId2" Type="http://schemas.microsoft.com/office/2006/relationships/vbaProject" Target="vbaProject.bin" /><Relationship Id="rId1" Type="http://schemas.openxmlformats.org/officeDocument/2006/relationships/theme" Target="theme/theme1.xml" /><Relationship Id="rId8" Type="http://schemas.openxmlformats.org/officeDocument/2006/relationships/calcChain" Target="calcChain.xml" /><Relationship Id="rId6" Type="http://schemas.openxmlformats.org/officeDocument/2006/relationships/styles" Target="styles.xml" /><Relationship Id="rId7" Type="http://schemas.openxmlformats.org/officeDocument/2006/relationships/sharedStrings" Target="sharedStrings.xml" /><Relationship Id="rId5" Type="http://schemas.openxmlformats.org/officeDocument/2006/relationships/worksheet" Target="worksheets/sheet3.xml" /></Relationships>
</file>

<file path=xl/drawings/_rels/drawing1.xml.rels><?xml version="1.0" encoding="UTF-8" standalone="yes"?><Relationships xmlns="http://schemas.openxmlformats.org/package/2006/relationships"><Relationship Id="rId5" Type="http://schemas.openxmlformats.org/officeDocument/2006/relationships/image" Target="../media/image1.png" /><Relationship Id="rId4" Type="http://schemas.openxmlformats.org/officeDocument/2006/relationships/image" Target="../media/image1.jpeg" /><Relationship Id="rId2" Type="http://schemas.openxmlformats.org/officeDocument/2006/relationships/image" Target="../media/image4.jpeg" /><Relationship Id="rId3" Type="http://schemas.openxmlformats.org/officeDocument/2006/relationships/image" Target="../media/image2.jpeg" /><Relationship Id="rId1" Type="http://schemas.openxmlformats.org/officeDocument/2006/relationships/image" Target="../media/image3.jpe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absolute">
    <xdr:from>
      <xdr:col>0</xdr:col>
      <xdr:colOff>0</xdr:colOff>
      <xdr:row>37</xdr:row>
      <xdr:rowOff>0</xdr:rowOff>
    </xdr:from>
    <xdr:to>
      <xdr:col>7</xdr:col>
      <xdr:colOff>597555</xdr:colOff>
      <xdr:row>55</xdr:row>
      <xdr:rowOff>0</xdr:rowOff>
    </xdr:to>
    <xdr:pic>
      <xdr:nvPicPr>
        <xdr:cNvPr id="17" name="Billede 2" descr="dfffefefefefef_x000a_"/>
        <xdr:cNvPicPr>
          <a:picLocks noChangeAspect="1"/>
        </xdr:cNvPicPr>
      </xdr:nvPicPr>
      <xdr:blipFill>
        <a:blip r:embed="rId1"/>
        <a:stretch>
          <a:fillRect/>
        </a:stretch>
      </xdr:blipFill>
      <xdr:spPr>
        <a:xfrm>
          <a:off x="0" y="7439025"/>
          <a:ext cx="5934075" cy="3429000"/>
        </a:xfrm>
        <a:prstGeom prst="rect"/>
      </xdr:spPr>
    </xdr:pic>
    <xdr:clientData fLocksWithSheet="0" fPrintsWithSheet="0"/>
  </xdr:twoCellAnchor>
  <xdr:twoCellAnchor>
    <xdr:from>
      <xdr:col>8</xdr:col>
      <xdr:colOff>68580</xdr:colOff>
      <xdr:row>37</xdr:row>
      <xdr:rowOff>119380</xdr:rowOff>
    </xdr:from>
    <xdr:to>
      <xdr:col>12</xdr:col>
      <xdr:colOff>612335</xdr:colOff>
      <xdr:row>56</xdr:row>
      <xdr:rowOff>0</xdr:rowOff>
    </xdr:to>
    <xdr:pic>
      <xdr:nvPicPr>
        <xdr:cNvPr id="4" name="Billede 3"/>
        <xdr:cNvPicPr>
          <a:picLocks noChangeAspect="1"/>
        </xdr:cNvPicPr>
      </xdr:nvPicPr>
      <xdr:blipFill>
        <a:blip r:embed="rId2"/>
        <a:stretch>
          <a:fillRect/>
        </a:stretch>
      </xdr:blipFill>
      <xdr:spPr>
        <a:xfrm>
          <a:off x="6162675" y="7562850"/>
          <a:ext cx="3590925" cy="3495675"/>
        </a:xfrm>
        <a:prstGeom prst="rect"/>
      </xdr:spPr>
    </xdr:pic>
    <xdr:clientData fLocksWithSheet="0"/>
  </xdr:twoCellAnchor>
  <xdr:twoCellAnchor>
    <xdr:from>
      <xdr:col>8</xdr:col>
      <xdr:colOff>0</xdr:colOff>
      <xdr:row>60</xdr:row>
      <xdr:rowOff>0</xdr:rowOff>
    </xdr:from>
    <xdr:to>
      <xdr:col>13</xdr:col>
      <xdr:colOff>114300</xdr:colOff>
      <xdr:row>80</xdr:row>
      <xdr:rowOff>26766</xdr:rowOff>
    </xdr:to>
    <xdr:pic>
      <xdr:nvPicPr>
        <xdr:cNvPr id="6" name="Billede 5"/>
        <xdr:cNvPicPr>
          <a:picLocks noChangeAspect="1"/>
        </xdr:cNvPicPr>
      </xdr:nvPicPr>
      <xdr:blipFill>
        <a:blip r:embed="rId3"/>
        <a:stretch>
          <a:fillRect/>
        </a:stretch>
      </xdr:blipFill>
      <xdr:spPr>
        <a:xfrm>
          <a:off x="6096000" y="11820525"/>
          <a:ext cx="3924300" cy="3838575"/>
        </a:xfrm>
        <a:prstGeom prst="rect"/>
      </xdr:spPr>
    </xdr:pic>
    <xdr:clientData fLocksWithSheet="0"/>
  </xdr:twoCellAnchor>
  <xdr:twoCellAnchor>
    <xdr:from>
      <xdr:col>0</xdr:col>
      <xdr:colOff>22860</xdr:colOff>
      <xdr:row>60</xdr:row>
      <xdr:rowOff>7620</xdr:rowOff>
    </xdr:from>
    <xdr:to>
      <xdr:col>5</xdr:col>
      <xdr:colOff>124459</xdr:colOff>
      <xdr:row>80</xdr:row>
      <xdr:rowOff>28859</xdr:rowOff>
    </xdr:to>
    <xdr:pic>
      <xdr:nvPicPr>
        <xdr:cNvPr id="5" name="Billede 4"/>
        <xdr:cNvPicPr>
          <a:picLocks noChangeAspect="1"/>
        </xdr:cNvPicPr>
      </xdr:nvPicPr>
      <xdr:blipFill>
        <a:blip r:embed="rId4"/>
        <a:stretch>
          <a:fillRect/>
        </a:stretch>
      </xdr:blipFill>
      <xdr:spPr>
        <a:xfrm>
          <a:off x="19050" y="11830050"/>
          <a:ext cx="3914775" cy="3829050"/>
        </a:xfrm>
        <a:prstGeom prst="rect"/>
      </xdr:spPr>
    </xdr:pic>
    <xdr:clientData fLocksWithSheet="0"/>
  </xdr:twoCellAnchor>
  <xdr:twoCellAnchor>
    <xdr:from>
      <xdr:col>0</xdr:col>
      <xdr:colOff>744220</xdr:colOff>
      <xdr:row>38</xdr:row>
      <xdr:rowOff>22860</xdr:rowOff>
    </xdr:from>
    <xdr:to>
      <xdr:col>1</xdr:col>
      <xdr:colOff>109220</xdr:colOff>
      <xdr:row>38</xdr:row>
      <xdr:rowOff>124460</xdr:rowOff>
    </xdr:to>
    <xdr:sp macro="" fLocksText="0">
      <xdr:nvSpPr>
        <xdr:cNvPr id="8" name="Rektangel 7"/>
        <xdr:cNvSpPr>
          <a:spLocks noChangeAspect="1"/>
        </xdr:cNvSpPr>
      </xdr:nvSpPr>
      <xdr:spPr>
        <a:xfrm>
          <a:off x="742950" y="7648575"/>
          <a:ext cx="123825" cy="104775"/>
        </a:xfrm>
        <a:prstGeom prst="rect"/>
        <a:noFill/>
        <a:ln w="19050">
          <a:solidFill>
            <a:srgbClr val="FF0000"/>
          </a:solid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anchor="t"/>
        <a:lstStyle/>
        <a:p>
          <a:pPr algn="l"/>
          <a:endParaRPr lang="da-DK" sz="1100"/>
        </a:p>
      </xdr:txBody>
    </xdr:sp>
    <xdr:clientData fLocksWithSheet="0"/>
  </xdr:twoCellAnchor>
  <xdr:twoCellAnchor>
    <xdr:from>
      <xdr:col>0</xdr:col>
      <xdr:colOff>22860</xdr:colOff>
      <xdr:row>67</xdr:row>
      <xdr:rowOff>116840</xdr:rowOff>
    </xdr:from>
    <xdr:to>
      <xdr:col>0</xdr:col>
      <xdr:colOff>226060</xdr:colOff>
      <xdr:row>68</xdr:row>
      <xdr:rowOff>91440</xdr:rowOff>
    </xdr:to>
    <xdr:sp macro="" fLocksText="0">
      <xdr:nvSpPr>
        <xdr:cNvPr id="9" name="Rektangel 8"/>
        <xdr:cNvSpPr/>
      </xdr:nvSpPr>
      <xdr:spPr>
        <a:xfrm>
          <a:off x="19050" y="13268325"/>
          <a:ext cx="209550" cy="171450"/>
        </a:xfrm>
        <a:prstGeom prst="rect"/>
        <a:noFill/>
        <a:ln w="19050">
          <a:solidFill>
            <a:srgbClr val="FF0000"/>
          </a:solid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anchor="t"/>
        <a:lstStyle/>
        <a:p>
          <a:pPr algn="l"/>
          <a:endParaRPr lang="da-DK" sz="1100"/>
        </a:p>
      </xdr:txBody>
    </xdr:sp>
    <xdr:clientData fLocksWithSheet="0"/>
  </xdr:twoCellAnchor>
  <xdr:twoCellAnchor>
    <xdr:from>
      <xdr:col>11</xdr:col>
      <xdr:colOff>482600</xdr:colOff>
      <xdr:row>63</xdr:row>
      <xdr:rowOff>170180</xdr:rowOff>
    </xdr:from>
    <xdr:to>
      <xdr:col>12</xdr:col>
      <xdr:colOff>482600</xdr:colOff>
      <xdr:row>64</xdr:row>
      <xdr:rowOff>132080</xdr:rowOff>
    </xdr:to>
    <xdr:sp macro="" fLocksText="0">
      <xdr:nvSpPr>
        <xdr:cNvPr id="10" name="Rektangel 9"/>
        <xdr:cNvSpPr/>
      </xdr:nvSpPr>
      <xdr:spPr>
        <a:xfrm>
          <a:off x="8867775" y="12563475"/>
          <a:ext cx="762000" cy="152400"/>
        </a:xfrm>
        <a:prstGeom prst="rect"/>
        <a:noFill/>
        <a:ln w="19050">
          <a:solidFill>
            <a:srgbClr val="FF0000"/>
          </a:solid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anchor="t"/>
        <a:lstStyle/>
        <a:p>
          <a:pPr algn="l"/>
          <a:endParaRPr lang="da-DK" sz="1100"/>
        </a:p>
      </xdr:txBody>
    </xdr:sp>
    <xdr:clientData fLocksWithSheet="0"/>
  </xdr:twoCellAnchor>
  <xdr:twoCellAnchor>
    <xdr:from>
      <xdr:col>11</xdr:col>
      <xdr:colOff>485140</xdr:colOff>
      <xdr:row>62</xdr:row>
      <xdr:rowOff>12700</xdr:rowOff>
    </xdr:from>
    <xdr:to>
      <xdr:col>12</xdr:col>
      <xdr:colOff>485140</xdr:colOff>
      <xdr:row>62</xdr:row>
      <xdr:rowOff>157480</xdr:rowOff>
    </xdr:to>
    <xdr:sp macro="" fLocksText="0">
      <xdr:nvSpPr>
        <xdr:cNvPr id="11" name="Rektangel 10"/>
        <xdr:cNvSpPr/>
      </xdr:nvSpPr>
      <xdr:spPr>
        <a:xfrm>
          <a:off x="8867775" y="12211050"/>
          <a:ext cx="762000" cy="152400"/>
        </a:xfrm>
        <a:prstGeom prst="rect"/>
        <a:noFill/>
        <a:ln w="19050">
          <a:solidFill>
            <a:schemeClr val="accent6"/>
          </a:solid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anchor="t"/>
        <a:lstStyle/>
        <a:p>
          <a:pPr algn="l"/>
          <a:endParaRPr lang="da-DK" sz="1100">
            <a:solidFill>
              <a:schemeClr val="accent6"/>
            </a:solidFill>
          </a:endParaRPr>
        </a:p>
      </xdr:txBody>
    </xdr:sp>
    <xdr:clientData fLocksWithSheet="0"/>
  </xdr:twoCellAnchor>
  <xdr:twoCellAnchor>
    <xdr:from>
      <xdr:col>10</xdr:col>
      <xdr:colOff>127000</xdr:colOff>
      <xdr:row>62</xdr:row>
      <xdr:rowOff>33020</xdr:rowOff>
    </xdr:from>
    <xdr:to>
      <xdr:col>11</xdr:col>
      <xdr:colOff>127000</xdr:colOff>
      <xdr:row>62</xdr:row>
      <xdr:rowOff>177800</xdr:rowOff>
    </xdr:to>
    <xdr:sp macro="" fLocksText="0">
      <xdr:nvSpPr>
        <xdr:cNvPr id="12" name="Rektangel 11"/>
        <xdr:cNvSpPr/>
      </xdr:nvSpPr>
      <xdr:spPr>
        <a:xfrm>
          <a:off x="7743825" y="12230100"/>
          <a:ext cx="762000" cy="152400"/>
        </a:xfrm>
        <a:prstGeom prst="rect"/>
        <a:noFill/>
        <a:ln w="19050">
          <a:solidFill>
            <a:schemeClr val="accent2"/>
          </a:solid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anchor="t"/>
        <a:lstStyle/>
        <a:p>
          <a:pPr algn="l"/>
          <a:endParaRPr lang="da-DK" sz="1100">
            <a:solidFill>
              <a:schemeClr val="accent6"/>
            </a:solidFill>
          </a:endParaRPr>
        </a:p>
      </xdr:txBody>
    </xdr:sp>
    <xdr:clientData fLocksWithSheet="0"/>
  </xdr:twoCellAnchor>
  <xdr:twoCellAnchor>
    <xdr:from>
      <xdr:col>3</xdr:col>
      <xdr:colOff>265006</xdr:colOff>
      <xdr:row>43</xdr:row>
      <xdr:rowOff>17780</xdr:rowOff>
    </xdr:from>
    <xdr:to>
      <xdr:col>4</xdr:col>
      <xdr:colOff>265006</xdr:colOff>
      <xdr:row>43</xdr:row>
      <xdr:rowOff>170180</xdr:rowOff>
    </xdr:to>
    <xdr:sp macro="" fLocksText="0">
      <xdr:nvSpPr>
        <xdr:cNvPr id="13" name="Rektangel 12"/>
        <xdr:cNvSpPr>
          <a:spLocks noChangeAspect="1"/>
        </xdr:cNvSpPr>
      </xdr:nvSpPr>
      <xdr:spPr>
        <a:xfrm>
          <a:off x="2552700" y="8601075"/>
          <a:ext cx="762000" cy="152400"/>
        </a:xfrm>
        <a:prstGeom prst="rect"/>
        <a:noFill/>
        <a:ln w="19050">
          <a:solidFill>
            <a:schemeClr val="accent6"/>
          </a:solid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anchor="t"/>
        <a:lstStyle/>
        <a:p>
          <a:pPr algn="l"/>
          <a:endParaRPr lang="da-DK" sz="1100">
            <a:solidFill>
              <a:schemeClr val="accent6"/>
            </a:solidFill>
          </a:endParaRPr>
        </a:p>
      </xdr:txBody>
    </xdr:sp>
    <xdr:clientData fLocksWithSheet="0"/>
  </xdr:twoCellAnchor>
  <xdr:twoCellAnchor>
    <xdr:from>
      <xdr:col>10</xdr:col>
      <xdr:colOff>45720</xdr:colOff>
      <xdr:row>40</xdr:row>
      <xdr:rowOff>71120</xdr:rowOff>
    </xdr:from>
    <xdr:to>
      <xdr:col>10</xdr:col>
      <xdr:colOff>584200</xdr:colOff>
      <xdr:row>41</xdr:row>
      <xdr:rowOff>76200</xdr:rowOff>
    </xdr:to>
    <xdr:sp macro="" fLocksText="0">
      <xdr:nvSpPr>
        <xdr:cNvPr id="15" name="Rektangel 14"/>
        <xdr:cNvSpPr/>
      </xdr:nvSpPr>
      <xdr:spPr>
        <a:xfrm>
          <a:off x="7667625" y="8077200"/>
          <a:ext cx="533400" cy="200025"/>
        </a:xfrm>
        <a:prstGeom prst="rect"/>
        <a:noFill/>
        <a:ln w="19050">
          <a:solidFill>
            <a:srgbClr val="FF0000"/>
          </a:solid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anchor="t"/>
        <a:lstStyle/>
        <a:p>
          <a:pPr algn="l"/>
          <a:endParaRPr lang="da-DK" sz="1100"/>
        </a:p>
      </xdr:txBody>
    </xdr:sp>
    <xdr:clientData fLocksWithSheet="0"/>
  </xdr:twoCellAnchor>
  <xdr:twoCellAnchor>
    <xdr:from>
      <xdr:col>0</xdr:col>
      <xdr:colOff>0</xdr:colOff>
      <xdr:row>107</xdr:row>
      <xdr:rowOff>0</xdr:rowOff>
    </xdr:from>
    <xdr:to>
      <xdr:col>8</xdr:col>
      <xdr:colOff>419100</xdr:colOff>
      <xdr:row>127</xdr:row>
      <xdr:rowOff>84262</xdr:rowOff>
    </xdr:to>
    <xdr:pic>
      <xdr:nvPicPr>
        <xdr:cNvPr id="16" name="Billede 15"/>
        <xdr:cNvPicPr>
          <a:picLocks noChangeAspect="1"/>
        </xdr:cNvPicPr>
      </xdr:nvPicPr>
      <xdr:blipFill>
        <a:blip r:embed="rId5"/>
        <a:stretch>
          <a:fillRect/>
        </a:stretch>
      </xdr:blipFill>
      <xdr:spPr>
        <a:xfrm>
          <a:off x="0" y="20774025"/>
          <a:ext cx="6515100" cy="3895725"/>
        </a:xfrm>
        <a:prstGeom prst="rect"/>
      </xdr:spPr>
    </xdr:pic>
    <xdr:clientData fLocksWithSheet="0"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2" Type="http://schemas.openxmlformats.org/officeDocument/2006/relationships/printerSettings" Target="../printerSettings/printerSettings1.bin" /><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7ABD8-2A39-F445-BCE3-81FF482D6F44}">
  <sheetPr codeName="Sheet1"/>
  <dimension ref="A1:I132"/>
  <sheetViews>
    <sheetView showGridLines="0" tabSelected="1" zoomScale="90" zoomScaleNormal="90" workbookViewId="0" topLeftCell="A1">
      <selection pane="topLeft" activeCell="I141" sqref="I141"/>
    </sheetView>
  </sheetViews>
  <sheetFormatPr defaultColWidth="11.4242857142857" defaultRowHeight="15"/>
  <sheetData>
    <row r="1" spans="1:1" ht="23.25">
      <c r="A1" s="7" t="s">
        <v>4</v>
      </c>
    </row>
    <row r="2" spans="1:1" ht="15.75">
      <c r="A2" s="8" t="s">
        <v>39</v>
      </c>
    </row>
    <row r="3" spans="1:1" ht="15.75">
      <c r="A3" s="9" t="s">
        <v>5</v>
      </c>
    </row>
    <row r="4" spans="1:1" ht="15.75">
      <c r="A4" s="8" t="s">
        <v>6</v>
      </c>
    </row>
    <row r="5" spans="1:1" ht="15.75">
      <c r="A5" s="8"/>
    </row>
    <row r="6" spans="1:1" ht="15.75">
      <c r="A6" s="10" t="s">
        <v>60</v>
      </c>
    </row>
    <row r="7" spans="1:1" ht="15.75">
      <c r="A7" s="8"/>
    </row>
    <row r="8" spans="1:1" ht="15.75">
      <c r="A8" s="8"/>
    </row>
    <row r="9" spans="1:1" ht="15.75">
      <c r="A9" s="10" t="s">
        <v>40</v>
      </c>
    </row>
    <row r="10" spans="1:1" ht="15.75">
      <c r="A10" s="8" t="s">
        <v>41</v>
      </c>
    </row>
    <row r="11" spans="1:1" ht="15.75">
      <c r="A11" s="8" t="s">
        <v>42</v>
      </c>
    </row>
    <row r="12" spans="1:1" ht="15.75">
      <c r="A12" s="8" t="s">
        <v>43</v>
      </c>
    </row>
    <row r="13" spans="1:1" ht="15" customHeight="1">
      <c r="A13" s="14" t="s">
        <v>56</v>
      </c>
    </row>
    <row r="14" spans="1:1" ht="15" customHeight="1">
      <c r="A14" s="14" t="s">
        <v>52</v>
      </c>
    </row>
    <row r="15" spans="1:1" ht="15.75">
      <c r="A15" s="8" t="s">
        <v>44</v>
      </c>
    </row>
    <row r="16" spans="1:1" ht="15.75">
      <c r="A16" s="8"/>
    </row>
    <row r="17" spans="1:1" ht="15.75">
      <c r="A17" s="10" t="s">
        <v>7</v>
      </c>
    </row>
    <row r="18" spans="1:1" ht="15.75">
      <c r="A18" s="8" t="s">
        <v>8</v>
      </c>
    </row>
    <row r="19" spans="1:1" ht="15.75">
      <c r="A19" s="11" t="s">
        <v>9</v>
      </c>
    </row>
    <row r="20" spans="1:1" ht="15.75">
      <c r="A20" s="8" t="s">
        <v>10</v>
      </c>
    </row>
    <row r="21" spans="1:1" ht="15.75">
      <c r="A21" s="8" t="s">
        <v>11</v>
      </c>
    </row>
    <row r="22" spans="1:1" ht="15.75">
      <c r="A22" s="8" t="s">
        <v>12</v>
      </c>
    </row>
    <row r="23" spans="1:1" ht="15.75">
      <c r="A23" s="8" t="s">
        <v>13</v>
      </c>
    </row>
    <row r="24" spans="1:1" ht="15.75">
      <c r="A24" s="8" t="s">
        <v>50</v>
      </c>
    </row>
    <row r="25" spans="1:1" ht="15.75">
      <c r="A25" s="8"/>
    </row>
    <row r="26" spans="1:1" ht="15.75">
      <c r="A26" s="11" t="s">
        <v>14</v>
      </c>
    </row>
    <row r="27" spans="1:1" ht="15.75">
      <c r="A27" s="8" t="s">
        <v>59</v>
      </c>
    </row>
    <row r="28" spans="1:1" ht="15.75">
      <c r="A28" s="8" t="s">
        <v>48</v>
      </c>
    </row>
    <row r="29" spans="1:1" ht="15.75">
      <c r="A29" s="8" t="s">
        <v>46</v>
      </c>
    </row>
    <row r="30" spans="1:1" ht="15.75">
      <c r="A30" s="8" t="s">
        <v>49</v>
      </c>
    </row>
    <row r="31" spans="1:1" ht="15.75">
      <c r="A31" s="8" t="s">
        <v>47</v>
      </c>
    </row>
    <row r="32" spans="1:1" ht="15.75">
      <c r="A32" s="8"/>
    </row>
    <row r="33" spans="1:1" ht="15.75">
      <c r="A33" s="8"/>
    </row>
    <row r="34" spans="1:1" ht="15">
      <c r="A34" s="12" t="s">
        <v>15</v>
      </c>
    </row>
    <row r="35" spans="1:1" ht="15">
      <c r="A35" s="9" t="s">
        <v>16</v>
      </c>
    </row>
    <row r="36" spans="1:1" ht="15">
      <c r="A36" s="9" t="s">
        <v>17</v>
      </c>
    </row>
    <row r="37" spans="1:1" ht="15">
      <c r="A37" s="9"/>
    </row>
    <row r="38" spans="1:1" ht="15">
      <c r="A38" s="9"/>
    </row>
    <row r="39" spans="1:1" ht="15">
      <c r="A39" s="9"/>
    </row>
    <row r="40" spans="1:1" ht="15">
      <c r="A40" s="9"/>
    </row>
    <row r="41" spans="1:1" ht="15">
      <c r="A41" s="9"/>
    </row>
    <row r="42" spans="1:1" ht="15">
      <c r="A42" s="9"/>
    </row>
    <row r="43" spans="1:1" ht="15">
      <c r="A43" s="9"/>
    </row>
    <row r="44" spans="1:1" ht="15">
      <c r="A44" s="9"/>
    </row>
    <row r="45" spans="1:1" ht="15">
      <c r="A45" s="9"/>
    </row>
    <row r="46" spans="1:1" ht="15">
      <c r="A46" s="9"/>
    </row>
    <row r="47" spans="1:1" ht="15">
      <c r="A47" s="9"/>
    </row>
    <row r="48" spans="1:1" ht="15">
      <c r="A48" s="9"/>
    </row>
    <row r="49" spans="1:1" ht="15">
      <c r="A49" s="9"/>
    </row>
    <row r="50" spans="1:1" ht="15">
      <c r="A50" s="9"/>
    </row>
    <row r="51" spans="1:1" ht="15">
      <c r="A51" s="9"/>
    </row>
    <row r="52" spans="1:1" ht="15">
      <c r="A52" s="9"/>
    </row>
    <row r="53" spans="1:1" ht="15">
      <c r="A53" s="9"/>
    </row>
    <row r="54" spans="1:1" ht="15">
      <c r="A54" s="9"/>
    </row>
    <row r="55" spans="1:1" ht="15">
      <c r="A55" s="9"/>
    </row>
    <row r="56" spans="1:1" ht="15">
      <c r="A56" s="9"/>
    </row>
    <row r="57" spans="1:9" ht="15">
      <c r="A57" s="9" t="s">
        <v>18</v>
      </c>
      <c r="C57" s="9"/>
      <c r="I57" t="s">
        <v>19</v>
      </c>
    </row>
    <row r="58" spans="1:1" ht="15">
      <c r="A58" s="9" t="s">
        <v>20</v>
      </c>
    </row>
    <row r="59" spans="1:1" ht="15">
      <c r="A59" s="9"/>
    </row>
    <row r="60" spans="1:1" ht="15">
      <c r="A60" s="9" t="s">
        <v>21</v>
      </c>
    </row>
    <row r="61" spans="1:1" ht="15">
      <c r="A61" s="9"/>
    </row>
    <row r="62" spans="1:1" ht="15">
      <c r="A62" s="9"/>
    </row>
    <row r="63" spans="1:1" ht="15">
      <c r="A63" s="9"/>
    </row>
    <row r="64" spans="1:1" ht="15">
      <c r="A64" s="9"/>
    </row>
    <row r="65" spans="1:1" ht="15">
      <c r="A65" s="9"/>
    </row>
    <row r="66" spans="1:1" ht="15">
      <c r="A66" s="9"/>
    </row>
    <row r="67" spans="1:1" ht="15">
      <c r="A67" s="9"/>
    </row>
    <row r="68" spans="1:1" ht="15">
      <c r="A68" s="9"/>
    </row>
    <row r="69" spans="1:1" ht="15">
      <c r="A69" s="9"/>
    </row>
    <row r="70" spans="1:1" ht="15">
      <c r="A70" s="9"/>
    </row>
    <row r="71" spans="1:1" ht="15">
      <c r="A71" s="9"/>
    </row>
    <row r="72" spans="1:1" ht="15">
      <c r="A72" s="9"/>
    </row>
    <row r="73" spans="1:1" ht="15">
      <c r="A73" s="9"/>
    </row>
    <row r="74" spans="1:1" ht="15">
      <c r="A74" s="9"/>
    </row>
    <row r="75" spans="1:1" ht="15">
      <c r="A75" s="9"/>
    </row>
    <row r="76" spans="1:1" ht="15">
      <c r="A76" s="9"/>
    </row>
    <row r="77" spans="1:1" ht="15">
      <c r="A77" s="9"/>
    </row>
    <row r="78" spans="1:1" ht="15">
      <c r="A78" s="9"/>
    </row>
    <row r="79" spans="1:1" ht="15">
      <c r="A79" s="9"/>
    </row>
    <row r="81" spans="1:9" ht="15">
      <c r="A81" s="9" t="s">
        <v>22</v>
      </c>
      <c r="C81" s="9"/>
      <c r="I81" t="s">
        <v>23</v>
      </c>
    </row>
    <row r="82" spans="7:9" ht="15">
      <c r="G82" s="9"/>
      <c r="I82" t="s">
        <v>24</v>
      </c>
    </row>
    <row r="83" spans="7:9" ht="15">
      <c r="G83" s="9"/>
      <c r="I83" t="s">
        <v>25</v>
      </c>
    </row>
    <row r="84" spans="7:7" ht="15">
      <c r="G84" s="9"/>
    </row>
    <row r="85" spans="7:7" ht="15">
      <c r="G85" s="9"/>
    </row>
    <row r="86" spans="1:1" ht="15">
      <c r="A86" s="9" t="s">
        <v>26</v>
      </c>
    </row>
    <row r="87" spans="1:1" ht="15">
      <c r="A87" s="9" t="s">
        <v>27</v>
      </c>
    </row>
    <row r="88" spans="1:1" ht="15">
      <c r="A88" s="9"/>
    </row>
    <row r="89" spans="1:1" ht="15">
      <c r="A89" s="9" t="s">
        <v>28</v>
      </c>
    </row>
    <row r="90" spans="1:1" ht="15">
      <c r="A90" s="9"/>
    </row>
    <row r="91" spans="1:1" ht="15">
      <c r="A91" s="9" t="s">
        <v>29</v>
      </c>
    </row>
    <row r="92" spans="1:1" ht="15">
      <c r="A92" s="9" t="s">
        <v>30</v>
      </c>
    </row>
    <row r="93" spans="1:1" ht="15">
      <c r="A93" s="9" t="s">
        <v>31</v>
      </c>
    </row>
    <row r="94" spans="1:1" ht="15">
      <c r="A94" s="9" t="s">
        <v>32</v>
      </c>
    </row>
    <row r="95" spans="1:1" ht="15">
      <c r="A95" s="9" t="s">
        <v>33</v>
      </c>
    </row>
    <row r="96" spans="1:1" ht="15">
      <c r="A96" s="9" t="s">
        <v>34</v>
      </c>
    </row>
    <row r="97" spans="1:1" ht="15">
      <c r="A97" s="9"/>
    </row>
    <row r="98" spans="1:1" ht="15">
      <c r="A98" s="9" t="s">
        <v>35</v>
      </c>
    </row>
    <row r="99" spans="1:1" ht="15">
      <c r="A99" s="9" t="s">
        <v>36</v>
      </c>
    </row>
    <row r="100" spans="1:1" ht="15">
      <c r="A100" s="9" t="s">
        <v>54</v>
      </c>
    </row>
    <row r="101" spans="1:1" ht="15">
      <c r="A101" s="9" t="s">
        <v>53</v>
      </c>
    </row>
    <row r="102" spans="1:1" ht="15">
      <c r="A102" s="9"/>
    </row>
    <row r="103" spans="1:1" ht="15">
      <c r="A103" s="9" t="s">
        <v>55</v>
      </c>
    </row>
    <row r="104" spans="1:1" ht="15">
      <c r="A104" s="9" t="s">
        <v>57</v>
      </c>
    </row>
    <row r="105" spans="1:1" ht="15">
      <c r="A105" s="9"/>
    </row>
    <row r="106" spans="1:1" ht="15">
      <c r="A106" s="9" t="s">
        <v>37</v>
      </c>
    </row>
    <row r="107" spans="1:1" ht="15">
      <c r="A107" s="9"/>
    </row>
    <row r="108" spans="1:1" ht="15">
      <c r="A108" s="9"/>
    </row>
    <row r="109" spans="1:1" ht="15">
      <c r="A109" s="9"/>
    </row>
    <row r="110" spans="1:1" ht="15">
      <c r="A110" s="9"/>
    </row>
    <row r="111" spans="1:1" ht="15">
      <c r="A111" s="9"/>
    </row>
    <row r="112" spans="1:1" ht="15">
      <c r="A112" s="9"/>
    </row>
    <row r="113" spans="1:1" ht="15">
      <c r="A113" s="9"/>
    </row>
    <row r="114" spans="1:1" ht="15">
      <c r="A114" s="9"/>
    </row>
    <row r="115" spans="1:1" ht="15">
      <c r="A115" s="9"/>
    </row>
    <row r="116" spans="1:1" ht="15">
      <c r="A116" s="9"/>
    </row>
    <row r="117" spans="1:1" ht="15">
      <c r="A117" s="9"/>
    </row>
    <row r="118" spans="1:1" ht="15">
      <c r="A118" s="9"/>
    </row>
    <row r="119" spans="1:1" ht="15">
      <c r="A119" s="9"/>
    </row>
    <row r="120" spans="1:1" ht="15">
      <c r="A120" s="9"/>
    </row>
    <row r="121" spans="1:1" ht="15">
      <c r="A121" s="9"/>
    </row>
    <row r="122" spans="1:1" ht="15">
      <c r="A122" s="9"/>
    </row>
    <row r="123" spans="1:1" ht="15">
      <c r="A123" s="9"/>
    </row>
    <row r="124" spans="1:1" ht="15">
      <c r="A124" s="9"/>
    </row>
    <row r="125" spans="1:1" ht="15">
      <c r="A125" s="9"/>
    </row>
    <row r="126" spans="1:1" ht="15">
      <c r="A126" s="9"/>
    </row>
    <row r="127" spans="1:1" ht="15">
      <c r="A127" s="9"/>
    </row>
    <row r="128" spans="1:1" ht="15">
      <c r="A128" s="9"/>
    </row>
    <row r="129" spans="1:1" ht="15">
      <c r="A129" s="9" t="s">
        <v>38</v>
      </c>
    </row>
    <row r="130" spans="1:1" ht="15">
      <c r="A130" s="9" t="s">
        <v>58</v>
      </c>
    </row>
    <row r="131" spans="1:1" ht="15">
      <c r="A131" s="9"/>
    </row>
    <row r="132" spans="1:1" ht="15">
      <c r="A132" s="9" t="s">
        <v>67</v>
      </c>
    </row>
  </sheetData>
  <pageMargins left="0.7" right="0.7" top="0.75" bottom="0.75" header="0.3" footer="0.3"/>
  <pageSetup orientation="portrait" paperSize="9" r:id="rId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F7ADB-6D02-4408-8E35-0A9DEF2C7255}">
  <sheetPr codeName="Sheet2"/>
  <dimension ref="C2:H102"/>
  <sheetViews>
    <sheetView workbookViewId="0" topLeftCell="A1">
      <selection pane="topLeft" activeCell="H33" sqref="H33"/>
    </sheetView>
  </sheetViews>
  <sheetFormatPr defaultColWidth="8.71428571428571" defaultRowHeight="15"/>
  <cols>
    <col min="3" max="3" width="5" customWidth="1"/>
    <col min="4" max="4" width="113.571428571429" customWidth="1"/>
    <col min="5" max="5" width="12.7142857142857" bestFit="1" customWidth="1"/>
    <col min="6" max="6" width="12.7142857142857" customWidth="1"/>
    <col min="8" max="8" width="47.1428571428571" customWidth="1"/>
  </cols>
  <sheetData>
    <row r="1" ht="15.75" thickBot="1"/>
    <row r="2" spans="5:8" ht="15">
      <c r="E2" s="15" t="s">
        <v>66</v>
      </c>
      <c r="F2" s="16" t="s">
        <v>61</v>
      </c>
      <c r="H2" s="3" t="s">
        <v>2</v>
      </c>
    </row>
    <row r="3" spans="4:8" ht="15">
      <c r="D3" s="2" t="s">
        <v>3</v>
      </c>
      <c r="E3" s="17">
        <v>0</v>
      </c>
      <c r="F3" s="18" t="s">
        <v>62</v>
      </c>
      <c r="H3" s="4" t="str">
        <f>CONCATENATE("#define APP_MEASURED_0DBM_TX_POWER      ",ROUND(E3,0))</f>
        <v>#define APP_MEASURED_0DBM_TX_POWER      0</v>
      </c>
    </row>
    <row r="4" spans="5:8" ht="15">
      <c r="E4" s="19"/>
      <c r="F4" s="18"/>
      <c r="H4" s="5"/>
    </row>
    <row r="5" spans="4:8" ht="15.75" thickBot="1">
      <c r="D5" s="2" t="s">
        <v>0</v>
      </c>
      <c r="E5" s="20">
        <v>155</v>
      </c>
      <c r="F5" s="21" t="s">
        <v>63</v>
      </c>
      <c r="H5" s="5"/>
    </row>
    <row r="6" spans="8:8" ht="15">
      <c r="H6" s="5"/>
    </row>
    <row r="7" spans="8:8" ht="15">
      <c r="H7" s="5"/>
    </row>
    <row r="8" spans="8:8" ht="15">
      <c r="H8" s="5"/>
    </row>
    <row r="9" spans="4:8" ht="15.75" thickBot="1">
      <c r="D9" s="2" t="s">
        <v>45</v>
      </c>
      <c r="E9" s="1">
        <f>IF(E101*10+E3&lt;127,E101*10+E3,127)</f>
        <v>127</v>
      </c>
      <c r="H9" s="6" t="str">
        <f>CONCATENATE("#define APP_MAX_TX_POWER      ",ROUND(E9,0))</f>
        <v>#define APP_MAX_TX_POWER      127</v>
      </c>
    </row>
    <row r="100" spans="3:6" ht="15">
      <c r="C100" s="22" t="s">
        <v>1</v>
      </c>
      <c r="D100" s="22"/>
      <c r="E100" s="1">
        <f>IF(ROUND((1429/(2^(40)))*(E101)^5,0)+ROUND((463/(2^(32)))*(E101)^4,0)+ROUND((-74/(2^(24)))*(E101)^3,0)+ROUND((18490/(2^(24)))*(E101)^2,0)+ROUND((19712/(2^(16)))*(E101),0)+ROUND(1600549/(2^(16)),0)&gt;248,248,ROUND((1429/(2^(40)))*(E101)^5,0)+ROUND((463/(2^(32)))*(E101*10)^4,0)+ROUND((-74/(2^(24)))*(E101*10)^3,0)+ROUND((18490/(2^(24)))*(E101*10)^2,0)+ROUND((19712/(2^(16)))*(E101*10),0)+ROUND(1600549/(2^(16)),0))</f>
        <v>155</v>
      </c>
      <c r="F100" s="1"/>
    </row>
    <row r="101" spans="3:6" ht="15">
      <c r="C101" s="23"/>
      <c r="D101" s="23"/>
      <c r="E101" s="1">
        <v>16.087306200844843</v>
      </c>
      <c r="F101" s="1"/>
    </row>
    <row r="102" spans="3:6" ht="15">
      <c r="C102" s="23"/>
      <c r="D102" s="23"/>
      <c r="E102" s="1">
        <f>E101*10+E3</f>
        <v>160.87306200844841</v>
      </c>
      <c r="F102" s="1"/>
    </row>
  </sheetData>
  <mergeCells count="1">
    <mergeCell ref="C100:D102"/>
  </mergeCells>
  <dataValidations count="2">
    <dataValidation type="whole" allowBlank="1" showInputMessage="1" showErrorMessage="1" sqref="E3">
      <formula1>-100</formula1>
      <formula2>100</formula2>
    </dataValidation>
    <dataValidation type="whole" allowBlank="1" showInputMessage="1" showErrorMessage="1" sqref="E5">
      <formula1>0</formula1>
      <formula2>155</formula2>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6CB5B-2083-4AA7-B3D0-85BB6A083DB8}">
  <sheetPr codeName="Sheet3"/>
  <dimension ref="C2:H107"/>
  <sheetViews>
    <sheetView workbookViewId="0" topLeftCell="A1">
      <selection pane="topLeft" activeCell="E4" sqref="E4"/>
    </sheetView>
  </sheetViews>
  <sheetFormatPr defaultRowHeight="15"/>
  <cols>
    <col min="1" max="1" width="2.85714285714286" customWidth="1"/>
    <col min="2" max="2" width="4.14285714285714" customWidth="1"/>
    <col min="3" max="3" width="10.8571428571429" customWidth="1"/>
    <col min="4" max="4" width="104" customWidth="1"/>
    <col min="5" max="5" width="13.4285714285714" customWidth="1"/>
    <col min="6" max="6" width="12.7142857142857" customWidth="1"/>
    <col min="8" max="8" width="48" customWidth="1"/>
  </cols>
  <sheetData>
    <row r="1" ht="15.75" thickBot="1"/>
    <row r="2" spans="5:8" ht="15">
      <c r="E2" s="15" t="s">
        <v>65</v>
      </c>
      <c r="F2" s="16" t="s">
        <v>61</v>
      </c>
      <c r="H2" s="3" t="s">
        <v>2</v>
      </c>
    </row>
    <row r="3" spans="4:8" ht="15">
      <c r="D3" s="2" t="s">
        <v>3</v>
      </c>
      <c r="E3" s="17">
        <v>0</v>
      </c>
      <c r="F3" s="18" t="s">
        <v>62</v>
      </c>
      <c r="H3" s="4" t="str">
        <f>CONCATENATE("#define APP_MEASURED_0DBM_TX_POWER      ",ROUND(E3,0))</f>
        <v>#define APP_MEASURED_0DBM_TX_POWER      0</v>
      </c>
    </row>
    <row r="4" spans="5:8" ht="15">
      <c r="E4" s="19"/>
      <c r="F4" s="18"/>
      <c r="H4" s="5"/>
    </row>
    <row r="5" spans="4:8" ht="15.75" thickBot="1">
      <c r="D5" s="2" t="s">
        <v>0</v>
      </c>
      <c r="E5" s="20">
        <v>248</v>
      </c>
      <c r="F5" s="21" t="s">
        <v>64</v>
      </c>
      <c r="H5" s="5"/>
    </row>
    <row r="6" spans="8:8" ht="15">
      <c r="H6" s="5"/>
    </row>
    <row r="7" spans="8:8" ht="15">
      <c r="H7" s="5"/>
    </row>
    <row r="8" spans="8:8" ht="15">
      <c r="H8" s="5"/>
    </row>
    <row r="9" spans="4:8" ht="15.75" thickBot="1">
      <c r="D9" s="2" t="s">
        <v>51</v>
      </c>
      <c r="E9" s="1">
        <f>E101*10+E3</f>
        <v>185.79092646378092</v>
      </c>
      <c r="H9" s="6" t="str">
        <f>CONCATENATE("#define APP_MAX_TX_POWER      ",ROUND(E9,0))</f>
        <v>#define APP_MAX_TX_POWER      186</v>
      </c>
    </row>
    <row r="100" spans="3:6" ht="15">
      <c r="C100" s="22" t="s">
        <v>1</v>
      </c>
      <c r="D100" s="22"/>
      <c r="E100" s="1">
        <f>IF(ROUND((362/(2^(40)))*(E101*10)^5,0)+ROUND((-21287/(2^(40)))*(E101*10)^4,0)+ROUND((25630/(2^(32)))*(E101*10)^3,0)+ROUND((9902007/(2^(32)))*(E101*10)^2,0)+ROUND((19780/(2^(16)))*(E101*10),0)+ROUND(1646858/(2^(16)),0)&gt;248,248,ROUND((362/(2^(40)))*(E101*10)^5,0)+ROUND((-21287/(2^(40)))*(E101*10)^4,0)+ROUND((25630/(2^(32)))*(E101*10)^3,0)+ROUND((9902007/(2^(32)))*(E101*10)^2,0)+ROUND((19780/(2^(16)))*(E101*10),0)+ROUND(1646858/(2^(16)),0))</f>
        <v>248</v>
      </c>
      <c r="F100" s="1"/>
    </row>
    <row r="101" spans="3:6" ht="15">
      <c r="C101" s="23"/>
      <c r="D101" s="23"/>
      <c r="E101" s="1">
        <v>18.579092646378093</v>
      </c>
      <c r="F101" s="1"/>
    </row>
    <row r="102" spans="3:6" ht="15">
      <c r="C102" s="23"/>
      <c r="D102" s="23"/>
      <c r="E102" s="1">
        <f>E101*10+E3</f>
        <v>185.79092646378092</v>
      </c>
      <c r="F102" s="1"/>
    </row>
    <row r="106" spans="4:4" ht="15">
      <c r="D106" s="13"/>
    </row>
    <row r="107" spans="4:4" ht="15">
      <c r="D107" s="13"/>
    </row>
  </sheetData>
  <mergeCells count="1">
    <mergeCell ref="C100:D102"/>
  </mergeCells>
  <dataValidations count="2">
    <dataValidation type="whole" allowBlank="1" showInputMessage="1" showErrorMessage="1" sqref="E3">
      <formula1>-100</formula1>
      <formula2>100</formula2>
    </dataValidation>
    <dataValidation type="whole" allowBlank="1" showInputMessage="1" showErrorMessage="1" sqref="E5">
      <formula1>0</formula1>
      <formula2>248</formula2>
    </dataValidation>
  </dataValidation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ScaleCrop>false</ScaleCrop>
  <Template/>
  <Manager>NTJ</Manager>
  <Company/>
  <LinksUpToDate>false</LinksUpToDate>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Instruction</dc:title>
  <dc:subject>Setting Tx Power in your final Z-Wave product</dc:subject>
  <dc:creator>EBUSKGAARD;LUBALLIN;CAOWENS;JFR</dc:creator>
  <cp:keywords/>
  <dc:description/>
  <cp:lastModifiedBy>Emil Buskgaard</cp:lastModifiedBy>
  <dcterms:created xsi:type="dcterms:W3CDTF">2020-03-16T13:24:04Z</dcterms:created>
  <dcterms:modified xsi:type="dcterms:W3CDTF">2021-02-26T09:33:38Z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vt:lpwstr>INS14664-4</vt:lpwstr>
  </property>
  <property fmtid="{D5CDD505-2E9C-101B-9397-08002B2CF9AE}" pid="3" name="Alias">
    <vt:lpwstr/>
  </property>
  <property fmtid="{D5CDD505-2E9C-101B-9397-08002B2CF9AE}" pid="4" name="DocType">
    <vt:lpwstr>INS</vt:lpwstr>
  </property>
  <property fmtid="{D5CDD505-2E9C-101B-9397-08002B2CF9AE}" pid="5" name="ID">
    <vt:lpwstr>14664</vt:lpwstr>
  </property>
  <property fmtid="{D5CDD505-2E9C-101B-9397-08002B2CF9AE}" pid="6" name="Version">
    <vt:lpwstr>4</vt:lpwstr>
  </property>
  <property fmtid="{D5CDD505-2E9C-101B-9397-08002B2CF9AE}" pid="7" name="VersionRevision">
    <vt:lpwstr>4</vt:lpwstr>
  </property>
  <property fmtid="{D5CDD505-2E9C-101B-9397-08002B2CF9AE}" pid="8" name="Project">
    <vt:lpwstr>7093</vt:lpwstr>
  </property>
  <property fmtid="{D5CDD505-2E9C-101B-9397-08002B2CF9AE}" pid="9" name="ProjectName">
    <vt:lpwstr>Dev. Kit 7.0x</vt:lpwstr>
  </property>
  <property fmtid="{D5CDD505-2E9C-101B-9397-08002B2CF9AE}" pid="10" name="Product">
    <vt:lpwstr/>
  </property>
  <property fmtid="{D5CDD505-2E9C-101B-9397-08002B2CF9AE}" pid="11" name="Department">
    <vt:lpwstr/>
  </property>
  <property fmtid="{D5CDD505-2E9C-101B-9397-08002B2CF9AE}" pid="12" name="CreateBy">
    <vt:lpwstr>JFR</vt:lpwstr>
  </property>
  <property fmtid="{D5CDD505-2E9C-101B-9397-08002B2CF9AE}" pid="13" name="CreateDate">
    <vt:lpwstr>2021-02-25</vt:lpwstr>
  </property>
  <property fmtid="{D5CDD505-2E9C-101B-9397-08002B2CF9AE}" pid="14" name="EditDate">
    <vt:lpwstr>2020-04-03</vt:lpwstr>
  </property>
  <property fmtid="{D5CDD505-2E9C-101B-9397-08002B2CF9AE}" pid="15" name="ReviewBy">
    <vt:lpwstr>JFR;CAOWENS;NTJ;PSH;OPP;CRASMUSSEN;BBR;LTHOMSEN</vt:lpwstr>
  </property>
  <property fmtid="{D5CDD505-2E9C-101B-9397-08002B2CF9AE}" pid="16" name="ReviewDate">
    <vt:lpwstr>2021-02-26</vt:lpwstr>
  </property>
  <property fmtid="{D5CDD505-2E9C-101B-9397-08002B2CF9AE}" pid="17" name="ApproveDate">
    <vt:lpwstr>2021-02-26</vt:lpwstr>
  </property>
  <property fmtid="{D5CDD505-2E9C-101B-9397-08002B2CF9AE}" pid="18" name="CopyTo">
    <vt:lpwstr/>
  </property>
  <property fmtid="{D5CDD505-2E9C-101B-9397-08002B2CF9AE}" pid="19" name="ChangeNote">
    <vt:lpwstr>Document link on front page changed to INS14259-14 - Section 7.3 as instructed by Lars Thomsen
Ranges added to input fields for both 14 dBm and 20 dBm tab.
Limit on target power for 20 dBm removed.</vt:lpwstr>
  </property>
  <property fmtid="{D5CDD505-2E9C-101B-9397-08002B2CF9AE}" pid="20" name="confidentialitylevel">
    <vt:lpwstr>Partners Only</vt:lpwstr>
  </property>
  <property fmtid="{D5CDD505-2E9C-101B-9397-08002B2CF9AE}" pid="21" name="ApproveList">
    <vt:lpwstr>Date	CET	Initials	Name	Justification_x000d_
2021-02-26	07:55:13	NTJ	Niels Johansen	_x000d_
</vt:lpwstr>
  </property>
  <property fmtid="{D5CDD505-2E9C-101B-9397-08002B2CF9AE}" pid="22" name="TemplateItem">
    <vt:lpwstr>TMP11103-39</vt:lpwstr>
  </property>
  <property fmtid="{D5CDD505-2E9C-101B-9397-08002B2CF9AE}" pid="23" name="Abstract">
    <vt:lpwstr>-</vt:lpwstr>
  </property>
  <property fmtid="{D5CDD505-2E9C-101B-9397-08002B2CF9AE}" pid="24" name="ExtendedVersion">
    <vt:lpwstr/>
  </property>
</Properties>
</file>