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0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J20" i="1"/>
  <c r="C19"/>
  <c r="J19"/>
  <c r="L12"/>
  <c r="D17"/>
  <c r="D16"/>
  <c r="F6"/>
  <c r="E13"/>
  <c r="B12"/>
  <c r="C12"/>
  <c r="D7"/>
  <c r="E11"/>
  <c r="B3"/>
  <c r="L11" l="1"/>
</calcChain>
</file>

<file path=xl/sharedStrings.xml><?xml version="1.0" encoding="utf-8"?>
<sst xmlns="http://schemas.openxmlformats.org/spreadsheetml/2006/main" count="28" uniqueCount="18">
  <si>
    <t>Mpa</t>
  </si>
  <si>
    <t>Pa</t>
  </si>
  <si>
    <t>R</t>
  </si>
  <si>
    <t>J/mol.K</t>
  </si>
  <si>
    <t>N/m2</t>
  </si>
  <si>
    <t>p2</t>
  </si>
  <si>
    <t>n</t>
  </si>
  <si>
    <t>mol</t>
  </si>
  <si>
    <t>T1</t>
  </si>
  <si>
    <t>point</t>
  </si>
  <si>
    <t>p</t>
  </si>
  <si>
    <t>V</t>
  </si>
  <si>
    <t>m3</t>
  </si>
  <si>
    <t>T</t>
  </si>
  <si>
    <t>K</t>
  </si>
  <si>
    <t>pV/nRT</t>
  </si>
  <si>
    <t>2020-12-15-isothermal-process.md</t>
  </si>
  <si>
    <t>Work</t>
  </si>
</sst>
</file>

<file path=xl/styles.xml><?xml version="1.0" encoding="utf-8"?>
<styleSheet xmlns="http://schemas.openxmlformats.org/spreadsheetml/2006/main">
  <numFmts count="2">
    <numFmt numFmtId="166" formatCode="0.000E+00"/>
    <numFmt numFmtId="167" formatCode="0.0000E+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166" fontId="0" fillId="0" borderId="0" xfId="0" applyNumberFormat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20"/>
  <sheetViews>
    <sheetView tabSelected="1" workbookViewId="0">
      <selection activeCell="A21" sqref="A21"/>
    </sheetView>
  </sheetViews>
  <sheetFormatPr defaultRowHeight="15"/>
  <cols>
    <col min="3" max="3" width="10.5703125" bestFit="1" customWidth="1"/>
    <col min="7" max="7" width="1.42578125" customWidth="1"/>
    <col min="10" max="10" width="10.28515625" bestFit="1" customWidth="1"/>
  </cols>
  <sheetData>
    <row r="1" spans="1:12">
      <c r="A1" t="s">
        <v>16</v>
      </c>
    </row>
    <row r="2" spans="1:12">
      <c r="A2" t="s">
        <v>0</v>
      </c>
      <c r="B2" t="s">
        <v>1</v>
      </c>
    </row>
    <row r="3" spans="1:12">
      <c r="A3">
        <v>0.1</v>
      </c>
      <c r="B3">
        <f>A3*1000000</f>
        <v>100000</v>
      </c>
    </row>
    <row r="6" spans="1:12">
      <c r="A6" t="s">
        <v>2</v>
      </c>
      <c r="B6" t="s">
        <v>3</v>
      </c>
      <c r="C6">
        <v>8.3140000000000001</v>
      </c>
      <c r="F6">
        <f>2/C6</f>
        <v>0.24055809477988935</v>
      </c>
      <c r="H6" t="s">
        <v>2</v>
      </c>
      <c r="I6" t="s">
        <v>3</v>
      </c>
      <c r="J6">
        <v>8.3140000000000001</v>
      </c>
    </row>
    <row r="7" spans="1:12">
      <c r="A7" t="s">
        <v>6</v>
      </c>
      <c r="B7" t="s">
        <v>7</v>
      </c>
      <c r="C7">
        <v>0.24049999999999999</v>
      </c>
      <c r="D7">
        <f>2/C6</f>
        <v>0.24055809477988935</v>
      </c>
      <c r="H7" t="s">
        <v>6</v>
      </c>
      <c r="I7" t="s">
        <v>7</v>
      </c>
      <c r="J7">
        <v>1.2027000000000001</v>
      </c>
    </row>
    <row r="9" spans="1:12">
      <c r="B9" t="s">
        <v>4</v>
      </c>
      <c r="C9" t="s">
        <v>12</v>
      </c>
      <c r="D9" t="s">
        <v>14</v>
      </c>
    </row>
    <row r="10" spans="1:12">
      <c r="A10" t="s">
        <v>9</v>
      </c>
      <c r="B10" t="s">
        <v>10</v>
      </c>
      <c r="C10" t="s">
        <v>11</v>
      </c>
      <c r="D10" t="s">
        <v>13</v>
      </c>
      <c r="E10" t="s">
        <v>15</v>
      </c>
      <c r="H10" t="s">
        <v>9</v>
      </c>
      <c r="I10" t="s">
        <v>10</v>
      </c>
      <c r="J10" t="s">
        <v>11</v>
      </c>
      <c r="K10" t="s">
        <v>13</v>
      </c>
      <c r="L10" t="s">
        <v>15</v>
      </c>
    </row>
    <row r="11" spans="1:12">
      <c r="A11">
        <v>1</v>
      </c>
      <c r="B11" s="1">
        <v>100000</v>
      </c>
      <c r="C11" s="1">
        <v>0.01</v>
      </c>
      <c r="D11">
        <v>500</v>
      </c>
      <c r="E11">
        <f>(B11*C11)/($C$7*$C$6*D11)</f>
        <v>1.0002415583363382</v>
      </c>
      <c r="H11">
        <v>1</v>
      </c>
      <c r="I11" s="1">
        <v>200000</v>
      </c>
      <c r="J11" s="1">
        <v>0.02</v>
      </c>
      <c r="K11">
        <v>400</v>
      </c>
      <c r="L11">
        <f>(I11*J11)/($J$7*$J$6*K11)</f>
        <v>1.000075225658474</v>
      </c>
    </row>
    <row r="12" spans="1:12">
      <c r="A12">
        <v>2</v>
      </c>
      <c r="B12" s="1">
        <f>C7*C6*D12/C12</f>
        <v>49987.925000000003</v>
      </c>
      <c r="C12" s="1">
        <f>2*C11</f>
        <v>0.02</v>
      </c>
      <c r="D12">
        <v>500</v>
      </c>
      <c r="H12">
        <v>2</v>
      </c>
      <c r="I12" s="1">
        <v>400000</v>
      </c>
      <c r="J12" s="1">
        <v>0.01</v>
      </c>
      <c r="K12">
        <v>400</v>
      </c>
      <c r="L12">
        <f>(I12*J12)/($J$7*$J$6*K12)</f>
        <v>1.000075225658474</v>
      </c>
    </row>
    <row r="13" spans="1:12">
      <c r="B13" s="1">
        <v>50000</v>
      </c>
      <c r="C13">
        <v>0.02</v>
      </c>
      <c r="D13">
        <v>500</v>
      </c>
      <c r="E13">
        <f>(B13*C13)/($C$7*$C$6*D13)</f>
        <v>1.0002415583363382</v>
      </c>
    </row>
    <row r="16" spans="1:12">
      <c r="C16" t="s">
        <v>8</v>
      </c>
      <c r="D16">
        <f>(100000*0.01)/(0.2405*8.314)</f>
        <v>500.12077916816912</v>
      </c>
    </row>
    <row r="17" spans="2:10">
      <c r="C17" t="s">
        <v>5</v>
      </c>
      <c r="D17">
        <f>(0.2405*8.314*500)/0.02</f>
        <v>49987.925000000003</v>
      </c>
    </row>
    <row r="18" spans="2:10">
      <c r="J18" s="1"/>
    </row>
    <row r="19" spans="2:10">
      <c r="B19" t="s">
        <v>17</v>
      </c>
      <c r="C19" s="3">
        <f>C7*C6*D12*LN(C12/C11)</f>
        <v>692.97978551584004</v>
      </c>
      <c r="I19" t="s">
        <v>17</v>
      </c>
      <c r="J19" s="2">
        <f>J7*J6*K12*LN(J12/J11)</f>
        <v>-2772.3801681160944</v>
      </c>
    </row>
    <row r="20" spans="2:10">
      <c r="J20">
        <f>1.2027 * 8.314 * 400 * LN(0.01/0.02)</f>
        <v>-2772.3801681160944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0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2020-12-15T23:57:24Z</dcterms:modified>
</cp:coreProperties>
</file>