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loganfrank/Desktop/"/>
    </mc:Choice>
  </mc:AlternateContent>
  <xr:revisionPtr revIDLastSave="0" documentId="13_ncr:1_{81EAB1F8-1535-DE44-9B27-FB81317A595F}" xr6:coauthVersionLast="47" xr6:coauthVersionMax="47" xr10:uidLastSave="{00000000-0000-0000-0000-000000000000}"/>
  <bookViews>
    <workbookView xWindow="0" yWindow="500" windowWidth="28800" windowHeight="16280" activeTab="3" xr2:uid="{00000000-000D-0000-FFFF-FFFF00000000}"/>
  </bookViews>
  <sheets>
    <sheet name="Fact Table" sheetId="1" r:id="rId1"/>
    <sheet name="Customer Departures" sheetId="2" r:id="rId2"/>
    <sheet name="Customer Arrivals" sheetId="3" r:id="rId3"/>
    <sheet name="Flight Data Departing" sheetId="4" r:id="rId4"/>
    <sheet name="Flight Data Arriving" sheetId="5" r:id="rId5"/>
    <sheet name="Airline Dat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2" i="4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2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2" i="4"/>
  <c r="E1001" i="5"/>
  <c r="E1000" i="5"/>
  <c r="E999" i="5"/>
  <c r="E998" i="5"/>
  <c r="E997" i="5"/>
  <c r="E996" i="5"/>
  <c r="E995" i="5"/>
  <c r="E994" i="5"/>
  <c r="E993" i="5"/>
  <c r="E992" i="5"/>
  <c r="E991" i="5"/>
  <c r="E990" i="5"/>
  <c r="E989" i="5"/>
  <c r="E988" i="5"/>
  <c r="E987" i="5"/>
  <c r="E986" i="5"/>
  <c r="E985" i="5"/>
  <c r="E984" i="5"/>
  <c r="E983" i="5"/>
  <c r="E982" i="5"/>
  <c r="E981" i="5"/>
  <c r="E980" i="5"/>
  <c r="E979" i="5"/>
  <c r="E978" i="5"/>
  <c r="E977" i="5"/>
  <c r="E976" i="5"/>
  <c r="E975" i="5"/>
  <c r="E974" i="5"/>
  <c r="E973" i="5"/>
  <c r="E972" i="5"/>
  <c r="E971" i="5"/>
  <c r="E970" i="5"/>
  <c r="E969" i="5"/>
  <c r="E968" i="5"/>
  <c r="E967" i="5"/>
  <c r="E966" i="5"/>
  <c r="E965" i="5"/>
  <c r="E964" i="5"/>
  <c r="E963" i="5"/>
  <c r="E962" i="5"/>
  <c r="E961" i="5"/>
  <c r="E960" i="5"/>
  <c r="E959" i="5"/>
  <c r="E958" i="5"/>
  <c r="E957" i="5"/>
  <c r="E956" i="5"/>
  <c r="E955" i="5"/>
  <c r="E954" i="5"/>
  <c r="E953" i="5"/>
  <c r="E952" i="5"/>
  <c r="E951" i="5"/>
  <c r="E950" i="5"/>
  <c r="E949" i="5"/>
  <c r="E948" i="5"/>
  <c r="E947" i="5"/>
  <c r="E946" i="5"/>
  <c r="E945" i="5"/>
  <c r="E944" i="5"/>
  <c r="E943" i="5"/>
  <c r="E942" i="5"/>
  <c r="E941" i="5"/>
  <c r="E940" i="5"/>
  <c r="E939" i="5"/>
  <c r="E938" i="5"/>
  <c r="E937" i="5"/>
  <c r="E936" i="5"/>
  <c r="E935" i="5"/>
  <c r="E934" i="5"/>
  <c r="E933" i="5"/>
  <c r="E932" i="5"/>
  <c r="E931" i="5"/>
  <c r="E930" i="5"/>
  <c r="E929" i="5"/>
  <c r="E928" i="5"/>
  <c r="E927" i="5"/>
  <c r="E926" i="5"/>
  <c r="E925" i="5"/>
  <c r="E924" i="5"/>
  <c r="E923" i="5"/>
  <c r="E922" i="5"/>
  <c r="E921" i="5"/>
  <c r="E920" i="5"/>
  <c r="E919" i="5"/>
  <c r="E918" i="5"/>
  <c r="E917" i="5"/>
  <c r="E916" i="5"/>
  <c r="E915" i="5"/>
  <c r="E914" i="5"/>
  <c r="E913" i="5"/>
  <c r="E912" i="5"/>
  <c r="E911" i="5"/>
  <c r="E910" i="5"/>
  <c r="E909" i="5"/>
  <c r="E908" i="5"/>
  <c r="E907" i="5"/>
  <c r="E906" i="5"/>
  <c r="E905" i="5"/>
  <c r="E904" i="5"/>
  <c r="E903" i="5"/>
  <c r="E902" i="5"/>
  <c r="E901" i="5"/>
  <c r="E900" i="5"/>
  <c r="E899" i="5"/>
  <c r="E898" i="5"/>
  <c r="E897" i="5"/>
  <c r="E896" i="5"/>
  <c r="E895" i="5"/>
  <c r="E894" i="5"/>
  <c r="E893" i="5"/>
  <c r="E892" i="5"/>
  <c r="E891" i="5"/>
  <c r="E890" i="5"/>
  <c r="E889" i="5"/>
  <c r="E888" i="5"/>
  <c r="E887" i="5"/>
  <c r="E886" i="5"/>
  <c r="E885" i="5"/>
  <c r="E884" i="5"/>
  <c r="E883" i="5"/>
  <c r="E882" i="5"/>
  <c r="E881" i="5"/>
  <c r="E880" i="5"/>
  <c r="E879" i="5"/>
  <c r="E878" i="5"/>
  <c r="E877" i="5"/>
  <c r="E876" i="5"/>
  <c r="E875" i="5"/>
  <c r="E874" i="5"/>
  <c r="E873" i="5"/>
  <c r="E872" i="5"/>
  <c r="E871" i="5"/>
  <c r="E870" i="5"/>
  <c r="E869" i="5"/>
  <c r="E868" i="5"/>
  <c r="E867" i="5"/>
  <c r="E866" i="5"/>
  <c r="E865" i="5"/>
  <c r="E864" i="5"/>
  <c r="E863" i="5"/>
  <c r="E862" i="5"/>
  <c r="E861" i="5"/>
  <c r="E860" i="5"/>
  <c r="E859" i="5"/>
  <c r="E858" i="5"/>
  <c r="E857" i="5"/>
  <c r="E856" i="5"/>
  <c r="E855" i="5"/>
  <c r="E854" i="5"/>
  <c r="E853" i="5"/>
  <c r="E852" i="5"/>
  <c r="E851" i="5"/>
  <c r="E850" i="5"/>
  <c r="E849" i="5"/>
  <c r="E848" i="5"/>
  <c r="E847" i="5"/>
  <c r="E846" i="5"/>
  <c r="E845" i="5"/>
  <c r="E844" i="5"/>
  <c r="E843" i="5"/>
  <c r="E842" i="5"/>
  <c r="E841" i="5"/>
  <c r="E840" i="5"/>
  <c r="E839" i="5"/>
  <c r="E838" i="5"/>
  <c r="E837" i="5"/>
  <c r="E836" i="5"/>
  <c r="E835" i="5"/>
  <c r="E834" i="5"/>
  <c r="E833" i="5"/>
  <c r="E832" i="5"/>
  <c r="E831" i="5"/>
  <c r="E830" i="5"/>
  <c r="E829" i="5"/>
  <c r="E828" i="5"/>
  <c r="E827" i="5"/>
  <c r="E826" i="5"/>
  <c r="E825" i="5"/>
  <c r="E824" i="5"/>
  <c r="E823" i="5"/>
  <c r="E822" i="5"/>
  <c r="E821" i="5"/>
  <c r="E820" i="5"/>
  <c r="E819" i="5"/>
  <c r="E818" i="5"/>
  <c r="E817" i="5"/>
  <c r="E816" i="5"/>
  <c r="E815" i="5"/>
  <c r="E814" i="5"/>
  <c r="E813" i="5"/>
  <c r="E812" i="5"/>
  <c r="E811" i="5"/>
  <c r="E810" i="5"/>
  <c r="E809" i="5"/>
  <c r="E808" i="5"/>
  <c r="E807" i="5"/>
  <c r="E806" i="5"/>
  <c r="E805" i="5"/>
  <c r="E804" i="5"/>
  <c r="E803" i="5"/>
  <c r="E802" i="5"/>
  <c r="E801" i="5"/>
  <c r="E800" i="5"/>
  <c r="E799" i="5"/>
  <c r="E798" i="5"/>
  <c r="E797" i="5"/>
  <c r="E796" i="5"/>
  <c r="E795" i="5"/>
  <c r="E794" i="5"/>
  <c r="E793" i="5"/>
  <c r="E792" i="5"/>
  <c r="E791" i="5"/>
  <c r="E790" i="5"/>
  <c r="E789" i="5"/>
  <c r="E788" i="5"/>
  <c r="E787" i="5"/>
  <c r="E786" i="5"/>
  <c r="E785" i="5"/>
  <c r="E784" i="5"/>
  <c r="E783" i="5"/>
  <c r="E782" i="5"/>
  <c r="E781" i="5"/>
  <c r="E780" i="5"/>
  <c r="E779" i="5"/>
  <c r="E778" i="5"/>
  <c r="E777" i="5"/>
  <c r="E776" i="5"/>
  <c r="E775" i="5"/>
  <c r="E774" i="5"/>
  <c r="E773" i="5"/>
  <c r="E772" i="5"/>
  <c r="E771" i="5"/>
  <c r="E770" i="5"/>
  <c r="E769" i="5"/>
  <c r="E768" i="5"/>
  <c r="E767" i="5"/>
  <c r="E766" i="5"/>
  <c r="E765" i="5"/>
  <c r="E764" i="5"/>
  <c r="E763" i="5"/>
  <c r="E762" i="5"/>
  <c r="E761" i="5"/>
  <c r="E760" i="5"/>
  <c r="E759" i="5"/>
  <c r="E758" i="5"/>
  <c r="E757" i="5"/>
  <c r="E756" i="5"/>
  <c r="E755" i="5"/>
  <c r="E754" i="5"/>
  <c r="E753" i="5"/>
  <c r="E752" i="5"/>
  <c r="E751" i="5"/>
  <c r="E750" i="5"/>
  <c r="E749" i="5"/>
  <c r="E748" i="5"/>
  <c r="E747" i="5"/>
  <c r="E746" i="5"/>
  <c r="E745" i="5"/>
  <c r="E744" i="5"/>
  <c r="E743" i="5"/>
  <c r="E742" i="5"/>
  <c r="E741" i="5"/>
  <c r="E740" i="5"/>
  <c r="E739" i="5"/>
  <c r="E738" i="5"/>
  <c r="E737" i="5"/>
  <c r="E736" i="5"/>
  <c r="E735" i="5"/>
  <c r="E734" i="5"/>
  <c r="E733" i="5"/>
  <c r="E732" i="5"/>
  <c r="E731" i="5"/>
  <c r="E730" i="5"/>
  <c r="E729" i="5"/>
  <c r="E728" i="5"/>
  <c r="E727" i="5"/>
  <c r="E726" i="5"/>
  <c r="E725" i="5"/>
  <c r="E724" i="5"/>
  <c r="E723" i="5"/>
  <c r="E722" i="5"/>
  <c r="E721" i="5"/>
  <c r="E720" i="5"/>
  <c r="E719" i="5"/>
  <c r="E718" i="5"/>
  <c r="E717" i="5"/>
  <c r="E716" i="5"/>
  <c r="E715" i="5"/>
  <c r="E714" i="5"/>
  <c r="E713" i="5"/>
  <c r="E712" i="5"/>
  <c r="E711" i="5"/>
  <c r="E710" i="5"/>
  <c r="E709" i="5"/>
  <c r="E708" i="5"/>
  <c r="E707" i="5"/>
  <c r="E706" i="5"/>
  <c r="E705" i="5"/>
  <c r="E704" i="5"/>
  <c r="E703" i="5"/>
  <c r="E702" i="5"/>
  <c r="E701" i="5"/>
  <c r="E700" i="5"/>
  <c r="E699" i="5"/>
  <c r="E698" i="5"/>
  <c r="E697" i="5"/>
  <c r="E696" i="5"/>
  <c r="E695" i="5"/>
  <c r="E694" i="5"/>
  <c r="E693" i="5"/>
  <c r="E692" i="5"/>
  <c r="E691" i="5"/>
  <c r="E690" i="5"/>
  <c r="E689" i="5"/>
  <c r="E688" i="5"/>
  <c r="E687" i="5"/>
  <c r="E686" i="5"/>
  <c r="E685" i="5"/>
  <c r="E684" i="5"/>
  <c r="E683" i="5"/>
  <c r="E682" i="5"/>
  <c r="E681" i="5"/>
  <c r="E680" i="5"/>
  <c r="E679" i="5"/>
  <c r="E678" i="5"/>
  <c r="E677" i="5"/>
  <c r="E676" i="5"/>
  <c r="E675" i="5"/>
  <c r="E674" i="5"/>
  <c r="E673" i="5"/>
  <c r="E672" i="5"/>
  <c r="E671" i="5"/>
  <c r="E670" i="5"/>
  <c r="E669" i="5"/>
  <c r="E668" i="5"/>
  <c r="E667" i="5"/>
  <c r="E666" i="5"/>
  <c r="E665" i="5"/>
  <c r="E664" i="5"/>
  <c r="E663" i="5"/>
  <c r="E662" i="5"/>
  <c r="E661" i="5"/>
  <c r="E660" i="5"/>
  <c r="E659" i="5"/>
  <c r="E658" i="5"/>
  <c r="E657" i="5"/>
  <c r="E656" i="5"/>
  <c r="E655" i="5"/>
  <c r="E654" i="5"/>
  <c r="E653" i="5"/>
  <c r="E652" i="5"/>
  <c r="E651" i="5"/>
  <c r="E650" i="5"/>
  <c r="E649" i="5"/>
  <c r="E648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1001" i="4"/>
  <c r="E1000" i="4"/>
  <c r="E999" i="4"/>
  <c r="E998" i="4"/>
  <c r="E997" i="4"/>
  <c r="E996" i="4"/>
  <c r="E995" i="4"/>
  <c r="E994" i="4"/>
  <c r="E993" i="4"/>
  <c r="E992" i="4"/>
  <c r="E991" i="4"/>
  <c r="E990" i="4"/>
  <c r="E989" i="4"/>
  <c r="E988" i="4"/>
  <c r="E987" i="4"/>
  <c r="E986" i="4"/>
  <c r="E985" i="4"/>
  <c r="E984" i="4"/>
  <c r="E983" i="4"/>
  <c r="E982" i="4"/>
  <c r="E981" i="4"/>
  <c r="E980" i="4"/>
  <c r="E979" i="4"/>
  <c r="E978" i="4"/>
  <c r="E977" i="4"/>
  <c r="E976" i="4"/>
  <c r="E975" i="4"/>
  <c r="E974" i="4"/>
  <c r="E973" i="4"/>
  <c r="E972" i="4"/>
  <c r="E971" i="4"/>
  <c r="E970" i="4"/>
  <c r="E969" i="4"/>
  <c r="E968" i="4"/>
  <c r="E967" i="4"/>
  <c r="E966" i="4"/>
  <c r="E965" i="4"/>
  <c r="E964" i="4"/>
  <c r="E963" i="4"/>
  <c r="E962" i="4"/>
  <c r="E961" i="4"/>
  <c r="E960" i="4"/>
  <c r="E959" i="4"/>
  <c r="E958" i="4"/>
  <c r="E957" i="4"/>
  <c r="E956" i="4"/>
  <c r="E955" i="4"/>
  <c r="E954" i="4"/>
  <c r="E953" i="4"/>
  <c r="E952" i="4"/>
  <c r="E951" i="4"/>
  <c r="E950" i="4"/>
  <c r="E949" i="4"/>
  <c r="E948" i="4"/>
  <c r="E947" i="4"/>
  <c r="E946" i="4"/>
  <c r="E945" i="4"/>
  <c r="E944" i="4"/>
  <c r="E943" i="4"/>
  <c r="E942" i="4"/>
  <c r="E941" i="4"/>
  <c r="E940" i="4"/>
  <c r="E939" i="4"/>
  <c r="E938" i="4"/>
  <c r="E937" i="4"/>
  <c r="E936" i="4"/>
  <c r="E935" i="4"/>
  <c r="E934" i="4"/>
  <c r="E933" i="4"/>
  <c r="E932" i="4"/>
  <c r="E931" i="4"/>
  <c r="E930" i="4"/>
  <c r="E929" i="4"/>
  <c r="E928" i="4"/>
  <c r="E927" i="4"/>
  <c r="E926" i="4"/>
  <c r="E925" i="4"/>
  <c r="E924" i="4"/>
  <c r="E923" i="4"/>
  <c r="E922" i="4"/>
  <c r="E921" i="4"/>
  <c r="E920" i="4"/>
  <c r="E919" i="4"/>
  <c r="E918" i="4"/>
  <c r="E917" i="4"/>
  <c r="E916" i="4"/>
  <c r="E915" i="4"/>
  <c r="E914" i="4"/>
  <c r="E913" i="4"/>
  <c r="E912" i="4"/>
  <c r="E911" i="4"/>
  <c r="E910" i="4"/>
  <c r="E909" i="4"/>
  <c r="E908" i="4"/>
  <c r="E907" i="4"/>
  <c r="E906" i="4"/>
  <c r="E905" i="4"/>
  <c r="E904" i="4"/>
  <c r="E903" i="4"/>
  <c r="E902" i="4"/>
  <c r="E901" i="4"/>
  <c r="E900" i="4"/>
  <c r="E899" i="4"/>
  <c r="E898" i="4"/>
  <c r="E897" i="4"/>
  <c r="E896" i="4"/>
  <c r="E895" i="4"/>
  <c r="E894" i="4"/>
  <c r="E893" i="4"/>
  <c r="E892" i="4"/>
  <c r="E891" i="4"/>
  <c r="E890" i="4"/>
  <c r="E889" i="4"/>
  <c r="E888" i="4"/>
  <c r="E887" i="4"/>
  <c r="E886" i="4"/>
  <c r="E885" i="4"/>
  <c r="E884" i="4"/>
  <c r="E883" i="4"/>
  <c r="E882" i="4"/>
  <c r="E881" i="4"/>
  <c r="E880" i="4"/>
  <c r="E879" i="4"/>
  <c r="E878" i="4"/>
  <c r="E877" i="4"/>
  <c r="E876" i="4"/>
  <c r="E875" i="4"/>
  <c r="E874" i="4"/>
  <c r="E873" i="4"/>
  <c r="E872" i="4"/>
  <c r="E871" i="4"/>
  <c r="E870" i="4"/>
  <c r="E869" i="4"/>
  <c r="E868" i="4"/>
  <c r="E867" i="4"/>
  <c r="E866" i="4"/>
  <c r="E865" i="4"/>
  <c r="E864" i="4"/>
  <c r="E863" i="4"/>
  <c r="E862" i="4"/>
  <c r="E861" i="4"/>
  <c r="E860" i="4"/>
  <c r="E859" i="4"/>
  <c r="E858" i="4"/>
  <c r="E857" i="4"/>
  <c r="E856" i="4"/>
  <c r="E855" i="4"/>
  <c r="E854" i="4"/>
  <c r="E853" i="4"/>
  <c r="E852" i="4"/>
  <c r="E851" i="4"/>
  <c r="E850" i="4"/>
  <c r="E849" i="4"/>
  <c r="E848" i="4"/>
  <c r="E847" i="4"/>
  <c r="E846" i="4"/>
  <c r="E845" i="4"/>
  <c r="E844" i="4"/>
  <c r="E843" i="4"/>
  <c r="E842" i="4"/>
  <c r="E841" i="4"/>
  <c r="E840" i="4"/>
  <c r="E839" i="4"/>
  <c r="E838" i="4"/>
  <c r="E837" i="4"/>
  <c r="E836" i="4"/>
  <c r="E835" i="4"/>
  <c r="E834" i="4"/>
  <c r="E833" i="4"/>
  <c r="E832" i="4"/>
  <c r="E831" i="4"/>
  <c r="E830" i="4"/>
  <c r="E829" i="4"/>
  <c r="E828" i="4"/>
  <c r="E827" i="4"/>
  <c r="E826" i="4"/>
  <c r="E825" i="4"/>
  <c r="E824" i="4"/>
  <c r="E823" i="4"/>
  <c r="E822" i="4"/>
  <c r="E821" i="4"/>
  <c r="E820" i="4"/>
  <c r="E819" i="4"/>
  <c r="E818" i="4"/>
  <c r="E817" i="4"/>
  <c r="E816" i="4"/>
  <c r="E815" i="4"/>
  <c r="E814" i="4"/>
  <c r="E813" i="4"/>
  <c r="E812" i="4"/>
  <c r="E811" i="4"/>
  <c r="E810" i="4"/>
  <c r="E809" i="4"/>
  <c r="E808" i="4"/>
  <c r="E807" i="4"/>
  <c r="E806" i="4"/>
  <c r="E805" i="4"/>
  <c r="E804" i="4"/>
  <c r="E803" i="4"/>
  <c r="E802" i="4"/>
  <c r="E801" i="4"/>
  <c r="E800" i="4"/>
  <c r="E799" i="4"/>
  <c r="E798" i="4"/>
  <c r="E797" i="4"/>
  <c r="E796" i="4"/>
  <c r="E795" i="4"/>
  <c r="E794" i="4"/>
  <c r="E793" i="4"/>
  <c r="E792" i="4"/>
  <c r="E791" i="4"/>
  <c r="E790" i="4"/>
  <c r="E789" i="4"/>
  <c r="E788" i="4"/>
  <c r="E787" i="4"/>
  <c r="E786" i="4"/>
  <c r="E785" i="4"/>
  <c r="E784" i="4"/>
  <c r="E783" i="4"/>
  <c r="E782" i="4"/>
  <c r="E781" i="4"/>
  <c r="E780" i="4"/>
  <c r="E779" i="4"/>
  <c r="E778" i="4"/>
  <c r="E777" i="4"/>
  <c r="E776" i="4"/>
  <c r="E775" i="4"/>
  <c r="E774" i="4"/>
  <c r="E773" i="4"/>
  <c r="E772" i="4"/>
  <c r="E771" i="4"/>
  <c r="E770" i="4"/>
  <c r="E769" i="4"/>
  <c r="E768" i="4"/>
  <c r="E767" i="4"/>
  <c r="E766" i="4"/>
  <c r="E765" i="4"/>
  <c r="E764" i="4"/>
  <c r="E763" i="4"/>
  <c r="E762" i="4"/>
  <c r="E761" i="4"/>
  <c r="E760" i="4"/>
  <c r="E759" i="4"/>
  <c r="E758" i="4"/>
  <c r="E757" i="4"/>
  <c r="E756" i="4"/>
  <c r="E755" i="4"/>
  <c r="E754" i="4"/>
  <c r="E753" i="4"/>
  <c r="E752" i="4"/>
  <c r="E751" i="4"/>
  <c r="E750" i="4"/>
  <c r="E749" i="4"/>
  <c r="E748" i="4"/>
  <c r="E747" i="4"/>
  <c r="E746" i="4"/>
  <c r="E745" i="4"/>
  <c r="E744" i="4"/>
  <c r="E743" i="4"/>
  <c r="E742" i="4"/>
  <c r="E741" i="4"/>
  <c r="E740" i="4"/>
  <c r="E739" i="4"/>
  <c r="E738" i="4"/>
  <c r="E737" i="4"/>
  <c r="E736" i="4"/>
  <c r="E735" i="4"/>
  <c r="E734" i="4"/>
  <c r="E733" i="4"/>
  <c r="E732" i="4"/>
  <c r="E731" i="4"/>
  <c r="E730" i="4"/>
  <c r="E729" i="4"/>
  <c r="E728" i="4"/>
  <c r="E727" i="4"/>
  <c r="E726" i="4"/>
  <c r="E725" i="4"/>
  <c r="E724" i="4"/>
  <c r="E723" i="4"/>
  <c r="E722" i="4"/>
  <c r="E721" i="4"/>
  <c r="E720" i="4"/>
  <c r="E719" i="4"/>
  <c r="E718" i="4"/>
  <c r="E717" i="4"/>
  <c r="E716" i="4"/>
  <c r="E715" i="4"/>
  <c r="E714" i="4"/>
  <c r="E713" i="4"/>
  <c r="E712" i="4"/>
  <c r="E711" i="4"/>
  <c r="E710" i="4"/>
  <c r="E709" i="4"/>
  <c r="E708" i="4"/>
  <c r="E707" i="4"/>
  <c r="E706" i="4"/>
  <c r="E705" i="4"/>
  <c r="E704" i="4"/>
  <c r="E703" i="4"/>
  <c r="E702" i="4"/>
  <c r="E701" i="4"/>
  <c r="E700" i="4"/>
  <c r="E699" i="4"/>
  <c r="E698" i="4"/>
  <c r="E697" i="4"/>
  <c r="E696" i="4"/>
  <c r="E695" i="4"/>
  <c r="E694" i="4"/>
  <c r="E693" i="4"/>
  <c r="E692" i="4"/>
  <c r="E691" i="4"/>
  <c r="E690" i="4"/>
  <c r="E689" i="4"/>
  <c r="E688" i="4"/>
  <c r="E687" i="4"/>
  <c r="E686" i="4"/>
  <c r="E685" i="4"/>
  <c r="E684" i="4"/>
  <c r="E683" i="4"/>
  <c r="E682" i="4"/>
  <c r="E681" i="4"/>
  <c r="E680" i="4"/>
  <c r="E679" i="4"/>
  <c r="E678" i="4"/>
  <c r="E677" i="4"/>
  <c r="E676" i="4"/>
  <c r="E675" i="4"/>
  <c r="E674" i="4"/>
  <c r="E673" i="4"/>
  <c r="E672" i="4"/>
  <c r="E671" i="4"/>
  <c r="E670" i="4"/>
  <c r="E669" i="4"/>
  <c r="E668" i="4"/>
  <c r="E667" i="4"/>
  <c r="E666" i="4"/>
  <c r="E665" i="4"/>
  <c r="E664" i="4"/>
  <c r="E663" i="4"/>
  <c r="E662" i="4"/>
  <c r="E661" i="4"/>
  <c r="E660" i="4"/>
  <c r="E659" i="4"/>
  <c r="E658" i="4"/>
  <c r="E657" i="4"/>
  <c r="E656" i="4"/>
  <c r="E655" i="4"/>
  <c r="E654" i="4"/>
  <c r="E653" i="4"/>
  <c r="E652" i="4"/>
  <c r="E651" i="4"/>
  <c r="E650" i="4"/>
  <c r="E649" i="4"/>
  <c r="E648" i="4"/>
  <c r="E647" i="4"/>
  <c r="E646" i="4"/>
  <c r="E645" i="4"/>
  <c r="E644" i="4"/>
  <c r="E643" i="4"/>
  <c r="E642" i="4"/>
  <c r="E641" i="4"/>
  <c r="E640" i="4"/>
  <c r="E639" i="4"/>
  <c r="E638" i="4"/>
  <c r="E637" i="4"/>
  <c r="E636" i="4"/>
  <c r="E635" i="4"/>
  <c r="E634" i="4"/>
  <c r="E633" i="4"/>
  <c r="E632" i="4"/>
  <c r="E631" i="4"/>
  <c r="E630" i="4"/>
  <c r="E629" i="4"/>
  <c r="E628" i="4"/>
  <c r="E627" i="4"/>
  <c r="E626" i="4"/>
  <c r="E625" i="4"/>
  <c r="E624" i="4"/>
  <c r="E623" i="4"/>
  <c r="E622" i="4"/>
  <c r="E621" i="4"/>
  <c r="E620" i="4"/>
  <c r="E619" i="4"/>
  <c r="E618" i="4"/>
  <c r="E617" i="4"/>
  <c r="E616" i="4"/>
  <c r="E615" i="4"/>
  <c r="E614" i="4"/>
  <c r="E613" i="4"/>
  <c r="E612" i="4"/>
  <c r="E611" i="4"/>
  <c r="E610" i="4"/>
  <c r="E609" i="4"/>
  <c r="E608" i="4"/>
  <c r="E607" i="4"/>
  <c r="E606" i="4"/>
  <c r="E605" i="4"/>
  <c r="E604" i="4"/>
  <c r="E603" i="4"/>
  <c r="E602" i="4"/>
  <c r="E601" i="4"/>
  <c r="E600" i="4"/>
  <c r="E599" i="4"/>
  <c r="E598" i="4"/>
  <c r="E597" i="4"/>
  <c r="E596" i="4"/>
  <c r="E595" i="4"/>
  <c r="E594" i="4"/>
  <c r="E593" i="4"/>
  <c r="E592" i="4"/>
  <c r="E591" i="4"/>
  <c r="E590" i="4"/>
  <c r="E589" i="4"/>
  <c r="E588" i="4"/>
  <c r="E587" i="4"/>
  <c r="E586" i="4"/>
  <c r="E585" i="4"/>
  <c r="E584" i="4"/>
  <c r="E583" i="4"/>
  <c r="E582" i="4"/>
  <c r="E581" i="4"/>
  <c r="E580" i="4"/>
  <c r="E579" i="4"/>
  <c r="E578" i="4"/>
  <c r="E577" i="4"/>
  <c r="E576" i="4"/>
  <c r="E575" i="4"/>
  <c r="E574" i="4"/>
  <c r="E573" i="4"/>
  <c r="E572" i="4"/>
  <c r="E571" i="4"/>
  <c r="E570" i="4"/>
  <c r="E569" i="4"/>
  <c r="E568" i="4"/>
  <c r="E567" i="4"/>
  <c r="E566" i="4"/>
  <c r="E565" i="4"/>
  <c r="E564" i="4"/>
  <c r="E563" i="4"/>
  <c r="E562" i="4"/>
  <c r="E561" i="4"/>
  <c r="E560" i="4"/>
  <c r="E559" i="4"/>
  <c r="E558" i="4"/>
  <c r="E557" i="4"/>
  <c r="E556" i="4"/>
  <c r="E555" i="4"/>
  <c r="E554" i="4"/>
  <c r="E553" i="4"/>
  <c r="E552" i="4"/>
  <c r="E551" i="4"/>
  <c r="E550" i="4"/>
  <c r="E549" i="4"/>
  <c r="E548" i="4"/>
  <c r="E547" i="4"/>
  <c r="E546" i="4"/>
  <c r="E545" i="4"/>
  <c r="E544" i="4"/>
  <c r="E543" i="4"/>
  <c r="E542" i="4"/>
  <c r="E541" i="4"/>
  <c r="E540" i="4"/>
  <c r="E539" i="4"/>
  <c r="E538" i="4"/>
  <c r="E537" i="4"/>
  <c r="E536" i="4"/>
  <c r="E535" i="4"/>
  <c r="E534" i="4"/>
  <c r="E533" i="4"/>
  <c r="E532" i="4"/>
  <c r="E531" i="4"/>
  <c r="E530" i="4"/>
  <c r="E529" i="4"/>
  <c r="E528" i="4"/>
  <c r="E527" i="4"/>
  <c r="E526" i="4"/>
  <c r="E525" i="4"/>
  <c r="E524" i="4"/>
  <c r="E523" i="4"/>
  <c r="E522" i="4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M1001" i="2"/>
  <c r="D1001" i="2"/>
  <c r="M1000" i="2"/>
  <c r="D1000" i="2"/>
  <c r="M999" i="2"/>
  <c r="D999" i="2"/>
  <c r="M998" i="2"/>
  <c r="D998" i="2"/>
  <c r="M997" i="2"/>
  <c r="D997" i="2"/>
  <c r="M996" i="2"/>
  <c r="D996" i="2"/>
  <c r="M995" i="2"/>
  <c r="D995" i="2"/>
  <c r="M994" i="2"/>
  <c r="D994" i="2"/>
  <c r="M993" i="2"/>
  <c r="D993" i="2"/>
  <c r="M992" i="2"/>
  <c r="D992" i="2"/>
  <c r="M991" i="2"/>
  <c r="D991" i="2"/>
  <c r="M990" i="2"/>
  <c r="D990" i="2"/>
  <c r="M989" i="2"/>
  <c r="D989" i="2"/>
  <c r="M988" i="2"/>
  <c r="D988" i="2"/>
  <c r="M987" i="2"/>
  <c r="D987" i="2"/>
  <c r="M986" i="2"/>
  <c r="D986" i="2"/>
  <c r="M985" i="2"/>
  <c r="D985" i="2"/>
  <c r="M984" i="2"/>
  <c r="D984" i="2"/>
  <c r="M983" i="2"/>
  <c r="D983" i="2"/>
  <c r="M982" i="2"/>
  <c r="D982" i="2"/>
  <c r="M981" i="2"/>
  <c r="D981" i="2"/>
  <c r="M980" i="2"/>
  <c r="D980" i="2"/>
  <c r="M979" i="2"/>
  <c r="D979" i="2"/>
  <c r="M978" i="2"/>
  <c r="D978" i="2"/>
  <c r="M977" i="2"/>
  <c r="D977" i="2"/>
  <c r="M976" i="2"/>
  <c r="D976" i="2"/>
  <c r="M975" i="2"/>
  <c r="D975" i="2"/>
  <c r="M974" i="2"/>
  <c r="D974" i="2"/>
  <c r="M973" i="2"/>
  <c r="D973" i="2"/>
  <c r="M972" i="2"/>
  <c r="D972" i="2"/>
  <c r="M971" i="2"/>
  <c r="D971" i="2"/>
  <c r="M970" i="2"/>
  <c r="D970" i="2"/>
  <c r="M969" i="2"/>
  <c r="D969" i="2"/>
  <c r="M968" i="2"/>
  <c r="D968" i="2"/>
  <c r="M967" i="2"/>
  <c r="D967" i="2"/>
  <c r="M966" i="2"/>
  <c r="D966" i="2"/>
  <c r="M965" i="2"/>
  <c r="D965" i="2"/>
  <c r="M964" i="2"/>
  <c r="D964" i="2"/>
  <c r="M963" i="2"/>
  <c r="D963" i="2"/>
  <c r="M962" i="2"/>
  <c r="D962" i="2"/>
  <c r="M961" i="2"/>
  <c r="D961" i="2"/>
  <c r="M960" i="2"/>
  <c r="D960" i="2"/>
  <c r="M959" i="2"/>
  <c r="D959" i="2"/>
  <c r="M958" i="2"/>
  <c r="D958" i="2"/>
  <c r="M957" i="2"/>
  <c r="D957" i="2"/>
  <c r="M956" i="2"/>
  <c r="D956" i="2"/>
  <c r="M955" i="2"/>
  <c r="D955" i="2"/>
  <c r="M954" i="2"/>
  <c r="D954" i="2"/>
  <c r="M953" i="2"/>
  <c r="D953" i="2"/>
  <c r="M952" i="2"/>
  <c r="D952" i="2"/>
  <c r="M951" i="2"/>
  <c r="D951" i="2"/>
  <c r="M950" i="2"/>
  <c r="D950" i="2"/>
  <c r="M949" i="2"/>
  <c r="D949" i="2"/>
  <c r="M948" i="2"/>
  <c r="D948" i="2"/>
  <c r="M947" i="2"/>
  <c r="D947" i="2"/>
  <c r="M946" i="2"/>
  <c r="D946" i="2"/>
  <c r="M945" i="2"/>
  <c r="D945" i="2"/>
  <c r="M944" i="2"/>
  <c r="D944" i="2"/>
  <c r="M943" i="2"/>
  <c r="D943" i="2"/>
  <c r="M942" i="2"/>
  <c r="D942" i="2"/>
  <c r="M941" i="2"/>
  <c r="D941" i="2"/>
  <c r="M940" i="2"/>
  <c r="D940" i="2"/>
  <c r="M939" i="2"/>
  <c r="D939" i="2"/>
  <c r="M938" i="2"/>
  <c r="D938" i="2"/>
  <c r="M937" i="2"/>
  <c r="D937" i="2"/>
  <c r="M936" i="2"/>
  <c r="D936" i="2"/>
  <c r="M935" i="2"/>
  <c r="D935" i="2"/>
  <c r="M934" i="2"/>
  <c r="D934" i="2"/>
  <c r="M933" i="2"/>
  <c r="D933" i="2"/>
  <c r="M932" i="2"/>
  <c r="D932" i="2"/>
  <c r="M931" i="2"/>
  <c r="D931" i="2"/>
  <c r="M930" i="2"/>
  <c r="D930" i="2"/>
  <c r="M929" i="2"/>
  <c r="D929" i="2"/>
  <c r="M928" i="2"/>
  <c r="D928" i="2"/>
  <c r="M927" i="2"/>
  <c r="D927" i="2"/>
  <c r="M926" i="2"/>
  <c r="D926" i="2"/>
  <c r="M925" i="2"/>
  <c r="D925" i="2"/>
  <c r="M924" i="2"/>
  <c r="D924" i="2"/>
  <c r="M923" i="2"/>
  <c r="D923" i="2"/>
  <c r="M922" i="2"/>
  <c r="D922" i="2"/>
  <c r="M921" i="2"/>
  <c r="D921" i="2"/>
  <c r="M920" i="2"/>
  <c r="D920" i="2"/>
  <c r="M919" i="2"/>
  <c r="D919" i="2"/>
  <c r="M918" i="2"/>
  <c r="D918" i="2"/>
  <c r="M917" i="2"/>
  <c r="D917" i="2"/>
  <c r="M916" i="2"/>
  <c r="D916" i="2"/>
  <c r="M915" i="2"/>
  <c r="D915" i="2"/>
  <c r="M914" i="2"/>
  <c r="D914" i="2"/>
  <c r="M913" i="2"/>
  <c r="D913" i="2"/>
  <c r="M912" i="2"/>
  <c r="D912" i="2"/>
  <c r="M911" i="2"/>
  <c r="D911" i="2"/>
  <c r="M910" i="2"/>
  <c r="D910" i="2"/>
  <c r="M909" i="2"/>
  <c r="D909" i="2"/>
  <c r="M908" i="2"/>
  <c r="D908" i="2"/>
  <c r="M907" i="2"/>
  <c r="D907" i="2"/>
  <c r="M906" i="2"/>
  <c r="D906" i="2"/>
  <c r="M905" i="2"/>
  <c r="D905" i="2"/>
  <c r="M904" i="2"/>
  <c r="D904" i="2"/>
  <c r="M903" i="2"/>
  <c r="D903" i="2"/>
  <c r="M902" i="2"/>
  <c r="D902" i="2"/>
  <c r="M901" i="2"/>
  <c r="D901" i="2"/>
  <c r="M900" i="2"/>
  <c r="D900" i="2"/>
  <c r="M899" i="2"/>
  <c r="D899" i="2"/>
  <c r="M898" i="2"/>
  <c r="D898" i="2"/>
  <c r="M897" i="2"/>
  <c r="D897" i="2"/>
  <c r="M896" i="2"/>
  <c r="D896" i="2"/>
  <c r="M895" i="2"/>
  <c r="D895" i="2"/>
  <c r="M894" i="2"/>
  <c r="D894" i="2"/>
  <c r="M893" i="2"/>
  <c r="D893" i="2"/>
  <c r="M892" i="2"/>
  <c r="D892" i="2"/>
  <c r="M891" i="2"/>
  <c r="D891" i="2"/>
  <c r="M890" i="2"/>
  <c r="D890" i="2"/>
  <c r="M889" i="2"/>
  <c r="D889" i="2"/>
  <c r="M888" i="2"/>
  <c r="D888" i="2"/>
  <c r="M887" i="2"/>
  <c r="D887" i="2"/>
  <c r="M886" i="2"/>
  <c r="D886" i="2"/>
  <c r="M885" i="2"/>
  <c r="D885" i="2"/>
  <c r="M884" i="2"/>
  <c r="D884" i="2"/>
  <c r="M883" i="2"/>
  <c r="D883" i="2"/>
  <c r="M882" i="2"/>
  <c r="D882" i="2"/>
  <c r="M881" i="2"/>
  <c r="D881" i="2"/>
  <c r="M880" i="2"/>
  <c r="D880" i="2"/>
  <c r="M879" i="2"/>
  <c r="D879" i="2"/>
  <c r="M878" i="2"/>
  <c r="D878" i="2"/>
  <c r="M877" i="2"/>
  <c r="D877" i="2"/>
  <c r="M876" i="2"/>
  <c r="D876" i="2"/>
  <c r="M875" i="2"/>
  <c r="D875" i="2"/>
  <c r="M874" i="2"/>
  <c r="D874" i="2"/>
  <c r="M873" i="2"/>
  <c r="D873" i="2"/>
  <c r="M872" i="2"/>
  <c r="D872" i="2"/>
  <c r="M871" i="2"/>
  <c r="D871" i="2"/>
  <c r="M870" i="2"/>
  <c r="D870" i="2"/>
  <c r="M869" i="2"/>
  <c r="D869" i="2"/>
  <c r="M868" i="2"/>
  <c r="D868" i="2"/>
  <c r="M867" i="2"/>
  <c r="D867" i="2"/>
  <c r="M866" i="2"/>
  <c r="D866" i="2"/>
  <c r="M865" i="2"/>
  <c r="D865" i="2"/>
  <c r="M864" i="2"/>
  <c r="D864" i="2"/>
  <c r="M863" i="2"/>
  <c r="D863" i="2"/>
  <c r="M862" i="2"/>
  <c r="D862" i="2"/>
  <c r="M861" i="2"/>
  <c r="D861" i="2"/>
  <c r="M860" i="2"/>
  <c r="D860" i="2"/>
  <c r="M859" i="2"/>
  <c r="D859" i="2"/>
  <c r="M858" i="2"/>
  <c r="D858" i="2"/>
  <c r="M857" i="2"/>
  <c r="D857" i="2"/>
  <c r="M856" i="2"/>
  <c r="D856" i="2"/>
  <c r="M855" i="2"/>
  <c r="D855" i="2"/>
  <c r="M854" i="2"/>
  <c r="D854" i="2"/>
  <c r="M853" i="2"/>
  <c r="D853" i="2"/>
  <c r="M852" i="2"/>
  <c r="D852" i="2"/>
  <c r="M851" i="2"/>
  <c r="D851" i="2"/>
  <c r="M850" i="2"/>
  <c r="D850" i="2"/>
  <c r="M849" i="2"/>
  <c r="D849" i="2"/>
  <c r="M848" i="2"/>
  <c r="D848" i="2"/>
  <c r="M847" i="2"/>
  <c r="D847" i="2"/>
  <c r="M846" i="2"/>
  <c r="D846" i="2"/>
  <c r="M845" i="2"/>
  <c r="D845" i="2"/>
  <c r="M844" i="2"/>
  <c r="D844" i="2"/>
  <c r="M843" i="2"/>
  <c r="D843" i="2"/>
  <c r="M842" i="2"/>
  <c r="D842" i="2"/>
  <c r="M841" i="2"/>
  <c r="D841" i="2"/>
  <c r="M840" i="2"/>
  <c r="D840" i="2"/>
  <c r="M839" i="2"/>
  <c r="D839" i="2"/>
  <c r="M838" i="2"/>
  <c r="D838" i="2"/>
  <c r="M837" i="2"/>
  <c r="D837" i="2"/>
  <c r="M836" i="2"/>
  <c r="D836" i="2"/>
  <c r="M835" i="2"/>
  <c r="D835" i="2"/>
  <c r="M834" i="2"/>
  <c r="D834" i="2"/>
  <c r="M833" i="2"/>
  <c r="D833" i="2"/>
  <c r="M832" i="2"/>
  <c r="D832" i="2"/>
  <c r="M831" i="2"/>
  <c r="D831" i="2"/>
  <c r="M830" i="2"/>
  <c r="D830" i="2"/>
  <c r="M829" i="2"/>
  <c r="D829" i="2"/>
  <c r="M828" i="2"/>
  <c r="D828" i="2"/>
  <c r="M827" i="2"/>
  <c r="D827" i="2"/>
  <c r="M826" i="2"/>
  <c r="D826" i="2"/>
  <c r="M825" i="2"/>
  <c r="D825" i="2"/>
  <c r="M824" i="2"/>
  <c r="D824" i="2"/>
  <c r="M823" i="2"/>
  <c r="D823" i="2"/>
  <c r="M822" i="2"/>
  <c r="D822" i="2"/>
  <c r="M821" i="2"/>
  <c r="D821" i="2"/>
  <c r="M820" i="2"/>
  <c r="D820" i="2"/>
  <c r="M819" i="2"/>
  <c r="D819" i="2"/>
  <c r="M818" i="2"/>
  <c r="D818" i="2"/>
  <c r="M817" i="2"/>
  <c r="D817" i="2"/>
  <c r="M816" i="2"/>
  <c r="D816" i="2"/>
  <c r="M815" i="2"/>
  <c r="D815" i="2"/>
  <c r="M814" i="2"/>
  <c r="D814" i="2"/>
  <c r="M813" i="2"/>
  <c r="D813" i="2"/>
  <c r="M812" i="2"/>
  <c r="D812" i="2"/>
  <c r="M811" i="2"/>
  <c r="D811" i="2"/>
  <c r="M810" i="2"/>
  <c r="D810" i="2"/>
  <c r="M809" i="2"/>
  <c r="D809" i="2"/>
  <c r="M808" i="2"/>
  <c r="D808" i="2"/>
  <c r="M807" i="2"/>
  <c r="D807" i="2"/>
  <c r="M806" i="2"/>
  <c r="D806" i="2"/>
  <c r="M805" i="2"/>
  <c r="D805" i="2"/>
  <c r="M804" i="2"/>
  <c r="D804" i="2"/>
  <c r="M803" i="2"/>
  <c r="D803" i="2"/>
  <c r="M802" i="2"/>
  <c r="D802" i="2"/>
  <c r="M801" i="2"/>
  <c r="D801" i="2"/>
  <c r="M800" i="2"/>
  <c r="D800" i="2"/>
  <c r="M799" i="2"/>
  <c r="D799" i="2"/>
  <c r="M798" i="2"/>
  <c r="D798" i="2"/>
  <c r="M797" i="2"/>
  <c r="D797" i="2"/>
  <c r="M796" i="2"/>
  <c r="D796" i="2"/>
  <c r="M795" i="2"/>
  <c r="D795" i="2"/>
  <c r="M794" i="2"/>
  <c r="D794" i="2"/>
  <c r="M793" i="2"/>
  <c r="D793" i="2"/>
  <c r="M792" i="2"/>
  <c r="D792" i="2"/>
  <c r="M791" i="2"/>
  <c r="D791" i="2"/>
  <c r="M790" i="2"/>
  <c r="D790" i="2"/>
  <c r="M789" i="2"/>
  <c r="D789" i="2"/>
  <c r="M788" i="2"/>
  <c r="D788" i="2"/>
  <c r="M787" i="2"/>
  <c r="D787" i="2"/>
  <c r="M786" i="2"/>
  <c r="D786" i="2"/>
  <c r="M785" i="2"/>
  <c r="D785" i="2"/>
  <c r="M784" i="2"/>
  <c r="D784" i="2"/>
  <c r="M783" i="2"/>
  <c r="D783" i="2"/>
  <c r="M782" i="2"/>
  <c r="D782" i="2"/>
  <c r="M781" i="2"/>
  <c r="D781" i="2"/>
  <c r="M780" i="2"/>
  <c r="D780" i="2"/>
  <c r="M779" i="2"/>
  <c r="D779" i="2"/>
  <c r="M778" i="2"/>
  <c r="D778" i="2"/>
  <c r="M777" i="2"/>
  <c r="D777" i="2"/>
  <c r="M776" i="2"/>
  <c r="D776" i="2"/>
  <c r="M775" i="2"/>
  <c r="D775" i="2"/>
  <c r="M774" i="2"/>
  <c r="D774" i="2"/>
  <c r="M773" i="2"/>
  <c r="D773" i="2"/>
  <c r="M772" i="2"/>
  <c r="D772" i="2"/>
  <c r="M771" i="2"/>
  <c r="D771" i="2"/>
  <c r="M770" i="2"/>
  <c r="D770" i="2"/>
  <c r="M769" i="2"/>
  <c r="D769" i="2"/>
  <c r="M768" i="2"/>
  <c r="D768" i="2"/>
  <c r="M767" i="2"/>
  <c r="D767" i="2"/>
  <c r="M766" i="2"/>
  <c r="D766" i="2"/>
  <c r="M765" i="2"/>
  <c r="D765" i="2"/>
  <c r="M764" i="2"/>
  <c r="D764" i="2"/>
  <c r="M763" i="2"/>
  <c r="D763" i="2"/>
  <c r="M762" i="2"/>
  <c r="D762" i="2"/>
  <c r="M761" i="2"/>
  <c r="D761" i="2"/>
  <c r="M760" i="2"/>
  <c r="D760" i="2"/>
  <c r="M759" i="2"/>
  <c r="D759" i="2"/>
  <c r="M758" i="2"/>
  <c r="D758" i="2"/>
  <c r="M757" i="2"/>
  <c r="D757" i="2"/>
  <c r="M756" i="2"/>
  <c r="D756" i="2"/>
  <c r="M755" i="2"/>
  <c r="D755" i="2"/>
  <c r="M754" i="2"/>
  <c r="D754" i="2"/>
  <c r="M753" i="2"/>
  <c r="D753" i="2"/>
  <c r="M752" i="2"/>
  <c r="D752" i="2"/>
  <c r="M751" i="2"/>
  <c r="D751" i="2"/>
  <c r="M750" i="2"/>
  <c r="D750" i="2"/>
  <c r="M749" i="2"/>
  <c r="D749" i="2"/>
  <c r="M748" i="2"/>
  <c r="D748" i="2"/>
  <c r="M747" i="2"/>
  <c r="D747" i="2"/>
  <c r="M746" i="2"/>
  <c r="D746" i="2"/>
  <c r="M745" i="2"/>
  <c r="D745" i="2"/>
  <c r="M744" i="2"/>
  <c r="D744" i="2"/>
  <c r="M743" i="2"/>
  <c r="D743" i="2"/>
  <c r="M742" i="2"/>
  <c r="D742" i="2"/>
  <c r="M741" i="2"/>
  <c r="D741" i="2"/>
  <c r="M740" i="2"/>
  <c r="D740" i="2"/>
  <c r="M739" i="2"/>
  <c r="D739" i="2"/>
  <c r="M738" i="2"/>
  <c r="D738" i="2"/>
  <c r="M737" i="2"/>
  <c r="D737" i="2"/>
  <c r="M736" i="2"/>
  <c r="D736" i="2"/>
  <c r="M735" i="2"/>
  <c r="D735" i="2"/>
  <c r="M734" i="2"/>
  <c r="D734" i="2"/>
  <c r="M733" i="2"/>
  <c r="D733" i="2"/>
  <c r="M732" i="2"/>
  <c r="D732" i="2"/>
  <c r="M731" i="2"/>
  <c r="D731" i="2"/>
  <c r="M730" i="2"/>
  <c r="D730" i="2"/>
  <c r="M729" i="2"/>
  <c r="D729" i="2"/>
  <c r="M728" i="2"/>
  <c r="D728" i="2"/>
  <c r="M727" i="2"/>
  <c r="D727" i="2"/>
  <c r="M726" i="2"/>
  <c r="D726" i="2"/>
  <c r="M725" i="2"/>
  <c r="D725" i="2"/>
  <c r="M724" i="2"/>
  <c r="D724" i="2"/>
  <c r="M723" i="2"/>
  <c r="D723" i="2"/>
  <c r="M722" i="2"/>
  <c r="D722" i="2"/>
  <c r="M721" i="2"/>
  <c r="D721" i="2"/>
  <c r="M720" i="2"/>
  <c r="D720" i="2"/>
  <c r="M719" i="2"/>
  <c r="D719" i="2"/>
  <c r="M718" i="2"/>
  <c r="D718" i="2"/>
  <c r="M717" i="2"/>
  <c r="D717" i="2"/>
  <c r="M716" i="2"/>
  <c r="D716" i="2"/>
  <c r="M715" i="2"/>
  <c r="D715" i="2"/>
  <c r="M714" i="2"/>
  <c r="D714" i="2"/>
  <c r="M713" i="2"/>
  <c r="D713" i="2"/>
  <c r="M712" i="2"/>
  <c r="D712" i="2"/>
  <c r="M711" i="2"/>
  <c r="D711" i="2"/>
  <c r="M710" i="2"/>
  <c r="D710" i="2"/>
  <c r="M709" i="2"/>
  <c r="D709" i="2"/>
  <c r="M708" i="2"/>
  <c r="D708" i="2"/>
  <c r="M707" i="2"/>
  <c r="D707" i="2"/>
  <c r="M706" i="2"/>
  <c r="D706" i="2"/>
  <c r="M705" i="2"/>
  <c r="D705" i="2"/>
  <c r="M704" i="2"/>
  <c r="D704" i="2"/>
  <c r="M703" i="2"/>
  <c r="D703" i="2"/>
  <c r="M702" i="2"/>
  <c r="D702" i="2"/>
  <c r="M701" i="2"/>
  <c r="D701" i="2"/>
  <c r="M700" i="2"/>
  <c r="D700" i="2"/>
  <c r="M699" i="2"/>
  <c r="D699" i="2"/>
  <c r="M698" i="2"/>
  <c r="D698" i="2"/>
  <c r="M697" i="2"/>
  <c r="D697" i="2"/>
  <c r="M696" i="2"/>
  <c r="D696" i="2"/>
  <c r="M695" i="2"/>
  <c r="D695" i="2"/>
  <c r="M694" i="2"/>
  <c r="D694" i="2"/>
  <c r="M693" i="2"/>
  <c r="D693" i="2"/>
  <c r="M692" i="2"/>
  <c r="D692" i="2"/>
  <c r="M691" i="2"/>
  <c r="D691" i="2"/>
  <c r="M690" i="2"/>
  <c r="D690" i="2"/>
  <c r="M689" i="2"/>
  <c r="D689" i="2"/>
  <c r="M688" i="2"/>
  <c r="D688" i="2"/>
  <c r="M687" i="2"/>
  <c r="D687" i="2"/>
  <c r="M686" i="2"/>
  <c r="D686" i="2"/>
  <c r="M685" i="2"/>
  <c r="D685" i="2"/>
  <c r="M684" i="2"/>
  <c r="D684" i="2"/>
  <c r="M683" i="2"/>
  <c r="D683" i="2"/>
  <c r="M682" i="2"/>
  <c r="D682" i="2"/>
  <c r="M681" i="2"/>
  <c r="D681" i="2"/>
  <c r="M680" i="2"/>
  <c r="D680" i="2"/>
  <c r="M679" i="2"/>
  <c r="D679" i="2"/>
  <c r="M678" i="2"/>
  <c r="D678" i="2"/>
  <c r="M677" i="2"/>
  <c r="D677" i="2"/>
  <c r="M676" i="2"/>
  <c r="D676" i="2"/>
  <c r="M675" i="2"/>
  <c r="D675" i="2"/>
  <c r="M674" i="2"/>
  <c r="D674" i="2"/>
  <c r="M673" i="2"/>
  <c r="D673" i="2"/>
  <c r="M672" i="2"/>
  <c r="D672" i="2"/>
  <c r="M671" i="2"/>
  <c r="D671" i="2"/>
  <c r="M670" i="2"/>
  <c r="D670" i="2"/>
  <c r="M669" i="2"/>
  <c r="D669" i="2"/>
  <c r="M668" i="2"/>
  <c r="D668" i="2"/>
  <c r="M667" i="2"/>
  <c r="D667" i="2"/>
  <c r="M666" i="2"/>
  <c r="D666" i="2"/>
  <c r="M665" i="2"/>
  <c r="D665" i="2"/>
  <c r="M664" i="2"/>
  <c r="D664" i="2"/>
  <c r="M663" i="2"/>
  <c r="D663" i="2"/>
  <c r="M662" i="2"/>
  <c r="D662" i="2"/>
  <c r="M661" i="2"/>
  <c r="D661" i="2"/>
  <c r="M660" i="2"/>
  <c r="D660" i="2"/>
  <c r="M659" i="2"/>
  <c r="D659" i="2"/>
  <c r="M658" i="2"/>
  <c r="D658" i="2"/>
  <c r="M657" i="2"/>
  <c r="D657" i="2"/>
  <c r="M656" i="2"/>
  <c r="D656" i="2"/>
  <c r="M655" i="2"/>
  <c r="D655" i="2"/>
  <c r="M654" i="2"/>
  <c r="D654" i="2"/>
  <c r="M653" i="2"/>
  <c r="D653" i="2"/>
  <c r="M652" i="2"/>
  <c r="D652" i="2"/>
  <c r="M651" i="2"/>
  <c r="D651" i="2"/>
  <c r="M650" i="2"/>
  <c r="D650" i="2"/>
  <c r="M649" i="2"/>
  <c r="D649" i="2"/>
  <c r="M648" i="2"/>
  <c r="D648" i="2"/>
  <c r="M647" i="2"/>
  <c r="D647" i="2"/>
  <c r="M646" i="2"/>
  <c r="D646" i="2"/>
  <c r="M645" i="2"/>
  <c r="D645" i="2"/>
  <c r="M644" i="2"/>
  <c r="D644" i="2"/>
  <c r="M643" i="2"/>
  <c r="D643" i="2"/>
  <c r="M642" i="2"/>
  <c r="D642" i="2"/>
  <c r="M641" i="2"/>
  <c r="D641" i="2"/>
  <c r="M640" i="2"/>
  <c r="D640" i="2"/>
  <c r="M639" i="2"/>
  <c r="D639" i="2"/>
  <c r="M638" i="2"/>
  <c r="D638" i="2"/>
  <c r="M637" i="2"/>
  <c r="D637" i="2"/>
  <c r="M636" i="2"/>
  <c r="D636" i="2"/>
  <c r="M635" i="2"/>
  <c r="D635" i="2"/>
  <c r="M634" i="2"/>
  <c r="D634" i="2"/>
  <c r="M633" i="2"/>
  <c r="D633" i="2"/>
  <c r="M632" i="2"/>
  <c r="D632" i="2"/>
  <c r="M631" i="2"/>
  <c r="D631" i="2"/>
  <c r="M630" i="2"/>
  <c r="D630" i="2"/>
  <c r="M629" i="2"/>
  <c r="D629" i="2"/>
  <c r="M628" i="2"/>
  <c r="D628" i="2"/>
  <c r="M627" i="2"/>
  <c r="D627" i="2"/>
  <c r="M626" i="2"/>
  <c r="D626" i="2"/>
  <c r="M625" i="2"/>
  <c r="D625" i="2"/>
  <c r="M624" i="2"/>
  <c r="D624" i="2"/>
  <c r="M623" i="2"/>
  <c r="D623" i="2"/>
  <c r="M622" i="2"/>
  <c r="D622" i="2"/>
  <c r="M621" i="2"/>
  <c r="D621" i="2"/>
  <c r="M620" i="2"/>
  <c r="D620" i="2"/>
  <c r="M619" i="2"/>
  <c r="D619" i="2"/>
  <c r="M618" i="2"/>
  <c r="D618" i="2"/>
  <c r="M617" i="2"/>
  <c r="D617" i="2"/>
  <c r="M616" i="2"/>
  <c r="D616" i="2"/>
  <c r="M615" i="2"/>
  <c r="D615" i="2"/>
  <c r="M614" i="2"/>
  <c r="D614" i="2"/>
  <c r="M613" i="2"/>
  <c r="D613" i="2"/>
  <c r="M612" i="2"/>
  <c r="D612" i="2"/>
  <c r="M611" i="2"/>
  <c r="D611" i="2"/>
  <c r="M610" i="2"/>
  <c r="D610" i="2"/>
  <c r="M609" i="2"/>
  <c r="D609" i="2"/>
  <c r="M608" i="2"/>
  <c r="D608" i="2"/>
  <c r="M607" i="2"/>
  <c r="D607" i="2"/>
  <c r="M606" i="2"/>
  <c r="D606" i="2"/>
  <c r="M605" i="2"/>
  <c r="D605" i="2"/>
  <c r="M604" i="2"/>
  <c r="D604" i="2"/>
  <c r="M603" i="2"/>
  <c r="D603" i="2"/>
  <c r="M602" i="2"/>
  <c r="D602" i="2"/>
  <c r="M601" i="2"/>
  <c r="D601" i="2"/>
  <c r="M600" i="2"/>
  <c r="D600" i="2"/>
  <c r="M599" i="2"/>
  <c r="D599" i="2"/>
  <c r="M598" i="2"/>
  <c r="D598" i="2"/>
  <c r="M597" i="2"/>
  <c r="D597" i="2"/>
  <c r="M596" i="2"/>
  <c r="D596" i="2"/>
  <c r="M595" i="2"/>
  <c r="D595" i="2"/>
  <c r="M594" i="2"/>
  <c r="D594" i="2"/>
  <c r="M593" i="2"/>
  <c r="D593" i="2"/>
  <c r="M592" i="2"/>
  <c r="D592" i="2"/>
  <c r="M591" i="2"/>
  <c r="D591" i="2"/>
  <c r="M590" i="2"/>
  <c r="D590" i="2"/>
  <c r="M589" i="2"/>
  <c r="D589" i="2"/>
  <c r="M588" i="2"/>
  <c r="D588" i="2"/>
  <c r="M587" i="2"/>
  <c r="D587" i="2"/>
  <c r="M586" i="2"/>
  <c r="D586" i="2"/>
  <c r="M585" i="2"/>
  <c r="D585" i="2"/>
  <c r="M584" i="2"/>
  <c r="D584" i="2"/>
  <c r="M583" i="2"/>
  <c r="D583" i="2"/>
  <c r="M582" i="2"/>
  <c r="D582" i="2"/>
  <c r="M581" i="2"/>
  <c r="D581" i="2"/>
  <c r="M580" i="2"/>
  <c r="D580" i="2"/>
  <c r="M579" i="2"/>
  <c r="D579" i="2"/>
  <c r="M578" i="2"/>
  <c r="D578" i="2"/>
  <c r="M577" i="2"/>
  <c r="D577" i="2"/>
  <c r="M576" i="2"/>
  <c r="D576" i="2"/>
  <c r="M575" i="2"/>
  <c r="D575" i="2"/>
  <c r="M574" i="2"/>
  <c r="D574" i="2"/>
  <c r="M573" i="2"/>
  <c r="D573" i="2"/>
  <c r="M572" i="2"/>
  <c r="D572" i="2"/>
  <c r="M571" i="2"/>
  <c r="D571" i="2"/>
  <c r="M570" i="2"/>
  <c r="D570" i="2"/>
  <c r="M569" i="2"/>
  <c r="D569" i="2"/>
  <c r="M568" i="2"/>
  <c r="D568" i="2"/>
  <c r="M567" i="2"/>
  <c r="D567" i="2"/>
  <c r="M566" i="2"/>
  <c r="D566" i="2"/>
  <c r="M565" i="2"/>
  <c r="D565" i="2"/>
  <c r="M564" i="2"/>
  <c r="D564" i="2"/>
  <c r="M563" i="2"/>
  <c r="D563" i="2"/>
  <c r="M562" i="2"/>
  <c r="D562" i="2"/>
  <c r="M561" i="2"/>
  <c r="D561" i="2"/>
  <c r="M560" i="2"/>
  <c r="D560" i="2"/>
  <c r="M559" i="2"/>
  <c r="D559" i="2"/>
  <c r="M558" i="2"/>
  <c r="D558" i="2"/>
  <c r="M557" i="2"/>
  <c r="D557" i="2"/>
  <c r="M556" i="2"/>
  <c r="D556" i="2"/>
  <c r="M555" i="2"/>
  <c r="D555" i="2"/>
  <c r="M554" i="2"/>
  <c r="D554" i="2"/>
  <c r="M553" i="2"/>
  <c r="D553" i="2"/>
  <c r="M552" i="2"/>
  <c r="D552" i="2"/>
  <c r="M551" i="2"/>
  <c r="D551" i="2"/>
  <c r="M550" i="2"/>
  <c r="D550" i="2"/>
  <c r="M549" i="2"/>
  <c r="D549" i="2"/>
  <c r="M548" i="2"/>
  <c r="D548" i="2"/>
  <c r="M547" i="2"/>
  <c r="D547" i="2"/>
  <c r="M546" i="2"/>
  <c r="D546" i="2"/>
  <c r="M545" i="2"/>
  <c r="D545" i="2"/>
  <c r="M544" i="2"/>
  <c r="D544" i="2"/>
  <c r="M543" i="2"/>
  <c r="D543" i="2"/>
  <c r="M542" i="2"/>
  <c r="D542" i="2"/>
  <c r="M541" i="2"/>
  <c r="D541" i="2"/>
  <c r="M540" i="2"/>
  <c r="D540" i="2"/>
  <c r="M539" i="2"/>
  <c r="D539" i="2"/>
  <c r="M538" i="2"/>
  <c r="D538" i="2"/>
  <c r="M537" i="2"/>
  <c r="D537" i="2"/>
  <c r="M536" i="2"/>
  <c r="D536" i="2"/>
  <c r="M535" i="2"/>
  <c r="D535" i="2"/>
  <c r="M534" i="2"/>
  <c r="D534" i="2"/>
  <c r="M533" i="2"/>
  <c r="D533" i="2"/>
  <c r="M532" i="2"/>
  <c r="D532" i="2"/>
  <c r="M531" i="2"/>
  <c r="D531" i="2"/>
  <c r="M530" i="2"/>
  <c r="D530" i="2"/>
  <c r="M529" i="2"/>
  <c r="D529" i="2"/>
  <c r="M528" i="2"/>
  <c r="D528" i="2"/>
  <c r="M527" i="2"/>
  <c r="D527" i="2"/>
  <c r="M526" i="2"/>
  <c r="D526" i="2"/>
  <c r="M525" i="2"/>
  <c r="D525" i="2"/>
  <c r="M524" i="2"/>
  <c r="D524" i="2"/>
  <c r="M523" i="2"/>
  <c r="D523" i="2"/>
  <c r="M522" i="2"/>
  <c r="D522" i="2"/>
  <c r="M521" i="2"/>
  <c r="D521" i="2"/>
  <c r="M520" i="2"/>
  <c r="D520" i="2"/>
  <c r="M519" i="2"/>
  <c r="D519" i="2"/>
  <c r="M518" i="2"/>
  <c r="D518" i="2"/>
  <c r="M517" i="2"/>
  <c r="D517" i="2"/>
  <c r="M516" i="2"/>
  <c r="D516" i="2"/>
  <c r="M515" i="2"/>
  <c r="D515" i="2"/>
  <c r="M514" i="2"/>
  <c r="D514" i="2"/>
  <c r="M513" i="2"/>
  <c r="D513" i="2"/>
  <c r="M512" i="2"/>
  <c r="D512" i="2"/>
  <c r="M511" i="2"/>
  <c r="D511" i="2"/>
  <c r="M510" i="2"/>
  <c r="D510" i="2"/>
  <c r="M509" i="2"/>
  <c r="D509" i="2"/>
  <c r="M508" i="2"/>
  <c r="D508" i="2"/>
  <c r="M507" i="2"/>
  <c r="D507" i="2"/>
  <c r="M506" i="2"/>
  <c r="D506" i="2"/>
  <c r="M505" i="2"/>
  <c r="D505" i="2"/>
  <c r="M504" i="2"/>
  <c r="D504" i="2"/>
  <c r="M503" i="2"/>
  <c r="D503" i="2"/>
  <c r="M502" i="2"/>
  <c r="D502" i="2"/>
  <c r="M501" i="2"/>
  <c r="D501" i="2"/>
  <c r="M500" i="2"/>
  <c r="D500" i="2"/>
  <c r="M499" i="2"/>
  <c r="D499" i="2"/>
  <c r="M498" i="2"/>
  <c r="D498" i="2"/>
  <c r="M497" i="2"/>
  <c r="D497" i="2"/>
  <c r="M496" i="2"/>
  <c r="D496" i="2"/>
  <c r="M495" i="2"/>
  <c r="D495" i="2"/>
  <c r="M494" i="2"/>
  <c r="D494" i="2"/>
  <c r="M493" i="2"/>
  <c r="D493" i="2"/>
  <c r="M492" i="2"/>
  <c r="D492" i="2"/>
  <c r="M491" i="2"/>
  <c r="D491" i="2"/>
  <c r="M490" i="2"/>
  <c r="D490" i="2"/>
  <c r="M489" i="2"/>
  <c r="D489" i="2"/>
  <c r="M488" i="2"/>
  <c r="D488" i="2"/>
  <c r="M487" i="2"/>
  <c r="D487" i="2"/>
  <c r="M486" i="2"/>
  <c r="D486" i="2"/>
  <c r="M485" i="2"/>
  <c r="D485" i="2"/>
  <c r="M484" i="2"/>
  <c r="D484" i="2"/>
  <c r="M483" i="2"/>
  <c r="D483" i="2"/>
  <c r="M482" i="2"/>
  <c r="D482" i="2"/>
  <c r="M481" i="2"/>
  <c r="D481" i="2"/>
  <c r="M480" i="2"/>
  <c r="D480" i="2"/>
  <c r="M479" i="2"/>
  <c r="D479" i="2"/>
  <c r="M478" i="2"/>
  <c r="D478" i="2"/>
  <c r="M477" i="2"/>
  <c r="D477" i="2"/>
  <c r="M476" i="2"/>
  <c r="D476" i="2"/>
  <c r="M475" i="2"/>
  <c r="D475" i="2"/>
  <c r="M474" i="2"/>
  <c r="D474" i="2"/>
  <c r="M473" i="2"/>
  <c r="D473" i="2"/>
  <c r="M472" i="2"/>
  <c r="D472" i="2"/>
  <c r="M471" i="2"/>
  <c r="D471" i="2"/>
  <c r="M470" i="2"/>
  <c r="D470" i="2"/>
  <c r="M469" i="2"/>
  <c r="D469" i="2"/>
  <c r="M468" i="2"/>
  <c r="D468" i="2"/>
  <c r="M467" i="2"/>
  <c r="D467" i="2"/>
  <c r="M466" i="2"/>
  <c r="D466" i="2"/>
  <c r="M465" i="2"/>
  <c r="D465" i="2"/>
  <c r="M464" i="2"/>
  <c r="D464" i="2"/>
  <c r="M463" i="2"/>
  <c r="D463" i="2"/>
  <c r="M462" i="2"/>
  <c r="D462" i="2"/>
  <c r="M461" i="2"/>
  <c r="D461" i="2"/>
  <c r="M460" i="2"/>
  <c r="D460" i="2"/>
  <c r="M459" i="2"/>
  <c r="D459" i="2"/>
  <c r="M458" i="2"/>
  <c r="D458" i="2"/>
  <c r="M457" i="2"/>
  <c r="D457" i="2"/>
  <c r="M456" i="2"/>
  <c r="D456" i="2"/>
  <c r="M455" i="2"/>
  <c r="D455" i="2"/>
  <c r="M454" i="2"/>
  <c r="D454" i="2"/>
  <c r="M453" i="2"/>
  <c r="D453" i="2"/>
  <c r="M452" i="2"/>
  <c r="D452" i="2"/>
  <c r="M451" i="2"/>
  <c r="D451" i="2"/>
  <c r="M450" i="2"/>
  <c r="D450" i="2"/>
  <c r="M449" i="2"/>
  <c r="D449" i="2"/>
  <c r="M448" i="2"/>
  <c r="D448" i="2"/>
  <c r="M447" i="2"/>
  <c r="D447" i="2"/>
  <c r="M446" i="2"/>
  <c r="D446" i="2"/>
  <c r="M445" i="2"/>
  <c r="D445" i="2"/>
  <c r="M444" i="2"/>
  <c r="D444" i="2"/>
  <c r="M443" i="2"/>
  <c r="D443" i="2"/>
  <c r="M442" i="2"/>
  <c r="D442" i="2"/>
  <c r="M441" i="2"/>
  <c r="D441" i="2"/>
  <c r="M440" i="2"/>
  <c r="D440" i="2"/>
  <c r="M439" i="2"/>
  <c r="D439" i="2"/>
  <c r="M438" i="2"/>
  <c r="D438" i="2"/>
  <c r="M437" i="2"/>
  <c r="D437" i="2"/>
  <c r="M436" i="2"/>
  <c r="D436" i="2"/>
  <c r="M435" i="2"/>
  <c r="D435" i="2"/>
  <c r="M434" i="2"/>
  <c r="D434" i="2"/>
  <c r="M433" i="2"/>
  <c r="D433" i="2"/>
  <c r="M432" i="2"/>
  <c r="D432" i="2"/>
  <c r="M431" i="2"/>
  <c r="D431" i="2"/>
  <c r="M430" i="2"/>
  <c r="D430" i="2"/>
  <c r="M429" i="2"/>
  <c r="D429" i="2"/>
  <c r="M428" i="2"/>
  <c r="D428" i="2"/>
  <c r="M427" i="2"/>
  <c r="D427" i="2"/>
  <c r="M426" i="2"/>
  <c r="D426" i="2"/>
  <c r="M425" i="2"/>
  <c r="D425" i="2"/>
  <c r="M424" i="2"/>
  <c r="D424" i="2"/>
  <c r="M423" i="2"/>
  <c r="D423" i="2"/>
  <c r="M422" i="2"/>
  <c r="D422" i="2"/>
  <c r="M421" i="2"/>
  <c r="D421" i="2"/>
  <c r="M420" i="2"/>
  <c r="D420" i="2"/>
  <c r="M419" i="2"/>
  <c r="D419" i="2"/>
  <c r="M418" i="2"/>
  <c r="D418" i="2"/>
  <c r="M417" i="2"/>
  <c r="D417" i="2"/>
  <c r="M416" i="2"/>
  <c r="D416" i="2"/>
  <c r="M415" i="2"/>
  <c r="D415" i="2"/>
  <c r="M414" i="2"/>
  <c r="D414" i="2"/>
  <c r="M413" i="2"/>
  <c r="D413" i="2"/>
  <c r="M412" i="2"/>
  <c r="D412" i="2"/>
  <c r="M411" i="2"/>
  <c r="D411" i="2"/>
  <c r="M410" i="2"/>
  <c r="D410" i="2"/>
  <c r="M409" i="2"/>
  <c r="D409" i="2"/>
  <c r="M408" i="2"/>
  <c r="D408" i="2"/>
  <c r="M407" i="2"/>
  <c r="D407" i="2"/>
  <c r="M406" i="2"/>
  <c r="D406" i="2"/>
  <c r="M405" i="2"/>
  <c r="D405" i="2"/>
  <c r="M404" i="2"/>
  <c r="D404" i="2"/>
  <c r="M403" i="2"/>
  <c r="D403" i="2"/>
  <c r="M402" i="2"/>
  <c r="D402" i="2"/>
  <c r="M401" i="2"/>
  <c r="D401" i="2"/>
  <c r="M400" i="2"/>
  <c r="D400" i="2"/>
  <c r="M399" i="2"/>
  <c r="D399" i="2"/>
  <c r="M398" i="2"/>
  <c r="D398" i="2"/>
  <c r="M397" i="2"/>
  <c r="D397" i="2"/>
  <c r="M396" i="2"/>
  <c r="D396" i="2"/>
  <c r="M395" i="2"/>
  <c r="D395" i="2"/>
  <c r="M394" i="2"/>
  <c r="D394" i="2"/>
  <c r="M393" i="2"/>
  <c r="D393" i="2"/>
  <c r="M392" i="2"/>
  <c r="D392" i="2"/>
  <c r="M391" i="2"/>
  <c r="D391" i="2"/>
  <c r="M390" i="2"/>
  <c r="D390" i="2"/>
  <c r="M389" i="2"/>
  <c r="D389" i="2"/>
  <c r="M388" i="2"/>
  <c r="D388" i="2"/>
  <c r="M387" i="2"/>
  <c r="D387" i="2"/>
  <c r="M386" i="2"/>
  <c r="D386" i="2"/>
  <c r="M385" i="2"/>
  <c r="D385" i="2"/>
  <c r="M384" i="2"/>
  <c r="D384" i="2"/>
  <c r="M383" i="2"/>
  <c r="D383" i="2"/>
  <c r="M382" i="2"/>
  <c r="D382" i="2"/>
  <c r="M381" i="2"/>
  <c r="D381" i="2"/>
  <c r="M380" i="2"/>
  <c r="D380" i="2"/>
  <c r="M379" i="2"/>
  <c r="D379" i="2"/>
  <c r="M378" i="2"/>
  <c r="D378" i="2"/>
  <c r="M377" i="2"/>
  <c r="D377" i="2"/>
  <c r="M376" i="2"/>
  <c r="D376" i="2"/>
  <c r="M375" i="2"/>
  <c r="D375" i="2"/>
  <c r="M374" i="2"/>
  <c r="D374" i="2"/>
  <c r="M373" i="2"/>
  <c r="D373" i="2"/>
  <c r="M372" i="2"/>
  <c r="D372" i="2"/>
  <c r="M371" i="2"/>
  <c r="D371" i="2"/>
  <c r="M370" i="2"/>
  <c r="D370" i="2"/>
  <c r="M369" i="2"/>
  <c r="D369" i="2"/>
  <c r="M368" i="2"/>
  <c r="D368" i="2"/>
  <c r="M367" i="2"/>
  <c r="D367" i="2"/>
  <c r="M366" i="2"/>
  <c r="D366" i="2"/>
  <c r="M365" i="2"/>
  <c r="D365" i="2"/>
  <c r="M364" i="2"/>
  <c r="D364" i="2"/>
  <c r="M363" i="2"/>
  <c r="D363" i="2"/>
  <c r="M362" i="2"/>
  <c r="D362" i="2"/>
  <c r="M361" i="2"/>
  <c r="D361" i="2"/>
  <c r="M360" i="2"/>
  <c r="D360" i="2"/>
  <c r="M359" i="2"/>
  <c r="D359" i="2"/>
  <c r="M358" i="2"/>
  <c r="D358" i="2"/>
  <c r="M357" i="2"/>
  <c r="D357" i="2"/>
  <c r="M356" i="2"/>
  <c r="D356" i="2"/>
  <c r="M355" i="2"/>
  <c r="D355" i="2"/>
  <c r="M354" i="2"/>
  <c r="D354" i="2"/>
  <c r="M353" i="2"/>
  <c r="D353" i="2"/>
  <c r="M352" i="2"/>
  <c r="D352" i="2"/>
  <c r="M351" i="2"/>
  <c r="D351" i="2"/>
  <c r="M350" i="2"/>
  <c r="D350" i="2"/>
  <c r="M349" i="2"/>
  <c r="D349" i="2"/>
  <c r="M348" i="2"/>
  <c r="D348" i="2"/>
  <c r="M347" i="2"/>
  <c r="D347" i="2"/>
  <c r="M346" i="2"/>
  <c r="D346" i="2"/>
  <c r="M345" i="2"/>
  <c r="D345" i="2"/>
  <c r="M344" i="2"/>
  <c r="D344" i="2"/>
  <c r="M343" i="2"/>
  <c r="D343" i="2"/>
  <c r="M342" i="2"/>
  <c r="D342" i="2"/>
  <c r="M341" i="2"/>
  <c r="D341" i="2"/>
  <c r="M340" i="2"/>
  <c r="D340" i="2"/>
  <c r="M339" i="2"/>
  <c r="D339" i="2"/>
  <c r="M338" i="2"/>
  <c r="D338" i="2"/>
  <c r="M337" i="2"/>
  <c r="D337" i="2"/>
  <c r="M336" i="2"/>
  <c r="D336" i="2"/>
  <c r="M335" i="2"/>
  <c r="D335" i="2"/>
  <c r="M334" i="2"/>
  <c r="D334" i="2"/>
  <c r="M333" i="2"/>
  <c r="D333" i="2"/>
  <c r="M332" i="2"/>
  <c r="D332" i="2"/>
  <c r="M331" i="2"/>
  <c r="D331" i="2"/>
  <c r="M330" i="2"/>
  <c r="D330" i="2"/>
  <c r="M329" i="2"/>
  <c r="D329" i="2"/>
  <c r="M328" i="2"/>
  <c r="D328" i="2"/>
  <c r="M327" i="2"/>
  <c r="D327" i="2"/>
  <c r="M326" i="2"/>
  <c r="D326" i="2"/>
  <c r="M325" i="2"/>
  <c r="D325" i="2"/>
  <c r="M324" i="2"/>
  <c r="D324" i="2"/>
  <c r="M323" i="2"/>
  <c r="D323" i="2"/>
  <c r="M322" i="2"/>
  <c r="D322" i="2"/>
  <c r="M321" i="2"/>
  <c r="D321" i="2"/>
  <c r="M320" i="2"/>
  <c r="D320" i="2"/>
  <c r="M319" i="2"/>
  <c r="D319" i="2"/>
  <c r="M318" i="2"/>
  <c r="D318" i="2"/>
  <c r="M317" i="2"/>
  <c r="D317" i="2"/>
  <c r="M316" i="2"/>
  <c r="D316" i="2"/>
  <c r="M315" i="2"/>
  <c r="D315" i="2"/>
  <c r="M314" i="2"/>
  <c r="D314" i="2"/>
  <c r="M313" i="2"/>
  <c r="D313" i="2"/>
  <c r="M312" i="2"/>
  <c r="D312" i="2"/>
  <c r="M311" i="2"/>
  <c r="D311" i="2"/>
  <c r="M310" i="2"/>
  <c r="D310" i="2"/>
  <c r="M309" i="2"/>
  <c r="D309" i="2"/>
  <c r="M308" i="2"/>
  <c r="D308" i="2"/>
  <c r="M307" i="2"/>
  <c r="D307" i="2"/>
  <c r="M306" i="2"/>
  <c r="D306" i="2"/>
  <c r="M305" i="2"/>
  <c r="D305" i="2"/>
  <c r="M304" i="2"/>
  <c r="D304" i="2"/>
  <c r="M303" i="2"/>
  <c r="D303" i="2"/>
  <c r="M302" i="2"/>
  <c r="D302" i="2"/>
  <c r="M301" i="2"/>
  <c r="D301" i="2"/>
  <c r="M300" i="2"/>
  <c r="D300" i="2"/>
  <c r="M299" i="2"/>
  <c r="D299" i="2"/>
  <c r="M298" i="2"/>
  <c r="D298" i="2"/>
  <c r="M297" i="2"/>
  <c r="D297" i="2"/>
  <c r="M296" i="2"/>
  <c r="D296" i="2"/>
  <c r="M295" i="2"/>
  <c r="D295" i="2"/>
  <c r="M294" i="2"/>
  <c r="D294" i="2"/>
  <c r="M293" i="2"/>
  <c r="D293" i="2"/>
  <c r="M292" i="2"/>
  <c r="D292" i="2"/>
  <c r="M291" i="2"/>
  <c r="D291" i="2"/>
  <c r="M290" i="2"/>
  <c r="D290" i="2"/>
  <c r="M289" i="2"/>
  <c r="D289" i="2"/>
  <c r="M288" i="2"/>
  <c r="D288" i="2"/>
  <c r="M287" i="2"/>
  <c r="D287" i="2"/>
  <c r="M286" i="2"/>
  <c r="D286" i="2"/>
  <c r="M285" i="2"/>
  <c r="D285" i="2"/>
  <c r="M284" i="2"/>
  <c r="D284" i="2"/>
  <c r="M283" i="2"/>
  <c r="D283" i="2"/>
  <c r="M282" i="2"/>
  <c r="D282" i="2"/>
  <c r="M281" i="2"/>
  <c r="D281" i="2"/>
  <c r="M280" i="2"/>
  <c r="D280" i="2"/>
  <c r="M279" i="2"/>
  <c r="D279" i="2"/>
  <c r="M278" i="2"/>
  <c r="D278" i="2"/>
  <c r="M277" i="2"/>
  <c r="D277" i="2"/>
  <c r="M276" i="2"/>
  <c r="D276" i="2"/>
  <c r="M275" i="2"/>
  <c r="D275" i="2"/>
  <c r="M274" i="2"/>
  <c r="D274" i="2"/>
  <c r="M273" i="2"/>
  <c r="D273" i="2"/>
  <c r="M272" i="2"/>
  <c r="D272" i="2"/>
  <c r="M271" i="2"/>
  <c r="D271" i="2"/>
  <c r="M270" i="2"/>
  <c r="D270" i="2"/>
  <c r="M269" i="2"/>
  <c r="D269" i="2"/>
  <c r="M268" i="2"/>
  <c r="D268" i="2"/>
  <c r="M267" i="2"/>
  <c r="D267" i="2"/>
  <c r="M266" i="2"/>
  <c r="D266" i="2"/>
  <c r="M265" i="2"/>
  <c r="D265" i="2"/>
  <c r="M264" i="2"/>
  <c r="D264" i="2"/>
  <c r="M263" i="2"/>
  <c r="D263" i="2"/>
  <c r="M262" i="2"/>
  <c r="D262" i="2"/>
  <c r="M261" i="2"/>
  <c r="D261" i="2"/>
  <c r="M260" i="2"/>
  <c r="D260" i="2"/>
  <c r="M259" i="2"/>
  <c r="D259" i="2"/>
  <c r="M258" i="2"/>
  <c r="D258" i="2"/>
  <c r="M257" i="2"/>
  <c r="D257" i="2"/>
  <c r="M256" i="2"/>
  <c r="D256" i="2"/>
  <c r="M255" i="2"/>
  <c r="D255" i="2"/>
  <c r="M254" i="2"/>
  <c r="D254" i="2"/>
  <c r="M253" i="2"/>
  <c r="D253" i="2"/>
  <c r="M252" i="2"/>
  <c r="D252" i="2"/>
  <c r="M251" i="2"/>
  <c r="D251" i="2"/>
  <c r="M250" i="2"/>
  <c r="D250" i="2"/>
  <c r="M249" i="2"/>
  <c r="D249" i="2"/>
  <c r="M248" i="2"/>
  <c r="D248" i="2"/>
  <c r="M247" i="2"/>
  <c r="D247" i="2"/>
  <c r="M246" i="2"/>
  <c r="D246" i="2"/>
  <c r="M245" i="2"/>
  <c r="D245" i="2"/>
  <c r="M244" i="2"/>
  <c r="D244" i="2"/>
  <c r="M243" i="2"/>
  <c r="D243" i="2"/>
  <c r="M242" i="2"/>
  <c r="D242" i="2"/>
  <c r="M241" i="2"/>
  <c r="D241" i="2"/>
  <c r="M240" i="2"/>
  <c r="D240" i="2"/>
  <c r="M239" i="2"/>
  <c r="D239" i="2"/>
  <c r="M238" i="2"/>
  <c r="D238" i="2"/>
  <c r="M237" i="2"/>
  <c r="D237" i="2"/>
  <c r="M236" i="2"/>
  <c r="D236" i="2"/>
  <c r="M235" i="2"/>
  <c r="D235" i="2"/>
  <c r="M234" i="2"/>
  <c r="D234" i="2"/>
  <c r="M233" i="2"/>
  <c r="D233" i="2"/>
  <c r="M232" i="2"/>
  <c r="D232" i="2"/>
  <c r="M231" i="2"/>
  <c r="D231" i="2"/>
  <c r="M230" i="2"/>
  <c r="D230" i="2"/>
  <c r="M229" i="2"/>
  <c r="D229" i="2"/>
  <c r="M228" i="2"/>
  <c r="D228" i="2"/>
  <c r="M227" i="2"/>
  <c r="D227" i="2"/>
  <c r="M226" i="2"/>
  <c r="D226" i="2"/>
  <c r="M225" i="2"/>
  <c r="D225" i="2"/>
  <c r="M224" i="2"/>
  <c r="D224" i="2"/>
  <c r="M223" i="2"/>
  <c r="D223" i="2"/>
  <c r="M222" i="2"/>
  <c r="D222" i="2"/>
  <c r="M221" i="2"/>
  <c r="D221" i="2"/>
  <c r="M220" i="2"/>
  <c r="D220" i="2"/>
  <c r="M219" i="2"/>
  <c r="D219" i="2"/>
  <c r="M218" i="2"/>
  <c r="D218" i="2"/>
  <c r="M217" i="2"/>
  <c r="D217" i="2"/>
  <c r="M216" i="2"/>
  <c r="D216" i="2"/>
  <c r="M215" i="2"/>
  <c r="D215" i="2"/>
  <c r="M214" i="2"/>
  <c r="D214" i="2"/>
  <c r="M213" i="2"/>
  <c r="D213" i="2"/>
  <c r="M212" i="2"/>
  <c r="D212" i="2"/>
  <c r="M211" i="2"/>
  <c r="D211" i="2"/>
  <c r="M210" i="2"/>
  <c r="D210" i="2"/>
  <c r="M209" i="2"/>
  <c r="D209" i="2"/>
  <c r="M208" i="2"/>
  <c r="D208" i="2"/>
  <c r="M207" i="2"/>
  <c r="D207" i="2"/>
  <c r="M206" i="2"/>
  <c r="D206" i="2"/>
  <c r="M205" i="2"/>
  <c r="D205" i="2"/>
  <c r="M204" i="2"/>
  <c r="D204" i="2"/>
  <c r="M203" i="2"/>
  <c r="D203" i="2"/>
  <c r="M202" i="2"/>
  <c r="D202" i="2"/>
  <c r="M201" i="2"/>
  <c r="D201" i="2"/>
  <c r="M200" i="2"/>
  <c r="D200" i="2"/>
  <c r="M199" i="2"/>
  <c r="D199" i="2"/>
  <c r="M198" i="2"/>
  <c r="D198" i="2"/>
  <c r="M197" i="2"/>
  <c r="D197" i="2"/>
  <c r="M196" i="2"/>
  <c r="D196" i="2"/>
  <c r="M195" i="2"/>
  <c r="D195" i="2"/>
  <c r="M194" i="2"/>
  <c r="D194" i="2"/>
  <c r="M193" i="2"/>
  <c r="D193" i="2"/>
  <c r="M192" i="2"/>
  <c r="D192" i="2"/>
  <c r="M191" i="2"/>
  <c r="D191" i="2"/>
  <c r="M190" i="2"/>
  <c r="D190" i="2"/>
  <c r="M189" i="2"/>
  <c r="D189" i="2"/>
  <c r="M188" i="2"/>
  <c r="D188" i="2"/>
  <c r="M187" i="2"/>
  <c r="D187" i="2"/>
  <c r="M186" i="2"/>
  <c r="D186" i="2"/>
  <c r="M185" i="2"/>
  <c r="D185" i="2"/>
  <c r="M184" i="2"/>
  <c r="D184" i="2"/>
  <c r="M183" i="2"/>
  <c r="D183" i="2"/>
  <c r="M182" i="2"/>
  <c r="D182" i="2"/>
  <c r="M181" i="2"/>
  <c r="D181" i="2"/>
  <c r="M180" i="2"/>
  <c r="D180" i="2"/>
  <c r="M179" i="2"/>
  <c r="D179" i="2"/>
  <c r="M178" i="2"/>
  <c r="D178" i="2"/>
  <c r="M177" i="2"/>
  <c r="D177" i="2"/>
  <c r="M176" i="2"/>
  <c r="D176" i="2"/>
  <c r="M175" i="2"/>
  <c r="D175" i="2"/>
  <c r="M174" i="2"/>
  <c r="D174" i="2"/>
  <c r="M173" i="2"/>
  <c r="D173" i="2"/>
  <c r="M172" i="2"/>
  <c r="D172" i="2"/>
  <c r="M171" i="2"/>
  <c r="D171" i="2"/>
  <c r="M170" i="2"/>
  <c r="D170" i="2"/>
  <c r="M169" i="2"/>
  <c r="D169" i="2"/>
  <c r="M168" i="2"/>
  <c r="D168" i="2"/>
  <c r="M167" i="2"/>
  <c r="D167" i="2"/>
  <c r="M166" i="2"/>
  <c r="D166" i="2"/>
  <c r="M165" i="2"/>
  <c r="D165" i="2"/>
  <c r="M164" i="2"/>
  <c r="D164" i="2"/>
  <c r="M163" i="2"/>
  <c r="D163" i="2"/>
  <c r="M162" i="2"/>
  <c r="D162" i="2"/>
  <c r="M161" i="2"/>
  <c r="D161" i="2"/>
  <c r="M160" i="2"/>
  <c r="D160" i="2"/>
  <c r="M159" i="2"/>
  <c r="D159" i="2"/>
  <c r="M158" i="2"/>
  <c r="D158" i="2"/>
  <c r="M157" i="2"/>
  <c r="D157" i="2"/>
  <c r="M156" i="2"/>
  <c r="D156" i="2"/>
  <c r="M155" i="2"/>
  <c r="D155" i="2"/>
  <c r="M154" i="2"/>
  <c r="D154" i="2"/>
  <c r="M153" i="2"/>
  <c r="D153" i="2"/>
  <c r="M152" i="2"/>
  <c r="D152" i="2"/>
  <c r="M151" i="2"/>
  <c r="D151" i="2"/>
  <c r="M150" i="2"/>
  <c r="D150" i="2"/>
  <c r="M149" i="2"/>
  <c r="D149" i="2"/>
  <c r="M148" i="2"/>
  <c r="D148" i="2"/>
  <c r="M147" i="2"/>
  <c r="D147" i="2"/>
  <c r="M146" i="2"/>
  <c r="D146" i="2"/>
  <c r="M145" i="2"/>
  <c r="D145" i="2"/>
  <c r="M144" i="2"/>
  <c r="D144" i="2"/>
  <c r="M143" i="2"/>
  <c r="D143" i="2"/>
  <c r="M142" i="2"/>
  <c r="D142" i="2"/>
  <c r="M141" i="2"/>
  <c r="D141" i="2"/>
  <c r="M140" i="2"/>
  <c r="D140" i="2"/>
  <c r="M139" i="2"/>
  <c r="D139" i="2"/>
  <c r="M138" i="2"/>
  <c r="D138" i="2"/>
  <c r="M137" i="2"/>
  <c r="D137" i="2"/>
  <c r="M136" i="2"/>
  <c r="D136" i="2"/>
  <c r="M135" i="2"/>
  <c r="D135" i="2"/>
  <c r="M134" i="2"/>
  <c r="D134" i="2"/>
  <c r="M133" i="2"/>
  <c r="D133" i="2"/>
  <c r="M132" i="2"/>
  <c r="D132" i="2"/>
  <c r="M131" i="2"/>
  <c r="D131" i="2"/>
  <c r="M130" i="2"/>
  <c r="D130" i="2"/>
  <c r="M129" i="2"/>
  <c r="D129" i="2"/>
  <c r="M128" i="2"/>
  <c r="D128" i="2"/>
  <c r="M127" i="2"/>
  <c r="D127" i="2"/>
  <c r="M126" i="2"/>
  <c r="D126" i="2"/>
  <c r="M125" i="2"/>
  <c r="D125" i="2"/>
  <c r="M124" i="2"/>
  <c r="D124" i="2"/>
  <c r="M123" i="2"/>
  <c r="D123" i="2"/>
  <c r="M122" i="2"/>
  <c r="D122" i="2"/>
  <c r="M121" i="2"/>
  <c r="D121" i="2"/>
  <c r="M120" i="2"/>
  <c r="D120" i="2"/>
  <c r="M119" i="2"/>
  <c r="D119" i="2"/>
  <c r="M118" i="2"/>
  <c r="D118" i="2"/>
  <c r="M117" i="2"/>
  <c r="D117" i="2"/>
  <c r="M116" i="2"/>
  <c r="D116" i="2"/>
  <c r="M115" i="2"/>
  <c r="D115" i="2"/>
  <c r="M114" i="2"/>
  <c r="D114" i="2"/>
  <c r="M113" i="2"/>
  <c r="D113" i="2"/>
  <c r="M112" i="2"/>
  <c r="D112" i="2"/>
  <c r="M111" i="2"/>
  <c r="D111" i="2"/>
  <c r="M110" i="2"/>
  <c r="D110" i="2"/>
  <c r="M109" i="2"/>
  <c r="D109" i="2"/>
  <c r="M108" i="2"/>
  <c r="D108" i="2"/>
  <c r="M107" i="2"/>
  <c r="D107" i="2"/>
  <c r="M106" i="2"/>
  <c r="D106" i="2"/>
  <c r="M105" i="2"/>
  <c r="D105" i="2"/>
  <c r="M104" i="2"/>
  <c r="D104" i="2"/>
  <c r="M103" i="2"/>
  <c r="D103" i="2"/>
  <c r="M102" i="2"/>
  <c r="D102" i="2"/>
  <c r="M101" i="2"/>
  <c r="D101" i="2"/>
  <c r="M100" i="2"/>
  <c r="D100" i="2"/>
  <c r="M99" i="2"/>
  <c r="D99" i="2"/>
  <c r="M98" i="2"/>
  <c r="D98" i="2"/>
  <c r="M97" i="2"/>
  <c r="D97" i="2"/>
  <c r="M96" i="2"/>
  <c r="D96" i="2"/>
  <c r="M95" i="2"/>
  <c r="D95" i="2"/>
  <c r="M94" i="2"/>
  <c r="D94" i="2"/>
  <c r="M93" i="2"/>
  <c r="D93" i="2"/>
  <c r="M92" i="2"/>
  <c r="D92" i="2"/>
  <c r="M91" i="2"/>
  <c r="D91" i="2"/>
  <c r="M90" i="2"/>
  <c r="D90" i="2"/>
  <c r="M89" i="2"/>
  <c r="D89" i="2"/>
  <c r="M88" i="2"/>
  <c r="D88" i="2"/>
  <c r="M87" i="2"/>
  <c r="D87" i="2"/>
  <c r="M86" i="2"/>
  <c r="D86" i="2"/>
  <c r="M85" i="2"/>
  <c r="D85" i="2"/>
  <c r="M84" i="2"/>
  <c r="D84" i="2"/>
  <c r="M83" i="2"/>
  <c r="D83" i="2"/>
  <c r="M82" i="2"/>
  <c r="D82" i="2"/>
  <c r="M81" i="2"/>
  <c r="D81" i="2"/>
  <c r="M80" i="2"/>
  <c r="D80" i="2"/>
  <c r="M79" i="2"/>
  <c r="D79" i="2"/>
  <c r="M78" i="2"/>
  <c r="D78" i="2"/>
  <c r="M77" i="2"/>
  <c r="D77" i="2"/>
  <c r="M76" i="2"/>
  <c r="D76" i="2"/>
  <c r="M75" i="2"/>
  <c r="D75" i="2"/>
  <c r="M74" i="2"/>
  <c r="D74" i="2"/>
  <c r="M73" i="2"/>
  <c r="D73" i="2"/>
  <c r="M72" i="2"/>
  <c r="D72" i="2"/>
  <c r="M71" i="2"/>
  <c r="D71" i="2"/>
  <c r="M70" i="2"/>
  <c r="D70" i="2"/>
  <c r="M69" i="2"/>
  <c r="D69" i="2"/>
  <c r="M68" i="2"/>
  <c r="D68" i="2"/>
  <c r="M67" i="2"/>
  <c r="D67" i="2"/>
  <c r="M66" i="2"/>
  <c r="D66" i="2"/>
  <c r="M65" i="2"/>
  <c r="D65" i="2"/>
  <c r="M64" i="2"/>
  <c r="D64" i="2"/>
  <c r="M63" i="2"/>
  <c r="D63" i="2"/>
  <c r="M62" i="2"/>
  <c r="D62" i="2"/>
  <c r="M61" i="2"/>
  <c r="D61" i="2"/>
  <c r="M60" i="2"/>
  <c r="D60" i="2"/>
  <c r="M59" i="2"/>
  <c r="D59" i="2"/>
  <c r="M58" i="2"/>
  <c r="D58" i="2"/>
  <c r="M57" i="2"/>
  <c r="D57" i="2"/>
  <c r="M56" i="2"/>
  <c r="D56" i="2"/>
  <c r="M55" i="2"/>
  <c r="D55" i="2"/>
  <c r="M54" i="2"/>
  <c r="D54" i="2"/>
  <c r="M53" i="2"/>
  <c r="D53" i="2"/>
  <c r="M52" i="2"/>
  <c r="D52" i="2"/>
  <c r="M51" i="2"/>
  <c r="D51" i="2"/>
  <c r="M50" i="2"/>
  <c r="D50" i="2"/>
  <c r="M49" i="2"/>
  <c r="D49" i="2"/>
  <c r="M48" i="2"/>
  <c r="D48" i="2"/>
  <c r="M47" i="2"/>
  <c r="D47" i="2"/>
  <c r="M46" i="2"/>
  <c r="D46" i="2"/>
  <c r="M45" i="2"/>
  <c r="D45" i="2"/>
  <c r="M44" i="2"/>
  <c r="D44" i="2"/>
  <c r="M43" i="2"/>
  <c r="D43" i="2"/>
  <c r="M42" i="2"/>
  <c r="D42" i="2"/>
  <c r="M41" i="2"/>
  <c r="D41" i="2"/>
  <c r="M40" i="2"/>
  <c r="D40" i="2"/>
  <c r="M39" i="2"/>
  <c r="D39" i="2"/>
  <c r="M38" i="2"/>
  <c r="D38" i="2"/>
  <c r="M37" i="2"/>
  <c r="D37" i="2"/>
  <c r="M36" i="2"/>
  <c r="D36" i="2"/>
  <c r="M35" i="2"/>
  <c r="D35" i="2"/>
  <c r="M34" i="2"/>
  <c r="D34" i="2"/>
  <c r="M33" i="2"/>
  <c r="D33" i="2"/>
  <c r="M32" i="2"/>
  <c r="D32" i="2"/>
  <c r="M31" i="2"/>
  <c r="D31" i="2"/>
  <c r="M30" i="2"/>
  <c r="D30" i="2"/>
  <c r="M29" i="2"/>
  <c r="D29" i="2"/>
  <c r="M28" i="2"/>
  <c r="D28" i="2"/>
  <c r="M27" i="2"/>
  <c r="D27" i="2"/>
  <c r="M26" i="2"/>
  <c r="D26" i="2"/>
  <c r="M25" i="2"/>
  <c r="D25" i="2"/>
  <c r="M24" i="2"/>
  <c r="D24" i="2"/>
  <c r="M23" i="2"/>
  <c r="D23" i="2"/>
  <c r="M22" i="2"/>
  <c r="D22" i="2"/>
  <c r="M21" i="2"/>
  <c r="D21" i="2"/>
  <c r="M20" i="2"/>
  <c r="D20" i="2"/>
  <c r="M19" i="2"/>
  <c r="D19" i="2"/>
  <c r="M18" i="2"/>
  <c r="D18" i="2"/>
  <c r="M17" i="2"/>
  <c r="D17" i="2"/>
  <c r="M16" i="2"/>
  <c r="D16" i="2"/>
  <c r="M15" i="2"/>
  <c r="D15" i="2"/>
  <c r="M14" i="2"/>
  <c r="D14" i="2"/>
  <c r="M13" i="2"/>
  <c r="D13" i="2"/>
  <c r="M12" i="2"/>
  <c r="D12" i="2"/>
  <c r="M11" i="2"/>
  <c r="D11" i="2"/>
  <c r="M10" i="2"/>
  <c r="D10" i="2"/>
  <c r="M9" i="2"/>
  <c r="D9" i="2"/>
  <c r="M8" i="2"/>
  <c r="D8" i="2"/>
  <c r="M7" i="2"/>
  <c r="D7" i="2"/>
  <c r="M6" i="2"/>
  <c r="D6" i="2"/>
  <c r="M5" i="2"/>
  <c r="D5" i="2"/>
  <c r="M4" i="2"/>
  <c r="D4" i="2"/>
  <c r="M3" i="2"/>
  <c r="D3" i="2"/>
  <c r="M2" i="2"/>
  <c r="D2" i="2"/>
  <c r="D7" i="6" l="1"/>
  <c r="D3" i="6"/>
  <c r="C7" i="6"/>
  <c r="C3" i="6"/>
  <c r="D6" i="6"/>
  <c r="D2" i="6"/>
  <c r="C6" i="6"/>
  <c r="C2" i="6"/>
  <c r="D5" i="6"/>
  <c r="C5" i="6"/>
  <c r="D4" i="6"/>
  <c r="C4" i="6"/>
</calcChain>
</file>

<file path=xl/sharedStrings.xml><?xml version="1.0" encoding="utf-8"?>
<sst xmlns="http://schemas.openxmlformats.org/spreadsheetml/2006/main" count="8807" uniqueCount="3926">
  <si>
    <t xml:space="preserve"> </t>
  </si>
  <si>
    <t>Most Popular Airline</t>
  </si>
  <si>
    <t>Number of Flights</t>
  </si>
  <si>
    <t>Number of On-Time Flights</t>
  </si>
  <si>
    <t>Average Overall Time in Airport Departing (minutes)</t>
  </si>
  <si>
    <t>Average Overall Time in Airport (minutes)</t>
  </si>
  <si>
    <t>Average Security Check Time (minutes)</t>
  </si>
  <si>
    <t>Main of Cause of Delay</t>
  </si>
  <si>
    <t>Average Check-In Time (minutes)</t>
  </si>
  <si>
    <t>Average Transit Time(minutes)</t>
  </si>
  <si>
    <t>Average Baggage Claim Time (minutes)</t>
  </si>
  <si>
    <t>Satisfaction with Airport Efficiency (1-10)</t>
  </si>
  <si>
    <t>Monday</t>
  </si>
  <si>
    <t>Southwest</t>
  </si>
  <si>
    <t>Air Traffic Control</t>
  </si>
  <si>
    <t>customer_id</t>
  </si>
  <si>
    <t>customer_name</t>
  </si>
  <si>
    <t>flight_number</t>
  </si>
  <si>
    <t>arrival_time</t>
  </si>
  <si>
    <t>overall_time</t>
  </si>
  <si>
    <t>security_wait_time</t>
  </si>
  <si>
    <t>checkin_wait_time</t>
  </si>
  <si>
    <t>transit_time</t>
  </si>
  <si>
    <t>airline_name</t>
  </si>
  <si>
    <t>customer_satisfaction</t>
  </si>
  <si>
    <t>flight_departure_time</t>
  </si>
  <si>
    <t>delay_reason</t>
  </si>
  <si>
    <t>delay</t>
  </si>
  <si>
    <t>date</t>
  </si>
  <si>
    <t>Miranda Claibourn</t>
  </si>
  <si>
    <t>5B0475</t>
  </si>
  <si>
    <t>Late arriving aircraft</t>
  </si>
  <si>
    <t>Diego Beavors</t>
  </si>
  <si>
    <t>C48AD0</t>
  </si>
  <si>
    <t>American</t>
  </si>
  <si>
    <t>Technical problems with aircraft</t>
  </si>
  <si>
    <t>Lilas Siehard</t>
  </si>
  <si>
    <t>13B6AE</t>
  </si>
  <si>
    <t>Delta</t>
  </si>
  <si>
    <t>Scot Wych</t>
  </si>
  <si>
    <t>90DECC</t>
  </si>
  <si>
    <t>Adverse weather conditions</t>
  </si>
  <si>
    <t>Kori Galia</t>
  </si>
  <si>
    <t>Mario Galier</t>
  </si>
  <si>
    <t>7D226B</t>
  </si>
  <si>
    <t>Airport security screening</t>
  </si>
  <si>
    <t>Cecile Tukesby</t>
  </si>
  <si>
    <t>7E8526</t>
  </si>
  <si>
    <t>Air Canada</t>
  </si>
  <si>
    <t>Clemens O'Kinneally</t>
  </si>
  <si>
    <t>6FA994</t>
  </si>
  <si>
    <t>Crew scheduling problems</t>
  </si>
  <si>
    <t>Stacee Rysom</t>
  </si>
  <si>
    <t>C3B1D7</t>
  </si>
  <si>
    <t>United</t>
  </si>
  <si>
    <t>Briney Tilbury</t>
  </si>
  <si>
    <t>A69A89</t>
  </si>
  <si>
    <t>Gate availability</t>
  </si>
  <si>
    <t>Morse MacNair</t>
  </si>
  <si>
    <t>7281D5</t>
  </si>
  <si>
    <t>Alaska</t>
  </si>
  <si>
    <t>N/A</t>
  </si>
  <si>
    <t>Joelle Kibble</t>
  </si>
  <si>
    <t>A7BFBD</t>
  </si>
  <si>
    <t>Aircraft maintenance</t>
  </si>
  <si>
    <t>Saundra De La Cote</t>
  </si>
  <si>
    <t>Amalita Welch</t>
  </si>
  <si>
    <t>55EA7E</t>
  </si>
  <si>
    <t>Staff shortages</t>
  </si>
  <si>
    <t>Belvia Boodell</t>
  </si>
  <si>
    <t>8BDBF7</t>
  </si>
  <si>
    <t>Deni Dearell</t>
  </si>
  <si>
    <t>92F750</t>
  </si>
  <si>
    <t>Volcanic ash or other natural phenomena</t>
  </si>
  <si>
    <t>Sib Camel</t>
  </si>
  <si>
    <t>0E16C4</t>
  </si>
  <si>
    <t>Runway construction or maintenance</t>
  </si>
  <si>
    <t>Seline Clemett</t>
  </si>
  <si>
    <t>32E6E1</t>
  </si>
  <si>
    <t>Bird strikes</t>
  </si>
  <si>
    <t>Rebekah Stede</t>
  </si>
  <si>
    <t>F4F104</t>
  </si>
  <si>
    <t>Rawley Brandt</t>
  </si>
  <si>
    <t>D47F43</t>
  </si>
  <si>
    <t>Waiting for connecting passengers or cargo</t>
  </si>
  <si>
    <t>Law Le Grand</t>
  </si>
  <si>
    <t>2681AD</t>
  </si>
  <si>
    <t>Andris Ketcher</t>
  </si>
  <si>
    <t>8F3BFD</t>
  </si>
  <si>
    <t>Hamid Cozens</t>
  </si>
  <si>
    <t>D6446B</t>
  </si>
  <si>
    <t>Baily Dobbson</t>
  </si>
  <si>
    <t>3CDF6E</t>
  </si>
  <si>
    <t>Lorenza Loftus</t>
  </si>
  <si>
    <t>F180EC</t>
  </si>
  <si>
    <t>Linzy Renzini</t>
  </si>
  <si>
    <t>53EED7</t>
  </si>
  <si>
    <t>Roseanna Beranek</t>
  </si>
  <si>
    <t>2A9ED5</t>
  </si>
  <si>
    <t>Garvy Lisciandro</t>
  </si>
  <si>
    <t>AF05AA</t>
  </si>
  <si>
    <t>Harlan Pointing</t>
  </si>
  <si>
    <t>30CCAD</t>
  </si>
  <si>
    <t>Artair Rydzynski</t>
  </si>
  <si>
    <t>6A6704</t>
  </si>
  <si>
    <t>Theo Kwiek</t>
  </si>
  <si>
    <t>22B227</t>
  </si>
  <si>
    <t>Air traffic congestion</t>
  </si>
  <si>
    <t>Curran Ebunoluwa</t>
  </si>
  <si>
    <t>56E68E</t>
  </si>
  <si>
    <t>Wynn Towne</t>
  </si>
  <si>
    <t>0D57C6</t>
  </si>
  <si>
    <t>Coriss Jehan</t>
  </si>
  <si>
    <t>2442B2</t>
  </si>
  <si>
    <t>Vachel Cassedy</t>
  </si>
  <si>
    <t>91AE34</t>
  </si>
  <si>
    <t>Wildlife on or near the runway</t>
  </si>
  <si>
    <t>Daune Saylor</t>
  </si>
  <si>
    <t>A84E56</t>
  </si>
  <si>
    <t>Kessiah Gooddie</t>
  </si>
  <si>
    <t>0288D5</t>
  </si>
  <si>
    <t>Garner Rockcliff</t>
  </si>
  <si>
    <t>B9DC2A</t>
  </si>
  <si>
    <t>Leighton Yesichev</t>
  </si>
  <si>
    <t>B14E3C</t>
  </si>
  <si>
    <t>Security incidents or threats</t>
  </si>
  <si>
    <t>Humfrid Simionescu</t>
  </si>
  <si>
    <t>22E9CC</t>
  </si>
  <si>
    <t>Moshe Rogerson</t>
  </si>
  <si>
    <t>61A6B6</t>
  </si>
  <si>
    <t>Gwendolen Abbs</t>
  </si>
  <si>
    <t>E7D5E4</t>
  </si>
  <si>
    <t>Sigvard Berthouloume</t>
  </si>
  <si>
    <t>9530D4</t>
  </si>
  <si>
    <t>Franny Grubbe</t>
  </si>
  <si>
    <t>2CE68D</t>
  </si>
  <si>
    <t>Lambert Bannister</t>
  </si>
  <si>
    <t>FBDBA9</t>
  </si>
  <si>
    <t>Hermie Laxtonne</t>
  </si>
  <si>
    <t>5AA0DE</t>
  </si>
  <si>
    <t>Cookie Daniele</t>
  </si>
  <si>
    <t>BC87BF</t>
  </si>
  <si>
    <t>Crysta Leavold</t>
  </si>
  <si>
    <t>42EAE8</t>
  </si>
  <si>
    <t>Chip Kenny</t>
  </si>
  <si>
    <t>90EC97</t>
  </si>
  <si>
    <t>Anastassia Cleobury</t>
  </si>
  <si>
    <t>1B42DC</t>
  </si>
  <si>
    <t>Wilfred Makin</t>
  </si>
  <si>
    <t>493BDA</t>
  </si>
  <si>
    <t>Lavena McKevitt</t>
  </si>
  <si>
    <t>02C58E</t>
  </si>
  <si>
    <t>Omero Wyld</t>
  </si>
  <si>
    <t>Frans Stilldale</t>
  </si>
  <si>
    <t>7792A1</t>
  </si>
  <si>
    <t>Perla Souch</t>
  </si>
  <si>
    <t>EFF368</t>
  </si>
  <si>
    <t>Modestia Gavrieli</t>
  </si>
  <si>
    <t>E9629C</t>
  </si>
  <si>
    <t>Sena Corbie</t>
  </si>
  <si>
    <t>892BB5</t>
  </si>
  <si>
    <t>Verna Eginton</t>
  </si>
  <si>
    <t>96055D</t>
  </si>
  <si>
    <t>Chadd Bollon</t>
  </si>
  <si>
    <t>F3BAD6</t>
  </si>
  <si>
    <t>Agnesse Jacquet</t>
  </si>
  <si>
    <t>B2AD2F</t>
  </si>
  <si>
    <t>Bronson Puleston</t>
  </si>
  <si>
    <t>A9B3C3</t>
  </si>
  <si>
    <t>Jase Snape</t>
  </si>
  <si>
    <t>A05E1C</t>
  </si>
  <si>
    <t>Ignace Kahler</t>
  </si>
  <si>
    <t>2112F7</t>
  </si>
  <si>
    <t>Corie Haacker</t>
  </si>
  <si>
    <t>9D6AB0</t>
  </si>
  <si>
    <t>Lurleen Gibson</t>
  </si>
  <si>
    <t>152E6F</t>
  </si>
  <si>
    <t>Aveline O'Cannon</t>
  </si>
  <si>
    <t>D38D2B</t>
  </si>
  <si>
    <t>Wanids Tansey</t>
  </si>
  <si>
    <t>Alyce Kunrad</t>
  </si>
  <si>
    <t>35C508</t>
  </si>
  <si>
    <t>Ingelbert Wagg</t>
  </si>
  <si>
    <t>7DD4BA</t>
  </si>
  <si>
    <t>Rosco Oldcote</t>
  </si>
  <si>
    <t>BB47FB</t>
  </si>
  <si>
    <t>Loren Shacklady</t>
  </si>
  <si>
    <t>A94062</t>
  </si>
  <si>
    <t>Athena Reinhart</t>
  </si>
  <si>
    <t>D5E533</t>
  </si>
  <si>
    <t>Niccolo Otson</t>
  </si>
  <si>
    <t>FCE438</t>
  </si>
  <si>
    <t>Joe Emmatt</t>
  </si>
  <si>
    <t>9DC6CF</t>
  </si>
  <si>
    <t>Patric Hinks</t>
  </si>
  <si>
    <t>D59E33</t>
  </si>
  <si>
    <t>Petronille Hurles</t>
  </si>
  <si>
    <t>78CEBE</t>
  </si>
  <si>
    <t>Konstance Bevar</t>
  </si>
  <si>
    <t>C8668F</t>
  </si>
  <si>
    <t>Gizela Lissaman</t>
  </si>
  <si>
    <t>1F0C48</t>
  </si>
  <si>
    <t>Wilmette Breitler</t>
  </si>
  <si>
    <t>970A52</t>
  </si>
  <si>
    <t>Lucais Thurlborn</t>
  </si>
  <si>
    <t>D11E76</t>
  </si>
  <si>
    <t>Jaine Roglieri</t>
  </si>
  <si>
    <t>00C84E</t>
  </si>
  <si>
    <t>Jimmy Wandless</t>
  </si>
  <si>
    <t>3056D3</t>
  </si>
  <si>
    <t>Mickie Jorck</t>
  </si>
  <si>
    <t>EBF651</t>
  </si>
  <si>
    <t>Delbert Iacomini</t>
  </si>
  <si>
    <t>FEEAFB</t>
  </si>
  <si>
    <t>Suzanne Glisenan</t>
  </si>
  <si>
    <t>F2BA2A</t>
  </si>
  <si>
    <t>Eadmund Eccleston</t>
  </si>
  <si>
    <t>69680C</t>
  </si>
  <si>
    <t>Fiorenze Marke</t>
  </si>
  <si>
    <t>66F29A</t>
  </si>
  <si>
    <t>Gloria Izatson</t>
  </si>
  <si>
    <t>CB364C</t>
  </si>
  <si>
    <t>Fanechka Walisiak</t>
  </si>
  <si>
    <t>98FD70</t>
  </si>
  <si>
    <t>Hazel Colles</t>
  </si>
  <si>
    <t>2BF6E2</t>
  </si>
  <si>
    <t>Delano Mennithorp</t>
  </si>
  <si>
    <t>32AEE4</t>
  </si>
  <si>
    <t>Lucina Prosek</t>
  </si>
  <si>
    <t>4F62A1</t>
  </si>
  <si>
    <t>Beale Hansel</t>
  </si>
  <si>
    <t>E2D417</t>
  </si>
  <si>
    <t>Ursulina Martinovic</t>
  </si>
  <si>
    <t>616E5D</t>
  </si>
  <si>
    <t>Carolyne Yuranovev</t>
  </si>
  <si>
    <t>4EDBCA</t>
  </si>
  <si>
    <t>Mella Budcock</t>
  </si>
  <si>
    <t>7235EC</t>
  </si>
  <si>
    <t>Isidor Downes</t>
  </si>
  <si>
    <t>23B6E5</t>
  </si>
  <si>
    <t>Gabbie Semark</t>
  </si>
  <si>
    <t>55EBB3</t>
  </si>
  <si>
    <t>Dru Sayles</t>
  </si>
  <si>
    <t>3D28FF</t>
  </si>
  <si>
    <t>Hynda McLelland</t>
  </si>
  <si>
    <t>E50E43</t>
  </si>
  <si>
    <t>Mary Jumeau</t>
  </si>
  <si>
    <t>FB3253</t>
  </si>
  <si>
    <t>Gabbey D'Arrigo</t>
  </si>
  <si>
    <t>3A7629</t>
  </si>
  <si>
    <t>Julina Scholard</t>
  </si>
  <si>
    <t>AFDDDF</t>
  </si>
  <si>
    <t>Morrie Scarce</t>
  </si>
  <si>
    <t>1A2253</t>
  </si>
  <si>
    <t>Mort Lenham</t>
  </si>
  <si>
    <t>9BBA46</t>
  </si>
  <si>
    <t>Maddi Townsend</t>
  </si>
  <si>
    <t>EE611F</t>
  </si>
  <si>
    <t>Kay Gardiner</t>
  </si>
  <si>
    <t>5C3CF9</t>
  </si>
  <si>
    <t>Duffy Jiricka</t>
  </si>
  <si>
    <t>93158F</t>
  </si>
  <si>
    <t>Harriet Grumley</t>
  </si>
  <si>
    <t>CAAAFD</t>
  </si>
  <si>
    <t>Frayda Stapele</t>
  </si>
  <si>
    <t>Elvis Weald</t>
  </si>
  <si>
    <t>AEEF05</t>
  </si>
  <si>
    <t>Elston Feander</t>
  </si>
  <si>
    <t>83D742</t>
  </si>
  <si>
    <t>Jarvis Izakson</t>
  </si>
  <si>
    <t>3C8B80</t>
  </si>
  <si>
    <t>Jonah Kauffman</t>
  </si>
  <si>
    <t>A834D2</t>
  </si>
  <si>
    <t>Isidore Rides</t>
  </si>
  <si>
    <t>2CE115</t>
  </si>
  <si>
    <t>Willamina Grendon</t>
  </si>
  <si>
    <t>4C2CD0</t>
  </si>
  <si>
    <t>Carina Cocking</t>
  </si>
  <si>
    <t>FF8B1D</t>
  </si>
  <si>
    <t>Faulkner Mansion</t>
  </si>
  <si>
    <t>4FF234</t>
  </si>
  <si>
    <t>Roddy Ostridge</t>
  </si>
  <si>
    <t>572FD3</t>
  </si>
  <si>
    <t>Rudie Warrick</t>
  </si>
  <si>
    <t>9CA1E4</t>
  </si>
  <si>
    <t>Nevin Gallahar</t>
  </si>
  <si>
    <t>0AAD82</t>
  </si>
  <si>
    <t>Courtnay Cod</t>
  </si>
  <si>
    <t>7B7C2C</t>
  </si>
  <si>
    <t>Norean Ruppele</t>
  </si>
  <si>
    <t>E34D8A</t>
  </si>
  <si>
    <t>Gabie Doyland</t>
  </si>
  <si>
    <t>C4B4A6</t>
  </si>
  <si>
    <t>Abbey Loisi</t>
  </si>
  <si>
    <t>A89383</t>
  </si>
  <si>
    <t>Delora Laboune</t>
  </si>
  <si>
    <t>D37C65</t>
  </si>
  <si>
    <t>Holly Wilshire</t>
  </si>
  <si>
    <t>7DA8D5</t>
  </si>
  <si>
    <t>Mendel MacLeod</t>
  </si>
  <si>
    <t>4E7235</t>
  </si>
  <si>
    <t>Lois Scarce</t>
  </si>
  <si>
    <t>1B333E</t>
  </si>
  <si>
    <t>Amabelle Worsam</t>
  </si>
  <si>
    <t>04FF44</t>
  </si>
  <si>
    <t>Nevins Joderli</t>
  </si>
  <si>
    <t>1EC3CC</t>
  </si>
  <si>
    <t>Nerti Peregrine</t>
  </si>
  <si>
    <t>B57C42</t>
  </si>
  <si>
    <t>Hally Gronou</t>
  </si>
  <si>
    <t>C58A09</t>
  </si>
  <si>
    <t>Rab Saffell</t>
  </si>
  <si>
    <t>8B08FF</t>
  </si>
  <si>
    <t>Marius Kalinowsky</t>
  </si>
  <si>
    <t>6105DF</t>
  </si>
  <si>
    <t>Nicola Double</t>
  </si>
  <si>
    <t>5F5A46</t>
  </si>
  <si>
    <t>Kristoforo Kleinstein</t>
  </si>
  <si>
    <t>E61EF9</t>
  </si>
  <si>
    <t>Nickolai Carlo</t>
  </si>
  <si>
    <t>C4FCC4</t>
  </si>
  <si>
    <t>Dorthea Abramson</t>
  </si>
  <si>
    <t>4F792A</t>
  </si>
  <si>
    <t>Chrissie Ecles</t>
  </si>
  <si>
    <t>Atlante Dunsmore</t>
  </si>
  <si>
    <t>C73B1B</t>
  </si>
  <si>
    <t>Stacee Fretwell</t>
  </si>
  <si>
    <t>86BEA1</t>
  </si>
  <si>
    <t>Rakel McKennan</t>
  </si>
  <si>
    <t>8FAA90</t>
  </si>
  <si>
    <t>Daphna Ree</t>
  </si>
  <si>
    <t>Jermaine Cleyburn</t>
  </si>
  <si>
    <t>920FB4</t>
  </si>
  <si>
    <t>Carey Tollfree</t>
  </si>
  <si>
    <t>BC1050</t>
  </si>
  <si>
    <t>Cathe Wolland</t>
  </si>
  <si>
    <t>90C73A</t>
  </si>
  <si>
    <t>Jeffrey Aprahamian</t>
  </si>
  <si>
    <t>162C0B</t>
  </si>
  <si>
    <t>Brynna Pedlar</t>
  </si>
  <si>
    <t>BBB745</t>
  </si>
  <si>
    <t>Johnathan Stickings</t>
  </si>
  <si>
    <t>36B95E</t>
  </si>
  <si>
    <t>Roley Rowlett</t>
  </si>
  <si>
    <t>28F9FB</t>
  </si>
  <si>
    <t>Dillie Bomfield</t>
  </si>
  <si>
    <t>FBE2C6</t>
  </si>
  <si>
    <t>Tessi Ackland</t>
  </si>
  <si>
    <t>7B9676</t>
  </si>
  <si>
    <t>Byran Boyle</t>
  </si>
  <si>
    <t>9FCC95</t>
  </si>
  <si>
    <t>Conrade Smails</t>
  </si>
  <si>
    <t>D393AA</t>
  </si>
  <si>
    <t>Leland Spendley</t>
  </si>
  <si>
    <t>DAAEA6</t>
  </si>
  <si>
    <t>Jeramie Eckly</t>
  </si>
  <si>
    <t>79C1C5</t>
  </si>
  <si>
    <t>Gale Self</t>
  </si>
  <si>
    <t>2B6C6C</t>
  </si>
  <si>
    <t>Humfrid Pail</t>
  </si>
  <si>
    <t>Mitchel Paynes</t>
  </si>
  <si>
    <t>FE7B75</t>
  </si>
  <si>
    <t>Juditha Fluin</t>
  </si>
  <si>
    <t>CD4283</t>
  </si>
  <si>
    <t>Dagny D'Oyley</t>
  </si>
  <si>
    <t>5D3EA0</t>
  </si>
  <si>
    <t>Raimundo Gytesham</t>
  </si>
  <si>
    <t>DC0ED5</t>
  </si>
  <si>
    <t>Erik Butts</t>
  </si>
  <si>
    <t>CE67F1</t>
  </si>
  <si>
    <t>Kinny Gindghill</t>
  </si>
  <si>
    <t>66AAFB</t>
  </si>
  <si>
    <t>Ase Birdall</t>
  </si>
  <si>
    <t>5603BC</t>
  </si>
  <si>
    <t>Caresa Stamper</t>
  </si>
  <si>
    <t>7EF5DF</t>
  </si>
  <si>
    <t>Shelba Swadlen</t>
  </si>
  <si>
    <t>461E3F</t>
  </si>
  <si>
    <t>Edie Riccardi</t>
  </si>
  <si>
    <t>CE4F83</t>
  </si>
  <si>
    <t>Cecil Cawthorne</t>
  </si>
  <si>
    <t>41D831</t>
  </si>
  <si>
    <t>Huntlee Luckman</t>
  </si>
  <si>
    <t>5B5F3F</t>
  </si>
  <si>
    <t>Ashli Buttriss</t>
  </si>
  <si>
    <t>91A225</t>
  </si>
  <si>
    <t>Pavla Cowgill</t>
  </si>
  <si>
    <t>3652BB</t>
  </si>
  <si>
    <t>Krystal Winchcum</t>
  </si>
  <si>
    <t>B9E61B</t>
  </si>
  <si>
    <t>Marie-ann Wyche</t>
  </si>
  <si>
    <t>2CEA2B</t>
  </si>
  <si>
    <t>Cad Beckey</t>
  </si>
  <si>
    <t>1D0EE5</t>
  </si>
  <si>
    <t>Franny Illing</t>
  </si>
  <si>
    <t>28FD0D</t>
  </si>
  <si>
    <t>Daron Dowse</t>
  </si>
  <si>
    <t>D778FF</t>
  </si>
  <si>
    <t>Powell Conlaund</t>
  </si>
  <si>
    <t>D29841</t>
  </si>
  <si>
    <t>Francisco Jedrasik</t>
  </si>
  <si>
    <t>5C7507</t>
  </si>
  <si>
    <t>Jeannette Negri</t>
  </si>
  <si>
    <t>1B0C49</t>
  </si>
  <si>
    <t>Lanni Chevin</t>
  </si>
  <si>
    <t>127B3C</t>
  </si>
  <si>
    <t>Lola Kubica</t>
  </si>
  <si>
    <t>0D8E12</t>
  </si>
  <si>
    <t>Edward Baltzar</t>
  </si>
  <si>
    <t>C0C37B</t>
  </si>
  <si>
    <t>Gertie Reimer</t>
  </si>
  <si>
    <t>78BF5C</t>
  </si>
  <si>
    <t>Oswald Lindman</t>
  </si>
  <si>
    <t>0B33AE</t>
  </si>
  <si>
    <t>Lonnard Glaze</t>
  </si>
  <si>
    <t>C552FB</t>
  </si>
  <si>
    <t>Joannes Evins</t>
  </si>
  <si>
    <t>93122B</t>
  </si>
  <si>
    <t>Abelard Plom</t>
  </si>
  <si>
    <t>B0D344</t>
  </si>
  <si>
    <t>Erhart Kemmett</t>
  </si>
  <si>
    <t>1BB292</t>
  </si>
  <si>
    <t>Leeland Harman</t>
  </si>
  <si>
    <t>3B09DB</t>
  </si>
  <si>
    <t>Daphene Brazil</t>
  </si>
  <si>
    <t>F07C6F</t>
  </si>
  <si>
    <t>Ema Ohrt</t>
  </si>
  <si>
    <t>EF95D8</t>
  </si>
  <si>
    <t>Vilhelmina Szachniewicz</t>
  </si>
  <si>
    <t>1B21AB</t>
  </si>
  <si>
    <t>Jeanelle Dedman</t>
  </si>
  <si>
    <t>564C24</t>
  </si>
  <si>
    <t>Alleen Ismead</t>
  </si>
  <si>
    <t>2575F5</t>
  </si>
  <si>
    <t>Trula Grayson</t>
  </si>
  <si>
    <t>64F34E</t>
  </si>
  <si>
    <t>Wilton Kleszinski</t>
  </si>
  <si>
    <t>F5B589</t>
  </si>
  <si>
    <t>Reg Seamarke</t>
  </si>
  <si>
    <t>Otto Witherop</t>
  </si>
  <si>
    <t>209DF8</t>
  </si>
  <si>
    <t>Aurelia Holdforth</t>
  </si>
  <si>
    <t>8BD442</t>
  </si>
  <si>
    <t>Corabella Hrycek</t>
  </si>
  <si>
    <t>Jarvis Durtnal</t>
  </si>
  <si>
    <t>9F5FBD</t>
  </si>
  <si>
    <t>Thaddus Ackerman</t>
  </si>
  <si>
    <t>B6EC38</t>
  </si>
  <si>
    <t>Benedetto Yitzhakov</t>
  </si>
  <si>
    <t>DD7F35</t>
  </si>
  <si>
    <t>Cornie Weakley</t>
  </si>
  <si>
    <t>6BAE6E</t>
  </si>
  <si>
    <t>Hamlen Roffe</t>
  </si>
  <si>
    <t>3DE794</t>
  </si>
  <si>
    <t>Tonya Gatteridge</t>
  </si>
  <si>
    <t>C6E803</t>
  </si>
  <si>
    <t>Krishna Reightley</t>
  </si>
  <si>
    <t>0C30EA</t>
  </si>
  <si>
    <t>Daile Vertey</t>
  </si>
  <si>
    <t>B941CD</t>
  </si>
  <si>
    <t>Lucina Frascone</t>
  </si>
  <si>
    <t>22184B</t>
  </si>
  <si>
    <t>Eliza Bage</t>
  </si>
  <si>
    <t>B01379</t>
  </si>
  <si>
    <t>Beverie Rosenboim</t>
  </si>
  <si>
    <t>2E25F1</t>
  </si>
  <si>
    <t>Tillie Hanley</t>
  </si>
  <si>
    <t>1E2BC7</t>
  </si>
  <si>
    <t>Luce Troppmann</t>
  </si>
  <si>
    <t>BBE7F8</t>
  </si>
  <si>
    <t>Arman Hargraves</t>
  </si>
  <si>
    <t>1D3FD2</t>
  </si>
  <si>
    <t>Kile Struys</t>
  </si>
  <si>
    <t>0BF426</t>
  </si>
  <si>
    <t>Viviene Poinsett</t>
  </si>
  <si>
    <t>9317C2</t>
  </si>
  <si>
    <t>Perry Harlett</t>
  </si>
  <si>
    <t>6C25F3</t>
  </si>
  <si>
    <t>Britta McMennum</t>
  </si>
  <si>
    <t>28EA1B</t>
  </si>
  <si>
    <t>Klemens Bartolomivis</t>
  </si>
  <si>
    <t>C95FB5</t>
  </si>
  <si>
    <t>Bronnie Isakovic</t>
  </si>
  <si>
    <t>B0FF81</t>
  </si>
  <si>
    <t>Garreth Barkley</t>
  </si>
  <si>
    <t>F76846</t>
  </si>
  <si>
    <t>Barbey Gateman</t>
  </si>
  <si>
    <t>22BFE0</t>
  </si>
  <si>
    <t>Jsandye Spare</t>
  </si>
  <si>
    <t>Layne Pockett</t>
  </si>
  <si>
    <t>F83FC7</t>
  </si>
  <si>
    <t>Fabiano Simchenko</t>
  </si>
  <si>
    <t>19621D</t>
  </si>
  <si>
    <t>Olin Oswald</t>
  </si>
  <si>
    <t>67AFE3</t>
  </si>
  <si>
    <t>Georgeanne MacGragh</t>
  </si>
  <si>
    <t>Benyamin Kybbye</t>
  </si>
  <si>
    <t>B50057</t>
  </si>
  <si>
    <t>Price Dowles</t>
  </si>
  <si>
    <t>697C57</t>
  </si>
  <si>
    <t>Sheilakathryn Ricket</t>
  </si>
  <si>
    <t>10122C</t>
  </si>
  <si>
    <t>Jobey Cometti</t>
  </si>
  <si>
    <t>3FB623</t>
  </si>
  <si>
    <t>Parnell Ellaway</t>
  </si>
  <si>
    <t>69D548</t>
  </si>
  <si>
    <t>Tansy Kinset</t>
  </si>
  <si>
    <t>BEF874</t>
  </si>
  <si>
    <t>Sauveur Marple</t>
  </si>
  <si>
    <t>BD4F0F</t>
  </si>
  <si>
    <t>Colan Bendare</t>
  </si>
  <si>
    <t>84621C</t>
  </si>
  <si>
    <t>Pepi Tejero</t>
  </si>
  <si>
    <t>F153F5</t>
  </si>
  <si>
    <t>Gusty Reolfo</t>
  </si>
  <si>
    <t>2AF515</t>
  </si>
  <si>
    <t>Bealle Leathley</t>
  </si>
  <si>
    <t>FE9B6F</t>
  </si>
  <si>
    <t>Cary Brackenridge</t>
  </si>
  <si>
    <t>F658E0</t>
  </si>
  <si>
    <t>Isadore Koppen</t>
  </si>
  <si>
    <t>7292B1</t>
  </si>
  <si>
    <t>Amandie Crofthwaite</t>
  </si>
  <si>
    <t>E1B937</t>
  </si>
  <si>
    <t>Ester Mohun</t>
  </si>
  <si>
    <t>904A0D</t>
  </si>
  <si>
    <t>Afton Bent</t>
  </si>
  <si>
    <t>A74823</t>
  </si>
  <si>
    <t>Neely Otridge</t>
  </si>
  <si>
    <t>8F33CE</t>
  </si>
  <si>
    <t>Emili MacAloren</t>
  </si>
  <si>
    <t>49DDB6</t>
  </si>
  <si>
    <t>Hilarius Cortese</t>
  </si>
  <si>
    <t>0EA9A5</t>
  </si>
  <si>
    <t>Nobie Kegg</t>
  </si>
  <si>
    <t>BDAF1B</t>
  </si>
  <si>
    <t>Guglielmo Caurah</t>
  </si>
  <si>
    <t>5A436B</t>
  </si>
  <si>
    <t>Petronella McKeurtan</t>
  </si>
  <si>
    <t>6606C8</t>
  </si>
  <si>
    <t>Cob Raddin</t>
  </si>
  <si>
    <t>Garrot Fawcett</t>
  </si>
  <si>
    <t>4E68D1</t>
  </si>
  <si>
    <t>Geoff Capnor</t>
  </si>
  <si>
    <t>2A47F9</t>
  </si>
  <si>
    <t>Datha Corter</t>
  </si>
  <si>
    <t>AEFA72</t>
  </si>
  <si>
    <t>Bartholomeus Wyper</t>
  </si>
  <si>
    <t>596EFF</t>
  </si>
  <si>
    <t>Flory Wisham</t>
  </si>
  <si>
    <t>6EBB51</t>
  </si>
  <si>
    <t>Avigdor Creeghan</t>
  </si>
  <si>
    <t>07D5B1</t>
  </si>
  <si>
    <t>Justinn Twallin</t>
  </si>
  <si>
    <t>4AD01D</t>
  </si>
  <si>
    <t>Dre Sant</t>
  </si>
  <si>
    <t>63C9E8</t>
  </si>
  <si>
    <t>Ronnie Gerretsen</t>
  </si>
  <si>
    <t>F460F8</t>
  </si>
  <si>
    <t>Bill Battisson</t>
  </si>
  <si>
    <t>50D72F</t>
  </si>
  <si>
    <t>Marylin Walcot</t>
  </si>
  <si>
    <t>0A2095</t>
  </si>
  <si>
    <t>Lucille Parkins</t>
  </si>
  <si>
    <t>CEF5EA</t>
  </si>
  <si>
    <t>Rocky Aggiss</t>
  </si>
  <si>
    <t>FF24FF</t>
  </si>
  <si>
    <t>Gunner Bartolomivis</t>
  </si>
  <si>
    <t>84A8C1</t>
  </si>
  <si>
    <t>Gertrudis Ratie</t>
  </si>
  <si>
    <t>082B00</t>
  </si>
  <si>
    <t>Culver Swindells</t>
  </si>
  <si>
    <t>68DA6D</t>
  </si>
  <si>
    <t>Jillayne Simenel</t>
  </si>
  <si>
    <t>D1DFCE</t>
  </si>
  <si>
    <t>Forrest Ullrich</t>
  </si>
  <si>
    <t>3821BE</t>
  </si>
  <si>
    <t>Ardath Lambshine</t>
  </si>
  <si>
    <t>3BDF49</t>
  </si>
  <si>
    <t>Gallagher Gollard</t>
  </si>
  <si>
    <t>CA6C82</t>
  </si>
  <si>
    <t>Beitris Slowey</t>
  </si>
  <si>
    <t>6217F1</t>
  </si>
  <si>
    <t>Pierre Yoxen</t>
  </si>
  <si>
    <t>532E2F</t>
  </si>
  <si>
    <t>Juline Laughtisse</t>
  </si>
  <si>
    <t>F9A562</t>
  </si>
  <si>
    <t>Rois Woolvett</t>
  </si>
  <si>
    <t>EA4087</t>
  </si>
  <si>
    <t>Rois Benko</t>
  </si>
  <si>
    <t>1BB8DD</t>
  </si>
  <si>
    <t>Dexter Gumb</t>
  </si>
  <si>
    <t>628F5E</t>
  </si>
  <si>
    <t>Hermann Goodie</t>
  </si>
  <si>
    <t>F04ADF</t>
  </si>
  <si>
    <t>Troy Garth</t>
  </si>
  <si>
    <t>89BDB6</t>
  </si>
  <si>
    <t>Berry Pask</t>
  </si>
  <si>
    <t>45471F</t>
  </si>
  <si>
    <t>Gwyneth Berge</t>
  </si>
  <si>
    <t>FA8A77</t>
  </si>
  <si>
    <t>Eldon Tuffield</t>
  </si>
  <si>
    <t>F39AF5</t>
  </si>
  <si>
    <t>Alena Echalie</t>
  </si>
  <si>
    <t>D1ABB5</t>
  </si>
  <si>
    <t>Diane Skace</t>
  </si>
  <si>
    <t>4DBBC2</t>
  </si>
  <si>
    <t>Imojean Freear</t>
  </si>
  <si>
    <t>7CF266</t>
  </si>
  <si>
    <t>Flor Rekes</t>
  </si>
  <si>
    <t>90E55F</t>
  </si>
  <si>
    <t>Ned Riggeard</t>
  </si>
  <si>
    <t>BA74C6</t>
  </si>
  <si>
    <t>Elisabeth Hevner</t>
  </si>
  <si>
    <t>021BE1</t>
  </si>
  <si>
    <t>Vince Ceaser</t>
  </si>
  <si>
    <t>E36A70</t>
  </si>
  <si>
    <t>Trumann Ellinor</t>
  </si>
  <si>
    <t>EF4048</t>
  </si>
  <si>
    <t>Karrie Shayler</t>
  </si>
  <si>
    <t>928F5C</t>
  </si>
  <si>
    <t>Consolata Mapstone</t>
  </si>
  <si>
    <t>D46698</t>
  </si>
  <si>
    <t>Franz Blackett</t>
  </si>
  <si>
    <t>F845A8</t>
  </si>
  <si>
    <t>Hinda Strafford</t>
  </si>
  <si>
    <t>39C6D0</t>
  </si>
  <si>
    <t>Cristobal Moubray</t>
  </si>
  <si>
    <t>0AE896</t>
  </si>
  <si>
    <t>Debbie Ballentime</t>
  </si>
  <si>
    <t>4A1667</t>
  </si>
  <si>
    <t>Tracey Arrowsmith</t>
  </si>
  <si>
    <t>04A733</t>
  </si>
  <si>
    <t>Beale Bergstrand</t>
  </si>
  <si>
    <t>4EDD97</t>
  </si>
  <si>
    <t>Catlin Search</t>
  </si>
  <si>
    <t>8906DF</t>
  </si>
  <si>
    <t>Florinda McGlade</t>
  </si>
  <si>
    <t>72CD85</t>
  </si>
  <si>
    <t>Andres Osment</t>
  </si>
  <si>
    <t>C5C708</t>
  </si>
  <si>
    <t>Johny Champney</t>
  </si>
  <si>
    <t>BBD37E</t>
  </si>
  <si>
    <t>Pavia Tolan</t>
  </si>
  <si>
    <t>1BEAA0</t>
  </si>
  <si>
    <t>Bonita Skillington</t>
  </si>
  <si>
    <t>483A21</t>
  </si>
  <si>
    <t>Wilfrid McIlwreath</t>
  </si>
  <si>
    <t>FC598D</t>
  </si>
  <si>
    <t>Sena Lethley</t>
  </si>
  <si>
    <t>CC751D</t>
  </si>
  <si>
    <t>Leelah Ogden</t>
  </si>
  <si>
    <t>B9F83D</t>
  </si>
  <si>
    <t>Bobbye Nassi</t>
  </si>
  <si>
    <t>2A579E</t>
  </si>
  <si>
    <t>Lian Sturrock</t>
  </si>
  <si>
    <t>FEFD16</t>
  </si>
  <si>
    <t>Dorthea Thornbarrow</t>
  </si>
  <si>
    <t>B27C7C</t>
  </si>
  <si>
    <t>Carley Rubinivitz</t>
  </si>
  <si>
    <t>Laurens Bertolin</t>
  </si>
  <si>
    <t>Wiley Rosa</t>
  </si>
  <si>
    <t>4F2D7D</t>
  </si>
  <si>
    <t>D'arcy Foden</t>
  </si>
  <si>
    <t>4D8FBE</t>
  </si>
  <si>
    <t>Bride Goodbar</t>
  </si>
  <si>
    <t>569BA3</t>
  </si>
  <si>
    <t>Wilona Lowcock</t>
  </si>
  <si>
    <t>5B7BBB</t>
  </si>
  <si>
    <t>Christoforo Minard</t>
  </si>
  <si>
    <t>F4A082</t>
  </si>
  <si>
    <t>Raquel Burrows</t>
  </si>
  <si>
    <t>Ike Banstead</t>
  </si>
  <si>
    <t>D773A8</t>
  </si>
  <si>
    <t>Eric O'Fearguise</t>
  </si>
  <si>
    <t>3CB709</t>
  </si>
  <si>
    <t>Bianca Skate</t>
  </si>
  <si>
    <t>2F88B6</t>
  </si>
  <si>
    <t>Lynnet Crutcher</t>
  </si>
  <si>
    <t>4B0CB1</t>
  </si>
  <si>
    <t>Artemis Giraudo</t>
  </si>
  <si>
    <t>Richard Mockett</t>
  </si>
  <si>
    <t>84A61E</t>
  </si>
  <si>
    <t>Gunner Russam</t>
  </si>
  <si>
    <t>E7D4B9</t>
  </si>
  <si>
    <t>Chrystel Inns</t>
  </si>
  <si>
    <t>4F8DCD</t>
  </si>
  <si>
    <t>Laurene Absolon</t>
  </si>
  <si>
    <t>60F399</t>
  </si>
  <si>
    <t>Udell Montgomery</t>
  </si>
  <si>
    <t>9250DC</t>
  </si>
  <si>
    <t>Lyndsie Stollhofer</t>
  </si>
  <si>
    <t>675F40</t>
  </si>
  <si>
    <t>Sanson Noseworthy</t>
  </si>
  <si>
    <t>458EFC</t>
  </si>
  <si>
    <t>Cairistiona MacPhail</t>
  </si>
  <si>
    <t>7596CD</t>
  </si>
  <si>
    <t>Elsa Collocott</t>
  </si>
  <si>
    <t>034F8D</t>
  </si>
  <si>
    <t>Norine Balentyne</t>
  </si>
  <si>
    <t>7F53D8</t>
  </si>
  <si>
    <t>Berkie Stribbling</t>
  </si>
  <si>
    <t>69BD1C</t>
  </si>
  <si>
    <t>Emmy Martignoni</t>
  </si>
  <si>
    <t>4E0C13</t>
  </si>
  <si>
    <t>Stoddard Acland</t>
  </si>
  <si>
    <t>2C23DE</t>
  </si>
  <si>
    <t>Netta Denys</t>
  </si>
  <si>
    <t>674EDF</t>
  </si>
  <si>
    <t>Morris Shaudfurth</t>
  </si>
  <si>
    <t>6DA510</t>
  </si>
  <si>
    <t>Kaylyn Hyland</t>
  </si>
  <si>
    <t>DF6E24</t>
  </si>
  <si>
    <t>Lenora Arkley</t>
  </si>
  <si>
    <t>DE7CB7</t>
  </si>
  <si>
    <t>Papagena Castelluzzi</t>
  </si>
  <si>
    <t>2E00FF</t>
  </si>
  <si>
    <t>Marie Drinkeld</t>
  </si>
  <si>
    <t>F9B7AD</t>
  </si>
  <si>
    <t>Moritz Wiggans</t>
  </si>
  <si>
    <t>CEF1CE</t>
  </si>
  <si>
    <t>Cara Brankley</t>
  </si>
  <si>
    <t>C1F0BB</t>
  </si>
  <si>
    <t>Valle Treppas</t>
  </si>
  <si>
    <t>5AAD8C</t>
  </si>
  <si>
    <t>Vidovik Deeprose</t>
  </si>
  <si>
    <t>Keith Dmiterko</t>
  </si>
  <si>
    <t>Charlie Dennerly</t>
  </si>
  <si>
    <t>Chaunce Millsom</t>
  </si>
  <si>
    <t>F47F59</t>
  </si>
  <si>
    <t>Judie Giovannardi</t>
  </si>
  <si>
    <t>6C0C31</t>
  </si>
  <si>
    <t>Rodi Gimber</t>
  </si>
  <si>
    <t>06D50B</t>
  </si>
  <si>
    <t>Benedicto Clemenceau</t>
  </si>
  <si>
    <t>8BBCD0</t>
  </si>
  <si>
    <t>Verla Mulberry</t>
  </si>
  <si>
    <t>0B5978</t>
  </si>
  <si>
    <t>Gabey Dunlea</t>
  </si>
  <si>
    <t>47E76A</t>
  </si>
  <si>
    <t>Winna Mertel</t>
  </si>
  <si>
    <t>9CA3DC</t>
  </si>
  <si>
    <t>Corenda Hurworth</t>
  </si>
  <si>
    <t>8C545F</t>
  </si>
  <si>
    <t>Hillier Lansberry</t>
  </si>
  <si>
    <t>Aldric Hanington</t>
  </si>
  <si>
    <t>Archer Bezley</t>
  </si>
  <si>
    <t>910A81</t>
  </si>
  <si>
    <t>Amelia Demetr</t>
  </si>
  <si>
    <t>5E33EA</t>
  </si>
  <si>
    <t>Valentina Kearn</t>
  </si>
  <si>
    <t>A1A488</t>
  </si>
  <si>
    <t>Yasmeen Griffin</t>
  </si>
  <si>
    <t>56F37A</t>
  </si>
  <si>
    <t>Andreana Tapley</t>
  </si>
  <si>
    <t>7A22EA</t>
  </si>
  <si>
    <t>Aubrey Bulford</t>
  </si>
  <si>
    <t>E3348A</t>
  </si>
  <si>
    <t>Nicola Hackford</t>
  </si>
  <si>
    <t>DE5397</t>
  </si>
  <si>
    <t>Debby Goldthorpe</t>
  </si>
  <si>
    <t>494B3E</t>
  </si>
  <si>
    <t>Gearalt Ivakhin</t>
  </si>
  <si>
    <t>FC5FA1</t>
  </si>
  <si>
    <t>Xymenes Gilligan</t>
  </si>
  <si>
    <t>71CAA0</t>
  </si>
  <si>
    <t>Maureene Covolini</t>
  </si>
  <si>
    <t>FD6156</t>
  </si>
  <si>
    <t>Crosby Hastewell</t>
  </si>
  <si>
    <t>A3D038</t>
  </si>
  <si>
    <t>Ag Valsler</t>
  </si>
  <si>
    <t>ACB456</t>
  </si>
  <si>
    <t>Jemmie Duthie</t>
  </si>
  <si>
    <t>FF99F4</t>
  </si>
  <si>
    <t>Marinna Frankish</t>
  </si>
  <si>
    <t>Winny Balm</t>
  </si>
  <si>
    <t>C7F8C3</t>
  </si>
  <si>
    <t>Bartram Guilloneau</t>
  </si>
  <si>
    <t>557F8C</t>
  </si>
  <si>
    <t>Livvie Aldiss</t>
  </si>
  <si>
    <t>BF6983</t>
  </si>
  <si>
    <t>Charmian Klimas</t>
  </si>
  <si>
    <t>2E110A</t>
  </si>
  <si>
    <t>Quentin Vogel</t>
  </si>
  <si>
    <t>3AAA7A</t>
  </si>
  <si>
    <t>Dalenna Wabe</t>
  </si>
  <si>
    <t>C39426</t>
  </si>
  <si>
    <t>Natka Deppen</t>
  </si>
  <si>
    <t>18FE70</t>
  </si>
  <si>
    <t>Teriann Whittam</t>
  </si>
  <si>
    <t>073F4C</t>
  </si>
  <si>
    <t>Gibb Claridge</t>
  </si>
  <si>
    <t>Mariya Cullagh</t>
  </si>
  <si>
    <t>A1F849</t>
  </si>
  <si>
    <t>Ambrosi Dymocke</t>
  </si>
  <si>
    <t>8E4090</t>
  </si>
  <si>
    <t>Eada Bagnold</t>
  </si>
  <si>
    <t>D90DFA</t>
  </si>
  <si>
    <t>Annnora Bisiker</t>
  </si>
  <si>
    <t>56238C</t>
  </si>
  <si>
    <t>Miquela Lehmann</t>
  </si>
  <si>
    <t>51947A</t>
  </si>
  <si>
    <t>Andros Fitzharris</t>
  </si>
  <si>
    <t>54B061</t>
  </si>
  <si>
    <t>Tawsha Fripps</t>
  </si>
  <si>
    <t>38CBEE</t>
  </si>
  <si>
    <t>Neel Castelot</t>
  </si>
  <si>
    <t>BD47C6</t>
  </si>
  <si>
    <t>Oliver Seaborne</t>
  </si>
  <si>
    <t>FCBAB9</t>
  </si>
  <si>
    <t>Evelyn Shirlaw</t>
  </si>
  <si>
    <t>426AAF</t>
  </si>
  <si>
    <t>Deane Jereatt</t>
  </si>
  <si>
    <t>2F6FC1</t>
  </si>
  <si>
    <t>Gay Valentinetti</t>
  </si>
  <si>
    <t>A04B92</t>
  </si>
  <si>
    <t>Rorie Scorton</t>
  </si>
  <si>
    <t>DA70F6</t>
  </si>
  <si>
    <t>Collie Corden</t>
  </si>
  <si>
    <t>9F64EF</t>
  </si>
  <si>
    <t>Goraud Dobby</t>
  </si>
  <si>
    <t>0F3F71</t>
  </si>
  <si>
    <t>Papagena Petracco</t>
  </si>
  <si>
    <t>91A3F1</t>
  </si>
  <si>
    <t>Mal De Vile</t>
  </si>
  <si>
    <t>C3343F</t>
  </si>
  <si>
    <t>Ada Seville</t>
  </si>
  <si>
    <t>05B048</t>
  </si>
  <si>
    <t>Fleur Goldsberry</t>
  </si>
  <si>
    <t>FDDB93</t>
  </si>
  <si>
    <t>Leticia Payze</t>
  </si>
  <si>
    <t>81E378</t>
  </si>
  <si>
    <t>Roxanna Pohlke</t>
  </si>
  <si>
    <t>EDBDEE</t>
  </si>
  <si>
    <t>Patrice Siemens</t>
  </si>
  <si>
    <t>F5602C</t>
  </si>
  <si>
    <t>Ab MacCafferky</t>
  </si>
  <si>
    <t>3C69CA</t>
  </si>
  <si>
    <t>Nico Cotterrill</t>
  </si>
  <si>
    <t>3DF1DA</t>
  </si>
  <si>
    <t>Donnie Cogle</t>
  </si>
  <si>
    <t>7D2E26</t>
  </si>
  <si>
    <t>Hashim Done</t>
  </si>
  <si>
    <t>FF28E0</t>
  </si>
  <si>
    <t>Chrystel Paulet</t>
  </si>
  <si>
    <t>82748B</t>
  </si>
  <si>
    <t>Fredrick Kempster</t>
  </si>
  <si>
    <t>2943A2</t>
  </si>
  <si>
    <t>Gelya Balogun</t>
  </si>
  <si>
    <t>B961B1</t>
  </si>
  <si>
    <t>Saraann Pascow</t>
  </si>
  <si>
    <t>6F0116</t>
  </si>
  <si>
    <t>Gunter Pavlasek</t>
  </si>
  <si>
    <t>Toby Newlan</t>
  </si>
  <si>
    <t>9B2242</t>
  </si>
  <si>
    <t>Rossy Gregorio</t>
  </si>
  <si>
    <t>F76DC9</t>
  </si>
  <si>
    <t>Berthe Pressman</t>
  </si>
  <si>
    <t>9DCA70</t>
  </si>
  <si>
    <t>Ursa Supple</t>
  </si>
  <si>
    <t>054F30</t>
  </si>
  <si>
    <t>Willie Slorach</t>
  </si>
  <si>
    <t>1AEEEB</t>
  </si>
  <si>
    <t>Oren Seyers</t>
  </si>
  <si>
    <t>CFFA2F</t>
  </si>
  <si>
    <t>Kimmie Aplin</t>
  </si>
  <si>
    <t>55DA41</t>
  </si>
  <si>
    <t>Laure Bjerkan</t>
  </si>
  <si>
    <t>C3307E</t>
  </si>
  <si>
    <t>Queenie Houseman</t>
  </si>
  <si>
    <t>074FCC</t>
  </si>
  <si>
    <t>Gerladina Mapledoram</t>
  </si>
  <si>
    <t>35E1DC</t>
  </si>
  <si>
    <t>Hermon Listone</t>
  </si>
  <si>
    <t>C38A9D</t>
  </si>
  <si>
    <t>Kevina Beagin</t>
  </si>
  <si>
    <t>45123C</t>
  </si>
  <si>
    <t>Lowe Bulloch</t>
  </si>
  <si>
    <t>C87BA4</t>
  </si>
  <si>
    <t>Ingemar Stollsteiner</t>
  </si>
  <si>
    <t>799AAF</t>
  </si>
  <si>
    <t>Melva Casham</t>
  </si>
  <si>
    <t>892F43</t>
  </si>
  <si>
    <t>Stephani Antonietti</t>
  </si>
  <si>
    <t>243FFC</t>
  </si>
  <si>
    <t>Marian Cogger</t>
  </si>
  <si>
    <t>BD1022</t>
  </si>
  <si>
    <t>Francklyn Martyn</t>
  </si>
  <si>
    <t>F6803D</t>
  </si>
  <si>
    <t>Bethina Collingworth</t>
  </si>
  <si>
    <t>205C30</t>
  </si>
  <si>
    <t>Shaun O'Dowling</t>
  </si>
  <si>
    <t>AB3E5F</t>
  </si>
  <si>
    <t>Sterling Emes</t>
  </si>
  <si>
    <t>3539A2</t>
  </si>
  <si>
    <t>Boot Garrigan</t>
  </si>
  <si>
    <t>E4A382</t>
  </si>
  <si>
    <t>Katti Alkins</t>
  </si>
  <si>
    <t>F67F3E</t>
  </si>
  <si>
    <t>Vicky Eyree</t>
  </si>
  <si>
    <t>6D3E3A</t>
  </si>
  <si>
    <t>Conchita Saddleton</t>
  </si>
  <si>
    <t>F965A9</t>
  </si>
  <si>
    <t>Blake Suller</t>
  </si>
  <si>
    <t>9B9785</t>
  </si>
  <si>
    <t>Lizzie Raoult</t>
  </si>
  <si>
    <t>6A9EC9</t>
  </si>
  <si>
    <t>Chet Luxton</t>
  </si>
  <si>
    <t>78F1F4</t>
  </si>
  <si>
    <t>Patsy Remirez</t>
  </si>
  <si>
    <t>CF5868</t>
  </si>
  <si>
    <t>Frannie Domanek</t>
  </si>
  <si>
    <t>Patrice Ellingworth</t>
  </si>
  <si>
    <t>642D85</t>
  </si>
  <si>
    <t>Sonnie Bourdas</t>
  </si>
  <si>
    <t>BD7296</t>
  </si>
  <si>
    <t>Leonidas Scragg</t>
  </si>
  <si>
    <t>46FDD0</t>
  </si>
  <si>
    <t>Derrik Carwithen</t>
  </si>
  <si>
    <t>A4FD5D</t>
  </si>
  <si>
    <t>Fran Krolak</t>
  </si>
  <si>
    <t>82B0E4</t>
  </si>
  <si>
    <t>Anatol Pettyfar</t>
  </si>
  <si>
    <t>FDD61B</t>
  </si>
  <si>
    <t>Valaree Doles</t>
  </si>
  <si>
    <t>3FAE4A</t>
  </si>
  <si>
    <t>Atlante Buse</t>
  </si>
  <si>
    <t>7BC759</t>
  </si>
  <si>
    <t>Kit Gorgl</t>
  </si>
  <si>
    <t>D86C23</t>
  </si>
  <si>
    <t>Dex Hincham</t>
  </si>
  <si>
    <t>04C9F9</t>
  </si>
  <si>
    <t>Cherrita Roslen</t>
  </si>
  <si>
    <t>0DCCC2</t>
  </si>
  <si>
    <t>Jessie Haighton</t>
  </si>
  <si>
    <t>87BB67</t>
  </si>
  <si>
    <t>Sawyer Smerdon</t>
  </si>
  <si>
    <t>37A2A1</t>
  </si>
  <si>
    <t>Chrotoem MacParlan</t>
  </si>
  <si>
    <t>65FA70</t>
  </si>
  <si>
    <t>Auria Swanger</t>
  </si>
  <si>
    <t>71D505</t>
  </si>
  <si>
    <t>Ben Lettice</t>
  </si>
  <si>
    <t>878F3B</t>
  </si>
  <si>
    <t>Gary Couthard</t>
  </si>
  <si>
    <t>6636D0</t>
  </si>
  <si>
    <t>Kevan Lafford</t>
  </si>
  <si>
    <t>493ADC</t>
  </si>
  <si>
    <t>Kore Brosoli</t>
  </si>
  <si>
    <t>1A931C</t>
  </si>
  <si>
    <t>Orin Leachman</t>
  </si>
  <si>
    <t>3D6B74</t>
  </si>
  <si>
    <t>Lazare Eastabrook</t>
  </si>
  <si>
    <t>1910C1</t>
  </si>
  <si>
    <t>Claiborn Akast</t>
  </si>
  <si>
    <t>2E477F</t>
  </si>
  <si>
    <t>Aretha Amys</t>
  </si>
  <si>
    <t>D60DB2</t>
  </si>
  <si>
    <t>Anica Taverner</t>
  </si>
  <si>
    <t>C5B42B</t>
  </si>
  <si>
    <t>Hamnet Kinglake</t>
  </si>
  <si>
    <t>9CE07F</t>
  </si>
  <si>
    <t>Franklin Ogles</t>
  </si>
  <si>
    <t>87D3AE</t>
  </si>
  <si>
    <t>Celene Hause</t>
  </si>
  <si>
    <t>843A1A</t>
  </si>
  <si>
    <t>Osmund Salman</t>
  </si>
  <si>
    <t>05D04B</t>
  </si>
  <si>
    <t>Horst Polycote</t>
  </si>
  <si>
    <t>F5BC6B</t>
  </si>
  <si>
    <t>Harriot Paradise</t>
  </si>
  <si>
    <t>765FD7</t>
  </si>
  <si>
    <t>Camille Gambell</t>
  </si>
  <si>
    <t>3ABD35</t>
  </si>
  <si>
    <t>Kingsly Watman</t>
  </si>
  <si>
    <t>21B06A</t>
  </si>
  <si>
    <t>Bren Balle</t>
  </si>
  <si>
    <t>9E8A28</t>
  </si>
  <si>
    <t>Dasha Tubbs</t>
  </si>
  <si>
    <t>0F8BBA</t>
  </si>
  <si>
    <t>Beulah Adamsson</t>
  </si>
  <si>
    <t>A2A102</t>
  </si>
  <si>
    <t>Kaylee Klimkov</t>
  </si>
  <si>
    <t>F1E5A8</t>
  </si>
  <si>
    <t>Dunstan Pruvost</t>
  </si>
  <si>
    <t>1ECF14</t>
  </si>
  <si>
    <t>Homere McKirdy</t>
  </si>
  <si>
    <t>B5BF90</t>
  </si>
  <si>
    <t>Jeanelle Bernardino</t>
  </si>
  <si>
    <t>5548BC</t>
  </si>
  <si>
    <t>Fee Daintier</t>
  </si>
  <si>
    <t>78B451</t>
  </si>
  <si>
    <t>Tanhya Levensky</t>
  </si>
  <si>
    <t>3DBB84</t>
  </si>
  <si>
    <t>Ivan Callingham</t>
  </si>
  <si>
    <t>6345AF</t>
  </si>
  <si>
    <t>Courtnay Northover</t>
  </si>
  <si>
    <t>E9012F</t>
  </si>
  <si>
    <t>Wallis Jopson</t>
  </si>
  <si>
    <t>28F18B</t>
  </si>
  <si>
    <t>Dietrich Blackman</t>
  </si>
  <si>
    <t>1C570B</t>
  </si>
  <si>
    <t>Buffy Mogenot</t>
  </si>
  <si>
    <t>E5C9B4</t>
  </si>
  <si>
    <t>Ethelred Mayler</t>
  </si>
  <si>
    <t>54DAAD</t>
  </si>
  <si>
    <t>Tania Gini</t>
  </si>
  <si>
    <t>58C97D</t>
  </si>
  <si>
    <t>Dud Guillerman</t>
  </si>
  <si>
    <t>6F0569</t>
  </si>
  <si>
    <t>Essa LLelweln</t>
  </si>
  <si>
    <t>0BA20D</t>
  </si>
  <si>
    <t>Nat Ellul</t>
  </si>
  <si>
    <t>D9059A</t>
  </si>
  <si>
    <t>Chad Pietruszka</t>
  </si>
  <si>
    <t>570D51</t>
  </si>
  <si>
    <t>Joana Grewes</t>
  </si>
  <si>
    <t>604EC4</t>
  </si>
  <si>
    <t>Yovonnda D'Costa</t>
  </si>
  <si>
    <t>20C327</t>
  </si>
  <si>
    <t>Jacquie Kinnin</t>
  </si>
  <si>
    <t>DEBAEB</t>
  </si>
  <si>
    <t>Lily Dungey</t>
  </si>
  <si>
    <t>880ADB</t>
  </si>
  <si>
    <t>Philippa Ashton</t>
  </si>
  <si>
    <t>BDC501</t>
  </si>
  <si>
    <t>Ronald Philipsson</t>
  </si>
  <si>
    <t>DDAF89</t>
  </si>
  <si>
    <t>Randall Misken</t>
  </si>
  <si>
    <t>1355AE</t>
  </si>
  <si>
    <t>Genia Folliott</t>
  </si>
  <si>
    <t>257A3F</t>
  </si>
  <si>
    <t>Jaquelin Roughan</t>
  </si>
  <si>
    <t>DC006D</t>
  </si>
  <si>
    <t>Dru Lambe</t>
  </si>
  <si>
    <t>C23E1E</t>
  </si>
  <si>
    <t>Rosanna Kulic</t>
  </si>
  <si>
    <t>3AFD0E</t>
  </si>
  <si>
    <t>Dorine Griffitts</t>
  </si>
  <si>
    <t>A17936</t>
  </si>
  <si>
    <t>Vail Nice</t>
  </si>
  <si>
    <t>E1FB09</t>
  </si>
  <si>
    <t>Daniele Tippetts</t>
  </si>
  <si>
    <t>Mariele Francklin</t>
  </si>
  <si>
    <t>1A0D1A</t>
  </si>
  <si>
    <t>Caressa Spat</t>
  </si>
  <si>
    <t>5BFA7C</t>
  </si>
  <si>
    <t>Jacqui Casin</t>
  </si>
  <si>
    <t>2DFC6C</t>
  </si>
  <si>
    <t>Morly Jansik</t>
  </si>
  <si>
    <t>63C727</t>
  </si>
  <si>
    <t>Immanuel Elener</t>
  </si>
  <si>
    <t>D0B1B8</t>
  </si>
  <si>
    <t>Candace O'Doogan</t>
  </si>
  <si>
    <t>6BBE5C</t>
  </si>
  <si>
    <t>Dione Lambard</t>
  </si>
  <si>
    <t>45ACB0</t>
  </si>
  <si>
    <t>Rockie Allabarton</t>
  </si>
  <si>
    <t>B8559D</t>
  </si>
  <si>
    <t>Lanae Issac</t>
  </si>
  <si>
    <t>5FAC75</t>
  </si>
  <si>
    <t>Hatty Imorts</t>
  </si>
  <si>
    <t>1D5DF1</t>
  </si>
  <si>
    <t>Zebedee Corbishley</t>
  </si>
  <si>
    <t>Dionis Lambert</t>
  </si>
  <si>
    <t>18A2FB</t>
  </si>
  <si>
    <t>Tracie Sillars</t>
  </si>
  <si>
    <t>Sher Fuzzens</t>
  </si>
  <si>
    <t>72BDF3</t>
  </si>
  <si>
    <t>Denice Bosquet</t>
  </si>
  <si>
    <t>1790DA</t>
  </si>
  <si>
    <t>Ingar Lefwich</t>
  </si>
  <si>
    <t>EB3D2D</t>
  </si>
  <si>
    <t>Vera Kunkel</t>
  </si>
  <si>
    <t>CE3C99</t>
  </si>
  <si>
    <t>Cad Adamkiewicz</t>
  </si>
  <si>
    <t>61AAE3</t>
  </si>
  <si>
    <t>Joelle Pennacci</t>
  </si>
  <si>
    <t>Berny Hymer</t>
  </si>
  <si>
    <t>6EA81F</t>
  </si>
  <si>
    <t>Jay Haysom</t>
  </si>
  <si>
    <t>A1CD66</t>
  </si>
  <si>
    <t>Salomi Spenceley</t>
  </si>
  <si>
    <t>76ADCA</t>
  </si>
  <si>
    <t>Conny Lythgoe</t>
  </si>
  <si>
    <t>1969C0</t>
  </si>
  <si>
    <t>Gordon Bartos</t>
  </si>
  <si>
    <t>5D6415</t>
  </si>
  <si>
    <t>Rockie Sinderland</t>
  </si>
  <si>
    <t>E97FC3</t>
  </si>
  <si>
    <t>Margaux Crace</t>
  </si>
  <si>
    <t>75F772</t>
  </si>
  <si>
    <t>Granville Gravell</t>
  </si>
  <si>
    <t>ADAB3B</t>
  </si>
  <si>
    <t>Walsh Langfitt</t>
  </si>
  <si>
    <t>B56EB6</t>
  </si>
  <si>
    <t>Augustus Beneyto</t>
  </si>
  <si>
    <t>802C12</t>
  </si>
  <si>
    <t>Daven Godmer</t>
  </si>
  <si>
    <t>DE2201</t>
  </si>
  <si>
    <t>Base Wybern</t>
  </si>
  <si>
    <t>4C4AC8</t>
  </si>
  <si>
    <t>Leicester Draude</t>
  </si>
  <si>
    <t>A628FB</t>
  </si>
  <si>
    <t>Danielle Ormesher</t>
  </si>
  <si>
    <t>58FAC4</t>
  </si>
  <si>
    <t>Noelani Maddicks</t>
  </si>
  <si>
    <t>CA9EFB</t>
  </si>
  <si>
    <t>Bordy O'Shevlan</t>
  </si>
  <si>
    <t>7F0BED</t>
  </si>
  <si>
    <t>Di Cowles</t>
  </si>
  <si>
    <t>022D4C</t>
  </si>
  <si>
    <t>Marcelle Krelle</t>
  </si>
  <si>
    <t>46A9A4</t>
  </si>
  <si>
    <t>Johnette Zorzin</t>
  </si>
  <si>
    <t>9AB4F9</t>
  </si>
  <si>
    <t>Franklin Gores</t>
  </si>
  <si>
    <t>4C2054</t>
  </si>
  <si>
    <t>Gasper Scarratt</t>
  </si>
  <si>
    <t>956A23</t>
  </si>
  <si>
    <t>Wilow Handslip</t>
  </si>
  <si>
    <t>9034B8</t>
  </si>
  <si>
    <t>Sheff Veldman</t>
  </si>
  <si>
    <t>200A81</t>
  </si>
  <si>
    <t>Anstice Gill</t>
  </si>
  <si>
    <t>Chelsey Salvin</t>
  </si>
  <si>
    <t>A34EDC</t>
  </si>
  <si>
    <t>Evelina Tibald</t>
  </si>
  <si>
    <t>D55526</t>
  </si>
  <si>
    <t>Ofelia Ridgeway</t>
  </si>
  <si>
    <t>E41ECE</t>
  </si>
  <si>
    <t>Erena Jamrowicz</t>
  </si>
  <si>
    <t>AC6183</t>
  </si>
  <si>
    <t>Aime Groome</t>
  </si>
  <si>
    <t>Rollie Boskell</t>
  </si>
  <si>
    <t>E0758D</t>
  </si>
  <si>
    <t>Rollins Lancaster</t>
  </si>
  <si>
    <t>8E132E</t>
  </si>
  <si>
    <t>Cedric Garza</t>
  </si>
  <si>
    <t>D3608D</t>
  </si>
  <si>
    <t>Sibilla Kordas</t>
  </si>
  <si>
    <t>9EA423</t>
  </si>
  <si>
    <t>Rickert Hildrew</t>
  </si>
  <si>
    <t>703D0A</t>
  </si>
  <si>
    <t>Laney Olding</t>
  </si>
  <si>
    <t>4BB304</t>
  </si>
  <si>
    <t>Caria Niche</t>
  </si>
  <si>
    <t>A108B0</t>
  </si>
  <si>
    <t>Tessy Kaley</t>
  </si>
  <si>
    <t>Stacee Thamelt</t>
  </si>
  <si>
    <t>84575A</t>
  </si>
  <si>
    <t>Virginie Kyd</t>
  </si>
  <si>
    <t>1D9A64</t>
  </si>
  <si>
    <t>Flossi Tapley</t>
  </si>
  <si>
    <t>E4B1BB</t>
  </si>
  <si>
    <t>Lars Leaman</t>
  </si>
  <si>
    <t>8DE338</t>
  </si>
  <si>
    <t>Marcela Tomaszewicz</t>
  </si>
  <si>
    <t>BCD02D</t>
  </si>
  <si>
    <t>Leticia Kiddell</t>
  </si>
  <si>
    <t>502A70</t>
  </si>
  <si>
    <t>Jessalyn Berr</t>
  </si>
  <si>
    <t>1FA4A5</t>
  </si>
  <si>
    <t>Aaron Tollady</t>
  </si>
  <si>
    <t>B6A5D3</t>
  </si>
  <si>
    <t>Chelsae Westpfel</t>
  </si>
  <si>
    <t>4A001F</t>
  </si>
  <si>
    <t>Andromache Phippen</t>
  </si>
  <si>
    <t>2651B0</t>
  </si>
  <si>
    <t>Aguste Franseco</t>
  </si>
  <si>
    <t>3D9C54</t>
  </si>
  <si>
    <t>Marie Whetton</t>
  </si>
  <si>
    <t>DFDAC9</t>
  </si>
  <si>
    <t>Skylar Bayns</t>
  </si>
  <si>
    <t>BFE13F</t>
  </si>
  <si>
    <t>Shaina Battabee</t>
  </si>
  <si>
    <t>8B6972</t>
  </si>
  <si>
    <t>Lalo Seago</t>
  </si>
  <si>
    <t>BAD51E</t>
  </si>
  <si>
    <t>Maurene Parlour</t>
  </si>
  <si>
    <t>BCF89B</t>
  </si>
  <si>
    <t>Rudolf Setterfield</t>
  </si>
  <si>
    <t>858CB1</t>
  </si>
  <si>
    <t>Porter Jeffcock</t>
  </si>
  <si>
    <t>1B85CD</t>
  </si>
  <si>
    <t>Gelya Jirik</t>
  </si>
  <si>
    <t>667BC7</t>
  </si>
  <si>
    <t>Judon Paeckmeyer</t>
  </si>
  <si>
    <t>D9E736</t>
  </si>
  <si>
    <t>Maurine Gilders</t>
  </si>
  <si>
    <t>FEAFBE</t>
  </si>
  <si>
    <t>Jacinda Thoday</t>
  </si>
  <si>
    <t>AACB44</t>
  </si>
  <si>
    <t>Sandye Cornthwaite</t>
  </si>
  <si>
    <t>650FFC</t>
  </si>
  <si>
    <t>Annaliese De Lacey</t>
  </si>
  <si>
    <t>3D4CB5</t>
  </si>
  <si>
    <t>Barrie Egar</t>
  </si>
  <si>
    <t>6C11CA</t>
  </si>
  <si>
    <t>Milena Agerskow</t>
  </si>
  <si>
    <t>79D3CD</t>
  </si>
  <si>
    <t>Sebastiano Kryszkiecicz</t>
  </si>
  <si>
    <t>7D610D</t>
  </si>
  <si>
    <t>Mort Lorking</t>
  </si>
  <si>
    <t>30774D</t>
  </si>
  <si>
    <t>Glynda Klimas</t>
  </si>
  <si>
    <t>D1B97C</t>
  </si>
  <si>
    <t>Rutter MacCheyne</t>
  </si>
  <si>
    <t>049FF7</t>
  </si>
  <si>
    <t>Kesley Hatcher</t>
  </si>
  <si>
    <t>155EB2</t>
  </si>
  <si>
    <t>Claresta Emberton</t>
  </si>
  <si>
    <t>6C35D5</t>
  </si>
  <si>
    <t>Juanita Antonio</t>
  </si>
  <si>
    <t>62D921</t>
  </si>
  <si>
    <t>Guinna Bruty</t>
  </si>
  <si>
    <t>7A688B</t>
  </si>
  <si>
    <t>Berty Greenalf</t>
  </si>
  <si>
    <t>59223F</t>
  </si>
  <si>
    <t>Yale Sheaber</t>
  </si>
  <si>
    <t>5A4AE8</t>
  </si>
  <si>
    <t>Aristotle Teesdale</t>
  </si>
  <si>
    <t>257C10</t>
  </si>
  <si>
    <t>Dawna Yearron</t>
  </si>
  <si>
    <t>BDD74B</t>
  </si>
  <si>
    <t>Lisha Peet</t>
  </si>
  <si>
    <t>931BA4</t>
  </si>
  <si>
    <t>Darb Rosgen</t>
  </si>
  <si>
    <t>D8C4C8</t>
  </si>
  <si>
    <t>Joey Meus</t>
  </si>
  <si>
    <t>Rori Eschelle</t>
  </si>
  <si>
    <t>BD6166</t>
  </si>
  <si>
    <t>Dinnie Macken</t>
  </si>
  <si>
    <t>1A8122</t>
  </si>
  <si>
    <t>Merrily Clynmans</t>
  </si>
  <si>
    <t>7A27BF</t>
  </si>
  <si>
    <t>Becka Willcox</t>
  </si>
  <si>
    <t>CDB5ED</t>
  </si>
  <si>
    <t>Cris Duce</t>
  </si>
  <si>
    <t>7C8A2E</t>
  </si>
  <si>
    <t>Glen Hankinson</t>
  </si>
  <si>
    <t>Tammie Gronw</t>
  </si>
  <si>
    <t>B77212</t>
  </si>
  <si>
    <t>Tootsie Heffron</t>
  </si>
  <si>
    <t>55D4D6</t>
  </si>
  <si>
    <t>Yetty Meldrum</t>
  </si>
  <si>
    <t>403E4C</t>
  </si>
  <si>
    <t>Terri Moulin</t>
  </si>
  <si>
    <t>6896A6</t>
  </si>
  <si>
    <t>Olivie Berendsen</t>
  </si>
  <si>
    <t>046DE0</t>
  </si>
  <si>
    <t>Lilllie Fipp</t>
  </si>
  <si>
    <t>F8F37D</t>
  </si>
  <si>
    <t>Clint Sleet</t>
  </si>
  <si>
    <t>781F02</t>
  </si>
  <si>
    <t>Mattias McQuilkin</t>
  </si>
  <si>
    <t>5ABF2F</t>
  </si>
  <si>
    <t>Laurene Crick</t>
  </si>
  <si>
    <t>C5A66B</t>
  </si>
  <si>
    <t>Simone Odcroft</t>
  </si>
  <si>
    <t>EBC0B2</t>
  </si>
  <si>
    <t>Jerri Antic</t>
  </si>
  <si>
    <t>EE5B11</t>
  </si>
  <si>
    <t>Buckie Greenmon</t>
  </si>
  <si>
    <t>D8CF5F</t>
  </si>
  <si>
    <t>Bria Bubbear</t>
  </si>
  <si>
    <t>B81BA2</t>
  </si>
  <si>
    <t>Dar Shulem</t>
  </si>
  <si>
    <t>9E7BA5</t>
  </si>
  <si>
    <t>Amandy Allder</t>
  </si>
  <si>
    <t>2EB22D</t>
  </si>
  <si>
    <t>Audrie Studart</t>
  </si>
  <si>
    <t>2DEF99</t>
  </si>
  <si>
    <t>Ly Ness</t>
  </si>
  <si>
    <t>F2EB20</t>
  </si>
  <si>
    <t>Emilee Mursell</t>
  </si>
  <si>
    <t>31717E</t>
  </si>
  <si>
    <t>Jerrie Wenderoth</t>
  </si>
  <si>
    <t>FC6FBC</t>
  </si>
  <si>
    <t>Gregorius Ginnell</t>
  </si>
  <si>
    <t>8D5E54</t>
  </si>
  <si>
    <t>Ettore Langthorn</t>
  </si>
  <si>
    <t>E45D2F</t>
  </si>
  <si>
    <t>Laird Wickey</t>
  </si>
  <si>
    <t>Rorke Stotherfield</t>
  </si>
  <si>
    <t>B437EA</t>
  </si>
  <si>
    <t>Duane Gynn</t>
  </si>
  <si>
    <t>9E4274</t>
  </si>
  <si>
    <t>Fraser Seiler</t>
  </si>
  <si>
    <t>2C1A1D</t>
  </si>
  <si>
    <t>Roanne Martynka</t>
  </si>
  <si>
    <t>9087D7</t>
  </si>
  <si>
    <t>Janetta Dumbare</t>
  </si>
  <si>
    <t>EF84A0</t>
  </si>
  <si>
    <t>Tait Stanway</t>
  </si>
  <si>
    <t>5BF9F7</t>
  </si>
  <si>
    <t>Brigid Orford</t>
  </si>
  <si>
    <t>D83B44</t>
  </si>
  <si>
    <t>Honey Cleft</t>
  </si>
  <si>
    <t>8B73FF</t>
  </si>
  <si>
    <t>Sada Gaskall</t>
  </si>
  <si>
    <t>20BA48</t>
  </si>
  <si>
    <t>Erika Binney</t>
  </si>
  <si>
    <t>2ADA0B</t>
  </si>
  <si>
    <t>Janifer Busk</t>
  </si>
  <si>
    <t>CCF710</t>
  </si>
  <si>
    <t>Dukie Wyld</t>
  </si>
  <si>
    <t>899BDB</t>
  </si>
  <si>
    <t>Brena Witherby</t>
  </si>
  <si>
    <t>52A953</t>
  </si>
  <si>
    <t>Shelley Wanden</t>
  </si>
  <si>
    <t>F5009A</t>
  </si>
  <si>
    <t>Hal Gadaud</t>
  </si>
  <si>
    <t>5E97D7</t>
  </si>
  <si>
    <t>Duane Kieff</t>
  </si>
  <si>
    <t>D5D74C</t>
  </si>
  <si>
    <t>Pearle Messitt</t>
  </si>
  <si>
    <t>685FC0</t>
  </si>
  <si>
    <t>Hannah Kindread</t>
  </si>
  <si>
    <t>2BA845</t>
  </si>
  <si>
    <t>Janelle Puig</t>
  </si>
  <si>
    <t>FEECC9</t>
  </si>
  <si>
    <t>Parker Cullin</t>
  </si>
  <si>
    <t>09BE14</t>
  </si>
  <si>
    <t>Carita Rutherforth</t>
  </si>
  <si>
    <t>2DDAE9</t>
  </si>
  <si>
    <t>Thaddus Lewsley</t>
  </si>
  <si>
    <t>9FD503</t>
  </si>
  <si>
    <t>Ailbert Skipp</t>
  </si>
  <si>
    <t>43B96A</t>
  </si>
  <si>
    <t>Sophia Bruni</t>
  </si>
  <si>
    <t>E60C7B</t>
  </si>
  <si>
    <t>Humfrid Treagust</t>
  </si>
  <si>
    <t>63156B</t>
  </si>
  <si>
    <t>Karmen Tuckwood</t>
  </si>
  <si>
    <t>EABF64</t>
  </si>
  <si>
    <t>Rosanne Kelcey</t>
  </si>
  <si>
    <t>0CEB60</t>
  </si>
  <si>
    <t>Nikolaos Chicchetto</t>
  </si>
  <si>
    <t>C4B7A9</t>
  </si>
  <si>
    <t>Marti Curwood</t>
  </si>
  <si>
    <t>3DFC30</t>
  </si>
  <si>
    <t>Zachary Oleksiak</t>
  </si>
  <si>
    <t>34B7FF</t>
  </si>
  <si>
    <t>Farlie Newcomb</t>
  </si>
  <si>
    <t>4E85DF</t>
  </si>
  <si>
    <t>Malachi Callander</t>
  </si>
  <si>
    <t>53AE12</t>
  </si>
  <si>
    <t>Zia Leile</t>
  </si>
  <si>
    <t>1F3C2B</t>
  </si>
  <si>
    <t>Humfrid Dabrowski</t>
  </si>
  <si>
    <t>41102E</t>
  </si>
  <si>
    <t>Odey Flooks</t>
  </si>
  <si>
    <t>A934AB</t>
  </si>
  <si>
    <t>Amalea Godbehere</t>
  </si>
  <si>
    <t>Helene Honnan</t>
  </si>
  <si>
    <t>Papageno Barbour</t>
  </si>
  <si>
    <t>FFED96</t>
  </si>
  <si>
    <t>Hermy Mamwell</t>
  </si>
  <si>
    <t>6A9F67</t>
  </si>
  <si>
    <t>Corri O'Calleran</t>
  </si>
  <si>
    <t>2FB24E</t>
  </si>
  <si>
    <t>Tammi Crottagh</t>
  </si>
  <si>
    <t>8A7707</t>
  </si>
  <si>
    <t>Gianna Clewer</t>
  </si>
  <si>
    <t>3D191A</t>
  </si>
  <si>
    <t>Clea Filpo</t>
  </si>
  <si>
    <t>9308F2</t>
  </si>
  <si>
    <t>Westbrook Newburn</t>
  </si>
  <si>
    <t>D16BB7</t>
  </si>
  <si>
    <t>Douglass O' Mara</t>
  </si>
  <si>
    <t>1A5BBE</t>
  </si>
  <si>
    <t>Cherilynn Molohan</t>
  </si>
  <si>
    <t>A2A960</t>
  </si>
  <si>
    <t>Ki Speechley</t>
  </si>
  <si>
    <t>EC6755</t>
  </si>
  <si>
    <t>Allis Blunn</t>
  </si>
  <si>
    <t>D1BA24</t>
  </si>
  <si>
    <t>Thayne Raeburn</t>
  </si>
  <si>
    <t>BE9567</t>
  </si>
  <si>
    <t>Angeline Upston</t>
  </si>
  <si>
    <t>E954AE</t>
  </si>
  <si>
    <t>Gasparo Beadham</t>
  </si>
  <si>
    <t>2024A2</t>
  </si>
  <si>
    <t>Camala Akaster</t>
  </si>
  <si>
    <t>E22EEF</t>
  </si>
  <si>
    <t>Mortie Bernholt</t>
  </si>
  <si>
    <t>E2C1AC</t>
  </si>
  <si>
    <t>Amalia Hyland</t>
  </si>
  <si>
    <t>594F38</t>
  </si>
  <si>
    <t>Cornelia Maskell</t>
  </si>
  <si>
    <t>442EFE</t>
  </si>
  <si>
    <t>Crin Johnston</t>
  </si>
  <si>
    <t>5265BC</t>
  </si>
  <si>
    <t>Cthrine Torrie</t>
  </si>
  <si>
    <t>5DD339</t>
  </si>
  <si>
    <t>Alyss Layburn</t>
  </si>
  <si>
    <t>Teena Pegden</t>
  </si>
  <si>
    <t>F6DBD3</t>
  </si>
  <si>
    <t>Deva Creavin</t>
  </si>
  <si>
    <t>FAE616</t>
  </si>
  <si>
    <t>Anastasia Sends</t>
  </si>
  <si>
    <t>7586B8</t>
  </si>
  <si>
    <t>Kara Bergstram</t>
  </si>
  <si>
    <t>9C802A</t>
  </si>
  <si>
    <t>Hildagarde Linner</t>
  </si>
  <si>
    <t>Madelaine Safe</t>
  </si>
  <si>
    <t>BD29E4</t>
  </si>
  <si>
    <t>Cosetta Delacourt</t>
  </si>
  <si>
    <t>A5D5ED</t>
  </si>
  <si>
    <t>Jobi Harridge</t>
  </si>
  <si>
    <t>74B13B</t>
  </si>
  <si>
    <t>Deena Rogerot</t>
  </si>
  <si>
    <t>4B97AC</t>
  </si>
  <si>
    <t>Ludvig Stronack</t>
  </si>
  <si>
    <t>8E497D</t>
  </si>
  <si>
    <t>Mellisent Denzey</t>
  </si>
  <si>
    <t>0C46A6</t>
  </si>
  <si>
    <t>Bard Maryin</t>
  </si>
  <si>
    <t>AF3977</t>
  </si>
  <si>
    <t>Cesya Bockmaster</t>
  </si>
  <si>
    <t>FDE5BE</t>
  </si>
  <si>
    <t>Earl Franciottoi</t>
  </si>
  <si>
    <t>B10EA3</t>
  </si>
  <si>
    <t>Ines Cuolahan</t>
  </si>
  <si>
    <t>03CF7A</t>
  </si>
  <si>
    <t>Cicely Denson</t>
  </si>
  <si>
    <t>814CA0</t>
  </si>
  <si>
    <t>Tabbi Rutter</t>
  </si>
  <si>
    <t>4157C7</t>
  </si>
  <si>
    <t>Jenelle Lyall</t>
  </si>
  <si>
    <t>AF256B</t>
  </si>
  <si>
    <t>Doro Coultas</t>
  </si>
  <si>
    <t>DF3E3D</t>
  </si>
  <si>
    <t>Annice Huws</t>
  </si>
  <si>
    <t>36F02B</t>
  </si>
  <si>
    <t>Edee Gately</t>
  </si>
  <si>
    <t>0902C1</t>
  </si>
  <si>
    <t>Matthieu Tunsley</t>
  </si>
  <si>
    <t>DFBD69</t>
  </si>
  <si>
    <t>Palmer McDonnell</t>
  </si>
  <si>
    <t>C7127F</t>
  </si>
  <si>
    <t>Mariann Adams</t>
  </si>
  <si>
    <t>36777C</t>
  </si>
  <si>
    <t>Karie Bagworth</t>
  </si>
  <si>
    <t>ECD728</t>
  </si>
  <si>
    <t>Biron Dymick</t>
  </si>
  <si>
    <t>EBB660</t>
  </si>
  <si>
    <t>Gay Kippax</t>
  </si>
  <si>
    <t>D0AC87</t>
  </si>
  <si>
    <t>Joye Dicks</t>
  </si>
  <si>
    <t>46409D</t>
  </si>
  <si>
    <t>Janot Bartomeu</t>
  </si>
  <si>
    <t>BADCD6</t>
  </si>
  <si>
    <t>Culver Brenard</t>
  </si>
  <si>
    <t>9A51C7</t>
  </si>
  <si>
    <t>Dunc Murname</t>
  </si>
  <si>
    <t>9DB84E</t>
  </si>
  <si>
    <t>Slade Jentgens</t>
  </si>
  <si>
    <t>Glenine Dilkes</t>
  </si>
  <si>
    <t>A1A18C</t>
  </si>
  <si>
    <t>Fallon Brittain</t>
  </si>
  <si>
    <t>15D9B9</t>
  </si>
  <si>
    <t>Monty Sorbie</t>
  </si>
  <si>
    <t>2A1D4B</t>
  </si>
  <si>
    <t>Walker Goding</t>
  </si>
  <si>
    <t>49DD96</t>
  </si>
  <si>
    <t>Gabi Antonutti</t>
  </si>
  <si>
    <t>F67918</t>
  </si>
  <si>
    <t>Gillie Freezer</t>
  </si>
  <si>
    <t>6BF204</t>
  </si>
  <si>
    <t>Skipton Flawith</t>
  </si>
  <si>
    <t>E6707F</t>
  </si>
  <si>
    <t>Lamar Dimitrie</t>
  </si>
  <si>
    <t>21896F</t>
  </si>
  <si>
    <t>Drud Hebborne</t>
  </si>
  <si>
    <t>4901A4</t>
  </si>
  <si>
    <t>Lorenza Stolte</t>
  </si>
  <si>
    <t>0AE87C</t>
  </si>
  <si>
    <t>Ilyse Gerckens</t>
  </si>
  <si>
    <t>457D41</t>
  </si>
  <si>
    <t>Lockwood Hampton</t>
  </si>
  <si>
    <t>3AA715</t>
  </si>
  <si>
    <t>Arabela Andreoletti</t>
  </si>
  <si>
    <t>Pennie Kivell</t>
  </si>
  <si>
    <t>DF30D0</t>
  </si>
  <si>
    <t>Mellicent Orbell</t>
  </si>
  <si>
    <t>D72690</t>
  </si>
  <si>
    <t>Alfred Birtchnell</t>
  </si>
  <si>
    <t>793DC7</t>
  </si>
  <si>
    <t>Jorie Trengrove</t>
  </si>
  <si>
    <t>908BBF</t>
  </si>
  <si>
    <t>Willi Farn</t>
  </si>
  <si>
    <t>27C1D7</t>
  </si>
  <si>
    <t>Olvan Balderstone</t>
  </si>
  <si>
    <t>6758B2</t>
  </si>
  <si>
    <t>Frasquito Albiston</t>
  </si>
  <si>
    <t>1D2966</t>
  </si>
  <si>
    <t>Nickolaus Sharer</t>
  </si>
  <si>
    <t>23A742</t>
  </si>
  <si>
    <t>Chris Alexandersen</t>
  </si>
  <si>
    <t>BF1AB5</t>
  </si>
  <si>
    <t>Oona Murrigan</t>
  </si>
  <si>
    <t>418D7C</t>
  </si>
  <si>
    <t>Wilek Fedynski</t>
  </si>
  <si>
    <t>101B55</t>
  </si>
  <si>
    <t>Bennie Gantzer</t>
  </si>
  <si>
    <t>42CD5C</t>
  </si>
  <si>
    <t>Regan Dealey</t>
  </si>
  <si>
    <t>E1B235</t>
  </si>
  <si>
    <t>Ansley Kopacek</t>
  </si>
  <si>
    <t>F41105</t>
  </si>
  <si>
    <t>Delaney Douch</t>
  </si>
  <si>
    <t>874BDB</t>
  </si>
  <si>
    <t>Casar Golly</t>
  </si>
  <si>
    <t>E777F2</t>
  </si>
  <si>
    <t>Alaine Attenborrow</t>
  </si>
  <si>
    <t>Nessa Durnin</t>
  </si>
  <si>
    <t>358A27</t>
  </si>
  <si>
    <t>Meris Carwardine</t>
  </si>
  <si>
    <t>7486A2</t>
  </si>
  <si>
    <t>Emili Lambarton</t>
  </si>
  <si>
    <t>906D3E</t>
  </si>
  <si>
    <t>Kelcey Tack</t>
  </si>
  <si>
    <t>FEE936</t>
  </si>
  <si>
    <t>Eddi Brumble</t>
  </si>
  <si>
    <t>9FE718</t>
  </si>
  <si>
    <t>Humberto Hughlin</t>
  </si>
  <si>
    <t>C092E7</t>
  </si>
  <si>
    <t>Nealson Lampet</t>
  </si>
  <si>
    <t>7A9D4A</t>
  </si>
  <si>
    <t>Mamie Bello</t>
  </si>
  <si>
    <t>10B64F</t>
  </si>
  <si>
    <t>Carce Crump</t>
  </si>
  <si>
    <t>BD3A18</t>
  </si>
  <si>
    <t>Craggie Mowle</t>
  </si>
  <si>
    <t>77A1B9</t>
  </si>
  <si>
    <t>Chicky Kilgrove</t>
  </si>
  <si>
    <t>38B91C</t>
  </si>
  <si>
    <t>Maryrose Mcwhinnie</t>
  </si>
  <si>
    <t>C1D21B</t>
  </si>
  <si>
    <t>Teddi Casson</t>
  </si>
  <si>
    <t>87C43A</t>
  </si>
  <si>
    <t>Bobette Sopper</t>
  </si>
  <si>
    <t>88D660</t>
  </si>
  <si>
    <t>Camellia Scanlon</t>
  </si>
  <si>
    <t>3E8E33</t>
  </si>
  <si>
    <t>Earl Benley</t>
  </si>
  <si>
    <t>77F9E6</t>
  </si>
  <si>
    <t>Iain Kingswold</t>
  </si>
  <si>
    <t>09F8C9</t>
  </si>
  <si>
    <t>Shelba Geal</t>
  </si>
  <si>
    <t>B58B2A</t>
  </si>
  <si>
    <t>Bartholemy Whiffen</t>
  </si>
  <si>
    <t>0E4DAE</t>
  </si>
  <si>
    <t>Alanah Eversfield</t>
  </si>
  <si>
    <t>05A5D3</t>
  </si>
  <si>
    <t>Arnold Gunby</t>
  </si>
  <si>
    <t>E60CC9</t>
  </si>
  <si>
    <t>Dalton Storrock</t>
  </si>
  <si>
    <t>8D0BBE</t>
  </si>
  <si>
    <t>Rriocard Dutt</t>
  </si>
  <si>
    <t>595AFF</t>
  </si>
  <si>
    <t>Cameron Minithorpe</t>
  </si>
  <si>
    <t>3A7D9D</t>
  </si>
  <si>
    <t>Lem Easbie</t>
  </si>
  <si>
    <t>FFBA39</t>
  </si>
  <si>
    <t>Denny Ralling</t>
  </si>
  <si>
    <t>AB39F2</t>
  </si>
  <si>
    <t>Mackenzie Nitto</t>
  </si>
  <si>
    <t>B1DDFF</t>
  </si>
  <si>
    <t>Gunar MacKenny</t>
  </si>
  <si>
    <t>131C75</t>
  </si>
  <si>
    <t>Kendell Rubin</t>
  </si>
  <si>
    <t>D8023D</t>
  </si>
  <si>
    <t>Indira Brunsdon</t>
  </si>
  <si>
    <t>AAC7E4</t>
  </si>
  <si>
    <t>Jonathon Uphill</t>
  </si>
  <si>
    <t>293C8C</t>
  </si>
  <si>
    <t>Tedi Girdlestone</t>
  </si>
  <si>
    <t>ECA368</t>
  </si>
  <si>
    <t>Winny Abrahamson</t>
  </si>
  <si>
    <t>3AC8BC</t>
  </si>
  <si>
    <t>Jena Rayson</t>
  </si>
  <si>
    <t>2344A2</t>
  </si>
  <si>
    <t>Tarah Bride</t>
  </si>
  <si>
    <t>B40E94</t>
  </si>
  <si>
    <t>Gusella Churchard</t>
  </si>
  <si>
    <t>FD4B9F</t>
  </si>
  <si>
    <t>Michel Jaques</t>
  </si>
  <si>
    <t>DC38CB</t>
  </si>
  <si>
    <t>Blanca Hamby</t>
  </si>
  <si>
    <t>96BBF4</t>
  </si>
  <si>
    <t>Udall Pattison</t>
  </si>
  <si>
    <t>7A96B5</t>
  </si>
  <si>
    <t>Alvan Polle</t>
  </si>
  <si>
    <t>EFB6DB</t>
  </si>
  <si>
    <t>Toddie Montrose</t>
  </si>
  <si>
    <t>4E3B3B</t>
  </si>
  <si>
    <t>Jessamine Worledge</t>
  </si>
  <si>
    <t>6DFE29</t>
  </si>
  <si>
    <t>Joann Rays</t>
  </si>
  <si>
    <t>CA24DC</t>
  </si>
  <si>
    <t>Farlie Gloster</t>
  </si>
  <si>
    <t>B093E0</t>
  </si>
  <si>
    <t>Tracee Hinchon</t>
  </si>
  <si>
    <t>884A3B</t>
  </si>
  <si>
    <t>Gabe Connachan</t>
  </si>
  <si>
    <t>D4B068</t>
  </si>
  <si>
    <t>Gaylor Luckham</t>
  </si>
  <si>
    <t>Abbot Pestor</t>
  </si>
  <si>
    <t>13E341</t>
  </si>
  <si>
    <t>Sybilla Eilhermann</t>
  </si>
  <si>
    <t>36B8BC</t>
  </si>
  <si>
    <t>Hedvige Gaymar</t>
  </si>
  <si>
    <t>A8EA51</t>
  </si>
  <si>
    <t>Skipton Veschambes</t>
  </si>
  <si>
    <t>846B42</t>
  </si>
  <si>
    <t>Maximo Maren</t>
  </si>
  <si>
    <t>C1899B</t>
  </si>
  <si>
    <t>Alta Simmen</t>
  </si>
  <si>
    <t>83F19F</t>
  </si>
  <si>
    <t>Odell Hargate</t>
  </si>
  <si>
    <t>69185C</t>
  </si>
  <si>
    <t>Deny Sothern</t>
  </si>
  <si>
    <t>1884A7</t>
  </si>
  <si>
    <t>Grant Stump</t>
  </si>
  <si>
    <t>Quinn Nassey</t>
  </si>
  <si>
    <t>323DC8</t>
  </si>
  <si>
    <t>Lissie Trice</t>
  </si>
  <si>
    <t>29971C</t>
  </si>
  <si>
    <t>Reba Killiam</t>
  </si>
  <si>
    <t>8C1242</t>
  </si>
  <si>
    <t>Fanny Rabl</t>
  </si>
  <si>
    <t>5FA0CA</t>
  </si>
  <si>
    <t>Wilburt Glancy</t>
  </si>
  <si>
    <t>5EDD05</t>
  </si>
  <si>
    <t>Gael Crosskell</t>
  </si>
  <si>
    <t>28204D</t>
  </si>
  <si>
    <t>Kalli Pointin</t>
  </si>
  <si>
    <t>1890A5</t>
  </si>
  <si>
    <t>Bambie Callington</t>
  </si>
  <si>
    <t>4241CC</t>
  </si>
  <si>
    <t>Torey Lorenzetto</t>
  </si>
  <si>
    <t>F3A199</t>
  </si>
  <si>
    <t>Livvyy Denman</t>
  </si>
  <si>
    <t>DE82A0</t>
  </si>
  <si>
    <t>Herbert Kingzett</t>
  </si>
  <si>
    <t>7E5FC0</t>
  </si>
  <si>
    <t>Tabbie Mitchel</t>
  </si>
  <si>
    <t>8A2EF3</t>
  </si>
  <si>
    <t>Dannie Georgievski</t>
  </si>
  <si>
    <t>8DDA0F</t>
  </si>
  <si>
    <t>Darcey Trevett</t>
  </si>
  <si>
    <t>6F158F</t>
  </si>
  <si>
    <t>Linn Giurio</t>
  </si>
  <si>
    <t>8D9877</t>
  </si>
  <si>
    <t>Leah Canton</t>
  </si>
  <si>
    <t>17969C</t>
  </si>
  <si>
    <t>Ninette Olley</t>
  </si>
  <si>
    <t>C33441</t>
  </si>
  <si>
    <t>Bryna Dobrowski</t>
  </si>
  <si>
    <t>F5BDC0</t>
  </si>
  <si>
    <t>Brant Dismore</t>
  </si>
  <si>
    <t>76AACF</t>
  </si>
  <si>
    <t>Farrah Bradborne</t>
  </si>
  <si>
    <t>91F06D</t>
  </si>
  <si>
    <t>Lexi Painten</t>
  </si>
  <si>
    <t>2DA8A6</t>
  </si>
  <si>
    <t>Woodman Cantrill</t>
  </si>
  <si>
    <t>EE1F9E</t>
  </si>
  <si>
    <t>Elsi Elverstone</t>
  </si>
  <si>
    <t>C88C99</t>
  </si>
  <si>
    <t>Man Huyhton</t>
  </si>
  <si>
    <t>102E7B</t>
  </si>
  <si>
    <t>Yetty Jentin</t>
  </si>
  <si>
    <t>C310A3</t>
  </si>
  <si>
    <t>Avie Benton</t>
  </si>
  <si>
    <t>26BA08</t>
  </si>
  <si>
    <t>Jacobo Kiddey</t>
  </si>
  <si>
    <t>09F10D</t>
  </si>
  <si>
    <t>Dolph Scourfield</t>
  </si>
  <si>
    <t>D522B0</t>
  </si>
  <si>
    <t>Elena Ferrettino</t>
  </si>
  <si>
    <t>F3B2AD</t>
  </si>
  <si>
    <t>Tore Pocke</t>
  </si>
  <si>
    <t>86185E</t>
  </si>
  <si>
    <t>Marijn Adamovich</t>
  </si>
  <si>
    <t>09DD72</t>
  </si>
  <si>
    <t>Gideon Poletto</t>
  </si>
  <si>
    <t>9A6E5B</t>
  </si>
  <si>
    <t>Ruttger Cowey</t>
  </si>
  <si>
    <t>C716FC</t>
  </si>
  <si>
    <t>Megen Barber</t>
  </si>
  <si>
    <t>E7A9DE</t>
  </si>
  <si>
    <t>Craggie Lidstone</t>
  </si>
  <si>
    <t>BA5B45</t>
  </si>
  <si>
    <t>Gaston Ivanikhin</t>
  </si>
  <si>
    <t>1E70A7</t>
  </si>
  <si>
    <t>Robbie Costa</t>
  </si>
  <si>
    <t>3BC8E2</t>
  </si>
  <si>
    <t>Cal Casterot</t>
  </si>
  <si>
    <t>F95816</t>
  </si>
  <si>
    <t>Ariana Wickendon</t>
  </si>
  <si>
    <t>8FF0F3</t>
  </si>
  <si>
    <t>Marieann Tapson</t>
  </si>
  <si>
    <t>2A345E</t>
  </si>
  <si>
    <t>Samara Bariball</t>
  </si>
  <si>
    <t>5DC9EF</t>
  </si>
  <si>
    <t>Jakob Migheli</t>
  </si>
  <si>
    <t>1D8F0E</t>
  </si>
  <si>
    <t>Glenna Chrismas</t>
  </si>
  <si>
    <t>5A8742</t>
  </si>
  <si>
    <t>Hanna Craik</t>
  </si>
  <si>
    <t>Roma Swainsbury</t>
  </si>
  <si>
    <t>Lowrance Polet</t>
  </si>
  <si>
    <t>A801DA</t>
  </si>
  <si>
    <t>Bond Mateev</t>
  </si>
  <si>
    <t>891A7B</t>
  </si>
  <si>
    <t>Winfred Camolli</t>
  </si>
  <si>
    <t>Stan Passie</t>
  </si>
  <si>
    <t>6D403E</t>
  </si>
  <si>
    <t>Milicent Rothermel</t>
  </si>
  <si>
    <t>0C63D3</t>
  </si>
  <si>
    <t>Siana Shillington</t>
  </si>
  <si>
    <t>52C804</t>
  </si>
  <si>
    <t>Monica Dunn</t>
  </si>
  <si>
    <t>C6F5E0</t>
  </si>
  <si>
    <t>Dominique Peatt</t>
  </si>
  <si>
    <t>ECE056</t>
  </si>
  <si>
    <t>Judon Yerborn</t>
  </si>
  <si>
    <t>C1A2A7</t>
  </si>
  <si>
    <t>Jacki Thorp</t>
  </si>
  <si>
    <t>15EB93</t>
  </si>
  <si>
    <t>Ingamar Rojel</t>
  </si>
  <si>
    <t>214F6D</t>
  </si>
  <si>
    <t>Alyson Tansley</t>
  </si>
  <si>
    <t>952DB6</t>
  </si>
  <si>
    <t>Felicio Broschke</t>
  </si>
  <si>
    <t>64A84D</t>
  </si>
  <si>
    <t>Philip Gogan</t>
  </si>
  <si>
    <t>A161BA</t>
  </si>
  <si>
    <t>Minerva Cheves</t>
  </si>
  <si>
    <t>9C162B</t>
  </si>
  <si>
    <t>Corbie Merry</t>
  </si>
  <si>
    <t>76E329</t>
  </si>
  <si>
    <t>Daile Kovalski</t>
  </si>
  <si>
    <t>D94CF5</t>
  </si>
  <si>
    <t>Selie Shingler</t>
  </si>
  <si>
    <t>EB5985</t>
  </si>
  <si>
    <t>Kristina Brearton</t>
  </si>
  <si>
    <t>B86936</t>
  </si>
  <si>
    <t>Hieronymus Stebbings</t>
  </si>
  <si>
    <t>C977EA</t>
  </si>
  <si>
    <t>Alanah Norcock</t>
  </si>
  <si>
    <t>4C11A2</t>
  </si>
  <si>
    <t>Marget Feldfisher</t>
  </si>
  <si>
    <t>D31EDF</t>
  </si>
  <si>
    <t>Mellie Briamo</t>
  </si>
  <si>
    <t>6F3ECF</t>
  </si>
  <si>
    <t>Jakie Gurling</t>
  </si>
  <si>
    <t>F2CCFC</t>
  </si>
  <si>
    <t>Michell Mayo</t>
  </si>
  <si>
    <t>0C039D</t>
  </si>
  <si>
    <t>Hayward Vasilyevski</t>
  </si>
  <si>
    <t>839C9A</t>
  </si>
  <si>
    <t>Shellysheldon Petteford</t>
  </si>
  <si>
    <t>234B1F</t>
  </si>
  <si>
    <t>Millisent Cawthry</t>
  </si>
  <si>
    <t>D7BB19</t>
  </si>
  <si>
    <t>Eldredge Ojeda</t>
  </si>
  <si>
    <t>34E9C2</t>
  </si>
  <si>
    <t>Thomas Yerby</t>
  </si>
  <si>
    <t>EA791B</t>
  </si>
  <si>
    <t>Virgilio Loveless</t>
  </si>
  <si>
    <t>0EA9CB</t>
  </si>
  <si>
    <t>Lamar Perryman</t>
  </si>
  <si>
    <t>D970D2</t>
  </si>
  <si>
    <t>Ardyce Hands</t>
  </si>
  <si>
    <t>D94295</t>
  </si>
  <si>
    <t>Katherine Hartington</t>
  </si>
  <si>
    <t>E55A09</t>
  </si>
  <si>
    <t>Martie Carlan</t>
  </si>
  <si>
    <t>50C949</t>
  </si>
  <si>
    <t>Saleem Gledhall</t>
  </si>
  <si>
    <t>E30ACD</t>
  </si>
  <si>
    <t>Jereme Bradie</t>
  </si>
  <si>
    <t>90B4B5</t>
  </si>
  <si>
    <t>Vina Korf</t>
  </si>
  <si>
    <t>2E46E8</t>
  </si>
  <si>
    <t>Ariela Paik</t>
  </si>
  <si>
    <t>425D74</t>
  </si>
  <si>
    <t>Louisa Larwell</t>
  </si>
  <si>
    <t>53933B</t>
  </si>
  <si>
    <t>Raye Tapsfield</t>
  </si>
  <si>
    <t>1BEE65</t>
  </si>
  <si>
    <t>Brett Millbank</t>
  </si>
  <si>
    <t>DEEC4B</t>
  </si>
  <si>
    <t>Georgy Piccard</t>
  </si>
  <si>
    <t>5639C3</t>
  </si>
  <si>
    <t>Shelagh Dwight</t>
  </si>
  <si>
    <t>B28C4F</t>
  </si>
  <si>
    <t>Field Madders</t>
  </si>
  <si>
    <t>74CA8A</t>
  </si>
  <si>
    <t>Burke Beachamp</t>
  </si>
  <si>
    <t>F13609</t>
  </si>
  <si>
    <t>Codi Featherbie</t>
  </si>
  <si>
    <t>973CAB</t>
  </si>
  <si>
    <t>Georgeanna Eagan</t>
  </si>
  <si>
    <t>D481A3</t>
  </si>
  <si>
    <t>Russ Jorry</t>
  </si>
  <si>
    <t>Tori Mendel</t>
  </si>
  <si>
    <t>F7D55B</t>
  </si>
  <si>
    <t>Durant Trower</t>
  </si>
  <si>
    <t>979ED5</t>
  </si>
  <si>
    <t>Drugi Mandeville</t>
  </si>
  <si>
    <t>35F9E0</t>
  </si>
  <si>
    <t>Nye Brauns</t>
  </si>
  <si>
    <t>B98AAA</t>
  </si>
  <si>
    <t>Don Leirmonth</t>
  </si>
  <si>
    <t>4CCE6C</t>
  </si>
  <si>
    <t>Rosalinde Ruddock</t>
  </si>
  <si>
    <t>FDD1D5</t>
  </si>
  <si>
    <t>Albert Plews</t>
  </si>
  <si>
    <t>F0519B</t>
  </si>
  <si>
    <t>Cate Deener</t>
  </si>
  <si>
    <t>52D70E</t>
  </si>
  <si>
    <t>Vincent Cardillo</t>
  </si>
  <si>
    <t>D0E5AB</t>
  </si>
  <si>
    <t>Gael Vigrass</t>
  </si>
  <si>
    <t>F66059</t>
  </si>
  <si>
    <t>Barth Laytham</t>
  </si>
  <si>
    <t>D5DB8E</t>
  </si>
  <si>
    <t>Barri Server</t>
  </si>
  <si>
    <t>E94D16</t>
  </si>
  <si>
    <t>Garvey Golling</t>
  </si>
  <si>
    <t>60BAC0</t>
  </si>
  <si>
    <t>Leland Benko</t>
  </si>
  <si>
    <t>61CC28</t>
  </si>
  <si>
    <t>Anabal Trevaskus</t>
  </si>
  <si>
    <t>AF1153</t>
  </si>
  <si>
    <t>Fianna Tolossi</t>
  </si>
  <si>
    <t>850C5E</t>
  </si>
  <si>
    <t>Edithe Blakelock</t>
  </si>
  <si>
    <t>00CE34</t>
  </si>
  <si>
    <t>Sarette Collingdon</t>
  </si>
  <si>
    <t>5CADDF</t>
  </si>
  <si>
    <t>Christye Andrysiak</t>
  </si>
  <si>
    <t>61A2A2</t>
  </si>
  <si>
    <t>Sterling Aizic</t>
  </si>
  <si>
    <t>C76DAC</t>
  </si>
  <si>
    <t>Fremont O'Fallowne</t>
  </si>
  <si>
    <t>7A0756</t>
  </si>
  <si>
    <t>Gertrudis Zylbermann</t>
  </si>
  <si>
    <t>3B6016</t>
  </si>
  <si>
    <t>Gerrilee Chasteau</t>
  </si>
  <si>
    <t>Hillary Hundal</t>
  </si>
  <si>
    <t>30CB61</t>
  </si>
  <si>
    <t>Carolee Christaeas</t>
  </si>
  <si>
    <t>2F8A35</t>
  </si>
  <si>
    <t>Joy Mechic</t>
  </si>
  <si>
    <t>9AF328</t>
  </si>
  <si>
    <t>Molly Abeles</t>
  </si>
  <si>
    <t>AAACE0</t>
  </si>
  <si>
    <t>Ora Mee</t>
  </si>
  <si>
    <t>9F1EBC</t>
  </si>
  <si>
    <t>Linnet Aymes</t>
  </si>
  <si>
    <t>E0E49F</t>
  </si>
  <si>
    <t>Hollie Chislett</t>
  </si>
  <si>
    <t>Rabbi Beaven</t>
  </si>
  <si>
    <t>D082C9</t>
  </si>
  <si>
    <t>Kip Borles</t>
  </si>
  <si>
    <t>7247DD</t>
  </si>
  <si>
    <t>Cyndie Nutbeem</t>
  </si>
  <si>
    <t>23F701</t>
  </si>
  <si>
    <t>Ina Mahedy</t>
  </si>
  <si>
    <t>DBDC96</t>
  </si>
  <si>
    <t>Emery Lukehurst</t>
  </si>
  <si>
    <t>3B68F5</t>
  </si>
  <si>
    <t>Chalmers Canero</t>
  </si>
  <si>
    <t>6CC752</t>
  </si>
  <si>
    <t>Yankee Agirre</t>
  </si>
  <si>
    <t>D632CA</t>
  </si>
  <si>
    <t>Kat Malloy</t>
  </si>
  <si>
    <t>AD0F96</t>
  </si>
  <si>
    <t>Rosemonde Coleiro</t>
  </si>
  <si>
    <t>9456F9</t>
  </si>
  <si>
    <t>Timotheus Pidduck</t>
  </si>
  <si>
    <t>Tallie Camosso</t>
  </si>
  <si>
    <t>Pierson Charette</t>
  </si>
  <si>
    <t>E10018</t>
  </si>
  <si>
    <t>Corey Drakers</t>
  </si>
  <si>
    <t>D614D6</t>
  </si>
  <si>
    <t>Ragnar Grollmann</t>
  </si>
  <si>
    <t>F94A97</t>
  </si>
  <si>
    <t>Minette Lakeland</t>
  </si>
  <si>
    <t>F3EB3C</t>
  </si>
  <si>
    <t>Burtie Marchington</t>
  </si>
  <si>
    <t>93B7C7</t>
  </si>
  <si>
    <t>Herve Borres</t>
  </si>
  <si>
    <t>87E572</t>
  </si>
  <si>
    <t>Margaretha Horsewood</t>
  </si>
  <si>
    <t>EDB01C</t>
  </si>
  <si>
    <t>Hedwig Catanheira</t>
  </si>
  <si>
    <t>BC2CBC</t>
  </si>
  <si>
    <t>Alaric Daudray</t>
  </si>
  <si>
    <t>F7775C</t>
  </si>
  <si>
    <t>Salem Reddecliffe</t>
  </si>
  <si>
    <t>A0AAA0</t>
  </si>
  <si>
    <t>Laraine Baudouin</t>
  </si>
  <si>
    <t>B2C880</t>
  </si>
  <si>
    <t>Willey Schooling</t>
  </si>
  <si>
    <t>7574FB</t>
  </si>
  <si>
    <t>Dottie Patington</t>
  </si>
  <si>
    <t>C148A0</t>
  </si>
  <si>
    <t>Townsend Wear</t>
  </si>
  <si>
    <t>2E5E41</t>
  </si>
  <si>
    <t>Fraser Cotty</t>
  </si>
  <si>
    <t>Napoleon Gibbons</t>
  </si>
  <si>
    <t>6C5ADD</t>
  </si>
  <si>
    <t>Laird Cazereau</t>
  </si>
  <si>
    <t>B399B6</t>
  </si>
  <si>
    <t>Micheline Razoux</t>
  </si>
  <si>
    <t>Saul Crayke</t>
  </si>
  <si>
    <t>9BE9C3</t>
  </si>
  <si>
    <t>Valentina Camelin</t>
  </si>
  <si>
    <t>153BAA</t>
  </si>
  <si>
    <t>Lindy Cromar</t>
  </si>
  <si>
    <t>BE080E</t>
  </si>
  <si>
    <t>Kath Buglar</t>
  </si>
  <si>
    <t>99EC65</t>
  </si>
  <si>
    <t>Sonia Raatz</t>
  </si>
  <si>
    <t>DB2BDD</t>
  </si>
  <si>
    <t>Maren Petersen</t>
  </si>
  <si>
    <t>Marco O'Heneghan</t>
  </si>
  <si>
    <t>133F6A</t>
  </si>
  <si>
    <t>Liuka Echlin</t>
  </si>
  <si>
    <t>92CB8E</t>
  </si>
  <si>
    <t>Corly Oldman</t>
  </si>
  <si>
    <t>03891F</t>
  </si>
  <si>
    <t>Denney Guillerman</t>
  </si>
  <si>
    <t>0759FB</t>
  </si>
  <si>
    <t>Allis Tuckwell</t>
  </si>
  <si>
    <t>749B97</t>
  </si>
  <si>
    <t>Gerda Backshill</t>
  </si>
  <si>
    <t>3CFC1E</t>
  </si>
  <si>
    <t>Hermina Wiggett</t>
  </si>
  <si>
    <t>2AE01A</t>
  </si>
  <si>
    <t>Zaneta Sawdy</t>
  </si>
  <si>
    <t>72C1A7</t>
  </si>
  <si>
    <t>Chadd Isgar</t>
  </si>
  <si>
    <t>48EA03</t>
  </si>
  <si>
    <t>Ronnie Armit</t>
  </si>
  <si>
    <t>D5C920</t>
  </si>
  <si>
    <t>Erskine Gillivrie</t>
  </si>
  <si>
    <t>21EED7</t>
  </si>
  <si>
    <t>Kaleb Kemell</t>
  </si>
  <si>
    <t>0A6EFA</t>
  </si>
  <si>
    <t>Artus Blizard</t>
  </si>
  <si>
    <t>1E20C7</t>
  </si>
  <si>
    <t>Kath Leaburn</t>
  </si>
  <si>
    <t>B5C5A0</t>
  </si>
  <si>
    <t>George Harrigan</t>
  </si>
  <si>
    <t>6A8EBF</t>
  </si>
  <si>
    <t>Jewelle Arnauduc</t>
  </si>
  <si>
    <t>Tull Cromar</t>
  </si>
  <si>
    <t>85D2CA</t>
  </si>
  <si>
    <t>Lombard Yukhnov</t>
  </si>
  <si>
    <t>90703F</t>
  </si>
  <si>
    <t>Guss Vauls</t>
  </si>
  <si>
    <t>EAA79A</t>
  </si>
  <si>
    <t>Joachim Gellion</t>
  </si>
  <si>
    <t>E44CCD</t>
  </si>
  <si>
    <t>Thaxter Davydochkin</t>
  </si>
  <si>
    <t>AB7B9F</t>
  </si>
  <si>
    <t>Farly Biggins</t>
  </si>
  <si>
    <t>A98B75</t>
  </si>
  <si>
    <t>Eberto Triggs</t>
  </si>
  <si>
    <t>E84D62</t>
  </si>
  <si>
    <t>Allis Savin</t>
  </si>
  <si>
    <t>195E1B</t>
  </si>
  <si>
    <t>Jane Extil</t>
  </si>
  <si>
    <t>AC642B</t>
  </si>
  <si>
    <t>Marti Guillou</t>
  </si>
  <si>
    <t>3D87AA</t>
  </si>
  <si>
    <t>Jocelin De Blasiis</t>
  </si>
  <si>
    <t>CDC031</t>
  </si>
  <si>
    <t>Chelsie Blann</t>
  </si>
  <si>
    <t>Kendricks Bygate</t>
  </si>
  <si>
    <t>341F31</t>
  </si>
  <si>
    <t>Jim Penvarden</t>
  </si>
  <si>
    <t>B9EFD0</t>
  </si>
  <si>
    <t>baggage_claim_wait_time</t>
  </si>
  <si>
    <t>Bryon Stranieri</t>
  </si>
  <si>
    <t>E52AE4</t>
  </si>
  <si>
    <t>Martino Gleave</t>
  </si>
  <si>
    <t>6F7E25</t>
  </si>
  <si>
    <t>Yorker Whelband</t>
  </si>
  <si>
    <t>ACFC7F</t>
  </si>
  <si>
    <t>Meggy McCarrell</t>
  </si>
  <si>
    <t>7E6FBA</t>
  </si>
  <si>
    <t>Geri Ciottoi</t>
  </si>
  <si>
    <t>3A12CC</t>
  </si>
  <si>
    <t>Caria Bernardi</t>
  </si>
  <si>
    <t>19BDD8</t>
  </si>
  <si>
    <t>Laverna Postles</t>
  </si>
  <si>
    <t>0FD8AD</t>
  </si>
  <si>
    <t>Josey Anfrey</t>
  </si>
  <si>
    <t>5C61DE</t>
  </si>
  <si>
    <t>Lukas Creamer</t>
  </si>
  <si>
    <t>A73F16</t>
  </si>
  <si>
    <t>Violante Imbrey</t>
  </si>
  <si>
    <t>C5D153</t>
  </si>
  <si>
    <t>Jermaine Tidcombe</t>
  </si>
  <si>
    <t>DEE102</t>
  </si>
  <si>
    <t>Corena Pickett</t>
  </si>
  <si>
    <t>F2FE48</t>
  </si>
  <si>
    <t>Penni Dansey</t>
  </si>
  <si>
    <t>23F80A</t>
  </si>
  <si>
    <t>Moyna Daintith</t>
  </si>
  <si>
    <t>00F2B6</t>
  </si>
  <si>
    <t>Dru Rathe</t>
  </si>
  <si>
    <t>3972D7</t>
  </si>
  <si>
    <t>Wilden Pannaman</t>
  </si>
  <si>
    <t>F2227F</t>
  </si>
  <si>
    <t>Ingaborg Petricek</t>
  </si>
  <si>
    <t>D1D81E</t>
  </si>
  <si>
    <t>Eddie Cashen</t>
  </si>
  <si>
    <t>Colline Leverton</t>
  </si>
  <si>
    <t>EF2A99</t>
  </si>
  <si>
    <t>Addison Collingham</t>
  </si>
  <si>
    <t>F1CD48</t>
  </si>
  <si>
    <t>Kate Norwood</t>
  </si>
  <si>
    <t>D4A0E2</t>
  </si>
  <si>
    <t>Twila Tagg</t>
  </si>
  <si>
    <t>167B19</t>
  </si>
  <si>
    <t>Ginni Readhead</t>
  </si>
  <si>
    <t>B24AF2</t>
  </si>
  <si>
    <t>Zacherie Delhanty</t>
  </si>
  <si>
    <t>1CE15A</t>
  </si>
  <si>
    <t>Walther Powys</t>
  </si>
  <si>
    <t>Laurent Castle</t>
  </si>
  <si>
    <t>A132F2</t>
  </si>
  <si>
    <t>Mal Pembery</t>
  </si>
  <si>
    <t>4FC157</t>
  </si>
  <si>
    <t>Windham Marchand</t>
  </si>
  <si>
    <t>57E412</t>
  </si>
  <si>
    <t>Eachelle Pavlov</t>
  </si>
  <si>
    <t>A26ABE</t>
  </si>
  <si>
    <t>Mandel Dolby</t>
  </si>
  <si>
    <t>D46DE3</t>
  </si>
  <si>
    <t>Lay Lidell</t>
  </si>
  <si>
    <t>0A3E52</t>
  </si>
  <si>
    <t>Fairleigh Reynalds</t>
  </si>
  <si>
    <t>F52BBD</t>
  </si>
  <si>
    <t>Gisele Littell</t>
  </si>
  <si>
    <t>C9B6C6</t>
  </si>
  <si>
    <t>Shani Foyle</t>
  </si>
  <si>
    <t>D66C1B</t>
  </si>
  <si>
    <t>Augustine Regus</t>
  </si>
  <si>
    <t>F0A10E</t>
  </si>
  <si>
    <t>Mariellen Dahlberg</t>
  </si>
  <si>
    <t>1A9A06</t>
  </si>
  <si>
    <t>Dallon De Meyer</t>
  </si>
  <si>
    <t>BCA9C0</t>
  </si>
  <si>
    <t>Karlene Tollet</t>
  </si>
  <si>
    <t>FDC438</t>
  </si>
  <si>
    <t>Chelsy Lightewood</t>
  </si>
  <si>
    <t>B87BC0</t>
  </si>
  <si>
    <t>Jessi Barde</t>
  </si>
  <si>
    <t>11E14A</t>
  </si>
  <si>
    <t>Callie Ortmann</t>
  </si>
  <si>
    <t>4562CC</t>
  </si>
  <si>
    <t>Goldia Knightsbridge</t>
  </si>
  <si>
    <t>E0E88C</t>
  </si>
  <si>
    <t>Sibilla Tydd</t>
  </si>
  <si>
    <t>C0AFC9</t>
  </si>
  <si>
    <t>Clarisse Stummeyer</t>
  </si>
  <si>
    <t>E20967</t>
  </si>
  <si>
    <t>Freeland Dooney</t>
  </si>
  <si>
    <t>63C4F7</t>
  </si>
  <si>
    <t>Cly Drakard</t>
  </si>
  <si>
    <t>6563BD</t>
  </si>
  <si>
    <t>Verla Brogan</t>
  </si>
  <si>
    <t>DB4D75</t>
  </si>
  <si>
    <t>Bettine Bassom</t>
  </si>
  <si>
    <t>1FF711</t>
  </si>
  <si>
    <t>Drucy Praten</t>
  </si>
  <si>
    <t>2C4439</t>
  </si>
  <si>
    <t>Joelle McCartan</t>
  </si>
  <si>
    <t>Antonin Brilleman</t>
  </si>
  <si>
    <t>3A8606</t>
  </si>
  <si>
    <t>Francklyn Rickerby</t>
  </si>
  <si>
    <t>E1C52A</t>
  </si>
  <si>
    <t>Jephthah Lalevee</t>
  </si>
  <si>
    <t>3B94FB</t>
  </si>
  <si>
    <t>Burr Daingerfield</t>
  </si>
  <si>
    <t>2E2971</t>
  </si>
  <si>
    <t>Cecile Cockle</t>
  </si>
  <si>
    <t>5AD3F0</t>
  </si>
  <si>
    <t>Anson Heino</t>
  </si>
  <si>
    <t>2F7743</t>
  </si>
  <si>
    <t>Roxy Siddall</t>
  </si>
  <si>
    <t>F5C1F2</t>
  </si>
  <si>
    <t>Perkin Plomer</t>
  </si>
  <si>
    <t>CCB389</t>
  </si>
  <si>
    <t>Twila Wasmer</t>
  </si>
  <si>
    <t>Dane Routham</t>
  </si>
  <si>
    <t>21876E</t>
  </si>
  <si>
    <t>Juli Zannutti</t>
  </si>
  <si>
    <t>B95114</t>
  </si>
  <si>
    <t>Ginny Rowthorn</t>
  </si>
  <si>
    <t>E47AC6</t>
  </si>
  <si>
    <t>Cecilla Binfield</t>
  </si>
  <si>
    <t>0C8500</t>
  </si>
  <si>
    <t>Any Purkess</t>
  </si>
  <si>
    <t>3B8507</t>
  </si>
  <si>
    <t>Orly McClaurie</t>
  </si>
  <si>
    <t>74C94A</t>
  </si>
  <si>
    <t>Marvin Brilleman</t>
  </si>
  <si>
    <t>FA6673</t>
  </si>
  <si>
    <t>Lionel Kofax</t>
  </si>
  <si>
    <t>2C394A</t>
  </si>
  <si>
    <t>Aurea Brightling</t>
  </si>
  <si>
    <t>FDF4AD</t>
  </si>
  <si>
    <t>Billie Carslaw</t>
  </si>
  <si>
    <t>27EA0D</t>
  </si>
  <si>
    <t>Broddie McJerrow</t>
  </si>
  <si>
    <t>173FAC</t>
  </si>
  <si>
    <t>Kerianne Cuerdall</t>
  </si>
  <si>
    <t>D37A45</t>
  </si>
  <si>
    <t>Brear Cumming</t>
  </si>
  <si>
    <t>6BEF21</t>
  </si>
  <si>
    <t>Jeffry Radborn</t>
  </si>
  <si>
    <t>4B34C1</t>
  </si>
  <si>
    <t>Nikolos Lumox</t>
  </si>
  <si>
    <t>168F09</t>
  </si>
  <si>
    <t>Felicdad Earlam</t>
  </si>
  <si>
    <t>D73853</t>
  </si>
  <si>
    <t>Trudi Rablan</t>
  </si>
  <si>
    <t>ED7819</t>
  </si>
  <si>
    <t>Devondra Adam</t>
  </si>
  <si>
    <t>Ebeneser Vanichkov</t>
  </si>
  <si>
    <t>CFA332</t>
  </si>
  <si>
    <t>Cornelle Corrie</t>
  </si>
  <si>
    <t>5A819C</t>
  </si>
  <si>
    <t>Barret Walbrun</t>
  </si>
  <si>
    <t>BB8BE8</t>
  </si>
  <si>
    <t>Nikolaos Rosling</t>
  </si>
  <si>
    <t>1CF084</t>
  </si>
  <si>
    <t>Corbie McCarroll</t>
  </si>
  <si>
    <t>7D53B6</t>
  </si>
  <si>
    <t>Henrik Houlahan</t>
  </si>
  <si>
    <t>EF4811</t>
  </si>
  <si>
    <t>Luis Rosengren</t>
  </si>
  <si>
    <t>529FDC</t>
  </si>
  <si>
    <t>Marlo Farragher</t>
  </si>
  <si>
    <t>Seamus Tothe</t>
  </si>
  <si>
    <t>F1D749</t>
  </si>
  <si>
    <t>Alene Maddock</t>
  </si>
  <si>
    <t>6A55A9</t>
  </si>
  <si>
    <t>Peria Sayse</t>
  </si>
  <si>
    <t>38E3FC</t>
  </si>
  <si>
    <t>Monica Summerside</t>
  </si>
  <si>
    <t>3FAFA9</t>
  </si>
  <si>
    <t>Saba Topping</t>
  </si>
  <si>
    <t>061A24</t>
  </si>
  <si>
    <t>Noreen Pideon</t>
  </si>
  <si>
    <t>F30F28</t>
  </si>
  <si>
    <t>Whittaker Eslinger</t>
  </si>
  <si>
    <t>44B37E</t>
  </si>
  <si>
    <t>Sybyl Hollington</t>
  </si>
  <si>
    <t>2AA5DC</t>
  </si>
  <si>
    <t>Roscoe Camillo</t>
  </si>
  <si>
    <t>Jessamyn Buncom</t>
  </si>
  <si>
    <t>12716E</t>
  </si>
  <si>
    <t>Lilith Thorburn</t>
  </si>
  <si>
    <t>982D5E</t>
  </si>
  <si>
    <t>Hailey Lorimer</t>
  </si>
  <si>
    <t>6DE39F</t>
  </si>
  <si>
    <t>Quent Klamp</t>
  </si>
  <si>
    <t>BE842B</t>
  </si>
  <si>
    <t>Dino Grasha</t>
  </si>
  <si>
    <t>D747CB</t>
  </si>
  <si>
    <t>Darrick Leeuwerink</t>
  </si>
  <si>
    <t>3F3E84</t>
  </si>
  <si>
    <t>Cristal Mintram</t>
  </si>
  <si>
    <t>68128A</t>
  </si>
  <si>
    <t>Kiley Bletsor</t>
  </si>
  <si>
    <t>11403B</t>
  </si>
  <si>
    <t>Lynnette Trinke</t>
  </si>
  <si>
    <t>7CFF1B</t>
  </si>
  <si>
    <t>Ruben Badcock</t>
  </si>
  <si>
    <t>90B584</t>
  </si>
  <si>
    <t>Ernestus Gerrill</t>
  </si>
  <si>
    <t>1A485F</t>
  </si>
  <si>
    <t>Manolo Shewsmith</t>
  </si>
  <si>
    <t>FD66BC</t>
  </si>
  <si>
    <t>Arlen Flight</t>
  </si>
  <si>
    <t>D582A2</t>
  </si>
  <si>
    <t>Elva Isaac</t>
  </si>
  <si>
    <t>797E5A</t>
  </si>
  <si>
    <t>Caresa Yerrill</t>
  </si>
  <si>
    <t>D8D4AB</t>
  </si>
  <si>
    <t>Greg Mundell</t>
  </si>
  <si>
    <t>C9213A</t>
  </si>
  <si>
    <t>Samson Reinbach</t>
  </si>
  <si>
    <t>A8079D</t>
  </si>
  <si>
    <t>Rebeka Hughlin</t>
  </si>
  <si>
    <t>Kristopher Karlmann</t>
  </si>
  <si>
    <t>C323D1</t>
  </si>
  <si>
    <t>Elwin Dennerly</t>
  </si>
  <si>
    <t>2A24FB</t>
  </si>
  <si>
    <t>Dominica Benzing</t>
  </si>
  <si>
    <t>DDA34D</t>
  </si>
  <si>
    <t>Max Charles</t>
  </si>
  <si>
    <t>00FACF</t>
  </si>
  <si>
    <t>Catriona Ameer-Beg</t>
  </si>
  <si>
    <t>DC7E6E</t>
  </si>
  <si>
    <t>Dolorita Borthe</t>
  </si>
  <si>
    <t>4B875D</t>
  </si>
  <si>
    <t>Wyatt Bohey</t>
  </si>
  <si>
    <t>EFFAA0</t>
  </si>
  <si>
    <t>Alric Riding</t>
  </si>
  <si>
    <t>485C3C</t>
  </si>
  <si>
    <t>Madelle Downie</t>
  </si>
  <si>
    <t>C40B6B</t>
  </si>
  <si>
    <t>Gray Duke</t>
  </si>
  <si>
    <t>DD6A0B</t>
  </si>
  <si>
    <t>Holden Wicks</t>
  </si>
  <si>
    <t>14ADF0</t>
  </si>
  <si>
    <t>Marris Huffey</t>
  </si>
  <si>
    <t>CAAAB2</t>
  </si>
  <si>
    <t>Ollie Lulham</t>
  </si>
  <si>
    <t>924C1D</t>
  </si>
  <si>
    <t>Lorilee d'Escoffier</t>
  </si>
  <si>
    <t>AD5399</t>
  </si>
  <si>
    <t>Chane Kilpin</t>
  </si>
  <si>
    <t>553FA7</t>
  </si>
  <si>
    <t>Ravi Lohering</t>
  </si>
  <si>
    <t>E0F4BB</t>
  </si>
  <si>
    <t>Henry Klass</t>
  </si>
  <si>
    <t>7FBD20</t>
  </si>
  <si>
    <t>Gusty Vasechkin</t>
  </si>
  <si>
    <t>07C470</t>
  </si>
  <si>
    <t>Sawyere Bonaire</t>
  </si>
  <si>
    <t>Camey Hornung</t>
  </si>
  <si>
    <t>B41FA6</t>
  </si>
  <si>
    <t>Kirbee Mahmood</t>
  </si>
  <si>
    <t>D4A515</t>
  </si>
  <si>
    <t>Gabie Jennison</t>
  </si>
  <si>
    <t>DA5163</t>
  </si>
  <si>
    <t>Con Dimblebee</t>
  </si>
  <si>
    <t>021F65</t>
  </si>
  <si>
    <t>Jacobo Bonelle</t>
  </si>
  <si>
    <t>F349C1</t>
  </si>
  <si>
    <t>Stephen Wyvill</t>
  </si>
  <si>
    <t>81EDD6</t>
  </si>
  <si>
    <t>Kerrill Anersen</t>
  </si>
  <si>
    <t>8270BB</t>
  </si>
  <si>
    <t>Talia Maevela</t>
  </si>
  <si>
    <t>C38D83</t>
  </si>
  <si>
    <t>Tonia Filpo</t>
  </si>
  <si>
    <t>366DB4</t>
  </si>
  <si>
    <t>Freeman Buttriss</t>
  </si>
  <si>
    <t>EF6420</t>
  </si>
  <si>
    <t>Brunhilda Cardinal</t>
  </si>
  <si>
    <t>03B8F3</t>
  </si>
  <si>
    <t>Rafaellle Duckers</t>
  </si>
  <si>
    <t>33A9DF</t>
  </si>
  <si>
    <t>Gina Whitaker</t>
  </si>
  <si>
    <t>9E0E70</t>
  </si>
  <si>
    <t>Annice McIlhone</t>
  </si>
  <si>
    <t>DDCD60</t>
  </si>
  <si>
    <t>Cindra Barczynski</t>
  </si>
  <si>
    <t>1A97A4</t>
  </si>
  <si>
    <t>Burr Stearndale</t>
  </si>
  <si>
    <t>7CBB05</t>
  </si>
  <si>
    <t>Thain Izatson</t>
  </si>
  <si>
    <t>41A2DD</t>
  </si>
  <si>
    <t>Jaye Keyzor</t>
  </si>
  <si>
    <t>E4B5AC</t>
  </si>
  <si>
    <t>Gerrard Crilley</t>
  </si>
  <si>
    <t>BBA7C5</t>
  </si>
  <si>
    <t>Ashton Chsteney</t>
  </si>
  <si>
    <t>A5FF5F</t>
  </si>
  <si>
    <t>Abagael Schach</t>
  </si>
  <si>
    <t>D3C1F5</t>
  </si>
  <si>
    <t>Corney Simond</t>
  </si>
  <si>
    <t>2D2ECB</t>
  </si>
  <si>
    <t>Wake Dewsnap</t>
  </si>
  <si>
    <t>96EA45</t>
  </si>
  <si>
    <t>Ingaberg Ingham</t>
  </si>
  <si>
    <t>C3E6FA</t>
  </si>
  <si>
    <t>Tiphany Gouck</t>
  </si>
  <si>
    <t>Jourdan Cantillion</t>
  </si>
  <si>
    <t>2AEE24</t>
  </si>
  <si>
    <t>Desmund Zorzetti</t>
  </si>
  <si>
    <t>B8FB02</t>
  </si>
  <si>
    <t>Larry Cromleholme</t>
  </si>
  <si>
    <t>6468D1</t>
  </si>
  <si>
    <t>Kelcie MacGettigen</t>
  </si>
  <si>
    <t>80F23B</t>
  </si>
  <si>
    <t>Keelby Rawkesby</t>
  </si>
  <si>
    <t>1B93ED</t>
  </si>
  <si>
    <t>Lemar Spykins</t>
  </si>
  <si>
    <t>530D58</t>
  </si>
  <si>
    <t>Lyn Jandourek</t>
  </si>
  <si>
    <t>Vinnie Strathe</t>
  </si>
  <si>
    <t>CAC489</t>
  </si>
  <si>
    <t>Georgianna Aitken</t>
  </si>
  <si>
    <t>2BCE09</t>
  </si>
  <si>
    <t>Claude McRory</t>
  </si>
  <si>
    <t>Lazaro Clineck</t>
  </si>
  <si>
    <t>FF4A3A</t>
  </si>
  <si>
    <t>Garreth Battyll</t>
  </si>
  <si>
    <t>1549A5</t>
  </si>
  <si>
    <t>Todd Sherrett</t>
  </si>
  <si>
    <t>C4F278</t>
  </si>
  <si>
    <t>Giffy Niaves</t>
  </si>
  <si>
    <t>AEB931</t>
  </si>
  <si>
    <t>Constantine Ruslen</t>
  </si>
  <si>
    <t>Aaron Manchett</t>
  </si>
  <si>
    <t>47F35E</t>
  </si>
  <si>
    <t>Gifford Delgaty</t>
  </si>
  <si>
    <t>2F0B95</t>
  </si>
  <si>
    <t>Margarethe Joost</t>
  </si>
  <si>
    <t>79C95A</t>
  </si>
  <si>
    <t>Missie Durden</t>
  </si>
  <si>
    <t>51B681</t>
  </si>
  <si>
    <t>Hilton Colclough</t>
  </si>
  <si>
    <t>FD129B</t>
  </si>
  <si>
    <t>Amil Bofield</t>
  </si>
  <si>
    <t>6135BC</t>
  </si>
  <si>
    <t>Dorolisa Tulloch</t>
  </si>
  <si>
    <t>F4217F</t>
  </si>
  <si>
    <t>Anderea Ticehurst</t>
  </si>
  <si>
    <t>07DBBE</t>
  </si>
  <si>
    <t>Sashenka Guillot</t>
  </si>
  <si>
    <t>022F60</t>
  </si>
  <si>
    <t>Thaine Flaws</t>
  </si>
  <si>
    <t>800BF4</t>
  </si>
  <si>
    <t>Chiarra Winder</t>
  </si>
  <si>
    <t>1D96F6</t>
  </si>
  <si>
    <t>Tracey Antonin</t>
  </si>
  <si>
    <t>4EEC0A</t>
  </si>
  <si>
    <t>Ruthy Prisley</t>
  </si>
  <si>
    <t>7E20E5</t>
  </si>
  <si>
    <t>Winny Paoletto</t>
  </si>
  <si>
    <t>E199B5</t>
  </si>
  <si>
    <t>Tabby Muat</t>
  </si>
  <si>
    <t>F4E083</t>
  </si>
  <si>
    <t>Dotty Marqyes</t>
  </si>
  <si>
    <t>DDDC38</t>
  </si>
  <si>
    <t>Zolly Attew</t>
  </si>
  <si>
    <t>3A924B</t>
  </si>
  <si>
    <t>Reagen Swinn</t>
  </si>
  <si>
    <t>AD16E9</t>
  </si>
  <si>
    <t>Erastus Keppy</t>
  </si>
  <si>
    <t>546CD9</t>
  </si>
  <si>
    <t>Janeva Godsal</t>
  </si>
  <si>
    <t>0FCCE5</t>
  </si>
  <si>
    <t>Weston McIlherran</t>
  </si>
  <si>
    <t>E8CCBD</t>
  </si>
  <si>
    <t>Johnna Jiri</t>
  </si>
  <si>
    <t>4FCDEA</t>
  </si>
  <si>
    <t>Prudence Bettison</t>
  </si>
  <si>
    <t>23AA4A</t>
  </si>
  <si>
    <t>Krishna Broadis</t>
  </si>
  <si>
    <t>8DAD55</t>
  </si>
  <si>
    <t>Lorenza Coules</t>
  </si>
  <si>
    <t>2C458C</t>
  </si>
  <si>
    <t>Dov Tabary</t>
  </si>
  <si>
    <t>08A21F</t>
  </si>
  <si>
    <t>Ariella Baseggio</t>
  </si>
  <si>
    <t>AAEFED</t>
  </si>
  <si>
    <t>Elyse Barhams</t>
  </si>
  <si>
    <t>AEFBEF</t>
  </si>
  <si>
    <t>Heidi Gouinlock</t>
  </si>
  <si>
    <t>110F88</t>
  </si>
  <si>
    <t>Maryellen Scibsey</t>
  </si>
  <si>
    <t>F3D01E</t>
  </si>
  <si>
    <t>Jaquelyn Betteridge</t>
  </si>
  <si>
    <t>5295DB</t>
  </si>
  <si>
    <t>Vincents Cork</t>
  </si>
  <si>
    <t>52F69C</t>
  </si>
  <si>
    <t>Willey Flucker</t>
  </si>
  <si>
    <t>526D8D</t>
  </si>
  <si>
    <t>Melodie Toyer</t>
  </si>
  <si>
    <t>6A699C</t>
  </si>
  <si>
    <t>Anna Marrian</t>
  </si>
  <si>
    <t>EC8832</t>
  </si>
  <si>
    <t>Brander Danis</t>
  </si>
  <si>
    <t>C4E988</t>
  </si>
  <si>
    <t>Reba Haversum</t>
  </si>
  <si>
    <t>3EDA1F</t>
  </si>
  <si>
    <t>Clyve Coltart</t>
  </si>
  <si>
    <t>4DC712</t>
  </si>
  <si>
    <t>Rich Bulch</t>
  </si>
  <si>
    <t>D5035B</t>
  </si>
  <si>
    <t>Torin Restieaux</t>
  </si>
  <si>
    <t>07167B</t>
  </si>
  <si>
    <t>Orelee McKerlie</t>
  </si>
  <si>
    <t>B3B4AA</t>
  </si>
  <si>
    <t>Helaina Rosoman</t>
  </si>
  <si>
    <t>5EBB52</t>
  </si>
  <si>
    <t>Lauren Tawton</t>
  </si>
  <si>
    <t>6D13B9</t>
  </si>
  <si>
    <t>Federica Ahren</t>
  </si>
  <si>
    <t>19A832</t>
  </si>
  <si>
    <t>Ade Gullick</t>
  </si>
  <si>
    <t>ACE487</t>
  </si>
  <si>
    <t>Brana Warbeys</t>
  </si>
  <si>
    <t>Bernadine Weatherhogg</t>
  </si>
  <si>
    <t>FBE06B</t>
  </si>
  <si>
    <t>Grannie Baseke</t>
  </si>
  <si>
    <t>CB586E</t>
  </si>
  <si>
    <t>Blane Coventry</t>
  </si>
  <si>
    <t>29ACC1</t>
  </si>
  <si>
    <t>Bartel Zeale</t>
  </si>
  <si>
    <t>252F2F</t>
  </si>
  <si>
    <t>Grazia Keirl</t>
  </si>
  <si>
    <t>AD1BA3</t>
  </si>
  <si>
    <t>Siward Eardley</t>
  </si>
  <si>
    <t>8AB1A1</t>
  </si>
  <si>
    <t>Marita Van Oort</t>
  </si>
  <si>
    <t>E67E9E</t>
  </si>
  <si>
    <t>Leela Revance</t>
  </si>
  <si>
    <t>E0B706</t>
  </si>
  <si>
    <t>Pepe Loving</t>
  </si>
  <si>
    <t>1DE0F4</t>
  </si>
  <si>
    <t>Spike Devereux</t>
  </si>
  <si>
    <t>47F53E</t>
  </si>
  <si>
    <t>Jareb Hegg</t>
  </si>
  <si>
    <t>D6A18D</t>
  </si>
  <si>
    <t>Nyssa Drinkall</t>
  </si>
  <si>
    <t>6B8561</t>
  </si>
  <si>
    <t>Loria Sylvaine</t>
  </si>
  <si>
    <t>AF36DE</t>
  </si>
  <si>
    <t>Corby Caple</t>
  </si>
  <si>
    <t>C6617B</t>
  </si>
  <si>
    <t>Myrle Westover</t>
  </si>
  <si>
    <t>83C66D</t>
  </si>
  <si>
    <t>Fulvia Corsham</t>
  </si>
  <si>
    <t>5CE10D</t>
  </si>
  <si>
    <t>Elle Hammonds</t>
  </si>
  <si>
    <t>629D34</t>
  </si>
  <si>
    <t>Catherina Ambrose</t>
  </si>
  <si>
    <t>B82E40</t>
  </si>
  <si>
    <t>Alyce Longfellow</t>
  </si>
  <si>
    <t>B01877</t>
  </si>
  <si>
    <t>Alica Farebrother</t>
  </si>
  <si>
    <t>1DFCC8</t>
  </si>
  <si>
    <t>Kelley Chown</t>
  </si>
  <si>
    <t>3AA2C1</t>
  </si>
  <si>
    <t>Colleen Spradbrow</t>
  </si>
  <si>
    <t>E0A0B7</t>
  </si>
  <si>
    <t>Blaine Ollier</t>
  </si>
  <si>
    <t>D57EF0</t>
  </si>
  <si>
    <t>Kelila Bartos</t>
  </si>
  <si>
    <t>842AEB</t>
  </si>
  <si>
    <t>Noni McNeillie</t>
  </si>
  <si>
    <t>C81866</t>
  </si>
  <si>
    <t>Eden Treher</t>
  </si>
  <si>
    <t>E0E584</t>
  </si>
  <si>
    <t>Sherman Matous</t>
  </si>
  <si>
    <t>40962C</t>
  </si>
  <si>
    <t>Silvan Durden</t>
  </si>
  <si>
    <t>1C0702</t>
  </si>
  <si>
    <t>Morlee Jakubowicz</t>
  </si>
  <si>
    <t>14C381</t>
  </si>
  <si>
    <t>Shaylah Hudspith</t>
  </si>
  <si>
    <t>D94A7A</t>
  </si>
  <si>
    <t>Bonny Brothers</t>
  </si>
  <si>
    <t>BE678A</t>
  </si>
  <si>
    <t>Arluene Newtown</t>
  </si>
  <si>
    <t>EAF955</t>
  </si>
  <si>
    <t>Else Ogle</t>
  </si>
  <si>
    <t>AD918F</t>
  </si>
  <si>
    <t>Stavro Kyston</t>
  </si>
  <si>
    <t>07F9AC</t>
  </si>
  <si>
    <t>Emmaline McGriele</t>
  </si>
  <si>
    <t>2D27C1</t>
  </si>
  <si>
    <t>Gates Peckett</t>
  </si>
  <si>
    <t>D0D0EA</t>
  </si>
  <si>
    <t>Goldina Knight</t>
  </si>
  <si>
    <t>D0FEBE</t>
  </si>
  <si>
    <t>Doy Grelak</t>
  </si>
  <si>
    <t>C1FC22</t>
  </si>
  <si>
    <t>Salmon Fowlie</t>
  </si>
  <si>
    <t>7822D9</t>
  </si>
  <si>
    <t>Sada Corssen</t>
  </si>
  <si>
    <t>AB9189</t>
  </si>
  <si>
    <t>Miquela Buick</t>
  </si>
  <si>
    <t>84C792</t>
  </si>
  <si>
    <t>Ruttger Slight</t>
  </si>
  <si>
    <t>219FD8</t>
  </si>
  <si>
    <t>Vyky Matuschek</t>
  </si>
  <si>
    <t>0A507B</t>
  </si>
  <si>
    <t>Mallory Matlock</t>
  </si>
  <si>
    <t>397D32</t>
  </si>
  <si>
    <t>Korie Million</t>
  </si>
  <si>
    <t>A16AB8</t>
  </si>
  <si>
    <t>Sheela Cleeve</t>
  </si>
  <si>
    <t>D97844</t>
  </si>
  <si>
    <t>Coral Paye</t>
  </si>
  <si>
    <t>7B923F</t>
  </si>
  <si>
    <t>Evelyn Harlock</t>
  </si>
  <si>
    <t>Sisile Curgenven</t>
  </si>
  <si>
    <t>A8BEDE</t>
  </si>
  <si>
    <t>Deck Longstaff</t>
  </si>
  <si>
    <t>3F8913</t>
  </si>
  <si>
    <t>Nari Atcheson</t>
  </si>
  <si>
    <t>E3F312</t>
  </si>
  <si>
    <t>Frannie McTrustey</t>
  </si>
  <si>
    <t>8EBFF0</t>
  </si>
  <si>
    <t>Nathanial Skilbeck</t>
  </si>
  <si>
    <t>4F683F</t>
  </si>
  <si>
    <t>Granthem Ragot</t>
  </si>
  <si>
    <t>9C48ED</t>
  </si>
  <si>
    <t>Hubert Bergstram</t>
  </si>
  <si>
    <t>1A5227</t>
  </si>
  <si>
    <t>Janeen Woodlands</t>
  </si>
  <si>
    <t>Bertrand Sealy</t>
  </si>
  <si>
    <t>7A7F7B</t>
  </si>
  <si>
    <t>Rhianon Elgee</t>
  </si>
  <si>
    <t>7A00E3</t>
  </si>
  <si>
    <t>Butch Morais</t>
  </si>
  <si>
    <t>Sallie Geake</t>
  </si>
  <si>
    <t>6ED6E1</t>
  </si>
  <si>
    <t>Glennie Cholwell</t>
  </si>
  <si>
    <t>0696D0</t>
  </si>
  <si>
    <t>Reeva Poskitt</t>
  </si>
  <si>
    <t>3FABA0</t>
  </si>
  <si>
    <t>Aurel Scare</t>
  </si>
  <si>
    <t>4FBEA9</t>
  </si>
  <si>
    <t>Benedict Dooman</t>
  </si>
  <si>
    <t>11A938</t>
  </si>
  <si>
    <t>Hadria Mapstone</t>
  </si>
  <si>
    <t>DF1196</t>
  </si>
  <si>
    <t>Kennedy Melmar</t>
  </si>
  <si>
    <t>D99CBD</t>
  </si>
  <si>
    <t>Ula Belchamp</t>
  </si>
  <si>
    <t>3C3C02</t>
  </si>
  <si>
    <t>Frannie Jobey</t>
  </si>
  <si>
    <t>91DFB1</t>
  </si>
  <si>
    <t>Dody Teager</t>
  </si>
  <si>
    <t>Ekaterina Battey</t>
  </si>
  <si>
    <t>E32B65</t>
  </si>
  <si>
    <t>Patty Geistmann</t>
  </si>
  <si>
    <t>50E8B6</t>
  </si>
  <si>
    <t>Farand Varndell</t>
  </si>
  <si>
    <t>8CE5DF</t>
  </si>
  <si>
    <t>Gwenni Cottisford</t>
  </si>
  <si>
    <t>B67E05</t>
  </si>
  <si>
    <t>Whit Fursland</t>
  </si>
  <si>
    <t>75BA4D</t>
  </si>
  <si>
    <t>Cull Pyzer</t>
  </si>
  <si>
    <t>46A8A2</t>
  </si>
  <si>
    <t>Donny Tunsley</t>
  </si>
  <si>
    <t>A679B8</t>
  </si>
  <si>
    <t>Tye Skade</t>
  </si>
  <si>
    <t>005EB2</t>
  </si>
  <si>
    <t>Lars Cully</t>
  </si>
  <si>
    <t>A4D78C</t>
  </si>
  <si>
    <t>Desdemona Drakes</t>
  </si>
  <si>
    <t>C9B9D3</t>
  </si>
  <si>
    <t>Faunie Corbyn</t>
  </si>
  <si>
    <t>C60615</t>
  </si>
  <si>
    <t>Allyn Cotsford</t>
  </si>
  <si>
    <t>0065B7</t>
  </si>
  <si>
    <t>My Blunden</t>
  </si>
  <si>
    <t>7BB7D1</t>
  </si>
  <si>
    <t>Nani Burdas</t>
  </si>
  <si>
    <t>F67E03</t>
  </si>
  <si>
    <t>Bale Folbigg</t>
  </si>
  <si>
    <t>E341A3</t>
  </si>
  <si>
    <t>Bettye Barsam</t>
  </si>
  <si>
    <t>Kerry Arkow</t>
  </si>
  <si>
    <t>4C93C4</t>
  </si>
  <si>
    <t>Rhett Vellden</t>
  </si>
  <si>
    <t>Leone MacBain</t>
  </si>
  <si>
    <t>Lola Cotilard</t>
  </si>
  <si>
    <t>59A88E</t>
  </si>
  <si>
    <t>Rasia Sammut</t>
  </si>
  <si>
    <t>39CFCB</t>
  </si>
  <si>
    <t>Felipa Tapscott</t>
  </si>
  <si>
    <t>0EA0AD</t>
  </si>
  <si>
    <t>Feliks Beardsley</t>
  </si>
  <si>
    <t>E7A304</t>
  </si>
  <si>
    <t>Meriel Topp</t>
  </si>
  <si>
    <t>102A9B</t>
  </si>
  <si>
    <t>Marwin Quartly</t>
  </si>
  <si>
    <t>13EB4F</t>
  </si>
  <si>
    <t>Allyn Wheelan</t>
  </si>
  <si>
    <t>F7F0F6</t>
  </si>
  <si>
    <t>Rosalind Rose</t>
  </si>
  <si>
    <t>FA1DB3</t>
  </si>
  <si>
    <t>Leontine Bagnal</t>
  </si>
  <si>
    <t>44E6DC</t>
  </si>
  <si>
    <t>Earle Tremethack</t>
  </si>
  <si>
    <t>BC6E06</t>
  </si>
  <si>
    <t>Tabby Scarratt</t>
  </si>
  <si>
    <t>ED400C</t>
  </si>
  <si>
    <t>Aurie Gladden</t>
  </si>
  <si>
    <t>8D0543</t>
  </si>
  <si>
    <t>Doy Michael</t>
  </si>
  <si>
    <t>B49E4E</t>
  </si>
  <si>
    <t>Danyelle Dionis</t>
  </si>
  <si>
    <t>21A9D9</t>
  </si>
  <si>
    <t>Hakeem Hartil</t>
  </si>
  <si>
    <t>BBD14C</t>
  </si>
  <si>
    <t>Randee Lee</t>
  </si>
  <si>
    <t>0AC437</t>
  </si>
  <si>
    <t>Butch Goodale</t>
  </si>
  <si>
    <t>98054E</t>
  </si>
  <si>
    <t>Caitrin Mallam</t>
  </si>
  <si>
    <t>311C0C</t>
  </si>
  <si>
    <t>Granny Follen</t>
  </si>
  <si>
    <t>06B911</t>
  </si>
  <si>
    <t>Torr Beevor</t>
  </si>
  <si>
    <t>73349B</t>
  </si>
  <si>
    <t>Ora Cobley</t>
  </si>
  <si>
    <t>B800FD</t>
  </si>
  <si>
    <t>Marijo Wileman</t>
  </si>
  <si>
    <t>308D24</t>
  </si>
  <si>
    <t>Anatole Lamping</t>
  </si>
  <si>
    <t>A57B7F</t>
  </si>
  <si>
    <t>Westbrook Braunfeld</t>
  </si>
  <si>
    <t>552D4A</t>
  </si>
  <si>
    <t>Raffarty Carbert</t>
  </si>
  <si>
    <t>96ADB5</t>
  </si>
  <si>
    <t>Kassie Featherstone</t>
  </si>
  <si>
    <t>F8B670</t>
  </si>
  <si>
    <t>Rancell Spalding</t>
  </si>
  <si>
    <t>715B28</t>
  </si>
  <si>
    <t>Leelah Spare</t>
  </si>
  <si>
    <t>18883F</t>
  </si>
  <si>
    <t>Alanah Summerson</t>
  </si>
  <si>
    <t>C8BFD5</t>
  </si>
  <si>
    <t>Valenka Wellard</t>
  </si>
  <si>
    <t>B10BBE</t>
  </si>
  <si>
    <t>Ruddy Going</t>
  </si>
  <si>
    <t>72F2D3</t>
  </si>
  <si>
    <t>Kellina Hatliff</t>
  </si>
  <si>
    <t>506A92</t>
  </si>
  <si>
    <t>Zelda Ambrose</t>
  </si>
  <si>
    <t>D4E057</t>
  </si>
  <si>
    <t>Flore Neave</t>
  </si>
  <si>
    <t>0615D2</t>
  </si>
  <si>
    <t>Gawen Boshier</t>
  </si>
  <si>
    <t>CC4FD4</t>
  </si>
  <si>
    <t>Scarlett Stenner</t>
  </si>
  <si>
    <t>Shayne Celes</t>
  </si>
  <si>
    <t>6049C3</t>
  </si>
  <si>
    <t>Chiquita Slocket</t>
  </si>
  <si>
    <t>7AC166</t>
  </si>
  <si>
    <t>Lucio Cossons</t>
  </si>
  <si>
    <t>249EFB</t>
  </si>
  <si>
    <t>Shaun Pikesley</t>
  </si>
  <si>
    <t>C2CD68</t>
  </si>
  <si>
    <t>Paco Heisham</t>
  </si>
  <si>
    <t>C0AFCA</t>
  </si>
  <si>
    <t>Jackqueline Langhor</t>
  </si>
  <si>
    <t>49D92D</t>
  </si>
  <si>
    <t>Paddie MacDonell</t>
  </si>
  <si>
    <t>53CF98</t>
  </si>
  <si>
    <t>Jarib Trodden</t>
  </si>
  <si>
    <t>6EAE36</t>
  </si>
  <si>
    <t>Bartholemy Fenney</t>
  </si>
  <si>
    <t>DA5BE8</t>
  </si>
  <si>
    <t>Demetre de Castelain</t>
  </si>
  <si>
    <t>50FF42</t>
  </si>
  <si>
    <t>Brana Mitham</t>
  </si>
  <si>
    <t>62EC7D</t>
  </si>
  <si>
    <t>Vinson Lauxmann</t>
  </si>
  <si>
    <t>Laurena Mussington</t>
  </si>
  <si>
    <t>4622A7</t>
  </si>
  <si>
    <t>Viviyan Monan</t>
  </si>
  <si>
    <t>5B2D82</t>
  </si>
  <si>
    <t>Yuri Mullard</t>
  </si>
  <si>
    <t>297A40</t>
  </si>
  <si>
    <t>Maryl Josefs</t>
  </si>
  <si>
    <t>64AAEB</t>
  </si>
  <si>
    <t>Verene Mounter</t>
  </si>
  <si>
    <t>9E3824</t>
  </si>
  <si>
    <t>Chadwick Kik</t>
  </si>
  <si>
    <t>B729DD</t>
  </si>
  <si>
    <t>Arch Kytley</t>
  </si>
  <si>
    <t>1C8367</t>
  </si>
  <si>
    <t>Georgeta Chate</t>
  </si>
  <si>
    <t>BE2A87</t>
  </si>
  <si>
    <t>Archibold Unworth</t>
  </si>
  <si>
    <t>4DDAF5</t>
  </si>
  <si>
    <t>Abey Peagrim</t>
  </si>
  <si>
    <t>DB5522</t>
  </si>
  <si>
    <t>Lewie Crotty</t>
  </si>
  <si>
    <t>20229C</t>
  </si>
  <si>
    <t>Mercedes Gutowski</t>
  </si>
  <si>
    <t>CE9661</t>
  </si>
  <si>
    <t>Loria Coston</t>
  </si>
  <si>
    <t>CE15FA</t>
  </si>
  <si>
    <t>Constanta Pullman</t>
  </si>
  <si>
    <t>FE9A20</t>
  </si>
  <si>
    <t>Dosi Polye</t>
  </si>
  <si>
    <t>CA8FDA</t>
  </si>
  <si>
    <t>Sile Milksop</t>
  </si>
  <si>
    <t>3E0AC9</t>
  </si>
  <si>
    <t>Magdaia Stubbins</t>
  </si>
  <si>
    <t>6326C7</t>
  </si>
  <si>
    <t>Marjy Wisker</t>
  </si>
  <si>
    <t>BF26B0</t>
  </si>
  <si>
    <t>Derick Wolstenholme</t>
  </si>
  <si>
    <t>8CEE29</t>
  </si>
  <si>
    <t>Killy Fevier</t>
  </si>
  <si>
    <t>2FD8EA</t>
  </si>
  <si>
    <t>Dedra Heritege</t>
  </si>
  <si>
    <t>4063C8</t>
  </si>
  <si>
    <t>Roderigo Last</t>
  </si>
  <si>
    <t>E885DF</t>
  </si>
  <si>
    <t>Nicky Schenfisch</t>
  </si>
  <si>
    <t>7A0FEA</t>
  </si>
  <si>
    <t>Gregorio Kitchenside</t>
  </si>
  <si>
    <t>C6EDAE</t>
  </si>
  <si>
    <t>Cher Bedells</t>
  </si>
  <si>
    <t>6A371B</t>
  </si>
  <si>
    <t>Chrisse Dunkerk</t>
  </si>
  <si>
    <t>8601BA</t>
  </si>
  <si>
    <t>Townie Litel</t>
  </si>
  <si>
    <t>96539C</t>
  </si>
  <si>
    <t>Kennan Swynfen</t>
  </si>
  <si>
    <t>Boothe McQuade</t>
  </si>
  <si>
    <t>F66D57</t>
  </si>
  <si>
    <t>Anatole Wheeldon</t>
  </si>
  <si>
    <t>16BDDC</t>
  </si>
  <si>
    <t>Kaiser Vince</t>
  </si>
  <si>
    <t>9A2792</t>
  </si>
  <si>
    <t>Fons Stiebler</t>
  </si>
  <si>
    <t>A6DB75</t>
  </si>
  <si>
    <t>Melamie MacNockater</t>
  </si>
  <si>
    <t>427B1D</t>
  </si>
  <si>
    <t>Lauree Broomhall</t>
  </si>
  <si>
    <t>F80645</t>
  </si>
  <si>
    <t>Joceline Stigell</t>
  </si>
  <si>
    <t>4EC293</t>
  </si>
  <si>
    <t>Culver Skerm</t>
  </si>
  <si>
    <t>Connor Yardy</t>
  </si>
  <si>
    <t>A5ADF8</t>
  </si>
  <si>
    <t>Clyve Atlee</t>
  </si>
  <si>
    <t>DDF5E9</t>
  </si>
  <si>
    <t>Belicia McCool</t>
  </si>
  <si>
    <t>66DFD0</t>
  </si>
  <si>
    <t>Domingo Walley</t>
  </si>
  <si>
    <t>C620EA</t>
  </si>
  <si>
    <t>Meredith Clausius</t>
  </si>
  <si>
    <t>E64ECC</t>
  </si>
  <si>
    <t>Corena Creigan</t>
  </si>
  <si>
    <t>36C43C</t>
  </si>
  <si>
    <t>Susann Penk</t>
  </si>
  <si>
    <t>E608C5</t>
  </si>
  <si>
    <t>Giff Songust</t>
  </si>
  <si>
    <t>C3841F</t>
  </si>
  <si>
    <t>Christen Ovanesian</t>
  </si>
  <si>
    <t>0E84BD</t>
  </si>
  <si>
    <t>Ursulina Griffoen</t>
  </si>
  <si>
    <t>810A6C</t>
  </si>
  <si>
    <t>Abbey Kingerby</t>
  </si>
  <si>
    <t>4624F4</t>
  </si>
  <si>
    <t>Adrian Nalder</t>
  </si>
  <si>
    <t>7E7313</t>
  </si>
  <si>
    <t>Gerrard Rosenfelder</t>
  </si>
  <si>
    <t>5B1261</t>
  </si>
  <si>
    <t>Marinna Juden</t>
  </si>
  <si>
    <t>5B3A19</t>
  </si>
  <si>
    <t>Rory Dangerfield</t>
  </si>
  <si>
    <t>CB5305</t>
  </si>
  <si>
    <t>Scarlett Baldcock</t>
  </si>
  <si>
    <t>FA2FD7</t>
  </si>
  <si>
    <t>Emiline Southerns</t>
  </si>
  <si>
    <t>DC1BAA</t>
  </si>
  <si>
    <t>Emyle Constantine</t>
  </si>
  <si>
    <t>4AD4DF</t>
  </si>
  <si>
    <t>Kent Rubenchik</t>
  </si>
  <si>
    <t>296E3F</t>
  </si>
  <si>
    <t>Therese Whaymand</t>
  </si>
  <si>
    <t>F4AC3B</t>
  </si>
  <si>
    <t>Briant Welburn</t>
  </si>
  <si>
    <t>9A55EF</t>
  </si>
  <si>
    <t>Cristobal Slocumb</t>
  </si>
  <si>
    <t>B9BA75</t>
  </si>
  <si>
    <t>Bettye Dener</t>
  </si>
  <si>
    <t>8EEC98</t>
  </si>
  <si>
    <t>Berne Gowanlock</t>
  </si>
  <si>
    <t>0D2236</t>
  </si>
  <si>
    <t>Lisha Ledbury</t>
  </si>
  <si>
    <t>D438E3</t>
  </si>
  <si>
    <t>Coralyn Fearick</t>
  </si>
  <si>
    <t>8C01A9</t>
  </si>
  <si>
    <t>Peggy Tuffey</t>
  </si>
  <si>
    <t>71449B</t>
  </si>
  <si>
    <t>Heinrik Skipton</t>
  </si>
  <si>
    <t>AF7C02</t>
  </si>
  <si>
    <t>Skyler Misselbrook</t>
  </si>
  <si>
    <t>A8C90B</t>
  </si>
  <si>
    <t>Nolana Allchorne</t>
  </si>
  <si>
    <t>C808A1</t>
  </si>
  <si>
    <t>Jolene Hoyte</t>
  </si>
  <si>
    <t>1F3D4F</t>
  </si>
  <si>
    <t>Rolland Kondratenya</t>
  </si>
  <si>
    <t>6F9BC7</t>
  </si>
  <si>
    <t>Vera McAughtrie</t>
  </si>
  <si>
    <t>B7AFF8</t>
  </si>
  <si>
    <t>Kelcey O' Sullivan</t>
  </si>
  <si>
    <t>D7D254</t>
  </si>
  <si>
    <t>Hodge Stonbridge</t>
  </si>
  <si>
    <t>CA6636</t>
  </si>
  <si>
    <t>Rodd Salery</t>
  </si>
  <si>
    <t>5ACA9C</t>
  </si>
  <si>
    <t>Rachael Iiannone</t>
  </si>
  <si>
    <t>B29B1E</t>
  </si>
  <si>
    <t>Martin Dorset</t>
  </si>
  <si>
    <t>087A0D</t>
  </si>
  <si>
    <t>Cornie Kennham</t>
  </si>
  <si>
    <t>AE8D97</t>
  </si>
  <si>
    <t>Decca Lacotte</t>
  </si>
  <si>
    <t>303DA9</t>
  </si>
  <si>
    <t>Elysee Andreopolos</t>
  </si>
  <si>
    <t>A9307B</t>
  </si>
  <si>
    <t>Poppy Gatty</t>
  </si>
  <si>
    <t>CBF2FA</t>
  </si>
  <si>
    <t>Leora Annes</t>
  </si>
  <si>
    <t>C370F3</t>
  </si>
  <si>
    <t>Pierce Glowacki</t>
  </si>
  <si>
    <t>29AB8C</t>
  </si>
  <si>
    <t>Jasmine Maggorini</t>
  </si>
  <si>
    <t>51CDC0</t>
  </si>
  <si>
    <t>Kary Simmonds</t>
  </si>
  <si>
    <t>0FA518</t>
  </si>
  <si>
    <t>Hagan Persitt</t>
  </si>
  <si>
    <t>07EEE2</t>
  </si>
  <si>
    <t>Caldwell Alstead</t>
  </si>
  <si>
    <t>3352A5</t>
  </si>
  <si>
    <t>Abrahan Langmead</t>
  </si>
  <si>
    <t>1107A9</t>
  </si>
  <si>
    <t>Drucill Frantsev</t>
  </si>
  <si>
    <t>Rollin McClintock</t>
  </si>
  <si>
    <t>23C28D</t>
  </si>
  <si>
    <t>Ginny Simeon</t>
  </si>
  <si>
    <t>6AA512</t>
  </si>
  <si>
    <t>Aeriel Corp</t>
  </si>
  <si>
    <t>E7A721</t>
  </si>
  <si>
    <t>Corabella Cubbini</t>
  </si>
  <si>
    <t>C7EC9E</t>
  </si>
  <si>
    <t>Jacklin Bould</t>
  </si>
  <si>
    <t>9946AE</t>
  </si>
  <si>
    <t>Corri Dwyr</t>
  </si>
  <si>
    <t>Amberly Hryskiewicz</t>
  </si>
  <si>
    <t>Jeniece Potteridge</t>
  </si>
  <si>
    <t>19BA9B</t>
  </si>
  <si>
    <t>Fredek Fentem</t>
  </si>
  <si>
    <t>3F3C56</t>
  </si>
  <si>
    <t>Ethelda Hyndson</t>
  </si>
  <si>
    <t>7F5875</t>
  </si>
  <si>
    <t>Hunfredo Nuton</t>
  </si>
  <si>
    <t>E06DB3</t>
  </si>
  <si>
    <t>Brewster Pautard</t>
  </si>
  <si>
    <t>858B88</t>
  </si>
  <si>
    <t>Lira L'Homme</t>
  </si>
  <si>
    <t>D3F37B</t>
  </si>
  <si>
    <t>Uri Feige</t>
  </si>
  <si>
    <t>D4BBB2</t>
  </si>
  <si>
    <t>Vladamir Paolozzi</t>
  </si>
  <si>
    <t>C7133E</t>
  </si>
  <si>
    <t>Missy Glaysher</t>
  </si>
  <si>
    <t>264C9B</t>
  </si>
  <si>
    <t>Pamela Dignall</t>
  </si>
  <si>
    <t>6BC356</t>
  </si>
  <si>
    <t>Anthea Plitz</t>
  </si>
  <si>
    <t>0725A9</t>
  </si>
  <si>
    <t>Aggie Halsworth</t>
  </si>
  <si>
    <t>B42390</t>
  </si>
  <si>
    <t>Pris Castagne</t>
  </si>
  <si>
    <t>D3B347</t>
  </si>
  <si>
    <t>Cynthea Pally</t>
  </si>
  <si>
    <t>EF2974</t>
  </si>
  <si>
    <t>Flynn Drohun</t>
  </si>
  <si>
    <t>CF2597</t>
  </si>
  <si>
    <t>Leontine Toolin</t>
  </si>
  <si>
    <t>36F500</t>
  </si>
  <si>
    <t>Hank Rampley</t>
  </si>
  <si>
    <t>30DBD3</t>
  </si>
  <si>
    <t>Meggi Lie</t>
  </si>
  <si>
    <t>D56D66</t>
  </si>
  <si>
    <t>Terrance Stanistrete</t>
  </si>
  <si>
    <t>53C4EA</t>
  </si>
  <si>
    <t>Joice Le Claire</t>
  </si>
  <si>
    <t>A4DBB3</t>
  </si>
  <si>
    <t>Aimil Vernazza</t>
  </si>
  <si>
    <t>AD887A</t>
  </si>
  <si>
    <t>Darrelle Groocock</t>
  </si>
  <si>
    <t>7E929A</t>
  </si>
  <si>
    <t>Ede Iwaszkiewicz</t>
  </si>
  <si>
    <t>Weidar Houseman</t>
  </si>
  <si>
    <t>04F693</t>
  </si>
  <si>
    <t>Michael Lakenton</t>
  </si>
  <si>
    <t>A1B02C</t>
  </si>
  <si>
    <t>Husain Goggins</t>
  </si>
  <si>
    <t>DF87AD</t>
  </si>
  <si>
    <t>Tudor Plumridege</t>
  </si>
  <si>
    <t>8F258A</t>
  </si>
  <si>
    <t>Pavia Abisetti</t>
  </si>
  <si>
    <t>AD7C36</t>
  </si>
  <si>
    <t>Adham Saurat</t>
  </si>
  <si>
    <t>185D9C</t>
  </si>
  <si>
    <t>Myrah Iwanczyk</t>
  </si>
  <si>
    <t>6A8336</t>
  </si>
  <si>
    <t>Read Pentony</t>
  </si>
  <si>
    <t>2827FB</t>
  </si>
  <si>
    <t>Theodor Amorine</t>
  </si>
  <si>
    <t>4D19F6</t>
  </si>
  <si>
    <t>Marcel Jakeway</t>
  </si>
  <si>
    <t>Bartholemy Abramowsky</t>
  </si>
  <si>
    <t>6639F9</t>
  </si>
  <si>
    <t>Kevon Dougherty</t>
  </si>
  <si>
    <t>CA7141</t>
  </si>
  <si>
    <t>Edgardo Clyne</t>
  </si>
  <si>
    <t>AC72F2</t>
  </si>
  <si>
    <t>Julie Pizer</t>
  </si>
  <si>
    <t>0D5891</t>
  </si>
  <si>
    <t>Iris Brewis</t>
  </si>
  <si>
    <t>9B6958</t>
  </si>
  <si>
    <t>Henry Woolrich</t>
  </si>
  <si>
    <t>1DA54B</t>
  </si>
  <si>
    <t>Zebadiah Tennison</t>
  </si>
  <si>
    <t>E70DC7</t>
  </si>
  <si>
    <t>Mikaela Murrill</t>
  </si>
  <si>
    <t>B22371</t>
  </si>
  <si>
    <t>Kingston Waiting</t>
  </si>
  <si>
    <t>B967AD</t>
  </si>
  <si>
    <t>Gloriana Worssam</t>
  </si>
  <si>
    <t>55EA6D</t>
  </si>
  <si>
    <t>Garv Sizeland</t>
  </si>
  <si>
    <t>9202AD</t>
  </si>
  <si>
    <t>Gabrielle Arnoud</t>
  </si>
  <si>
    <t>D78F1D</t>
  </si>
  <si>
    <t>Kip Irving</t>
  </si>
  <si>
    <t>9B3871</t>
  </si>
  <si>
    <t>Laetitia Gadsby</t>
  </si>
  <si>
    <t>79056C</t>
  </si>
  <si>
    <t>Errol Floyed</t>
  </si>
  <si>
    <t>9C292F</t>
  </si>
  <si>
    <t>Cleopatra Jellman</t>
  </si>
  <si>
    <t>CBF353</t>
  </si>
  <si>
    <t>Mayor Harkins</t>
  </si>
  <si>
    <t>8DD130</t>
  </si>
  <si>
    <t>Florenza Hatherell</t>
  </si>
  <si>
    <t>B82110</t>
  </si>
  <si>
    <t>Alwyn Tooze</t>
  </si>
  <si>
    <t>A80EC0</t>
  </si>
  <si>
    <t>Jephthah Anglish</t>
  </si>
  <si>
    <t>Laurella Brickner</t>
  </si>
  <si>
    <t>18D169</t>
  </si>
  <si>
    <t>Morey Grissett</t>
  </si>
  <si>
    <t>8F7D0E</t>
  </si>
  <si>
    <t>Ailbert Elwell</t>
  </si>
  <si>
    <t>6B020C</t>
  </si>
  <si>
    <t>Geneva Kinvig</t>
  </si>
  <si>
    <t>1CF344</t>
  </si>
  <si>
    <t>Jacob Longfield</t>
  </si>
  <si>
    <t>714EC4</t>
  </si>
  <si>
    <t>Deni Laxon</t>
  </si>
  <si>
    <t>E1176B</t>
  </si>
  <si>
    <t>Missie Manderson</t>
  </si>
  <si>
    <t>8368D1</t>
  </si>
  <si>
    <t>Clo Prisley</t>
  </si>
  <si>
    <t>1D5800</t>
  </si>
  <si>
    <t>Brannon Tolland</t>
  </si>
  <si>
    <t>6D019A</t>
  </si>
  <si>
    <t>Leonid Brugger</t>
  </si>
  <si>
    <t>6A2994</t>
  </si>
  <si>
    <t>Quent Caplan</t>
  </si>
  <si>
    <t>F09EAE</t>
  </si>
  <si>
    <t>Allison Waison</t>
  </si>
  <si>
    <t>Laura Harry</t>
  </si>
  <si>
    <t>E835D9</t>
  </si>
  <si>
    <t>Ramonda Atling</t>
  </si>
  <si>
    <t>D0C9BF</t>
  </si>
  <si>
    <t>Taddeusz Shuttleworth</t>
  </si>
  <si>
    <t>C19DFC</t>
  </si>
  <si>
    <t>Shane Paulucci</t>
  </si>
  <si>
    <t>B497F5</t>
  </si>
  <si>
    <t>Karyn Anear</t>
  </si>
  <si>
    <t>A35600</t>
  </si>
  <si>
    <t>Aldo Scamel</t>
  </si>
  <si>
    <t>Shela Le Brom</t>
  </si>
  <si>
    <t>6D1CF5</t>
  </si>
  <si>
    <t>Nikos Spindler</t>
  </si>
  <si>
    <t>02B68E</t>
  </si>
  <si>
    <t>Yorke Maddra</t>
  </si>
  <si>
    <t>F3E40A</t>
  </si>
  <si>
    <t>Renee Knagges</t>
  </si>
  <si>
    <t>DA7CB3</t>
  </si>
  <si>
    <t>Jacintha Dyne</t>
  </si>
  <si>
    <t>D3DBA3</t>
  </si>
  <si>
    <t>Quinn Gahagan</t>
  </si>
  <si>
    <t>E00028</t>
  </si>
  <si>
    <t>Millie Dickon</t>
  </si>
  <si>
    <t>Halsy Krienke</t>
  </si>
  <si>
    <t>49858F</t>
  </si>
  <si>
    <t>Chic Tincknell</t>
  </si>
  <si>
    <t>BE0453</t>
  </si>
  <si>
    <t>Flo Puddifer</t>
  </si>
  <si>
    <t>A34B1E</t>
  </si>
  <si>
    <t>Zeke Brass</t>
  </si>
  <si>
    <t>31BC99</t>
  </si>
  <si>
    <t>Pierson Woodcroft</t>
  </si>
  <si>
    <t>Kym Boucher</t>
  </si>
  <si>
    <t>C94765</t>
  </si>
  <si>
    <t>Ezequiel Fenich</t>
  </si>
  <si>
    <t>E7932E</t>
  </si>
  <si>
    <t>Jeremie Angeli</t>
  </si>
  <si>
    <t>Ricardo Ballingal</t>
  </si>
  <si>
    <t>8056CD</t>
  </si>
  <si>
    <t>Emlen Nuzzti</t>
  </si>
  <si>
    <t>93D694</t>
  </si>
  <si>
    <t>Sid Vido</t>
  </si>
  <si>
    <t>E35F3D</t>
  </si>
  <si>
    <t>Krista Benedict</t>
  </si>
  <si>
    <t>58E5EE</t>
  </si>
  <si>
    <t>Lesly Trundle</t>
  </si>
  <si>
    <t>B6188A</t>
  </si>
  <si>
    <t>Nance Haldenby</t>
  </si>
  <si>
    <t>165CDF</t>
  </si>
  <si>
    <t>Isabel Ferrucci</t>
  </si>
  <si>
    <t>Joceline Paulson</t>
  </si>
  <si>
    <t>56F607</t>
  </si>
  <si>
    <t>Janenna Haugeh</t>
  </si>
  <si>
    <t>9B2832</t>
  </si>
  <si>
    <t>Onofredo Scouller</t>
  </si>
  <si>
    <t>7655C8</t>
  </si>
  <si>
    <t>Dodie Sabin</t>
  </si>
  <si>
    <t>Cosetta Calleja</t>
  </si>
  <si>
    <t>12230F</t>
  </si>
  <si>
    <t>Sidney Rayner</t>
  </si>
  <si>
    <t>E14004</t>
  </si>
  <si>
    <t>Arda Garric</t>
  </si>
  <si>
    <t>2A1C8A</t>
  </si>
  <si>
    <t>Lynn Brodnecke</t>
  </si>
  <si>
    <t>5A2FC3</t>
  </si>
  <si>
    <t>Irina Ovenden</t>
  </si>
  <si>
    <t>B6C65D</t>
  </si>
  <si>
    <t>Theresa Pappin</t>
  </si>
  <si>
    <t>C19ED1</t>
  </si>
  <si>
    <t>Feliks Walkington</t>
  </si>
  <si>
    <t>B39902</t>
  </si>
  <si>
    <t>Orelle McElree</t>
  </si>
  <si>
    <t>A4827E</t>
  </si>
  <si>
    <t>Werner Koeppe</t>
  </si>
  <si>
    <t>F6B023</t>
  </si>
  <si>
    <t>Lew Tanzer</t>
  </si>
  <si>
    <t>A0659F</t>
  </si>
  <si>
    <t>Gus Lippo</t>
  </si>
  <si>
    <t>A67D83</t>
  </si>
  <si>
    <t>Demetre Caulcott</t>
  </si>
  <si>
    <t>DE6C9E</t>
  </si>
  <si>
    <t>Jozef Andor</t>
  </si>
  <si>
    <t>41695F</t>
  </si>
  <si>
    <t>Tabby Noar</t>
  </si>
  <si>
    <t>4EEC61</t>
  </si>
  <si>
    <t>Beale Sturdey</t>
  </si>
  <si>
    <t>8F24DF</t>
  </si>
  <si>
    <t>Tammie Adlem</t>
  </si>
  <si>
    <t>2244C8</t>
  </si>
  <si>
    <t>Lind Cissell</t>
  </si>
  <si>
    <t>576DE0</t>
  </si>
  <si>
    <t>Victoir Astman</t>
  </si>
  <si>
    <t>BCDBB9</t>
  </si>
  <si>
    <t>Myrtice Kleinhaus</t>
  </si>
  <si>
    <t>E67FB4</t>
  </si>
  <si>
    <t>Merrile Savil</t>
  </si>
  <si>
    <t>A24692</t>
  </si>
  <si>
    <t>Auria Wickham</t>
  </si>
  <si>
    <t>4B5902</t>
  </si>
  <si>
    <t>Dominik Fattorini</t>
  </si>
  <si>
    <t>34A75D</t>
  </si>
  <si>
    <t>Aksel Shelper</t>
  </si>
  <si>
    <t>2091CA</t>
  </si>
  <si>
    <t>Nerti Bodham</t>
  </si>
  <si>
    <t>4D5BC1</t>
  </si>
  <si>
    <t>Shelia Haydock</t>
  </si>
  <si>
    <t>F126BC</t>
  </si>
  <si>
    <t>Forbes Maginot</t>
  </si>
  <si>
    <t>1E58BC</t>
  </si>
  <si>
    <t>Yardley Gisby</t>
  </si>
  <si>
    <t>B17252</t>
  </si>
  <si>
    <t>Thorny Caghy</t>
  </si>
  <si>
    <t>1B792D</t>
  </si>
  <si>
    <t>Magdalen Matieu</t>
  </si>
  <si>
    <t>098EFB</t>
  </si>
  <si>
    <t>Annabela Malbon</t>
  </si>
  <si>
    <t>C7FBAC</t>
  </si>
  <si>
    <t>Sondra Jobe</t>
  </si>
  <si>
    <t>D0BCB7</t>
  </si>
  <si>
    <t>Merola Wimmers</t>
  </si>
  <si>
    <t>E9197C</t>
  </si>
  <si>
    <t>Farlay Ros</t>
  </si>
  <si>
    <t>F57115</t>
  </si>
  <si>
    <t>Celeste Gambrell</t>
  </si>
  <si>
    <t>9EC4B7</t>
  </si>
  <si>
    <t>Carlen D'Aguanno</t>
  </si>
  <si>
    <t>7C209B</t>
  </si>
  <si>
    <t>Birch Memmory</t>
  </si>
  <si>
    <t>5B85D5</t>
  </si>
  <si>
    <t>Valli Menel</t>
  </si>
  <si>
    <t>504CC8</t>
  </si>
  <si>
    <t>Ronnie Rylstone</t>
  </si>
  <si>
    <t>13903D</t>
  </si>
  <si>
    <t>Penny Baraja</t>
  </si>
  <si>
    <t>C8CB46</t>
  </si>
  <si>
    <t>Monroe Abazi</t>
  </si>
  <si>
    <t>DC392C</t>
  </si>
  <si>
    <t>Lilla Bhatia</t>
  </si>
  <si>
    <t>A9B7F7</t>
  </si>
  <si>
    <t>Zuzana Saint</t>
  </si>
  <si>
    <t>8C2728</t>
  </si>
  <si>
    <t>Ellerey Austwick</t>
  </si>
  <si>
    <t>F798DB</t>
  </si>
  <si>
    <t>Jemie Pauler</t>
  </si>
  <si>
    <t>B25FE4</t>
  </si>
  <si>
    <t>Codie Muscott</t>
  </si>
  <si>
    <t>8C3EAA</t>
  </si>
  <si>
    <t>Anet Eakley</t>
  </si>
  <si>
    <t>Itch Fasler</t>
  </si>
  <si>
    <t>417EDD</t>
  </si>
  <si>
    <t>Matthaeus Devonshire</t>
  </si>
  <si>
    <t>Lucita Craker</t>
  </si>
  <si>
    <t>4804D5</t>
  </si>
  <si>
    <t>Corilla Point</t>
  </si>
  <si>
    <t>789D2E</t>
  </si>
  <si>
    <t>Elfrida Chanders</t>
  </si>
  <si>
    <t>598C7B</t>
  </si>
  <si>
    <t>Katharine Orwin</t>
  </si>
  <si>
    <t>Orelia Heersema</t>
  </si>
  <si>
    <t>0E7D21</t>
  </si>
  <si>
    <t>Bryanty Romain</t>
  </si>
  <si>
    <t>5F8A07</t>
  </si>
  <si>
    <t>Flori Rose</t>
  </si>
  <si>
    <t>Zollie Morrison</t>
  </si>
  <si>
    <t>B16821</t>
  </si>
  <si>
    <t>Marlo Cato</t>
  </si>
  <si>
    <t>0F79A4</t>
  </si>
  <si>
    <t>Reube Ferier</t>
  </si>
  <si>
    <t>895D5D</t>
  </si>
  <si>
    <t>Penny Dunan</t>
  </si>
  <si>
    <t>Worth Paulo</t>
  </si>
  <si>
    <t>CDD1AC</t>
  </si>
  <si>
    <t>Lacie Clilverd</t>
  </si>
  <si>
    <t>56F069</t>
  </si>
  <si>
    <t>Brewer Geipel</t>
  </si>
  <si>
    <t>Cirillo Burch</t>
  </si>
  <si>
    <t>8C0DCC</t>
  </si>
  <si>
    <t>Othelia Vandrill</t>
  </si>
  <si>
    <t>6B9FFE</t>
  </si>
  <si>
    <t>Chloe Rivenzon</t>
  </si>
  <si>
    <t>Kip Buttle</t>
  </si>
  <si>
    <t>85B5AD</t>
  </si>
  <si>
    <t>Roseann Riccardini</t>
  </si>
  <si>
    <t>671B00</t>
  </si>
  <si>
    <t>Essie Dowdney</t>
  </si>
  <si>
    <t>EB4394</t>
  </si>
  <si>
    <t>Morry Scurrey</t>
  </si>
  <si>
    <t>385B54</t>
  </si>
  <si>
    <t>Emmalynn Valentine</t>
  </si>
  <si>
    <t>2EAAEB</t>
  </si>
  <si>
    <t>Charlean Birckmann</t>
  </si>
  <si>
    <t>9ABBCD</t>
  </si>
  <si>
    <t>Mikey Grayshon</t>
  </si>
  <si>
    <t>F0A59C</t>
  </si>
  <si>
    <t>Jerrie Brockest</t>
  </si>
  <si>
    <t>Nani Piddocke</t>
  </si>
  <si>
    <t>7779F2</t>
  </si>
  <si>
    <t>Amalie Eyckel</t>
  </si>
  <si>
    <t>1CF9ED</t>
  </si>
  <si>
    <t>Homere Toffel</t>
  </si>
  <si>
    <t>13D6B7</t>
  </si>
  <si>
    <t>Harv Balser</t>
  </si>
  <si>
    <t>423F73</t>
  </si>
  <si>
    <t>Dalt Bigrigg</t>
  </si>
  <si>
    <t>6177F5</t>
  </si>
  <si>
    <t>Pru Wagerfield</t>
  </si>
  <si>
    <t>CC8889</t>
  </si>
  <si>
    <t>Demott Harwell</t>
  </si>
  <si>
    <t>7E46AF</t>
  </si>
  <si>
    <t>Melany Lavrick</t>
  </si>
  <si>
    <t>B7AC60</t>
  </si>
  <si>
    <t>Karly Martinovic</t>
  </si>
  <si>
    <t>AF846F</t>
  </si>
  <si>
    <t>Rosana Ashford</t>
  </si>
  <si>
    <t>3667D5</t>
  </si>
  <si>
    <t>Hayward Tretwell</t>
  </si>
  <si>
    <t>E1BF33</t>
  </si>
  <si>
    <t>Lyndsay Cosgrave</t>
  </si>
  <si>
    <t>Jerry Aymeric</t>
  </si>
  <si>
    <t>D11C55</t>
  </si>
  <si>
    <t>Twyla McLevie</t>
  </si>
  <si>
    <t>ED115D</t>
  </si>
  <si>
    <t>Tracee Cribbins</t>
  </si>
  <si>
    <t>526D32</t>
  </si>
  <si>
    <t>Dinny Hedau</t>
  </si>
  <si>
    <t>A81C7A</t>
  </si>
  <si>
    <t>Domeniga Robbey</t>
  </si>
  <si>
    <t>4A475B</t>
  </si>
  <si>
    <t>Rossie Giacomuzzi</t>
  </si>
  <si>
    <t>688B76</t>
  </si>
  <si>
    <t>Luigi Wank</t>
  </si>
  <si>
    <t>EE8AAD</t>
  </si>
  <si>
    <t>Yancey Noddings</t>
  </si>
  <si>
    <t>B48253</t>
  </si>
  <si>
    <t>Chen Standbridge</t>
  </si>
  <si>
    <t>Joane Millions</t>
  </si>
  <si>
    <t>8B653D</t>
  </si>
  <si>
    <t>Eugine Brogiotti</t>
  </si>
  <si>
    <t>0D2D1E</t>
  </si>
  <si>
    <t>Bab Nyles</t>
  </si>
  <si>
    <t>1D0CF2</t>
  </si>
  <si>
    <t>Florida Walsh</t>
  </si>
  <si>
    <t>70C45F</t>
  </si>
  <si>
    <t>Boone Eric</t>
  </si>
  <si>
    <t>C029DC</t>
  </si>
  <si>
    <t>Gayle Lorent</t>
  </si>
  <si>
    <t>Irwin Riddles</t>
  </si>
  <si>
    <t>3D9398</t>
  </si>
  <si>
    <t>Collie Olliver</t>
  </si>
  <si>
    <t>8AC3FC</t>
  </si>
  <si>
    <t>Tobe Scrogges</t>
  </si>
  <si>
    <t>Erhart Jessup</t>
  </si>
  <si>
    <t>B7358A</t>
  </si>
  <si>
    <t>Perkin Bascombe</t>
  </si>
  <si>
    <t>9D52C4</t>
  </si>
  <si>
    <t>Fawne Veevers</t>
  </si>
  <si>
    <t>6C4255</t>
  </si>
  <si>
    <t>Gabey Gimson</t>
  </si>
  <si>
    <t>7A03CF</t>
  </si>
  <si>
    <t>Forrester Shreenan</t>
  </si>
  <si>
    <t>FB75A1</t>
  </si>
  <si>
    <t>Peadar Rylands</t>
  </si>
  <si>
    <t>35EACC</t>
  </si>
  <si>
    <t>Rhodie Boumphrey</t>
  </si>
  <si>
    <t>0EDFF8</t>
  </si>
  <si>
    <t>Melosa Bunney</t>
  </si>
  <si>
    <t>E2F6F8</t>
  </si>
  <si>
    <t>Mort Kobierzycki</t>
  </si>
  <si>
    <t>BD811A</t>
  </si>
  <si>
    <t>Barbi Aspole</t>
  </si>
  <si>
    <t>77825D</t>
  </si>
  <si>
    <t>Cacilie Tumber</t>
  </si>
  <si>
    <t>F251E5</t>
  </si>
  <si>
    <t>Francisco Mohammad</t>
  </si>
  <si>
    <t>58F4E6</t>
  </si>
  <si>
    <t>Umeko Frankiewicz</t>
  </si>
  <si>
    <t>DD64B7</t>
  </si>
  <si>
    <t>Yard Gerasch</t>
  </si>
  <si>
    <t>Launce Tremathack</t>
  </si>
  <si>
    <t>2B604D</t>
  </si>
  <si>
    <t>Boris McKerron</t>
  </si>
  <si>
    <t>Madelena Dohms</t>
  </si>
  <si>
    <t>18B2A1</t>
  </si>
  <si>
    <t>Stacee Epinay</t>
  </si>
  <si>
    <t>7952FD</t>
  </si>
  <si>
    <t>Shawn Smellie</t>
  </si>
  <si>
    <t>402FBA</t>
  </si>
  <si>
    <t>Kippie Broxup</t>
  </si>
  <si>
    <t>8A7B34</t>
  </si>
  <si>
    <t>Janel Clears</t>
  </si>
  <si>
    <t>7FA85D</t>
  </si>
  <si>
    <t>Piggy Ojeda</t>
  </si>
  <si>
    <t>2F2914</t>
  </si>
  <si>
    <t>Corny Stradling</t>
  </si>
  <si>
    <t>66FE7F</t>
  </si>
  <si>
    <t>Ignacio Loughren</t>
  </si>
  <si>
    <t>5F65F6</t>
  </si>
  <si>
    <t>Gael Brunetti</t>
  </si>
  <si>
    <t>9B3855</t>
  </si>
  <si>
    <t>Grantley Melliard</t>
  </si>
  <si>
    <t>87F2FC</t>
  </si>
  <si>
    <t>Hugo Snazel</t>
  </si>
  <si>
    <t>63CD4F</t>
  </si>
  <si>
    <t>Jeanne Anyene</t>
  </si>
  <si>
    <t>3B5A9E</t>
  </si>
  <si>
    <t>Larisa McGaughay</t>
  </si>
  <si>
    <t>Abby Feavyour</t>
  </si>
  <si>
    <t>E2E092</t>
  </si>
  <si>
    <t>Sauncho Geldeard</t>
  </si>
  <si>
    <t>F901E0</t>
  </si>
  <si>
    <t>Winny Blankman</t>
  </si>
  <si>
    <t>A48C90</t>
  </si>
  <si>
    <t>Penelope Bradbury</t>
  </si>
  <si>
    <t>FB3B61</t>
  </si>
  <si>
    <t>Biddie Skewes</t>
  </si>
  <si>
    <t>B7EC29</t>
  </si>
  <si>
    <t>Tristan David</t>
  </si>
  <si>
    <t>6C3122</t>
  </si>
  <si>
    <t>Raina Ambrogioni</t>
  </si>
  <si>
    <t>0B443A</t>
  </si>
  <si>
    <t>Maxy Frane</t>
  </si>
  <si>
    <t>7FFF86</t>
  </si>
  <si>
    <t>Andreas Elletson</t>
  </si>
  <si>
    <t>89BBC5</t>
  </si>
  <si>
    <t>Celestina Waskett</t>
  </si>
  <si>
    <t>AB2E22</t>
  </si>
  <si>
    <t>Roy Kidwell</t>
  </si>
  <si>
    <t>51D32F</t>
  </si>
  <si>
    <t>Bryana Wileman</t>
  </si>
  <si>
    <t>26E3B8</t>
  </si>
  <si>
    <t>Morten Stedall</t>
  </si>
  <si>
    <t>356AEC</t>
  </si>
  <si>
    <t>Benyamin Woolaghan</t>
  </si>
  <si>
    <t>7D8EAB</t>
  </si>
  <si>
    <t>Cindee Isakson</t>
  </si>
  <si>
    <t>76884D</t>
  </si>
  <si>
    <t>Claretta Ayers</t>
  </si>
  <si>
    <t>26E2C2</t>
  </si>
  <si>
    <t>Ebonee Wakeham</t>
  </si>
  <si>
    <t>E13F0C</t>
  </si>
  <si>
    <t>Brandy Aylett</t>
  </si>
  <si>
    <t>988E7B</t>
  </si>
  <si>
    <t>Hamil Poulton</t>
  </si>
  <si>
    <t>F04DCA</t>
  </si>
  <si>
    <t>Franciskus Wickendon</t>
  </si>
  <si>
    <t>E030B5</t>
  </si>
  <si>
    <t>Mattie Durno</t>
  </si>
  <si>
    <t>71B628</t>
  </si>
  <si>
    <t>Alvera Munro</t>
  </si>
  <si>
    <t>CDD612</t>
  </si>
  <si>
    <t>Kim Bitterton</t>
  </si>
  <si>
    <t>2F8D9A</t>
  </si>
  <si>
    <t>Ethelbert Blakeman</t>
  </si>
  <si>
    <t>2554BD</t>
  </si>
  <si>
    <t>Quintana Bretelle</t>
  </si>
  <si>
    <t>F1EF1C</t>
  </si>
  <si>
    <t>Lulita Josofovitz</t>
  </si>
  <si>
    <t>55BA65</t>
  </si>
  <si>
    <t>Cally Vampouille</t>
  </si>
  <si>
    <t>B905EE</t>
  </si>
  <si>
    <t>Tatiana Gaskal</t>
  </si>
  <si>
    <t>44671B</t>
  </si>
  <si>
    <t>Teresina Koles</t>
  </si>
  <si>
    <t>Demetris Tailby</t>
  </si>
  <si>
    <t>DEDCAD</t>
  </si>
  <si>
    <t>Edgardo Zienkiewicz</t>
  </si>
  <si>
    <t>971D69</t>
  </si>
  <si>
    <t>Raffarty Kittle</t>
  </si>
  <si>
    <t>E32F3C</t>
  </si>
  <si>
    <t>Sharai Mulhall</t>
  </si>
  <si>
    <t>3105EC</t>
  </si>
  <si>
    <t>Darrin Zouch</t>
  </si>
  <si>
    <t>34BB96</t>
  </si>
  <si>
    <t>Francis McGonigal</t>
  </si>
  <si>
    <t>701D8D</t>
  </si>
  <si>
    <t>Chaddie Cunnow</t>
  </si>
  <si>
    <t>C4FFD2</t>
  </si>
  <si>
    <t>Willyt Wesker</t>
  </si>
  <si>
    <t>A7521C</t>
  </si>
  <si>
    <t>Emanuele Mowles</t>
  </si>
  <si>
    <t>8BFE46</t>
  </si>
  <si>
    <t>Dot Abramof</t>
  </si>
  <si>
    <t>Tobiah Nitti</t>
  </si>
  <si>
    <t>0D452F</t>
  </si>
  <si>
    <t>Sal Poltone</t>
  </si>
  <si>
    <t>99823E</t>
  </si>
  <si>
    <t>Adorne Tyt</t>
  </si>
  <si>
    <t>Isaac Hawkeswood</t>
  </si>
  <si>
    <t>D90DE0</t>
  </si>
  <si>
    <t>Codi Butler</t>
  </si>
  <si>
    <t>CE69E2</t>
  </si>
  <si>
    <t>Lilith De Filippis</t>
  </si>
  <si>
    <t>83269C</t>
  </si>
  <si>
    <t>Christy Emmert</t>
  </si>
  <si>
    <t>FB43DB</t>
  </si>
  <si>
    <t>Ainsley Helm</t>
  </si>
  <si>
    <t>FC28EB</t>
  </si>
  <si>
    <t>Gearard Turnock</t>
  </si>
  <si>
    <t>BA7032</t>
  </si>
  <si>
    <t>Coop Robrose</t>
  </si>
  <si>
    <t>0DE3C8</t>
  </si>
  <si>
    <t>Bordy Kleinberer</t>
  </si>
  <si>
    <t>4A5D3B</t>
  </si>
  <si>
    <t>Janis Liff</t>
  </si>
  <si>
    <t>8D9509</t>
  </si>
  <si>
    <t>Deane Welbeck</t>
  </si>
  <si>
    <t>8610C0</t>
  </si>
  <si>
    <t>Liane Jankovic</t>
  </si>
  <si>
    <t>Amalle Hatliffe</t>
  </si>
  <si>
    <t>CE8768</t>
  </si>
  <si>
    <t>Duncan Boate</t>
  </si>
  <si>
    <t>8C1DCF</t>
  </si>
  <si>
    <t>Efren Honeywood</t>
  </si>
  <si>
    <t>Stanislaus Iggo</t>
  </si>
  <si>
    <t>4F7296</t>
  </si>
  <si>
    <t>Margalo Winterborne</t>
  </si>
  <si>
    <t>5CE838</t>
  </si>
  <si>
    <t>Birk Sonnenschein</t>
  </si>
  <si>
    <t>95BE12</t>
  </si>
  <si>
    <t>Angelico De Castri</t>
  </si>
  <si>
    <t>8E7387</t>
  </si>
  <si>
    <t>Jerrine Cockroft</t>
  </si>
  <si>
    <t>036F16</t>
  </si>
  <si>
    <t>Sela Bompass</t>
  </si>
  <si>
    <t>BF4B09</t>
  </si>
  <si>
    <t>Roderigo Whapham</t>
  </si>
  <si>
    <t>498DF9</t>
  </si>
  <si>
    <t>Chrissie Audibert</t>
  </si>
  <si>
    <t>C1D09E</t>
  </si>
  <si>
    <t>Eunice Tommasi</t>
  </si>
  <si>
    <t>EC90B9</t>
  </si>
  <si>
    <t>Keith Kitcher</t>
  </si>
  <si>
    <t>26BB4A</t>
  </si>
  <si>
    <t>Tonya Mutimer</t>
  </si>
  <si>
    <t>9B0A2F</t>
  </si>
  <si>
    <t>Court Queree</t>
  </si>
  <si>
    <t>071ABE</t>
  </si>
  <si>
    <t>Maddie Ziem</t>
  </si>
  <si>
    <t>9C0C3D</t>
  </si>
  <si>
    <t>Royce McClory</t>
  </si>
  <si>
    <t>E45FAE</t>
  </si>
  <si>
    <t>Massimiliano Roscher</t>
  </si>
  <si>
    <t>27C5A9</t>
  </si>
  <si>
    <t>Margarita Hastie</t>
  </si>
  <si>
    <t>7FB8CD</t>
  </si>
  <si>
    <t>Hyacintha Duguid</t>
  </si>
  <si>
    <t>A133B4</t>
  </si>
  <si>
    <t>Raquela Bonds</t>
  </si>
  <si>
    <t>A56B34</t>
  </si>
  <si>
    <t>Wilfred Mullin</t>
  </si>
  <si>
    <t>68F7F3</t>
  </si>
  <si>
    <t>Conroy Staddom</t>
  </si>
  <si>
    <t>EA5D2C</t>
  </si>
  <si>
    <t>Eloisa Blaxlande</t>
  </si>
  <si>
    <t>Evie Gregorowicz</t>
  </si>
  <si>
    <t>4D6477</t>
  </si>
  <si>
    <t>Esdras Rossiter</t>
  </si>
  <si>
    <t>B0773E</t>
  </si>
  <si>
    <t>Reena Nickoll</t>
  </si>
  <si>
    <t>5070A4</t>
  </si>
  <si>
    <t>Bryce Drioli</t>
  </si>
  <si>
    <t>44C03A</t>
  </si>
  <si>
    <t>Mohandis Normanell</t>
  </si>
  <si>
    <t>0D4D66</t>
  </si>
  <si>
    <t>Humfried Stetlye</t>
  </si>
  <si>
    <t>ADF47C</t>
  </si>
  <si>
    <t>Dorothy Nesbit</t>
  </si>
  <si>
    <t>C81D38</t>
  </si>
  <si>
    <t>Ruy Blease</t>
  </si>
  <si>
    <t>AB29CD</t>
  </si>
  <si>
    <t>Jacquelynn Walklott</t>
  </si>
  <si>
    <t>A50491</t>
  </si>
  <si>
    <t>Donica McCaskill</t>
  </si>
  <si>
    <t>B4E56C</t>
  </si>
  <si>
    <t>Duff Kochs</t>
  </si>
  <si>
    <t>FEA7D1</t>
  </si>
  <si>
    <t>Clay Wooldridge</t>
  </si>
  <si>
    <t>BDE52F</t>
  </si>
  <si>
    <t>Marsha Longden</t>
  </si>
  <si>
    <t>4FC8F0</t>
  </si>
  <si>
    <t>Becca Moyles</t>
  </si>
  <si>
    <t>EE8F8B</t>
  </si>
  <si>
    <t>Even Paulon</t>
  </si>
  <si>
    <t>Shirline Storrier</t>
  </si>
  <si>
    <t>39FB42</t>
  </si>
  <si>
    <t>Agnesse Van't Hoff</t>
  </si>
  <si>
    <t>0D5181</t>
  </si>
  <si>
    <t>Ethelda Sussex</t>
  </si>
  <si>
    <t>B899C7</t>
  </si>
  <si>
    <t>Arlee Landrick</t>
  </si>
  <si>
    <t>FD9CDB</t>
  </si>
  <si>
    <t>Alf Chantree</t>
  </si>
  <si>
    <t>D34D3E</t>
  </si>
  <si>
    <t>Prissie Philippou</t>
  </si>
  <si>
    <t>113CDE</t>
  </si>
  <si>
    <t>Nanny Gronowe</t>
  </si>
  <si>
    <t>B29168</t>
  </si>
  <si>
    <t>Benetta Kerfoot</t>
  </si>
  <si>
    <t>C69423</t>
  </si>
  <si>
    <t>Vasilis Garmans</t>
  </si>
  <si>
    <t>28EFD3</t>
  </si>
  <si>
    <t>Ilka Nind</t>
  </si>
  <si>
    <t>8BE5D6</t>
  </si>
  <si>
    <t>Gary Dongate</t>
  </si>
  <si>
    <t>E94F79</t>
  </si>
  <si>
    <t>Tammara Josebury</t>
  </si>
  <si>
    <t>C26804</t>
  </si>
  <si>
    <t>Min Stivey</t>
  </si>
  <si>
    <t>9A1F1B</t>
  </si>
  <si>
    <t>Niko Wakeford</t>
  </si>
  <si>
    <t>8E593D</t>
  </si>
  <si>
    <t>Fleming Kyles</t>
  </si>
  <si>
    <t>8D9590</t>
  </si>
  <si>
    <t>Lonnard Lehemann</t>
  </si>
  <si>
    <t>7C7C22</t>
  </si>
  <si>
    <t>Stearn Tuberfield</t>
  </si>
  <si>
    <t>BCAB32</t>
  </si>
  <si>
    <t>Anastasie Newall</t>
  </si>
  <si>
    <t>BE1D12</t>
  </si>
  <si>
    <t>Silvan Parmby</t>
  </si>
  <si>
    <t>E43FEA</t>
  </si>
  <si>
    <t>Shelba Gowrie</t>
  </si>
  <si>
    <t>ADFE7F</t>
  </si>
  <si>
    <t>Bevvy Crosi</t>
  </si>
  <si>
    <t>389F51</t>
  </si>
  <si>
    <t>Derry Loiterton</t>
  </si>
  <si>
    <t>174F2E</t>
  </si>
  <si>
    <t>Constantino Barz</t>
  </si>
  <si>
    <t>5E56C0</t>
  </si>
  <si>
    <t>Gilemette Witsey</t>
  </si>
  <si>
    <t>0AA9AE</t>
  </si>
  <si>
    <t>Berthe Ratray</t>
  </si>
  <si>
    <t>7B4591</t>
  </si>
  <si>
    <t>Garey Briant</t>
  </si>
  <si>
    <t>C387E3</t>
  </si>
  <si>
    <t>Gusti Gambie</t>
  </si>
  <si>
    <t>E5EE09</t>
  </si>
  <si>
    <t>Franchot Jerdan</t>
  </si>
  <si>
    <t>266F00</t>
  </si>
  <si>
    <t>Jonis Newman</t>
  </si>
  <si>
    <t>2A774C</t>
  </si>
  <si>
    <t>Adele Dossett</t>
  </si>
  <si>
    <t>3C4A5D</t>
  </si>
  <si>
    <t>Sapphira Otteridge</t>
  </si>
  <si>
    <t>ADE529</t>
  </si>
  <si>
    <t>Nichols Marjot</t>
  </si>
  <si>
    <t>49FA81</t>
  </si>
  <si>
    <t>Sophia Maundrell</t>
  </si>
  <si>
    <t>Barty Gley</t>
  </si>
  <si>
    <t>44B243</t>
  </si>
  <si>
    <t>Dolli Anthona</t>
  </si>
  <si>
    <t>71CEFF</t>
  </si>
  <si>
    <t>Nicola Dewane</t>
  </si>
  <si>
    <t>24D8D8</t>
  </si>
  <si>
    <t>Gianna Beazley</t>
  </si>
  <si>
    <t>Jeane Sivil</t>
  </si>
  <si>
    <t>C2B926</t>
  </si>
  <si>
    <t>Kissie Jaggar</t>
  </si>
  <si>
    <t>Carleton Truss</t>
  </si>
  <si>
    <t>A90A6D</t>
  </si>
  <si>
    <t>Tynan Pergens</t>
  </si>
  <si>
    <t>1B40BB</t>
  </si>
  <si>
    <t>Travis Rosenfelder</t>
  </si>
  <si>
    <t>445CE3</t>
  </si>
  <si>
    <t>Lexy Frunks</t>
  </si>
  <si>
    <t>84908F</t>
  </si>
  <si>
    <t>Ferdinand Scaysbrook</t>
  </si>
  <si>
    <t>C87DA1</t>
  </si>
  <si>
    <t>Enriqueta Melding</t>
  </si>
  <si>
    <t>CDB5D3</t>
  </si>
  <si>
    <t>Tannie Challiner</t>
  </si>
  <si>
    <t>7DF4C5</t>
  </si>
  <si>
    <t>Conchita Bicksteth</t>
  </si>
  <si>
    <t>3F2B79</t>
  </si>
  <si>
    <t>Rudolf Stilldale</t>
  </si>
  <si>
    <t>9A6AA5</t>
  </si>
  <si>
    <t>Corliss Howieson</t>
  </si>
  <si>
    <t>AB85DE</t>
  </si>
  <si>
    <t>Jelene Butters</t>
  </si>
  <si>
    <t>8FB3FD</t>
  </si>
  <si>
    <t>Vivien McElrea</t>
  </si>
  <si>
    <t>DC0D0C</t>
  </si>
  <si>
    <t>Morten Sperski</t>
  </si>
  <si>
    <t>Madison Alyutin</t>
  </si>
  <si>
    <t>BACCC4</t>
  </si>
  <si>
    <t>Dill Dyka</t>
  </si>
  <si>
    <t>DC344C</t>
  </si>
  <si>
    <t>Auberon Cowndley</t>
  </si>
  <si>
    <t>31C995</t>
  </si>
  <si>
    <t>Suzanne Tatham</t>
  </si>
  <si>
    <t>B229FB</t>
  </si>
  <si>
    <t>Estella Ortzen</t>
  </si>
  <si>
    <t>4D43A6</t>
  </si>
  <si>
    <t>Genevieve Alphonso</t>
  </si>
  <si>
    <t>76C3A9</t>
  </si>
  <si>
    <t>Meggie Roderham</t>
  </si>
  <si>
    <t>Sallee Bussell</t>
  </si>
  <si>
    <t>362EE1</t>
  </si>
  <si>
    <t>Gwendolyn Divver</t>
  </si>
  <si>
    <t>5645AE</t>
  </si>
  <si>
    <t>Araldo Janssens</t>
  </si>
  <si>
    <t>7BD65A</t>
  </si>
  <si>
    <t>Maximilian Piquard</t>
  </si>
  <si>
    <t>C69DE4</t>
  </si>
  <si>
    <t>Shayna Blunden</t>
  </si>
  <si>
    <t>687B31</t>
  </si>
  <si>
    <t>Eda Lewis</t>
  </si>
  <si>
    <t>35A7FB</t>
  </si>
  <si>
    <t>Leland Ambrozik</t>
  </si>
  <si>
    <t>D0C9C9</t>
  </si>
  <si>
    <t>Malissia Charrette</t>
  </si>
  <si>
    <t>1E9008</t>
  </si>
  <si>
    <t>Jessa Alps</t>
  </si>
  <si>
    <t>258B84</t>
  </si>
  <si>
    <t>Daryl Edgler</t>
  </si>
  <si>
    <t>69D08E</t>
  </si>
  <si>
    <t>Juanita McGeneay</t>
  </si>
  <si>
    <t>61AD50</t>
  </si>
  <si>
    <t>Rolfe Czadla</t>
  </si>
  <si>
    <t>E3889B</t>
  </si>
  <si>
    <t>Royal Dickin</t>
  </si>
  <si>
    <t>Kylila Hawkridge</t>
  </si>
  <si>
    <t>6B08E3</t>
  </si>
  <si>
    <t>Kali Lofting</t>
  </si>
  <si>
    <t>Filide Favell</t>
  </si>
  <si>
    <t>305C93</t>
  </si>
  <si>
    <t>Eugene Dignon</t>
  </si>
  <si>
    <t>E4D9BD</t>
  </si>
  <si>
    <t>Opalina Free</t>
  </si>
  <si>
    <t>1C4952</t>
  </si>
  <si>
    <t>Johnathon Isitt</t>
  </si>
  <si>
    <t>D250FE</t>
  </si>
  <si>
    <t>Filmer Neenan</t>
  </si>
  <si>
    <t>E6B456</t>
  </si>
  <si>
    <t>Catharina Aggus</t>
  </si>
  <si>
    <t>0BC5B5</t>
  </si>
  <si>
    <t>Jeralee Baulcombe</t>
  </si>
  <si>
    <t>424F23</t>
  </si>
  <si>
    <t>Ingaberg Cucuzza</t>
  </si>
  <si>
    <t>ABC874</t>
  </si>
  <si>
    <t>Maegan Gymlett</t>
  </si>
  <si>
    <t>ADDAD8</t>
  </si>
  <si>
    <t>Coralyn Shadrach</t>
  </si>
  <si>
    <t>19A99F</t>
  </si>
  <si>
    <t>Fidelia Stucke</t>
  </si>
  <si>
    <t>83C6E8</t>
  </si>
  <si>
    <t>Rubetta Antoniades</t>
  </si>
  <si>
    <t>5F13D9</t>
  </si>
  <si>
    <t>Farrel Upex</t>
  </si>
  <si>
    <t>1A33FB</t>
  </si>
  <si>
    <t>Laurette Tomanek</t>
  </si>
  <si>
    <t>F933A8</t>
  </si>
  <si>
    <t>Sibella Durrington</t>
  </si>
  <si>
    <t>E3DF63</t>
  </si>
  <si>
    <t>Marcel Cantopher</t>
  </si>
  <si>
    <t>EFA5E6</t>
  </si>
  <si>
    <t>Eleanore Humberston</t>
  </si>
  <si>
    <t>CF2C13</t>
  </si>
  <si>
    <t>Hedi Ewin</t>
  </si>
  <si>
    <t>80CB0D</t>
  </si>
  <si>
    <t>Nicolina Bowring</t>
  </si>
  <si>
    <t>5978B6</t>
  </si>
  <si>
    <t>Gwendolen McGuane</t>
  </si>
  <si>
    <t>4BA322</t>
  </si>
  <si>
    <t>Henrik Dagg</t>
  </si>
  <si>
    <t>F73A3C</t>
  </si>
  <si>
    <t>Elfrida Menguy</t>
  </si>
  <si>
    <t>3595C4</t>
  </si>
  <si>
    <t>Saundra Agget</t>
  </si>
  <si>
    <t>27028A</t>
  </si>
  <si>
    <t>Fidel Vannikov</t>
  </si>
  <si>
    <t>AC7E77</t>
  </si>
  <si>
    <t>Bernita Prinne</t>
  </si>
  <si>
    <t>A263F8</t>
  </si>
  <si>
    <t>Domenico Brokenshire</t>
  </si>
  <si>
    <t>3A2DA5</t>
  </si>
  <si>
    <t>Fredrick Mcwhinney</t>
  </si>
  <si>
    <t>8A496D</t>
  </si>
  <si>
    <t>Ivan Billingsley</t>
  </si>
  <si>
    <t>7B2178</t>
  </si>
  <si>
    <t>Larine Searles</t>
  </si>
  <si>
    <t>CD857F</t>
  </si>
  <si>
    <t>Rog Sampey</t>
  </si>
  <si>
    <t>6155A9</t>
  </si>
  <si>
    <t>Elsy Rutledge</t>
  </si>
  <si>
    <t>EBECF0</t>
  </si>
  <si>
    <t>Edi Staggs</t>
  </si>
  <si>
    <t>7110B6</t>
  </si>
  <si>
    <t>Carlie Simione</t>
  </si>
  <si>
    <t>4C7EAE</t>
  </si>
  <si>
    <t>Noble Habbergham</t>
  </si>
  <si>
    <t>D9D296</t>
  </si>
  <si>
    <t>Corinne Francesconi</t>
  </si>
  <si>
    <t>E178BC</t>
  </si>
  <si>
    <t>Myrah Schouthede</t>
  </si>
  <si>
    <t>90F883</t>
  </si>
  <si>
    <t>Elsa Westnedge</t>
  </si>
  <si>
    <t>90B8C1</t>
  </si>
  <si>
    <t>Quincey Plester</t>
  </si>
  <si>
    <t>D45759</t>
  </si>
  <si>
    <t>Dukey Fulker</t>
  </si>
  <si>
    <t>63E43C</t>
  </si>
  <si>
    <t>Lee Baudet</t>
  </si>
  <si>
    <t>Ilise Kerss</t>
  </si>
  <si>
    <t>ECCCFF</t>
  </si>
  <si>
    <t>Maxim Andreou</t>
  </si>
  <si>
    <t>6E3006</t>
  </si>
  <si>
    <t>Travus Yarranton</t>
  </si>
  <si>
    <t>61ED48</t>
  </si>
  <si>
    <t>Meyer Swalteridge</t>
  </si>
  <si>
    <t>9792C3</t>
  </si>
  <si>
    <t>Gertrud Watkinson</t>
  </si>
  <si>
    <t>55DD7B</t>
  </si>
  <si>
    <t>Elayne De La Hay</t>
  </si>
  <si>
    <t>23FF02</t>
  </si>
  <si>
    <t>Sim Marginson</t>
  </si>
  <si>
    <t>Berta Rabl</t>
  </si>
  <si>
    <t>27BC8F</t>
  </si>
  <si>
    <t>Merla Arran</t>
  </si>
  <si>
    <t>9BBF7B</t>
  </si>
  <si>
    <t>Nathalia Lund</t>
  </si>
  <si>
    <t>8FC8D9</t>
  </si>
  <si>
    <t>Candace Romeril</t>
  </si>
  <si>
    <t>8AC951</t>
  </si>
  <si>
    <t>Hestia Asplen</t>
  </si>
  <si>
    <t>9EBFEA</t>
  </si>
  <si>
    <t>Debby McCrystal</t>
  </si>
  <si>
    <t>2221A7</t>
  </si>
  <si>
    <t>Corliss Hymer</t>
  </si>
  <si>
    <t>46F47E</t>
  </si>
  <si>
    <t>Eula Blasi</t>
  </si>
  <si>
    <t>345C58</t>
  </si>
  <si>
    <t>Sharona Pawelke</t>
  </si>
  <si>
    <t>79AF87</t>
  </si>
  <si>
    <t>Arvy Brownsey</t>
  </si>
  <si>
    <t>D173CF</t>
  </si>
  <si>
    <t>Christen Cavy</t>
  </si>
  <si>
    <t>Edwin Kirvell</t>
  </si>
  <si>
    <t>D4A5B2</t>
  </si>
  <si>
    <t>Kailey Farney</t>
  </si>
  <si>
    <t>D1618B</t>
  </si>
  <si>
    <t>Paulie Coomber</t>
  </si>
  <si>
    <t>C9C7A1</t>
  </si>
  <si>
    <t>Fernanda Olsson</t>
  </si>
  <si>
    <t>8D74FB</t>
  </si>
  <si>
    <t>Tim Glassup</t>
  </si>
  <si>
    <t>F826A2</t>
  </si>
  <si>
    <t>Avery Perfili</t>
  </si>
  <si>
    <t>595B65</t>
  </si>
  <si>
    <t>Valentia Tripp</t>
  </si>
  <si>
    <t>BA858B</t>
  </si>
  <si>
    <t>Cheri Nanetti</t>
  </si>
  <si>
    <t>DEC68D</t>
  </si>
  <si>
    <t>Hendrika Baddoe</t>
  </si>
  <si>
    <t>B6B513</t>
  </si>
  <si>
    <t>Tabb Cragoe</t>
  </si>
  <si>
    <t>FDA042</t>
  </si>
  <si>
    <t>Edik Lattey</t>
  </si>
  <si>
    <t>CA5331</t>
  </si>
  <si>
    <t>Chickie Brobak</t>
  </si>
  <si>
    <t>6C346E</t>
  </si>
  <si>
    <t>Alfredo Bixley</t>
  </si>
  <si>
    <t>3D5E93</t>
  </si>
  <si>
    <t>Shelton Godlee</t>
  </si>
  <si>
    <t>CB6EFD</t>
  </si>
  <si>
    <t>Andree Kohter</t>
  </si>
  <si>
    <t>8F5BFC</t>
  </si>
  <si>
    <t>Andrei Nassy</t>
  </si>
  <si>
    <t>BF99AC</t>
  </si>
  <si>
    <t>Adriano Onge</t>
  </si>
  <si>
    <t>AD6E28</t>
  </si>
  <si>
    <t>Adelind Chesterton</t>
  </si>
  <si>
    <t>32C93D</t>
  </si>
  <si>
    <t>Corbett Thorwarth</t>
  </si>
  <si>
    <t>9AB720</t>
  </si>
  <si>
    <t>Ettore Inkles</t>
  </si>
  <si>
    <t>E2D6D1</t>
  </si>
  <si>
    <t>Jessica Turpie</t>
  </si>
  <si>
    <t>EC0B93</t>
  </si>
  <si>
    <t>Lucie Ewenson</t>
  </si>
  <si>
    <t>28886B</t>
  </si>
  <si>
    <t>Avictor Carik</t>
  </si>
  <si>
    <t>E8DA15</t>
  </si>
  <si>
    <t>Winna Flaunier</t>
  </si>
  <si>
    <t>E990E8</t>
  </si>
  <si>
    <t>Phyllys Brasner</t>
  </si>
  <si>
    <t>3DCCEA</t>
  </si>
  <si>
    <t>Sherri Gaddie</t>
  </si>
  <si>
    <t>C7E28E</t>
  </si>
  <si>
    <t>Christy Lumly</t>
  </si>
  <si>
    <t>0E7A43</t>
  </si>
  <si>
    <t>Julio Cerith</t>
  </si>
  <si>
    <t>1444EE</t>
  </si>
  <si>
    <t>Austine Ovington</t>
  </si>
  <si>
    <t>819F19</t>
  </si>
  <si>
    <t>Gale Hradsky</t>
  </si>
  <si>
    <t>ED6113</t>
  </si>
  <si>
    <t>Lila Alison</t>
  </si>
  <si>
    <t>Huey Kale</t>
  </si>
  <si>
    <t>CD76B5</t>
  </si>
  <si>
    <t>Domingo Damrell</t>
  </si>
  <si>
    <t>5CADF6</t>
  </si>
  <si>
    <t>Francesca Benardeau</t>
  </si>
  <si>
    <t>72903E</t>
  </si>
  <si>
    <t>Teresina Collishaw</t>
  </si>
  <si>
    <t>5B4E6F</t>
  </si>
  <si>
    <t>Marcos Dibbe</t>
  </si>
  <si>
    <t>9BB484</t>
  </si>
  <si>
    <t>Godard Keener</t>
  </si>
  <si>
    <t>1EE415</t>
  </si>
  <si>
    <t>Costanza Hazley</t>
  </si>
  <si>
    <t>38046E</t>
  </si>
  <si>
    <t>Rochelle Clail</t>
  </si>
  <si>
    <t>128A3E</t>
  </si>
  <si>
    <t>Enrico Maple</t>
  </si>
  <si>
    <t>5800BF</t>
  </si>
  <si>
    <t>King Raspel</t>
  </si>
  <si>
    <t>E898C8</t>
  </si>
  <si>
    <t>Cob Feedham</t>
  </si>
  <si>
    <t>169D3A</t>
  </si>
  <si>
    <t>Tadeo Blaydon</t>
  </si>
  <si>
    <t>Murvyn Houldcroft</t>
  </si>
  <si>
    <t>60C320</t>
  </si>
  <si>
    <t>Jerrie Conquest</t>
  </si>
  <si>
    <t>58733F</t>
  </si>
  <si>
    <t>Andrea Awmack</t>
  </si>
  <si>
    <t>972DDF</t>
  </si>
  <si>
    <t>Madella Harsum</t>
  </si>
  <si>
    <t>EE87D2</t>
  </si>
  <si>
    <t>Dodie Hollow</t>
  </si>
  <si>
    <t>17E9C0</t>
  </si>
  <si>
    <t>Angie Fontin</t>
  </si>
  <si>
    <t>BECA23</t>
  </si>
  <si>
    <t>Annnora Weerdenburg</t>
  </si>
  <si>
    <t>Raphael Scrauniage</t>
  </si>
  <si>
    <t>8D191E</t>
  </si>
  <si>
    <t>Mariette Duham</t>
  </si>
  <si>
    <t>Blaire Loding</t>
  </si>
  <si>
    <t>0BBA59</t>
  </si>
  <si>
    <t>Juanita Naismith</t>
  </si>
  <si>
    <t>AC306A</t>
  </si>
  <si>
    <t>Lay Haddrill</t>
  </si>
  <si>
    <t>4C3FCD</t>
  </si>
  <si>
    <t>Aldrich Strutley</t>
  </si>
  <si>
    <t>BAE6FE</t>
  </si>
  <si>
    <t>Jozef Habershon</t>
  </si>
  <si>
    <t>CA4C6A</t>
  </si>
  <si>
    <t>Ingmar Ruston</t>
  </si>
  <si>
    <t>28F9A7</t>
  </si>
  <si>
    <t>Carroll Prestage</t>
  </si>
  <si>
    <t>C6B84A</t>
  </si>
  <si>
    <t>Fredric Scott</t>
  </si>
  <si>
    <t>09D542</t>
  </si>
  <si>
    <t>Karola Lehrmann</t>
  </si>
  <si>
    <t>F07083</t>
  </si>
  <si>
    <t>Kerry Placido</t>
  </si>
  <si>
    <t>50CE76</t>
  </si>
  <si>
    <t>Lilia Lyenyng</t>
  </si>
  <si>
    <t>28227E</t>
  </si>
  <si>
    <t>Harrison Pennazzi</t>
  </si>
  <si>
    <t>C070AA</t>
  </si>
  <si>
    <t>Blanch Dawby</t>
  </si>
  <si>
    <t>Griselda Gianelli</t>
  </si>
  <si>
    <t>8EF2F1</t>
  </si>
  <si>
    <t>Caron Haugh</t>
  </si>
  <si>
    <t>AAC9CE</t>
  </si>
  <si>
    <t>Doy Minghetti</t>
  </si>
  <si>
    <t>Thorn Palay</t>
  </si>
  <si>
    <t>Magdalena Reeds</t>
  </si>
  <si>
    <t>D16ED8</t>
  </si>
  <si>
    <t>Francisco Coxwell</t>
  </si>
  <si>
    <t>DE7E33</t>
  </si>
  <si>
    <t>Alphonso Scardifeild</t>
  </si>
  <si>
    <t>17E3A3</t>
  </si>
  <si>
    <t>Miles Bittlestone</t>
  </si>
  <si>
    <t>920B07</t>
  </si>
  <si>
    <t>Collen Catterick</t>
  </si>
  <si>
    <t>41BA3F</t>
  </si>
  <si>
    <t>Oriana Epine</t>
  </si>
  <si>
    <t>9C5C93</t>
  </si>
  <si>
    <t>Jami Kelmere</t>
  </si>
  <si>
    <t>73011F</t>
  </si>
  <si>
    <t>Marlyn Alton</t>
  </si>
  <si>
    <t>F14C15</t>
  </si>
  <si>
    <t>Marietta Weedenburg</t>
  </si>
  <si>
    <t>C55E27</t>
  </si>
  <si>
    <t>Abagael Jedrzaszkiewicz</t>
  </si>
  <si>
    <t>73A427</t>
  </si>
  <si>
    <t>Maggi Gallyhaock</t>
  </si>
  <si>
    <t>Pincas Waber</t>
  </si>
  <si>
    <t>Di Bullene</t>
  </si>
  <si>
    <t>CEEE37</t>
  </si>
  <si>
    <t>Ferris Goalley</t>
  </si>
  <si>
    <t>0D024D</t>
  </si>
  <si>
    <t>Sonia Corneil</t>
  </si>
  <si>
    <t>F0FC8F</t>
  </si>
  <si>
    <t>Tonie Alstead</t>
  </si>
  <si>
    <t>DF15E4</t>
  </si>
  <si>
    <t>Jandy Askem</t>
  </si>
  <si>
    <t>77C890</t>
  </si>
  <si>
    <t>Fairlie Trattles</t>
  </si>
  <si>
    <t>CC1ABF</t>
  </si>
  <si>
    <t>Lanie Bawle</t>
  </si>
  <si>
    <t>58B2A5</t>
  </si>
  <si>
    <t>Tracie Slocomb</t>
  </si>
  <si>
    <t>825BA3</t>
  </si>
  <si>
    <t>Aylmer Narrie</t>
  </si>
  <si>
    <t>A1E890</t>
  </si>
  <si>
    <t>Lissy Feldklein</t>
  </si>
  <si>
    <t>1674DA</t>
  </si>
  <si>
    <t>Angelle Graham</t>
  </si>
  <si>
    <t>7BD224</t>
  </si>
  <si>
    <t>Del Symcock</t>
  </si>
  <si>
    <t>7C0003</t>
  </si>
  <si>
    <t>Cthrine Hassell</t>
  </si>
  <si>
    <t>8453BA</t>
  </si>
  <si>
    <t>Lorne Matthis</t>
  </si>
  <si>
    <t>1BF726</t>
  </si>
  <si>
    <t>Kacie Snaden</t>
  </si>
  <si>
    <t>EC7483</t>
  </si>
  <si>
    <t>Tommy Hearon</t>
  </si>
  <si>
    <t>D2BCBD</t>
  </si>
  <si>
    <t>Jasmin Crellim</t>
  </si>
  <si>
    <t>5E4A36</t>
  </si>
  <si>
    <t>Elissa Breheny</t>
  </si>
  <si>
    <t>B0E9BA</t>
  </si>
  <si>
    <t>Dorice Heustace</t>
  </si>
  <si>
    <t>E95252</t>
  </si>
  <si>
    <t>Suzi Vila</t>
  </si>
  <si>
    <t>Flight_Number</t>
  </si>
  <si>
    <t>Airline_Name</t>
  </si>
  <si>
    <t>Airline_ID</t>
  </si>
  <si>
    <t>Flight_Scheduled_Departure_Time</t>
  </si>
  <si>
    <t>Time_Difference</t>
  </si>
  <si>
    <t>Status</t>
  </si>
  <si>
    <t>Arrivals_Time</t>
  </si>
  <si>
    <t>Flight_Scheduled_Arrival_Time</t>
  </si>
  <si>
    <t>Date</t>
  </si>
  <si>
    <t>Number_Flights</t>
  </si>
  <si>
    <t>Number_Delays</t>
  </si>
  <si>
    <t>Delay ID</t>
  </si>
  <si>
    <t>Delays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</si>
</sst>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&quot;:&quot;mm&quot; &quot;"/>
    <numFmt numFmtId="165" formatCode="m/d/yyyy"/>
  </numFmts>
  <fonts count="1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Arial"/>
    </font>
    <font>
      <sz val="10"/>
      <color rgb="FF000000"/>
      <name val="Arial"/>
      <scheme val="minor"/>
    </font>
    <font>
      <sz val="11"/>
      <color rgb="FF000000"/>
      <name val="Calibri"/>
    </font>
    <font>
      <sz val="10"/>
      <color rgb="FF000000"/>
      <name val="Söhne"/>
    </font>
    <font>
      <sz val="10"/>
      <color rgb="FFD1D5DB"/>
      <name val="Söhne"/>
    </font>
    <font>
      <b/>
      <sz val="11"/>
      <color theme="1"/>
      <name val="Arial"/>
    </font>
    <font>
      <b/>
      <sz val="10"/>
      <color theme="1"/>
      <name val="Arial"/>
      <scheme val="minor"/>
    </font>
    <font>
      <b/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9"/>
      <color rgb="FF000000"/>
      <name val="&quot;Google Sans Mono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9D9E3"/>
      </left>
      <right/>
      <top/>
      <bottom style="thin">
        <color rgb="FFD9D9E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0" fontId="3" fillId="0" borderId="0" xfId="0" applyFont="1"/>
    <xf numFmtId="0" fontId="4" fillId="0" borderId="0" xfId="0" applyFont="1"/>
    <xf numFmtId="3" fontId="4" fillId="0" borderId="0" xfId="0" applyNumberFormat="1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20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164" fontId="5" fillId="0" borderId="0" xfId="0" applyNumberFormat="1" applyFont="1" applyAlignment="1">
      <alignment horizontal="right"/>
    </xf>
    <xf numFmtId="3" fontId="6" fillId="0" borderId="1" xfId="0" applyNumberFormat="1" applyFont="1" applyBorder="1" applyAlignment="1">
      <alignment horizontal="left"/>
    </xf>
    <xf numFmtId="165" fontId="5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1" fontId="5" fillId="0" borderId="0" xfId="0" applyNumberFormat="1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164" fontId="11" fillId="0" borderId="0" xfId="0" applyNumberFormat="1" applyFont="1"/>
    <xf numFmtId="0" fontId="11" fillId="0" borderId="0" xfId="0" applyFont="1"/>
    <xf numFmtId="3" fontId="1" fillId="0" borderId="0" xfId="0" applyNumberFormat="1" applyFont="1"/>
    <xf numFmtId="0" fontId="5" fillId="0" borderId="0" xfId="0" applyFont="1" applyAlignment="1">
      <alignment horizontal="right"/>
    </xf>
    <xf numFmtId="164" fontId="5" fillId="2" borderId="0" xfId="0" applyNumberFormat="1" applyFont="1" applyFill="1"/>
    <xf numFmtId="3" fontId="12" fillId="0" borderId="0" xfId="0" applyNumberFormat="1" applyFont="1"/>
    <xf numFmtId="0" fontId="0" fillId="2" borderId="0" xfId="0" applyFill="1"/>
    <xf numFmtId="0" fontId="1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"/>
  <sheetViews>
    <sheetView workbookViewId="0"/>
  </sheetViews>
  <sheetFormatPr baseColWidth="10" defaultColWidth="12.6640625" defaultRowHeight="15.75" customHeight="1"/>
  <cols>
    <col min="2" max="2" width="15.83203125" customWidth="1"/>
    <col min="3" max="3" width="18" customWidth="1"/>
    <col min="4" max="4" width="21" customWidth="1"/>
    <col min="5" max="5" width="39.83203125" customWidth="1"/>
    <col min="6" max="6" width="35" customWidth="1"/>
    <col min="7" max="7" width="30.33203125" customWidth="1"/>
    <col min="8" max="8" width="18.6640625" customWidth="1"/>
    <col min="9" max="9" width="25.83203125" customWidth="1"/>
    <col min="10" max="10" width="23.6640625" customWidth="1"/>
    <col min="11" max="11" width="30.5" customWidth="1"/>
    <col min="12" max="12" width="31.3320312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customHeight="1">
      <c r="A2" s="1" t="s">
        <v>12</v>
      </c>
      <c r="B2" s="1" t="s">
        <v>13</v>
      </c>
      <c r="C2" s="1">
        <v>1860</v>
      </c>
      <c r="D2" s="1">
        <v>1490</v>
      </c>
      <c r="E2" s="3">
        <v>98.166666666666671</v>
      </c>
      <c r="F2" s="3">
        <v>35.541666666666664</v>
      </c>
      <c r="G2" s="3">
        <v>62.833333333333336</v>
      </c>
      <c r="H2" s="1" t="s">
        <v>14</v>
      </c>
      <c r="I2" s="3">
        <v>17.125</v>
      </c>
      <c r="J2" s="3">
        <v>18.208333333333332</v>
      </c>
      <c r="K2" s="3">
        <v>17.333333333333332</v>
      </c>
      <c r="L2" s="3">
        <v>5.75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001"/>
  <sheetViews>
    <sheetView topLeftCell="I1" workbookViewId="0">
      <selection activeCell="Q10" sqref="Q10"/>
    </sheetView>
  </sheetViews>
  <sheetFormatPr baseColWidth="10" defaultColWidth="12.6640625" defaultRowHeight="15.75" customHeight="1"/>
  <cols>
    <col min="1" max="1" width="13.83203125" customWidth="1"/>
    <col min="2" max="2" width="17.1640625" customWidth="1"/>
    <col min="3" max="3" width="14.6640625" customWidth="1"/>
    <col min="4" max="4" width="21.33203125" customWidth="1"/>
    <col min="5" max="5" width="14.1640625" customWidth="1"/>
    <col min="6" max="6" width="19.83203125" customWidth="1"/>
    <col min="7" max="7" width="19.1640625" customWidth="1"/>
    <col min="8" max="8" width="17.1640625" customWidth="1"/>
    <col min="9" max="9" width="14.83203125" customWidth="1"/>
    <col min="10" max="10" width="23" customWidth="1"/>
    <col min="11" max="11" width="17.83203125" customWidth="1"/>
    <col min="12" max="12" width="22.83203125" customWidth="1"/>
    <col min="15" max="15" width="23.83203125" customWidth="1"/>
  </cols>
  <sheetData>
    <row r="1" spans="1:15" ht="15.75" customHeight="1">
      <c r="A1" s="4" t="s">
        <v>15</v>
      </c>
      <c r="B1" s="4" t="s">
        <v>16</v>
      </c>
      <c r="C1" s="1" t="s">
        <v>17</v>
      </c>
      <c r="D1" s="5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5" t="s">
        <v>23</v>
      </c>
      <c r="J1" s="4" t="s">
        <v>24</v>
      </c>
      <c r="K1" s="1" t="s">
        <v>25</v>
      </c>
      <c r="L1" s="6" t="s">
        <v>26</v>
      </c>
      <c r="M1" s="5" t="s">
        <v>27</v>
      </c>
      <c r="N1" s="1" t="s">
        <v>28</v>
      </c>
      <c r="O1" s="17" t="s">
        <v>1992</v>
      </c>
    </row>
    <row r="2" spans="1:15" ht="15">
      <c r="A2" s="7">
        <v>1</v>
      </c>
      <c r="B2" s="4" t="s">
        <v>29</v>
      </c>
      <c r="C2" s="8" t="s">
        <v>30</v>
      </c>
      <c r="D2" s="9">
        <f t="shared" ref="D2:D256" si="0">K2-TIME(0,E2,0)</f>
        <v>0.78611111111111109</v>
      </c>
      <c r="E2" s="7">
        <v>127</v>
      </c>
      <c r="F2" s="7">
        <v>87</v>
      </c>
      <c r="G2" s="7">
        <v>18</v>
      </c>
      <c r="H2" s="7">
        <v>22</v>
      </c>
      <c r="I2" s="10" t="s">
        <v>13</v>
      </c>
      <c r="J2" s="7">
        <v>5</v>
      </c>
      <c r="K2" s="11">
        <v>0.87430555555555556</v>
      </c>
      <c r="L2" s="1" t="s">
        <v>31</v>
      </c>
      <c r="M2" s="12" t="str">
        <f>IF(AND($C2='Flight Data Departing'!$A2,'Flight Data Departing'!$F2=0),"No","Yes")</f>
        <v>Yes</v>
      </c>
      <c r="N2" s="13">
        <v>44573</v>
      </c>
      <c r="O2" s="7"/>
    </row>
    <row r="3" spans="1:15" ht="15">
      <c r="A3" s="7">
        <v>2</v>
      </c>
      <c r="B3" s="4" t="s">
        <v>32</v>
      </c>
      <c r="C3" s="8" t="s">
        <v>33</v>
      </c>
      <c r="D3" s="9">
        <f t="shared" si="0"/>
        <v>0.85347222222222219</v>
      </c>
      <c r="E3" s="7">
        <v>116</v>
      </c>
      <c r="F3" s="7">
        <v>50</v>
      </c>
      <c r="G3" s="7">
        <v>22</v>
      </c>
      <c r="H3" s="7">
        <v>44</v>
      </c>
      <c r="I3" s="10" t="s">
        <v>34</v>
      </c>
      <c r="J3" s="7">
        <v>8</v>
      </c>
      <c r="K3" s="11">
        <v>0.93402777777777779</v>
      </c>
      <c r="L3" s="1" t="s">
        <v>35</v>
      </c>
      <c r="M3" s="12" t="str">
        <f>IF(AND($C3='Flight Data Departing'!$A3,'Flight Data Departing'!$F3=0),"No","Yes")</f>
        <v>Yes</v>
      </c>
      <c r="N3" s="13">
        <v>44566</v>
      </c>
      <c r="O3" s="7"/>
    </row>
    <row r="4" spans="1:15" ht="15">
      <c r="A4" s="7">
        <v>3</v>
      </c>
      <c r="B4" s="4" t="s">
        <v>36</v>
      </c>
      <c r="C4" s="8" t="s">
        <v>37</v>
      </c>
      <c r="D4" s="9">
        <f t="shared" si="0"/>
        <v>-1.3194444444444446E-2</v>
      </c>
      <c r="E4" s="7">
        <v>105</v>
      </c>
      <c r="F4" s="7">
        <v>59</v>
      </c>
      <c r="G4" s="7">
        <v>12</v>
      </c>
      <c r="H4" s="7">
        <v>34</v>
      </c>
      <c r="I4" s="10" t="s">
        <v>38</v>
      </c>
      <c r="J4" s="7">
        <v>8</v>
      </c>
      <c r="K4" s="11">
        <v>5.9722222222222225E-2</v>
      </c>
      <c r="L4" s="1" t="s">
        <v>35</v>
      </c>
      <c r="M4" s="12" t="str">
        <f>IF(AND($C4='Flight Data Departing'!$A4,'Flight Data Departing'!$F4=0),"No","Yes")</f>
        <v>Yes</v>
      </c>
      <c r="N4" s="13">
        <v>44574</v>
      </c>
      <c r="O4" s="7"/>
    </row>
    <row r="5" spans="1:15" ht="15">
      <c r="A5" s="7">
        <v>4</v>
      </c>
      <c r="B5" s="4" t="s">
        <v>39</v>
      </c>
      <c r="C5" s="8" t="s">
        <v>40</v>
      </c>
      <c r="D5" s="9">
        <f t="shared" si="0"/>
        <v>0.59444444444444444</v>
      </c>
      <c r="E5" s="7">
        <v>62</v>
      </c>
      <c r="F5" s="7">
        <v>11</v>
      </c>
      <c r="G5" s="7">
        <v>10</v>
      </c>
      <c r="H5" s="7">
        <v>41</v>
      </c>
      <c r="I5" s="10" t="s">
        <v>34</v>
      </c>
      <c r="J5" s="7">
        <v>3</v>
      </c>
      <c r="K5" s="11">
        <v>0.63749999999999996</v>
      </c>
      <c r="L5" s="1" t="s">
        <v>41</v>
      </c>
      <c r="M5" s="12" t="str">
        <f>IF(AND($C5='Flight Data Departing'!$A5,'Flight Data Departing'!$F5=0),"No","Yes")</f>
        <v>Yes</v>
      </c>
      <c r="N5" s="13">
        <v>44563</v>
      </c>
      <c r="O5" s="7"/>
    </row>
    <row r="6" spans="1:15" ht="15">
      <c r="A6" s="7">
        <v>5</v>
      </c>
      <c r="B6" s="4" t="s">
        <v>42</v>
      </c>
      <c r="C6" s="8">
        <v>101606</v>
      </c>
      <c r="D6" s="9">
        <f t="shared" si="0"/>
        <v>0.84236111111111112</v>
      </c>
      <c r="E6" s="7">
        <v>75</v>
      </c>
      <c r="F6" s="7">
        <v>31</v>
      </c>
      <c r="G6" s="7">
        <v>27</v>
      </c>
      <c r="H6" s="7">
        <v>17</v>
      </c>
      <c r="I6" s="10" t="s">
        <v>13</v>
      </c>
      <c r="J6" s="7">
        <v>4</v>
      </c>
      <c r="K6" s="11">
        <v>0.89444444444444449</v>
      </c>
      <c r="L6" s="1" t="s">
        <v>31</v>
      </c>
      <c r="M6" s="12" t="str">
        <f>IF(AND($C6='Flight Data Departing'!$A6,'Flight Data Departing'!$F6=0),"No","Yes")</f>
        <v>Yes</v>
      </c>
      <c r="N6" s="13">
        <v>44574</v>
      </c>
      <c r="O6" s="7"/>
    </row>
    <row r="7" spans="1:15" ht="15">
      <c r="A7" s="7">
        <v>6</v>
      </c>
      <c r="B7" s="4" t="s">
        <v>43</v>
      </c>
      <c r="C7" s="8" t="s">
        <v>44</v>
      </c>
      <c r="D7" s="9">
        <f t="shared" si="0"/>
        <v>0.61944444444444446</v>
      </c>
      <c r="E7" s="7">
        <v>62</v>
      </c>
      <c r="F7" s="7">
        <v>23</v>
      </c>
      <c r="G7" s="7">
        <v>9</v>
      </c>
      <c r="H7" s="7">
        <v>30</v>
      </c>
      <c r="I7" s="10" t="s">
        <v>34</v>
      </c>
      <c r="J7" s="7">
        <v>5</v>
      </c>
      <c r="K7" s="11">
        <v>0.66249999999999998</v>
      </c>
      <c r="L7" s="1" t="s">
        <v>45</v>
      </c>
      <c r="M7" s="12" t="str">
        <f>IF(AND($C7='Flight Data Departing'!$A7,'Flight Data Departing'!$F7=0),"No","Yes")</f>
        <v>Yes</v>
      </c>
      <c r="N7" s="13">
        <v>44563</v>
      </c>
      <c r="O7" s="7"/>
    </row>
    <row r="8" spans="1:15" ht="15">
      <c r="A8" s="7">
        <v>7</v>
      </c>
      <c r="B8" s="4" t="s">
        <v>46</v>
      </c>
      <c r="C8" s="8" t="s">
        <v>47</v>
      </c>
      <c r="D8" s="9">
        <f t="shared" si="0"/>
        <v>0.84375</v>
      </c>
      <c r="E8" s="7">
        <v>107</v>
      </c>
      <c r="F8" s="7">
        <v>60</v>
      </c>
      <c r="G8" s="7">
        <v>16</v>
      </c>
      <c r="H8" s="7">
        <v>31</v>
      </c>
      <c r="I8" s="10" t="s">
        <v>48</v>
      </c>
      <c r="J8" s="7">
        <v>7</v>
      </c>
      <c r="K8" s="11">
        <v>0.91805555555555551</v>
      </c>
      <c r="L8" s="1" t="s">
        <v>35</v>
      </c>
      <c r="M8" s="12" t="str">
        <f>IF(AND($C8='Flight Data Departing'!$A8,'Flight Data Departing'!$F8=0),"No","Yes")</f>
        <v>Yes</v>
      </c>
      <c r="N8" s="13">
        <v>44563</v>
      </c>
      <c r="O8" s="7"/>
    </row>
    <row r="9" spans="1:15" ht="15">
      <c r="A9" s="7">
        <v>8</v>
      </c>
      <c r="B9" s="4" t="s">
        <v>49</v>
      </c>
      <c r="C9" s="8" t="s">
        <v>50</v>
      </c>
      <c r="D9" s="9">
        <f t="shared" si="0"/>
        <v>0.49652777777777779</v>
      </c>
      <c r="E9" s="7">
        <v>91</v>
      </c>
      <c r="F9" s="7">
        <v>35</v>
      </c>
      <c r="G9" s="7">
        <v>27</v>
      </c>
      <c r="H9" s="7">
        <v>29</v>
      </c>
      <c r="I9" s="14" t="s">
        <v>34</v>
      </c>
      <c r="J9" s="7">
        <v>7</v>
      </c>
      <c r="K9" s="11">
        <v>0.55972222222222223</v>
      </c>
      <c r="L9" s="1" t="s">
        <v>51</v>
      </c>
      <c r="M9" s="12" t="str">
        <f>IF(AND($C9='Flight Data Departing'!$A9,'Flight Data Departing'!$F9=0),"No","Yes")</f>
        <v>Yes</v>
      </c>
      <c r="N9" s="13">
        <v>44574</v>
      </c>
      <c r="O9" s="7"/>
    </row>
    <row r="10" spans="1:15" ht="15">
      <c r="A10" s="7">
        <v>9</v>
      </c>
      <c r="B10" s="4" t="s">
        <v>52</v>
      </c>
      <c r="C10" s="8" t="s">
        <v>53</v>
      </c>
      <c r="D10" s="9">
        <f t="shared" si="0"/>
        <v>0.77986111111111112</v>
      </c>
      <c r="E10" s="7">
        <v>141</v>
      </c>
      <c r="F10" s="7">
        <v>76</v>
      </c>
      <c r="G10" s="7">
        <v>29</v>
      </c>
      <c r="H10" s="7">
        <v>36</v>
      </c>
      <c r="I10" s="14" t="s">
        <v>54</v>
      </c>
      <c r="J10" s="7">
        <v>2</v>
      </c>
      <c r="K10" s="11">
        <v>0.87777777777777777</v>
      </c>
      <c r="L10" s="1" t="s">
        <v>35</v>
      </c>
      <c r="M10" s="12" t="str">
        <f>IF(AND($C10='Flight Data Departing'!$A10,'Flight Data Departing'!$F10=0),"No","Yes")</f>
        <v>Yes</v>
      </c>
      <c r="N10" s="13">
        <v>44566</v>
      </c>
      <c r="O10" s="7"/>
    </row>
    <row r="11" spans="1:15" ht="15">
      <c r="A11" s="7">
        <v>10</v>
      </c>
      <c r="B11" s="4" t="s">
        <v>55</v>
      </c>
      <c r="C11" s="8" t="s">
        <v>56</v>
      </c>
      <c r="D11" s="9">
        <f t="shared" si="0"/>
        <v>0.77708333333333335</v>
      </c>
      <c r="E11" s="7">
        <v>76</v>
      </c>
      <c r="F11" s="7">
        <v>46</v>
      </c>
      <c r="G11" s="7">
        <v>9</v>
      </c>
      <c r="H11" s="7">
        <v>21</v>
      </c>
      <c r="I11" s="14" t="s">
        <v>38</v>
      </c>
      <c r="J11" s="7">
        <v>5</v>
      </c>
      <c r="K11" s="11">
        <v>0.82986111111111116</v>
      </c>
      <c r="L11" s="1" t="s">
        <v>57</v>
      </c>
      <c r="M11" s="12" t="str">
        <f>IF(AND($C11='Flight Data Departing'!$A11,'Flight Data Departing'!$F11=0),"No","Yes")</f>
        <v>Yes</v>
      </c>
      <c r="N11" s="13">
        <v>44570</v>
      </c>
      <c r="O11" s="7"/>
    </row>
    <row r="12" spans="1:15" ht="15">
      <c r="A12" s="7">
        <v>11</v>
      </c>
      <c r="B12" s="4" t="s">
        <v>58</v>
      </c>
      <c r="C12" s="8" t="s">
        <v>59</v>
      </c>
      <c r="D12" s="9">
        <f t="shared" si="0"/>
        <v>0.21111111111111114</v>
      </c>
      <c r="E12" s="7">
        <v>113</v>
      </c>
      <c r="F12" s="7">
        <v>51</v>
      </c>
      <c r="G12" s="7">
        <v>22</v>
      </c>
      <c r="H12" s="7">
        <v>40</v>
      </c>
      <c r="I12" s="14" t="s">
        <v>60</v>
      </c>
      <c r="J12" s="7">
        <v>7</v>
      </c>
      <c r="K12" s="11">
        <v>0.28958333333333336</v>
      </c>
      <c r="L12" s="1" t="s">
        <v>61</v>
      </c>
      <c r="M12" s="12" t="str">
        <f>IF(AND($C12='Flight Data Departing'!$A12,'Flight Data Departing'!$F12=0),"No","Yes")</f>
        <v>No</v>
      </c>
      <c r="N12" s="13">
        <v>44570</v>
      </c>
      <c r="O12" s="7"/>
    </row>
    <row r="13" spans="1:15" ht="15">
      <c r="A13" s="7">
        <v>12</v>
      </c>
      <c r="B13" s="4" t="s">
        <v>62</v>
      </c>
      <c r="C13" s="8" t="s">
        <v>63</v>
      </c>
      <c r="D13" s="9">
        <f t="shared" si="0"/>
        <v>0.17291666666666666</v>
      </c>
      <c r="E13" s="7">
        <v>98</v>
      </c>
      <c r="F13" s="7">
        <v>37</v>
      </c>
      <c r="G13" s="7">
        <v>18</v>
      </c>
      <c r="H13" s="7">
        <v>43</v>
      </c>
      <c r="I13" s="14" t="s">
        <v>13</v>
      </c>
      <c r="J13" s="7">
        <v>6</v>
      </c>
      <c r="K13" s="11">
        <v>0.24097222222222223</v>
      </c>
      <c r="L13" s="1" t="s">
        <v>64</v>
      </c>
      <c r="M13" s="12" t="str">
        <f>IF(AND($C13='Flight Data Departing'!$A13,'Flight Data Departing'!$F13=0),"No","Yes")</f>
        <v>Yes</v>
      </c>
      <c r="N13" s="13">
        <v>44564</v>
      </c>
      <c r="O13" s="7"/>
    </row>
    <row r="14" spans="1:15" ht="15">
      <c r="A14" s="7">
        <v>13</v>
      </c>
      <c r="B14" s="4" t="s">
        <v>65</v>
      </c>
      <c r="C14" s="8">
        <v>7712</v>
      </c>
      <c r="D14" s="9">
        <f t="shared" si="0"/>
        <v>0.82430555555555551</v>
      </c>
      <c r="E14" s="7">
        <v>120</v>
      </c>
      <c r="F14" s="7">
        <v>63</v>
      </c>
      <c r="G14" s="7">
        <v>22</v>
      </c>
      <c r="H14" s="7">
        <v>35</v>
      </c>
      <c r="I14" s="14" t="s">
        <v>34</v>
      </c>
      <c r="J14" s="7">
        <v>5</v>
      </c>
      <c r="K14" s="11">
        <v>0.90763888888888888</v>
      </c>
      <c r="L14" s="1" t="s">
        <v>61</v>
      </c>
      <c r="M14" s="12" t="str">
        <f>IF(AND($C14='Flight Data Departing'!$A14,'Flight Data Departing'!$F14=0),"No","Yes")</f>
        <v>No</v>
      </c>
      <c r="N14" s="13">
        <v>44574</v>
      </c>
      <c r="O14" s="7"/>
    </row>
    <row r="15" spans="1:15" ht="15">
      <c r="A15" s="7">
        <v>14</v>
      </c>
      <c r="B15" s="4" t="s">
        <v>66</v>
      </c>
      <c r="C15" s="8" t="s">
        <v>67</v>
      </c>
      <c r="D15" s="9">
        <f t="shared" si="0"/>
        <v>0.36319444444444449</v>
      </c>
      <c r="E15" s="7">
        <v>77</v>
      </c>
      <c r="F15" s="7">
        <v>26</v>
      </c>
      <c r="G15" s="7">
        <v>13</v>
      </c>
      <c r="H15" s="7">
        <v>38</v>
      </c>
      <c r="I15" s="14" t="s">
        <v>60</v>
      </c>
      <c r="J15" s="7">
        <v>4</v>
      </c>
      <c r="K15" s="11">
        <v>0.41666666666666669</v>
      </c>
      <c r="L15" s="1" t="s">
        <v>68</v>
      </c>
      <c r="M15" s="12" t="str">
        <f>IF(AND($C15='Flight Data Departing'!$A15,'Flight Data Departing'!$F15=0),"No","Yes")</f>
        <v>Yes</v>
      </c>
      <c r="N15" s="13">
        <v>44571</v>
      </c>
      <c r="O15" s="7"/>
    </row>
    <row r="16" spans="1:15" ht="15">
      <c r="A16" s="7">
        <v>15</v>
      </c>
      <c r="B16" s="4" t="s">
        <v>69</v>
      </c>
      <c r="C16" s="8" t="s">
        <v>70</v>
      </c>
      <c r="D16" s="9">
        <f t="shared" si="0"/>
        <v>0.7680555555555556</v>
      </c>
      <c r="E16" s="7">
        <v>110</v>
      </c>
      <c r="F16" s="7">
        <v>64</v>
      </c>
      <c r="G16" s="7">
        <v>8</v>
      </c>
      <c r="H16" s="7">
        <v>38</v>
      </c>
      <c r="I16" s="14" t="s">
        <v>60</v>
      </c>
      <c r="J16" s="7">
        <v>7</v>
      </c>
      <c r="K16" s="11">
        <v>0.84444444444444444</v>
      </c>
      <c r="L16" s="1" t="s">
        <v>41</v>
      </c>
      <c r="M16" s="12" t="str">
        <f>IF(AND($C16='Flight Data Departing'!$A16,'Flight Data Departing'!$F16=0),"No","Yes")</f>
        <v>Yes</v>
      </c>
      <c r="N16" s="13">
        <v>44570</v>
      </c>
      <c r="O16" s="7"/>
    </row>
    <row r="17" spans="1:15" ht="15">
      <c r="A17" s="7">
        <v>16</v>
      </c>
      <c r="B17" s="4" t="s">
        <v>71</v>
      </c>
      <c r="C17" s="8" t="s">
        <v>72</v>
      </c>
      <c r="D17" s="9">
        <f t="shared" si="0"/>
        <v>0.50694444444444453</v>
      </c>
      <c r="E17" s="7">
        <v>64</v>
      </c>
      <c r="F17" s="7">
        <v>13</v>
      </c>
      <c r="G17" s="7">
        <v>21</v>
      </c>
      <c r="H17" s="7">
        <v>30</v>
      </c>
      <c r="I17" s="14" t="s">
        <v>48</v>
      </c>
      <c r="J17" s="7">
        <v>5</v>
      </c>
      <c r="K17" s="11">
        <v>0.55138888888888893</v>
      </c>
      <c r="L17" s="1" t="s">
        <v>73</v>
      </c>
      <c r="M17" s="12" t="str">
        <f>IF(AND($C17='Flight Data Departing'!$A17,'Flight Data Departing'!$F17=0),"No","Yes")</f>
        <v>Yes</v>
      </c>
      <c r="N17" s="13">
        <v>44566</v>
      </c>
      <c r="O17" s="7"/>
    </row>
    <row r="18" spans="1:15" ht="15">
      <c r="A18" s="7">
        <v>17</v>
      </c>
      <c r="B18" s="4" t="s">
        <v>74</v>
      </c>
      <c r="C18" s="8" t="s">
        <v>75</v>
      </c>
      <c r="D18" s="9">
        <f t="shared" si="0"/>
        <v>0.65555555555555556</v>
      </c>
      <c r="E18" s="7">
        <v>88</v>
      </c>
      <c r="F18" s="7">
        <v>57</v>
      </c>
      <c r="G18" s="7">
        <v>6</v>
      </c>
      <c r="H18" s="7">
        <v>25</v>
      </c>
      <c r="I18" s="14" t="s">
        <v>48</v>
      </c>
      <c r="J18" s="7">
        <v>6</v>
      </c>
      <c r="K18" s="11">
        <v>0.71666666666666667</v>
      </c>
      <c r="L18" s="1" t="s">
        <v>76</v>
      </c>
      <c r="M18" s="12" t="str">
        <f>IF(AND($C18='Flight Data Departing'!$A18,'Flight Data Departing'!$F18=0),"No","Yes")</f>
        <v>Yes</v>
      </c>
      <c r="N18" s="13">
        <v>44566</v>
      </c>
      <c r="O18" s="7"/>
    </row>
    <row r="19" spans="1:15" ht="15">
      <c r="A19" s="7">
        <v>18</v>
      </c>
      <c r="B19" s="4" t="s">
        <v>77</v>
      </c>
      <c r="C19" s="8" t="s">
        <v>78</v>
      </c>
      <c r="D19" s="9">
        <f t="shared" si="0"/>
        <v>0.77708333333333335</v>
      </c>
      <c r="E19" s="7">
        <v>114</v>
      </c>
      <c r="F19" s="7">
        <v>67</v>
      </c>
      <c r="G19" s="7">
        <v>16</v>
      </c>
      <c r="H19" s="7">
        <v>31</v>
      </c>
      <c r="I19" s="14" t="s">
        <v>54</v>
      </c>
      <c r="J19" s="7">
        <v>2</v>
      </c>
      <c r="K19" s="11">
        <v>0.85624999999999996</v>
      </c>
      <c r="L19" s="1" t="s">
        <v>79</v>
      </c>
      <c r="M19" s="12" t="str">
        <f>IF(AND($C19='Flight Data Departing'!$A19,'Flight Data Departing'!$F19=0),"No","Yes")</f>
        <v>Yes</v>
      </c>
      <c r="N19" s="13">
        <v>44570</v>
      </c>
      <c r="O19" s="7"/>
    </row>
    <row r="20" spans="1:15" ht="15">
      <c r="A20" s="7">
        <v>19</v>
      </c>
      <c r="B20" s="4" t="s">
        <v>80</v>
      </c>
      <c r="C20" s="8" t="s">
        <v>81</v>
      </c>
      <c r="D20" s="9">
        <f t="shared" si="0"/>
        <v>0.88958333333333339</v>
      </c>
      <c r="E20" s="7">
        <v>140</v>
      </c>
      <c r="F20" s="7">
        <v>83</v>
      </c>
      <c r="G20" s="7">
        <v>15</v>
      </c>
      <c r="H20" s="7">
        <v>42</v>
      </c>
      <c r="I20" s="10" t="s">
        <v>60</v>
      </c>
      <c r="J20" s="7">
        <v>7</v>
      </c>
      <c r="K20" s="11">
        <v>0.9868055555555556</v>
      </c>
      <c r="L20" s="1" t="s">
        <v>64</v>
      </c>
      <c r="M20" s="12" t="str">
        <f>IF(AND($C20='Flight Data Departing'!$A20,'Flight Data Departing'!$F20=0),"No","Yes")</f>
        <v>Yes</v>
      </c>
      <c r="N20" s="13">
        <v>44564</v>
      </c>
      <c r="O20" s="7"/>
    </row>
    <row r="21" spans="1:15" ht="15">
      <c r="A21" s="7">
        <v>20</v>
      </c>
      <c r="B21" s="4" t="s">
        <v>82</v>
      </c>
      <c r="C21" s="8" t="s">
        <v>83</v>
      </c>
      <c r="D21" s="9">
        <f t="shared" si="0"/>
        <v>0.11875000000000002</v>
      </c>
      <c r="E21" s="7">
        <v>72</v>
      </c>
      <c r="F21" s="7">
        <v>40</v>
      </c>
      <c r="G21" s="7">
        <v>9</v>
      </c>
      <c r="H21" s="7">
        <v>23</v>
      </c>
      <c r="I21" s="10" t="s">
        <v>13</v>
      </c>
      <c r="J21" s="7">
        <v>4</v>
      </c>
      <c r="K21" s="11">
        <v>0.16875000000000001</v>
      </c>
      <c r="L21" s="1" t="s">
        <v>84</v>
      </c>
      <c r="M21" s="12" t="str">
        <f>IF(AND($C21='Flight Data Departing'!$A21,'Flight Data Departing'!$F21=0),"No","Yes")</f>
        <v>Yes</v>
      </c>
      <c r="N21" s="13">
        <v>44564</v>
      </c>
      <c r="O21" s="7"/>
    </row>
    <row r="22" spans="1:15" ht="15">
      <c r="A22" s="7">
        <v>21</v>
      </c>
      <c r="B22" s="4" t="s">
        <v>85</v>
      </c>
      <c r="C22" s="8" t="s">
        <v>86</v>
      </c>
      <c r="D22" s="9">
        <f t="shared" si="0"/>
        <v>0.29236111111111107</v>
      </c>
      <c r="E22" s="7">
        <v>77</v>
      </c>
      <c r="F22" s="7">
        <v>31</v>
      </c>
      <c r="G22" s="7">
        <v>27</v>
      </c>
      <c r="H22" s="7">
        <v>19</v>
      </c>
      <c r="I22" s="10" t="s">
        <v>38</v>
      </c>
      <c r="J22" s="7">
        <v>5</v>
      </c>
      <c r="K22" s="11">
        <v>0.34583333333333333</v>
      </c>
      <c r="L22" s="1" t="s">
        <v>31</v>
      </c>
      <c r="M22" s="12" t="str">
        <f>IF(AND($C22='Flight Data Departing'!$A22,'Flight Data Departing'!$F22=0),"No","Yes")</f>
        <v>Yes</v>
      </c>
      <c r="N22" s="13">
        <v>44565</v>
      </c>
      <c r="O22" s="7"/>
    </row>
    <row r="23" spans="1:15" ht="15">
      <c r="A23" s="7">
        <v>22</v>
      </c>
      <c r="B23" s="4" t="s">
        <v>87</v>
      </c>
      <c r="C23" s="8" t="s">
        <v>88</v>
      </c>
      <c r="D23" s="9">
        <f t="shared" si="0"/>
        <v>0.20208333333333334</v>
      </c>
      <c r="E23" s="7">
        <v>104</v>
      </c>
      <c r="F23" s="7">
        <v>57</v>
      </c>
      <c r="G23" s="7">
        <v>11</v>
      </c>
      <c r="H23" s="7">
        <v>36</v>
      </c>
      <c r="I23" s="10" t="s">
        <v>48</v>
      </c>
      <c r="J23" s="7">
        <v>8</v>
      </c>
      <c r="K23" s="11">
        <v>0.27430555555555558</v>
      </c>
      <c r="L23" s="1" t="s">
        <v>51</v>
      </c>
      <c r="M23" s="12" t="str">
        <f>IF(AND($C23='Flight Data Departing'!$A23,'Flight Data Departing'!$F23=0),"No","Yes")</f>
        <v>Yes</v>
      </c>
      <c r="N23" s="13">
        <v>44565</v>
      </c>
      <c r="O23" s="7"/>
    </row>
    <row r="24" spans="1:15" ht="15">
      <c r="A24" s="7">
        <v>23</v>
      </c>
      <c r="B24" s="4" t="s">
        <v>89</v>
      </c>
      <c r="C24" s="8" t="s">
        <v>90</v>
      </c>
      <c r="D24" s="9">
        <f t="shared" si="0"/>
        <v>0.2986111111111111</v>
      </c>
      <c r="E24" s="7">
        <v>121</v>
      </c>
      <c r="F24" s="7">
        <v>74</v>
      </c>
      <c r="G24" s="7">
        <v>20</v>
      </c>
      <c r="H24" s="7">
        <v>27</v>
      </c>
      <c r="I24" s="10" t="s">
        <v>54</v>
      </c>
      <c r="J24" s="7">
        <v>2</v>
      </c>
      <c r="K24" s="11">
        <v>0.38263888888888886</v>
      </c>
      <c r="L24" s="1" t="s">
        <v>35</v>
      </c>
      <c r="M24" s="12" t="str">
        <f>IF(AND($C24='Flight Data Departing'!$A24,'Flight Data Departing'!$F24=0),"No","Yes")</f>
        <v>Yes</v>
      </c>
      <c r="N24" s="13">
        <v>44569</v>
      </c>
      <c r="O24" s="7"/>
    </row>
    <row r="25" spans="1:15" ht="15">
      <c r="A25" s="7">
        <v>24</v>
      </c>
      <c r="B25" s="4" t="s">
        <v>91</v>
      </c>
      <c r="C25" s="8" t="s">
        <v>92</v>
      </c>
      <c r="D25" s="9">
        <f t="shared" si="0"/>
        <v>0.75069444444444444</v>
      </c>
      <c r="E25" s="7">
        <v>132</v>
      </c>
      <c r="F25" s="7">
        <v>75</v>
      </c>
      <c r="G25" s="7">
        <v>18</v>
      </c>
      <c r="H25" s="7">
        <v>39</v>
      </c>
      <c r="I25" s="14" t="s">
        <v>54</v>
      </c>
      <c r="J25" s="7">
        <v>1</v>
      </c>
      <c r="K25" s="11">
        <v>0.84236111111111112</v>
      </c>
      <c r="L25" s="1" t="s">
        <v>45</v>
      </c>
      <c r="M25" s="12" t="str">
        <f>IF(AND($C25='Flight Data Departing'!$A25,'Flight Data Departing'!$F25=0),"No","Yes")</f>
        <v>Yes</v>
      </c>
      <c r="N25" s="13">
        <v>44566</v>
      </c>
      <c r="O25" s="7"/>
    </row>
    <row r="26" spans="1:15" ht="15">
      <c r="A26" s="7">
        <v>25</v>
      </c>
      <c r="B26" s="4" t="s">
        <v>93</v>
      </c>
      <c r="C26" s="8" t="s">
        <v>94</v>
      </c>
      <c r="D26" s="9">
        <f t="shared" si="0"/>
        <v>9.6527777777777754E-2</v>
      </c>
      <c r="E26" s="7">
        <v>124</v>
      </c>
      <c r="F26" s="7">
        <v>61</v>
      </c>
      <c r="G26" s="7">
        <v>18</v>
      </c>
      <c r="H26" s="7">
        <v>45</v>
      </c>
      <c r="I26" s="14" t="s">
        <v>38</v>
      </c>
      <c r="J26" s="7">
        <v>6</v>
      </c>
      <c r="K26" s="11">
        <v>0.18263888888888888</v>
      </c>
      <c r="L26" s="1" t="s">
        <v>41</v>
      </c>
      <c r="M26" s="12" t="str">
        <f>IF(AND($C26='Flight Data Departing'!$A26,'Flight Data Departing'!$F26=0),"No","Yes")</f>
        <v>Yes</v>
      </c>
      <c r="N26" s="13">
        <v>44565</v>
      </c>
      <c r="O26" s="7"/>
    </row>
    <row r="27" spans="1:15" ht="15">
      <c r="A27" s="7">
        <v>26</v>
      </c>
      <c r="B27" s="4" t="s">
        <v>95</v>
      </c>
      <c r="C27" s="8" t="s">
        <v>96</v>
      </c>
      <c r="D27" s="9">
        <f t="shared" si="0"/>
        <v>0.12777777777777777</v>
      </c>
      <c r="E27" s="7">
        <v>106</v>
      </c>
      <c r="F27" s="7">
        <v>39</v>
      </c>
      <c r="G27" s="7">
        <v>26</v>
      </c>
      <c r="H27" s="7">
        <v>41</v>
      </c>
      <c r="I27" s="14" t="s">
        <v>38</v>
      </c>
      <c r="J27" s="7">
        <v>4</v>
      </c>
      <c r="K27" s="11">
        <v>0.2013888888888889</v>
      </c>
      <c r="L27" s="1" t="s">
        <v>68</v>
      </c>
      <c r="M27" s="12" t="str">
        <f>IF(AND($C27='Flight Data Departing'!$A27,'Flight Data Departing'!$F27=0),"No","Yes")</f>
        <v>Yes</v>
      </c>
      <c r="N27" s="13">
        <v>44563</v>
      </c>
      <c r="O27" s="7"/>
    </row>
    <row r="28" spans="1:15" ht="15">
      <c r="A28" s="7">
        <v>27</v>
      </c>
      <c r="B28" s="4" t="s">
        <v>97</v>
      </c>
      <c r="C28" s="8" t="s">
        <v>98</v>
      </c>
      <c r="D28" s="9">
        <f t="shared" si="0"/>
        <v>0.42569444444444443</v>
      </c>
      <c r="E28" s="7">
        <v>115</v>
      </c>
      <c r="F28" s="7">
        <v>59</v>
      </c>
      <c r="G28" s="7">
        <v>12</v>
      </c>
      <c r="H28" s="7">
        <v>44</v>
      </c>
      <c r="I28" s="14" t="s">
        <v>13</v>
      </c>
      <c r="J28" s="7">
        <v>6</v>
      </c>
      <c r="K28" s="11">
        <v>0.50555555555555554</v>
      </c>
      <c r="L28" s="1" t="s">
        <v>45</v>
      </c>
      <c r="M28" s="12" t="str">
        <f>IF(AND($C28='Flight Data Departing'!$A28,'Flight Data Departing'!$F28=0),"No","Yes")</f>
        <v>Yes</v>
      </c>
      <c r="N28" s="13">
        <v>44570</v>
      </c>
      <c r="O28" s="7"/>
    </row>
    <row r="29" spans="1:15" ht="15">
      <c r="A29" s="7">
        <v>28</v>
      </c>
      <c r="B29" s="4" t="s">
        <v>99</v>
      </c>
      <c r="C29" s="8" t="s">
        <v>100</v>
      </c>
      <c r="D29" s="9">
        <f t="shared" si="0"/>
        <v>8.5416666666666669E-2</v>
      </c>
      <c r="E29" s="7">
        <v>111</v>
      </c>
      <c r="F29" s="7">
        <v>70</v>
      </c>
      <c r="G29" s="7">
        <v>20</v>
      </c>
      <c r="H29" s="7">
        <v>21</v>
      </c>
      <c r="I29" s="14" t="s">
        <v>38</v>
      </c>
      <c r="J29" s="7">
        <v>8</v>
      </c>
      <c r="K29" s="11">
        <v>0.16250000000000001</v>
      </c>
      <c r="L29" s="1" t="s">
        <v>61</v>
      </c>
      <c r="M29" s="12" t="str">
        <f>IF(AND($C29='Flight Data Departing'!$A29,'Flight Data Departing'!$F29=0),"No","Yes")</f>
        <v>No</v>
      </c>
      <c r="N29" s="13">
        <v>44574</v>
      </c>
      <c r="O29" s="7"/>
    </row>
    <row r="30" spans="1:15" ht="15">
      <c r="A30" s="7">
        <v>29</v>
      </c>
      <c r="B30" s="4" t="s">
        <v>101</v>
      </c>
      <c r="C30" s="8" t="s">
        <v>102</v>
      </c>
      <c r="D30" s="9">
        <f t="shared" si="0"/>
        <v>0.66250000000000009</v>
      </c>
      <c r="E30" s="7">
        <v>105</v>
      </c>
      <c r="F30" s="7">
        <v>41</v>
      </c>
      <c r="G30" s="7">
        <v>28</v>
      </c>
      <c r="H30" s="7">
        <v>36</v>
      </c>
      <c r="I30" s="14" t="s">
        <v>54</v>
      </c>
      <c r="J30" s="7">
        <v>10</v>
      </c>
      <c r="K30" s="11">
        <v>0.73541666666666672</v>
      </c>
      <c r="L30" s="1" t="s">
        <v>35</v>
      </c>
      <c r="M30" s="12" t="str">
        <f>IF(AND($C30='Flight Data Departing'!$A30,'Flight Data Departing'!$F30=0),"No","Yes")</f>
        <v>Yes</v>
      </c>
      <c r="N30" s="13">
        <v>44574</v>
      </c>
      <c r="O30" s="7"/>
    </row>
    <row r="31" spans="1:15" ht="15">
      <c r="A31" s="7">
        <v>30</v>
      </c>
      <c r="B31" s="4" t="s">
        <v>103</v>
      </c>
      <c r="C31" s="8" t="s">
        <v>104</v>
      </c>
      <c r="D31" s="9">
        <f t="shared" si="0"/>
        <v>0.67777777777777781</v>
      </c>
      <c r="E31" s="7">
        <v>68</v>
      </c>
      <c r="F31" s="7">
        <v>21</v>
      </c>
      <c r="G31" s="7">
        <v>23</v>
      </c>
      <c r="H31" s="7">
        <v>24</v>
      </c>
      <c r="I31" s="14" t="s">
        <v>48</v>
      </c>
      <c r="J31" s="7">
        <v>7</v>
      </c>
      <c r="K31" s="11">
        <v>0.72499999999999998</v>
      </c>
      <c r="L31" s="1" t="s">
        <v>79</v>
      </c>
      <c r="M31" s="12" t="str">
        <f>IF(AND($C31='Flight Data Departing'!$A31,'Flight Data Departing'!$F31=0),"No","Yes")</f>
        <v>Yes</v>
      </c>
      <c r="N31" s="13">
        <v>44574</v>
      </c>
      <c r="O31" s="7"/>
    </row>
    <row r="32" spans="1:15" ht="15">
      <c r="A32" s="7">
        <v>31</v>
      </c>
      <c r="B32" s="4" t="s">
        <v>105</v>
      </c>
      <c r="C32" s="8" t="s">
        <v>106</v>
      </c>
      <c r="D32" s="9">
        <f t="shared" si="0"/>
        <v>0.46944444444444439</v>
      </c>
      <c r="E32" s="7">
        <v>65</v>
      </c>
      <c r="F32" s="7">
        <v>28</v>
      </c>
      <c r="G32" s="7">
        <v>22</v>
      </c>
      <c r="H32" s="7">
        <v>15</v>
      </c>
      <c r="I32" s="14" t="s">
        <v>13</v>
      </c>
      <c r="J32" s="7">
        <v>7</v>
      </c>
      <c r="K32" s="11">
        <v>0.51458333333333328</v>
      </c>
      <c r="L32" s="1" t="s">
        <v>107</v>
      </c>
      <c r="M32" s="12" t="str">
        <f>IF(AND($C32='Flight Data Departing'!$A32,'Flight Data Departing'!$F32=0),"No","Yes")</f>
        <v>Yes</v>
      </c>
      <c r="N32" s="13">
        <v>44573</v>
      </c>
      <c r="O32" s="7"/>
    </row>
    <row r="33" spans="1:15" ht="15">
      <c r="A33" s="7">
        <v>32</v>
      </c>
      <c r="B33" s="4" t="s">
        <v>108</v>
      </c>
      <c r="C33" s="8" t="s">
        <v>109</v>
      </c>
      <c r="D33" s="9">
        <f t="shared" si="0"/>
        <v>0.2</v>
      </c>
      <c r="E33" s="7">
        <v>67</v>
      </c>
      <c r="F33" s="7">
        <v>15</v>
      </c>
      <c r="G33" s="7">
        <v>24</v>
      </c>
      <c r="H33" s="7">
        <v>28</v>
      </c>
      <c r="I33" s="14" t="s">
        <v>34</v>
      </c>
      <c r="J33" s="7">
        <v>8</v>
      </c>
      <c r="K33" s="11">
        <v>0.24652777777777779</v>
      </c>
      <c r="L33" s="1" t="s">
        <v>107</v>
      </c>
      <c r="M33" s="12" t="str">
        <f>IF(AND($C33='Flight Data Departing'!$A33,'Flight Data Departing'!$F33=0),"No","Yes")</f>
        <v>Yes</v>
      </c>
      <c r="N33" s="13">
        <v>44563</v>
      </c>
      <c r="O33" s="7"/>
    </row>
    <row r="34" spans="1:15" ht="15">
      <c r="A34" s="7">
        <v>33</v>
      </c>
      <c r="B34" s="4" t="s">
        <v>110</v>
      </c>
      <c r="C34" s="8" t="s">
        <v>111</v>
      </c>
      <c r="D34" s="9">
        <f t="shared" si="0"/>
        <v>0.87222222222222223</v>
      </c>
      <c r="E34" s="7">
        <v>75</v>
      </c>
      <c r="F34" s="7">
        <v>49</v>
      </c>
      <c r="G34" s="7">
        <v>9</v>
      </c>
      <c r="H34" s="7">
        <v>17</v>
      </c>
      <c r="I34" s="14" t="s">
        <v>38</v>
      </c>
      <c r="J34" s="7">
        <v>1</v>
      </c>
      <c r="K34" s="11">
        <v>0.9243055555555556</v>
      </c>
      <c r="L34" s="1" t="s">
        <v>45</v>
      </c>
      <c r="M34" s="12" t="str">
        <f>IF(AND($C34='Flight Data Departing'!$A34,'Flight Data Departing'!$F34=0),"No","Yes")</f>
        <v>Yes</v>
      </c>
      <c r="N34" s="13">
        <v>44570</v>
      </c>
      <c r="O34" s="7"/>
    </row>
    <row r="35" spans="1:15" ht="15">
      <c r="A35" s="7">
        <v>34</v>
      </c>
      <c r="B35" s="4" t="s">
        <v>112</v>
      </c>
      <c r="C35" s="8" t="s">
        <v>113</v>
      </c>
      <c r="D35" s="9">
        <f t="shared" si="0"/>
        <v>2.1527777777777785E-2</v>
      </c>
      <c r="E35" s="7">
        <v>136</v>
      </c>
      <c r="F35" s="7">
        <v>73</v>
      </c>
      <c r="G35" s="7">
        <v>22</v>
      </c>
      <c r="H35" s="7">
        <v>41</v>
      </c>
      <c r="I35" s="14" t="s">
        <v>60</v>
      </c>
      <c r="J35" s="7">
        <v>9</v>
      </c>
      <c r="K35" s="11">
        <v>0.11597222222222223</v>
      </c>
      <c r="L35" s="1" t="s">
        <v>61</v>
      </c>
      <c r="M35" s="12" t="str">
        <f>IF(AND($C35='Flight Data Departing'!$A35,'Flight Data Departing'!$F35=0),"No","Yes")</f>
        <v>No</v>
      </c>
      <c r="N35" s="13">
        <v>44566</v>
      </c>
      <c r="O35" s="7"/>
    </row>
    <row r="36" spans="1:15" ht="15">
      <c r="A36" s="7">
        <v>35</v>
      </c>
      <c r="B36" s="4" t="s">
        <v>114</v>
      </c>
      <c r="C36" s="8" t="s">
        <v>115</v>
      </c>
      <c r="D36" s="9">
        <f t="shared" si="0"/>
        <v>0.48958333333333331</v>
      </c>
      <c r="E36" s="7">
        <v>76</v>
      </c>
      <c r="F36" s="7">
        <v>33</v>
      </c>
      <c r="G36" s="7">
        <v>16</v>
      </c>
      <c r="H36" s="7">
        <v>27</v>
      </c>
      <c r="I36" s="10" t="s">
        <v>38</v>
      </c>
      <c r="J36" s="7">
        <v>2</v>
      </c>
      <c r="K36" s="11">
        <v>0.54236111111111107</v>
      </c>
      <c r="L36" s="1" t="s">
        <v>116</v>
      </c>
      <c r="M36" s="12" t="str">
        <f>IF(AND($C36='Flight Data Departing'!$A36,'Flight Data Departing'!$F36=0),"No","Yes")</f>
        <v>Yes</v>
      </c>
      <c r="N36" s="13">
        <v>44574</v>
      </c>
      <c r="O36" s="7"/>
    </row>
    <row r="37" spans="1:15" ht="15">
      <c r="A37" s="7">
        <v>36</v>
      </c>
      <c r="B37" s="4" t="s">
        <v>117</v>
      </c>
      <c r="C37" s="8" t="s">
        <v>118</v>
      </c>
      <c r="D37" s="9">
        <f t="shared" si="0"/>
        <v>0.39930555555555552</v>
      </c>
      <c r="E37" s="7">
        <v>88</v>
      </c>
      <c r="F37" s="7">
        <v>54</v>
      </c>
      <c r="G37" s="7">
        <v>17</v>
      </c>
      <c r="H37" s="7">
        <v>17</v>
      </c>
      <c r="I37" s="10" t="s">
        <v>13</v>
      </c>
      <c r="J37" s="7">
        <v>6</v>
      </c>
      <c r="K37" s="11">
        <v>0.46041666666666664</v>
      </c>
      <c r="L37" s="1" t="s">
        <v>84</v>
      </c>
      <c r="M37" s="12" t="str">
        <f>IF(AND($C37='Flight Data Departing'!$A37,'Flight Data Departing'!$F37=0),"No","Yes")</f>
        <v>Yes</v>
      </c>
      <c r="N37" s="13">
        <v>44567</v>
      </c>
      <c r="O37" s="7"/>
    </row>
    <row r="38" spans="1:15" ht="15">
      <c r="A38" s="7">
        <v>37</v>
      </c>
      <c r="B38" s="4" t="s">
        <v>119</v>
      </c>
      <c r="C38" s="8" t="s">
        <v>120</v>
      </c>
      <c r="D38" s="9">
        <f t="shared" si="0"/>
        <v>0.89375000000000004</v>
      </c>
      <c r="E38" s="7">
        <v>138</v>
      </c>
      <c r="F38" s="7">
        <v>72</v>
      </c>
      <c r="G38" s="7">
        <v>25</v>
      </c>
      <c r="H38" s="7">
        <v>41</v>
      </c>
      <c r="I38" s="10" t="s">
        <v>13</v>
      </c>
      <c r="J38" s="7">
        <v>8</v>
      </c>
      <c r="K38" s="11">
        <v>0.98958333333333337</v>
      </c>
      <c r="L38" s="1" t="s">
        <v>116</v>
      </c>
      <c r="M38" s="12" t="str">
        <f>IF(AND($C38='Flight Data Departing'!$A38,'Flight Data Departing'!$F38=0),"No","Yes")</f>
        <v>Yes</v>
      </c>
      <c r="N38" s="13">
        <v>44573</v>
      </c>
      <c r="O38" s="7"/>
    </row>
    <row r="39" spans="1:15" ht="15">
      <c r="A39" s="7">
        <v>38</v>
      </c>
      <c r="B39" s="4" t="s">
        <v>121</v>
      </c>
      <c r="C39" s="8" t="s">
        <v>122</v>
      </c>
      <c r="D39" s="9">
        <f t="shared" si="0"/>
        <v>0.56805555555555554</v>
      </c>
      <c r="E39" s="7">
        <v>98</v>
      </c>
      <c r="F39" s="7">
        <v>59</v>
      </c>
      <c r="G39" s="7">
        <v>6</v>
      </c>
      <c r="H39" s="7">
        <v>33</v>
      </c>
      <c r="I39" s="10" t="s">
        <v>34</v>
      </c>
      <c r="J39" s="7">
        <v>7</v>
      </c>
      <c r="K39" s="11">
        <v>0.63611111111111107</v>
      </c>
      <c r="L39" s="1" t="s">
        <v>41</v>
      </c>
      <c r="M39" s="12" t="str">
        <f>IF(AND($C39='Flight Data Departing'!$A39,'Flight Data Departing'!$F39=0),"No","Yes")</f>
        <v>Yes</v>
      </c>
      <c r="N39" s="13">
        <v>44564</v>
      </c>
      <c r="O39" s="7"/>
    </row>
    <row r="40" spans="1:15" ht="15">
      <c r="A40" s="7">
        <v>39</v>
      </c>
      <c r="B40" s="4" t="s">
        <v>123</v>
      </c>
      <c r="C40" s="8" t="s">
        <v>124</v>
      </c>
      <c r="D40" s="9">
        <f t="shared" si="0"/>
        <v>0.22222222222222227</v>
      </c>
      <c r="E40" s="7">
        <v>120</v>
      </c>
      <c r="F40" s="7">
        <v>83</v>
      </c>
      <c r="G40" s="7">
        <v>11</v>
      </c>
      <c r="H40" s="7">
        <v>26</v>
      </c>
      <c r="I40" s="15" t="s">
        <v>48</v>
      </c>
      <c r="J40" s="7">
        <v>1</v>
      </c>
      <c r="K40" s="11">
        <v>0.30555555555555558</v>
      </c>
      <c r="L40" s="1" t="s">
        <v>125</v>
      </c>
      <c r="M40" s="12" t="str">
        <f>IF(AND($C40='Flight Data Departing'!$A40,'Flight Data Departing'!$F40=0),"No","Yes")</f>
        <v>Yes</v>
      </c>
      <c r="N40" s="13">
        <v>44565</v>
      </c>
      <c r="O40" s="7"/>
    </row>
    <row r="41" spans="1:15" ht="15">
      <c r="A41" s="7">
        <v>40</v>
      </c>
      <c r="B41" s="4" t="s">
        <v>126</v>
      </c>
      <c r="C41" s="8" t="s">
        <v>127</v>
      </c>
      <c r="D41" s="9">
        <f t="shared" si="0"/>
        <v>2.4999999999999994E-2</v>
      </c>
      <c r="E41" s="7">
        <v>129</v>
      </c>
      <c r="F41" s="7">
        <v>79</v>
      </c>
      <c r="G41" s="7">
        <v>5</v>
      </c>
      <c r="H41" s="7">
        <v>45</v>
      </c>
      <c r="I41" s="15" t="s">
        <v>34</v>
      </c>
      <c r="J41" s="7">
        <v>6</v>
      </c>
      <c r="K41" s="11">
        <v>0.11458333333333333</v>
      </c>
      <c r="L41" s="1" t="s">
        <v>79</v>
      </c>
      <c r="M41" s="12" t="str">
        <f>IF(AND($C41='Flight Data Departing'!$A41,'Flight Data Departing'!$F41=0),"No","Yes")</f>
        <v>Yes</v>
      </c>
      <c r="N41" s="13">
        <v>44566</v>
      </c>
      <c r="O41" s="7"/>
    </row>
    <row r="42" spans="1:15" ht="15">
      <c r="A42" s="7">
        <v>41</v>
      </c>
      <c r="B42" s="4" t="s">
        <v>128</v>
      </c>
      <c r="C42" s="8" t="s">
        <v>129</v>
      </c>
      <c r="D42" s="9">
        <f t="shared" si="0"/>
        <v>0.10138888888888888</v>
      </c>
      <c r="E42" s="7">
        <v>125</v>
      </c>
      <c r="F42" s="7">
        <v>88</v>
      </c>
      <c r="G42" s="7">
        <v>21</v>
      </c>
      <c r="H42" s="7">
        <v>16</v>
      </c>
      <c r="I42" s="15" t="s">
        <v>54</v>
      </c>
      <c r="J42" s="7">
        <v>5</v>
      </c>
      <c r="K42" s="11">
        <v>0.18819444444444444</v>
      </c>
      <c r="L42" s="1" t="s">
        <v>41</v>
      </c>
      <c r="M42" s="12" t="str">
        <f>IF(AND($C42='Flight Data Departing'!$A42,'Flight Data Departing'!$F42=0),"No","Yes")</f>
        <v>Yes</v>
      </c>
      <c r="N42" s="13">
        <v>44567</v>
      </c>
      <c r="O42" s="7"/>
    </row>
    <row r="43" spans="1:15" ht="15">
      <c r="A43" s="7">
        <v>42</v>
      </c>
      <c r="B43" s="4" t="s">
        <v>130</v>
      </c>
      <c r="C43" s="8" t="s">
        <v>131</v>
      </c>
      <c r="D43" s="9">
        <f t="shared" si="0"/>
        <v>-4.3055555555555555E-2</v>
      </c>
      <c r="E43" s="7">
        <v>119</v>
      </c>
      <c r="F43" s="7">
        <v>87</v>
      </c>
      <c r="G43" s="7">
        <v>5</v>
      </c>
      <c r="H43" s="7">
        <v>27</v>
      </c>
      <c r="I43" s="15" t="s">
        <v>48</v>
      </c>
      <c r="J43" s="7">
        <v>4</v>
      </c>
      <c r="K43" s="11">
        <v>3.9583333333333331E-2</v>
      </c>
      <c r="L43" s="1" t="s">
        <v>35</v>
      </c>
      <c r="M43" s="12" t="str">
        <f>IF(AND($C43='Flight Data Departing'!$A43,'Flight Data Departing'!$F43=0),"No","Yes")</f>
        <v>Yes</v>
      </c>
      <c r="N43" s="13">
        <v>44567</v>
      </c>
      <c r="O43" s="7"/>
    </row>
    <row r="44" spans="1:15" ht="15">
      <c r="A44" s="7">
        <v>43</v>
      </c>
      <c r="B44" s="4" t="s">
        <v>132</v>
      </c>
      <c r="C44" s="8" t="s">
        <v>133</v>
      </c>
      <c r="D44" s="9">
        <f t="shared" si="0"/>
        <v>7.8472222222222221E-2</v>
      </c>
      <c r="E44" s="7">
        <v>102</v>
      </c>
      <c r="F44" s="7">
        <v>31</v>
      </c>
      <c r="G44" s="7">
        <v>26</v>
      </c>
      <c r="H44" s="7">
        <v>45</v>
      </c>
      <c r="I44" s="15" t="s">
        <v>34</v>
      </c>
      <c r="J44" s="7">
        <v>5</v>
      </c>
      <c r="K44" s="11">
        <v>0.14930555555555555</v>
      </c>
      <c r="L44" s="1" t="s">
        <v>31</v>
      </c>
      <c r="M44" s="12" t="str">
        <f>IF(AND($C44='Flight Data Departing'!$A44,'Flight Data Departing'!$F44=0),"No","Yes")</f>
        <v>Yes</v>
      </c>
      <c r="N44" s="13">
        <v>44569</v>
      </c>
      <c r="O44" s="7"/>
    </row>
    <row r="45" spans="1:15" ht="15">
      <c r="A45" s="7">
        <v>44</v>
      </c>
      <c r="B45" s="4" t="s">
        <v>134</v>
      </c>
      <c r="C45" s="8" t="s">
        <v>135</v>
      </c>
      <c r="D45" s="9">
        <f t="shared" si="0"/>
        <v>0.17083333333333334</v>
      </c>
      <c r="E45" s="7">
        <v>112</v>
      </c>
      <c r="F45" s="7">
        <v>59</v>
      </c>
      <c r="G45" s="7">
        <v>12</v>
      </c>
      <c r="H45" s="7">
        <v>41</v>
      </c>
      <c r="I45" s="15" t="s">
        <v>38</v>
      </c>
      <c r="J45" s="7">
        <v>4</v>
      </c>
      <c r="K45" s="11">
        <v>0.24861111111111112</v>
      </c>
      <c r="L45" s="1" t="s">
        <v>107</v>
      </c>
      <c r="M45" s="12" t="str">
        <f>IF(AND($C45='Flight Data Departing'!$A45,'Flight Data Departing'!$F45=0),"No","Yes")</f>
        <v>Yes</v>
      </c>
      <c r="N45" s="13">
        <v>44570</v>
      </c>
      <c r="O45" s="7"/>
    </row>
    <row r="46" spans="1:15" ht="15">
      <c r="A46" s="7">
        <v>45</v>
      </c>
      <c r="B46" s="4" t="s">
        <v>136</v>
      </c>
      <c r="C46" s="8" t="s">
        <v>137</v>
      </c>
      <c r="D46" s="9">
        <f t="shared" si="0"/>
        <v>0.89375000000000004</v>
      </c>
      <c r="E46" s="7">
        <v>140</v>
      </c>
      <c r="F46" s="7">
        <v>86</v>
      </c>
      <c r="G46" s="7">
        <v>11</v>
      </c>
      <c r="H46" s="7">
        <v>43</v>
      </c>
      <c r="I46" s="15" t="s">
        <v>48</v>
      </c>
      <c r="J46" s="7">
        <v>4</v>
      </c>
      <c r="K46" s="11">
        <v>0.99097222222222225</v>
      </c>
      <c r="L46" s="1" t="s">
        <v>125</v>
      </c>
      <c r="M46" s="12" t="str">
        <f>IF(AND($C46='Flight Data Departing'!$A46,'Flight Data Departing'!$F46=0),"No","Yes")</f>
        <v>Yes</v>
      </c>
      <c r="N46" s="13">
        <v>44563</v>
      </c>
      <c r="O46" s="7"/>
    </row>
    <row r="47" spans="1:15" ht="15">
      <c r="A47" s="7">
        <v>46</v>
      </c>
      <c r="B47" s="4" t="s">
        <v>138</v>
      </c>
      <c r="C47" s="8" t="s">
        <v>139</v>
      </c>
      <c r="D47" s="9">
        <f t="shared" si="0"/>
        <v>-2.5000000000000001E-2</v>
      </c>
      <c r="E47" s="7">
        <v>105</v>
      </c>
      <c r="F47" s="7">
        <v>58</v>
      </c>
      <c r="G47" s="7">
        <v>9</v>
      </c>
      <c r="H47" s="7">
        <v>38</v>
      </c>
      <c r="I47" s="15" t="s">
        <v>60</v>
      </c>
      <c r="J47" s="7">
        <v>2</v>
      </c>
      <c r="K47" s="11">
        <v>4.791666666666667E-2</v>
      </c>
      <c r="L47" s="1" t="s">
        <v>73</v>
      </c>
      <c r="M47" s="12" t="str">
        <f>IF(AND($C47='Flight Data Departing'!$A47,'Flight Data Departing'!$F47=0),"No","Yes")</f>
        <v>Yes</v>
      </c>
      <c r="N47" s="13">
        <v>44564</v>
      </c>
      <c r="O47" s="7"/>
    </row>
    <row r="48" spans="1:15" ht="15">
      <c r="A48" s="7">
        <v>47</v>
      </c>
      <c r="B48" s="4" t="s">
        <v>140</v>
      </c>
      <c r="C48" s="8" t="s">
        <v>141</v>
      </c>
      <c r="D48" s="9">
        <f t="shared" si="0"/>
        <v>0.11875000000000001</v>
      </c>
      <c r="E48" s="7">
        <v>130</v>
      </c>
      <c r="F48" s="7">
        <v>74</v>
      </c>
      <c r="G48" s="7">
        <v>14</v>
      </c>
      <c r="H48" s="7">
        <v>42</v>
      </c>
      <c r="I48" s="1" t="s">
        <v>38</v>
      </c>
      <c r="J48" s="7">
        <v>2</v>
      </c>
      <c r="K48" s="11">
        <v>0.20902777777777778</v>
      </c>
      <c r="L48" s="1" t="s">
        <v>31</v>
      </c>
      <c r="M48" s="12" t="str">
        <f>IF(AND($C48='Flight Data Departing'!$A48,'Flight Data Departing'!$F48=0),"No","Yes")</f>
        <v>Yes</v>
      </c>
      <c r="N48" s="13">
        <v>44567</v>
      </c>
      <c r="O48" s="7"/>
    </row>
    <row r="49" spans="1:15" ht="15">
      <c r="A49" s="7">
        <v>48</v>
      </c>
      <c r="B49" s="4" t="s">
        <v>142</v>
      </c>
      <c r="C49" s="8" t="s">
        <v>143</v>
      </c>
      <c r="D49" s="9">
        <f t="shared" si="0"/>
        <v>0.56111111111111112</v>
      </c>
      <c r="E49" s="7">
        <v>137</v>
      </c>
      <c r="F49" s="7">
        <v>68</v>
      </c>
      <c r="G49" s="7">
        <v>26</v>
      </c>
      <c r="H49" s="7">
        <v>43</v>
      </c>
      <c r="I49" s="1" t="s">
        <v>48</v>
      </c>
      <c r="J49" s="7">
        <v>10</v>
      </c>
      <c r="K49" s="11">
        <v>0.65625</v>
      </c>
      <c r="L49" s="1" t="s">
        <v>61</v>
      </c>
      <c r="M49" s="12" t="str">
        <f>IF(AND($C49='Flight Data Departing'!$A49,'Flight Data Departing'!$F49=0),"No","Yes")</f>
        <v>No</v>
      </c>
      <c r="N49" s="13">
        <v>44565</v>
      </c>
      <c r="O49" s="7"/>
    </row>
    <row r="50" spans="1:15" ht="15">
      <c r="A50" s="7">
        <v>49</v>
      </c>
      <c r="B50" s="4" t="s">
        <v>144</v>
      </c>
      <c r="C50" s="8" t="s">
        <v>145</v>
      </c>
      <c r="D50" s="9">
        <f t="shared" si="0"/>
        <v>0.36041666666666666</v>
      </c>
      <c r="E50" s="7">
        <v>82</v>
      </c>
      <c r="F50" s="7">
        <v>28</v>
      </c>
      <c r="G50" s="7">
        <v>9</v>
      </c>
      <c r="H50" s="7">
        <v>45</v>
      </c>
      <c r="I50" s="1" t="s">
        <v>34</v>
      </c>
      <c r="J50" s="7">
        <v>9</v>
      </c>
      <c r="K50" s="11">
        <v>0.41736111111111113</v>
      </c>
      <c r="L50" s="1" t="s">
        <v>64</v>
      </c>
      <c r="M50" s="12" t="str">
        <f>IF(AND($C50='Flight Data Departing'!$A50,'Flight Data Departing'!$F50=0),"No","Yes")</f>
        <v>Yes</v>
      </c>
      <c r="N50" s="13">
        <v>44564</v>
      </c>
      <c r="O50" s="7"/>
    </row>
    <row r="51" spans="1:15" ht="15">
      <c r="A51" s="7">
        <v>50</v>
      </c>
      <c r="B51" s="4" t="s">
        <v>146</v>
      </c>
      <c r="C51" s="8" t="s">
        <v>147</v>
      </c>
      <c r="D51" s="9">
        <f t="shared" si="0"/>
        <v>0.34097222222222223</v>
      </c>
      <c r="E51" s="7">
        <v>110</v>
      </c>
      <c r="F51" s="7">
        <v>64</v>
      </c>
      <c r="G51" s="7">
        <v>28</v>
      </c>
      <c r="H51" s="7">
        <v>18</v>
      </c>
      <c r="I51" s="1" t="s">
        <v>38</v>
      </c>
      <c r="J51" s="7">
        <v>10</v>
      </c>
      <c r="K51" s="11">
        <v>0.41736111111111113</v>
      </c>
      <c r="L51" s="1" t="s">
        <v>79</v>
      </c>
      <c r="M51" s="12" t="str">
        <f>IF(AND($C51='Flight Data Departing'!$A51,'Flight Data Departing'!$F51=0),"No","Yes")</f>
        <v>Yes</v>
      </c>
      <c r="N51" s="13">
        <v>44562</v>
      </c>
      <c r="O51" s="7"/>
    </row>
    <row r="52" spans="1:15" ht="15">
      <c r="A52" s="7">
        <v>51</v>
      </c>
      <c r="B52" s="4" t="s">
        <v>148</v>
      </c>
      <c r="C52" s="8" t="s">
        <v>149</v>
      </c>
      <c r="D52" s="9">
        <f t="shared" si="0"/>
        <v>0.15069444444444446</v>
      </c>
      <c r="E52" s="7">
        <v>82</v>
      </c>
      <c r="F52" s="7">
        <v>23</v>
      </c>
      <c r="G52" s="7">
        <v>25</v>
      </c>
      <c r="H52" s="7">
        <v>34</v>
      </c>
      <c r="I52" s="1" t="s">
        <v>48</v>
      </c>
      <c r="J52" s="7">
        <v>3</v>
      </c>
      <c r="K52" s="11">
        <v>0.2076388888888889</v>
      </c>
      <c r="L52" s="1" t="s">
        <v>31</v>
      </c>
      <c r="M52" s="12" t="str">
        <f>IF(AND($C52='Flight Data Departing'!$A52,'Flight Data Departing'!$F52=0),"No","Yes")</f>
        <v>Yes</v>
      </c>
      <c r="N52" s="13">
        <v>44571</v>
      </c>
      <c r="O52" s="7"/>
    </row>
    <row r="53" spans="1:15" ht="15">
      <c r="A53" s="7">
        <v>52</v>
      </c>
      <c r="B53" s="4" t="s">
        <v>150</v>
      </c>
      <c r="C53" s="8" t="s">
        <v>151</v>
      </c>
      <c r="D53" s="9">
        <f t="shared" si="0"/>
        <v>8.9583333333333334E-2</v>
      </c>
      <c r="E53" s="7">
        <v>107</v>
      </c>
      <c r="F53" s="7">
        <v>55</v>
      </c>
      <c r="G53" s="7">
        <v>26</v>
      </c>
      <c r="H53" s="7">
        <v>26</v>
      </c>
      <c r="I53" s="1" t="s">
        <v>34</v>
      </c>
      <c r="J53" s="7">
        <v>4</v>
      </c>
      <c r="K53" s="11">
        <v>0.16388888888888889</v>
      </c>
      <c r="L53" s="1" t="s">
        <v>79</v>
      </c>
      <c r="M53" s="12" t="str">
        <f>IF(AND($C53='Flight Data Departing'!$A53,'Flight Data Departing'!$F53=0),"No","Yes")</f>
        <v>Yes</v>
      </c>
      <c r="N53" s="13">
        <v>44568</v>
      </c>
      <c r="O53" s="7"/>
    </row>
    <row r="54" spans="1:15" ht="15">
      <c r="A54" s="7">
        <v>53</v>
      </c>
      <c r="B54" s="4" t="s">
        <v>152</v>
      </c>
      <c r="C54" s="8">
        <v>176199</v>
      </c>
      <c r="D54" s="9">
        <f t="shared" si="0"/>
        <v>0.67152777777777772</v>
      </c>
      <c r="E54" s="7">
        <v>67</v>
      </c>
      <c r="F54" s="7">
        <v>21</v>
      </c>
      <c r="G54" s="7">
        <v>15</v>
      </c>
      <c r="H54" s="7">
        <v>31</v>
      </c>
      <c r="I54" s="1" t="s">
        <v>54</v>
      </c>
      <c r="J54" s="7">
        <v>9</v>
      </c>
      <c r="K54" s="11">
        <v>0.71805555555555556</v>
      </c>
      <c r="L54" s="1" t="s">
        <v>116</v>
      </c>
      <c r="M54" s="12" t="str">
        <f>IF(AND($C54='Flight Data Departing'!$A54,'Flight Data Departing'!$F54=0),"No","Yes")</f>
        <v>Yes</v>
      </c>
      <c r="N54" s="13">
        <v>44571</v>
      </c>
      <c r="O54" s="7"/>
    </row>
    <row r="55" spans="1:15" ht="15">
      <c r="A55" s="7">
        <v>54</v>
      </c>
      <c r="B55" s="4" t="s">
        <v>153</v>
      </c>
      <c r="C55" s="8" t="s">
        <v>154</v>
      </c>
      <c r="D55" s="9">
        <f t="shared" si="0"/>
        <v>0.36944444444444441</v>
      </c>
      <c r="E55" s="7">
        <v>105</v>
      </c>
      <c r="F55" s="7">
        <v>71</v>
      </c>
      <c r="G55" s="7">
        <v>6</v>
      </c>
      <c r="H55" s="7">
        <v>28</v>
      </c>
      <c r="I55" s="1" t="s">
        <v>60</v>
      </c>
      <c r="J55" s="7">
        <v>9</v>
      </c>
      <c r="K55" s="11">
        <v>0.44236111111111109</v>
      </c>
      <c r="L55" s="1" t="s">
        <v>116</v>
      </c>
      <c r="M55" s="12" t="str">
        <f>IF(AND($C55='Flight Data Departing'!$A55,'Flight Data Departing'!$F55=0),"No","Yes")</f>
        <v>Yes</v>
      </c>
      <c r="N55" s="13">
        <v>44574</v>
      </c>
      <c r="O55" s="7"/>
    </row>
    <row r="56" spans="1:15" ht="15">
      <c r="A56" s="7">
        <v>55</v>
      </c>
      <c r="B56" s="4" t="s">
        <v>155</v>
      </c>
      <c r="C56" s="8" t="s">
        <v>156</v>
      </c>
      <c r="D56" s="9">
        <f t="shared" si="0"/>
        <v>0.66666666666666663</v>
      </c>
      <c r="E56" s="7">
        <v>95</v>
      </c>
      <c r="F56" s="7">
        <v>64</v>
      </c>
      <c r="G56" s="7">
        <v>14</v>
      </c>
      <c r="H56" s="7">
        <v>17</v>
      </c>
      <c r="I56" s="1" t="s">
        <v>54</v>
      </c>
      <c r="J56" s="7">
        <v>7</v>
      </c>
      <c r="K56" s="11">
        <v>0.73263888888888884</v>
      </c>
      <c r="L56" s="1" t="s">
        <v>41</v>
      </c>
      <c r="M56" s="12" t="str">
        <f>IF(AND($C56='Flight Data Departing'!$A56,'Flight Data Departing'!$F56=0),"No","Yes")</f>
        <v>Yes</v>
      </c>
      <c r="N56" s="13">
        <v>44562</v>
      </c>
      <c r="O56" s="7"/>
    </row>
    <row r="57" spans="1:15" ht="15">
      <c r="A57" s="7">
        <v>56</v>
      </c>
      <c r="B57" s="4" t="s">
        <v>157</v>
      </c>
      <c r="C57" s="8" t="s">
        <v>158</v>
      </c>
      <c r="D57" s="9">
        <f t="shared" si="0"/>
        <v>0.67499999999999993</v>
      </c>
      <c r="E57" s="7">
        <v>126</v>
      </c>
      <c r="F57" s="7">
        <v>88</v>
      </c>
      <c r="G57" s="7">
        <v>9</v>
      </c>
      <c r="H57" s="7">
        <v>29</v>
      </c>
      <c r="I57" s="1" t="s">
        <v>54</v>
      </c>
      <c r="J57" s="7">
        <v>4</v>
      </c>
      <c r="K57" s="11">
        <v>0.76249999999999996</v>
      </c>
      <c r="L57" s="1" t="s">
        <v>79</v>
      </c>
      <c r="M57" s="12" t="str">
        <f>IF(AND($C57='Flight Data Departing'!$A57,'Flight Data Departing'!$F57=0),"No","Yes")</f>
        <v>Yes</v>
      </c>
      <c r="N57" s="13">
        <v>44563</v>
      </c>
      <c r="O57" s="7"/>
    </row>
    <row r="58" spans="1:15" ht="15">
      <c r="A58" s="7">
        <v>57</v>
      </c>
      <c r="B58" s="4" t="s">
        <v>159</v>
      </c>
      <c r="C58" s="8" t="s">
        <v>160</v>
      </c>
      <c r="D58" s="9">
        <f t="shared" si="0"/>
        <v>0.3569444444444444</v>
      </c>
      <c r="E58" s="7">
        <v>127</v>
      </c>
      <c r="F58" s="7">
        <v>83</v>
      </c>
      <c r="G58" s="7">
        <v>9</v>
      </c>
      <c r="H58" s="7">
        <v>35</v>
      </c>
      <c r="I58" s="1" t="s">
        <v>34</v>
      </c>
      <c r="J58" s="7">
        <v>2</v>
      </c>
      <c r="K58" s="11">
        <v>0.44513888888888886</v>
      </c>
      <c r="L58" s="1" t="s">
        <v>76</v>
      </c>
      <c r="M58" s="12" t="str">
        <f>IF(AND($C58='Flight Data Departing'!$A58,'Flight Data Departing'!$F58=0),"No","Yes")</f>
        <v>Yes</v>
      </c>
      <c r="N58" s="13">
        <v>44563</v>
      </c>
      <c r="O58" s="7"/>
    </row>
    <row r="59" spans="1:15" ht="15">
      <c r="A59" s="7">
        <v>58</v>
      </c>
      <c r="B59" s="4" t="s">
        <v>161</v>
      </c>
      <c r="C59" s="8" t="s">
        <v>162</v>
      </c>
      <c r="D59" s="9">
        <f t="shared" si="0"/>
        <v>0.60277777777777786</v>
      </c>
      <c r="E59" s="7">
        <v>114</v>
      </c>
      <c r="F59" s="7">
        <v>57</v>
      </c>
      <c r="G59" s="7">
        <v>24</v>
      </c>
      <c r="H59" s="7">
        <v>33</v>
      </c>
      <c r="I59" s="1" t="s">
        <v>48</v>
      </c>
      <c r="J59" s="7">
        <v>5</v>
      </c>
      <c r="K59" s="11">
        <v>0.68194444444444446</v>
      </c>
      <c r="L59" s="1" t="s">
        <v>51</v>
      </c>
      <c r="M59" s="12" t="str">
        <f>IF(AND($C59='Flight Data Departing'!$A59,'Flight Data Departing'!$F59=0),"No","Yes")</f>
        <v>Yes</v>
      </c>
      <c r="N59" s="13">
        <v>44574</v>
      </c>
      <c r="O59" s="7"/>
    </row>
    <row r="60" spans="1:15" ht="15">
      <c r="A60" s="7">
        <v>59</v>
      </c>
      <c r="B60" s="4" t="s">
        <v>163</v>
      </c>
      <c r="C60" s="8" t="s">
        <v>164</v>
      </c>
      <c r="D60" s="9">
        <f t="shared" si="0"/>
        <v>0.24236111111111108</v>
      </c>
      <c r="E60" s="7">
        <v>63</v>
      </c>
      <c r="F60" s="7">
        <v>25</v>
      </c>
      <c r="G60" s="7">
        <v>21</v>
      </c>
      <c r="H60" s="7">
        <v>17</v>
      </c>
      <c r="I60" s="1" t="s">
        <v>38</v>
      </c>
      <c r="J60" s="7">
        <v>2</v>
      </c>
      <c r="K60" s="11">
        <v>0.28611111111111109</v>
      </c>
      <c r="L60" s="1" t="s">
        <v>68</v>
      </c>
      <c r="M60" s="12" t="str">
        <f>IF(AND($C60='Flight Data Departing'!$A60,'Flight Data Departing'!$F60=0),"No","Yes")</f>
        <v>Yes</v>
      </c>
      <c r="N60" s="13">
        <v>44572</v>
      </c>
      <c r="O60" s="7"/>
    </row>
    <row r="61" spans="1:15" ht="15">
      <c r="A61" s="7">
        <v>60</v>
      </c>
      <c r="B61" s="4" t="s">
        <v>165</v>
      </c>
      <c r="C61" s="8" t="s">
        <v>166</v>
      </c>
      <c r="D61" s="9">
        <f t="shared" si="0"/>
        <v>0.41250000000000003</v>
      </c>
      <c r="E61" s="7">
        <v>75</v>
      </c>
      <c r="F61" s="7">
        <v>11</v>
      </c>
      <c r="G61" s="7">
        <v>19</v>
      </c>
      <c r="H61" s="7">
        <v>45</v>
      </c>
      <c r="I61" s="1" t="s">
        <v>54</v>
      </c>
      <c r="J61" s="7">
        <v>2</v>
      </c>
      <c r="K61" s="11">
        <v>0.46458333333333335</v>
      </c>
      <c r="L61" s="1" t="s">
        <v>45</v>
      </c>
      <c r="M61" s="12" t="str">
        <f>IF(AND($C61='Flight Data Departing'!$A61,'Flight Data Departing'!$F61=0),"No","Yes")</f>
        <v>Yes</v>
      </c>
      <c r="N61" s="13">
        <v>44573</v>
      </c>
      <c r="O61" s="7"/>
    </row>
    <row r="62" spans="1:15" ht="15">
      <c r="A62" s="7">
        <v>61</v>
      </c>
      <c r="B62" s="4" t="s">
        <v>167</v>
      </c>
      <c r="C62" s="8" t="s">
        <v>168</v>
      </c>
      <c r="D62" s="9">
        <f t="shared" si="0"/>
        <v>-3.7499999999999999E-2</v>
      </c>
      <c r="E62" s="7">
        <v>90</v>
      </c>
      <c r="F62" s="7">
        <v>24</v>
      </c>
      <c r="G62" s="7">
        <v>29</v>
      </c>
      <c r="H62" s="7">
        <v>37</v>
      </c>
      <c r="I62" s="1" t="s">
        <v>13</v>
      </c>
      <c r="J62" s="7">
        <v>1</v>
      </c>
      <c r="K62" s="11">
        <v>2.5000000000000001E-2</v>
      </c>
      <c r="L62" s="1" t="s">
        <v>84</v>
      </c>
      <c r="M62" s="12" t="str">
        <f>IF(AND($C62='Flight Data Departing'!$A62,'Flight Data Departing'!$F62=0),"No","Yes")</f>
        <v>Yes</v>
      </c>
      <c r="N62" s="13">
        <v>44571</v>
      </c>
      <c r="O62" s="7"/>
    </row>
    <row r="63" spans="1:15" ht="15">
      <c r="A63" s="7">
        <v>62</v>
      </c>
      <c r="B63" s="4" t="s">
        <v>169</v>
      </c>
      <c r="C63" s="8" t="s">
        <v>170</v>
      </c>
      <c r="D63" s="9">
        <f t="shared" si="0"/>
        <v>0.47152777777777777</v>
      </c>
      <c r="E63" s="7">
        <v>78</v>
      </c>
      <c r="F63" s="7">
        <v>42</v>
      </c>
      <c r="G63" s="7">
        <v>12</v>
      </c>
      <c r="H63" s="7">
        <v>24</v>
      </c>
      <c r="I63" s="1" t="s">
        <v>48</v>
      </c>
      <c r="J63" s="7">
        <v>3</v>
      </c>
      <c r="K63" s="11">
        <v>0.52569444444444446</v>
      </c>
      <c r="L63" s="1" t="s">
        <v>64</v>
      </c>
      <c r="M63" s="12" t="str">
        <f>IF(AND($C63='Flight Data Departing'!$A63,'Flight Data Departing'!$F63=0),"No","Yes")</f>
        <v>Yes</v>
      </c>
      <c r="N63" s="13">
        <v>44573</v>
      </c>
      <c r="O63" s="7"/>
    </row>
    <row r="64" spans="1:15" ht="15">
      <c r="A64" s="7">
        <v>63</v>
      </c>
      <c r="B64" s="4" t="s">
        <v>171</v>
      </c>
      <c r="C64" s="8" t="s">
        <v>172</v>
      </c>
      <c r="D64" s="9">
        <f t="shared" si="0"/>
        <v>0.27083333333333331</v>
      </c>
      <c r="E64" s="7">
        <v>106</v>
      </c>
      <c r="F64" s="7">
        <v>51</v>
      </c>
      <c r="G64" s="7">
        <v>28</v>
      </c>
      <c r="H64" s="7">
        <v>27</v>
      </c>
      <c r="I64" s="1" t="s">
        <v>48</v>
      </c>
      <c r="J64" s="7">
        <v>8</v>
      </c>
      <c r="K64" s="11">
        <v>0.34444444444444444</v>
      </c>
      <c r="L64" s="1" t="s">
        <v>84</v>
      </c>
      <c r="M64" s="12" t="str">
        <f>IF(AND($C64='Flight Data Departing'!$A64,'Flight Data Departing'!$F64=0),"No","Yes")</f>
        <v>Yes</v>
      </c>
      <c r="N64" s="13">
        <v>44574</v>
      </c>
      <c r="O64" s="7"/>
    </row>
    <row r="65" spans="1:15" ht="15">
      <c r="A65" s="7">
        <v>64</v>
      </c>
      <c r="B65" s="4" t="s">
        <v>173</v>
      </c>
      <c r="C65" s="8" t="s">
        <v>174</v>
      </c>
      <c r="D65" s="9">
        <f t="shared" si="0"/>
        <v>0.88958333333333328</v>
      </c>
      <c r="E65" s="7">
        <v>91</v>
      </c>
      <c r="F65" s="7">
        <v>52</v>
      </c>
      <c r="G65" s="7">
        <v>22</v>
      </c>
      <c r="H65" s="7">
        <v>17</v>
      </c>
      <c r="I65" s="1" t="s">
        <v>60</v>
      </c>
      <c r="J65" s="7">
        <v>3</v>
      </c>
      <c r="K65" s="11">
        <v>0.95277777777777772</v>
      </c>
      <c r="L65" s="1" t="s">
        <v>41</v>
      </c>
      <c r="M65" s="12" t="str">
        <f>IF(AND($C65='Flight Data Departing'!$A65,'Flight Data Departing'!$F65=0),"No","Yes")</f>
        <v>Yes</v>
      </c>
      <c r="N65" s="13">
        <v>44566</v>
      </c>
      <c r="O65" s="7"/>
    </row>
    <row r="66" spans="1:15" ht="15">
      <c r="A66" s="7">
        <v>65</v>
      </c>
      <c r="B66" s="4" t="s">
        <v>175</v>
      </c>
      <c r="C66" s="8" t="s">
        <v>176</v>
      </c>
      <c r="D66" s="9">
        <f t="shared" si="0"/>
        <v>0.69513888888888886</v>
      </c>
      <c r="E66" s="7">
        <v>140</v>
      </c>
      <c r="F66" s="7">
        <v>87</v>
      </c>
      <c r="G66" s="7">
        <v>23</v>
      </c>
      <c r="H66" s="7">
        <v>30</v>
      </c>
      <c r="I66" s="1" t="s">
        <v>13</v>
      </c>
      <c r="J66" s="7">
        <v>1</v>
      </c>
      <c r="K66" s="11">
        <v>0.79236111111111107</v>
      </c>
      <c r="L66" s="1" t="s">
        <v>107</v>
      </c>
      <c r="M66" s="12" t="str">
        <f>IF(AND($C66='Flight Data Departing'!$A66,'Flight Data Departing'!$F66=0),"No","Yes")</f>
        <v>Yes</v>
      </c>
      <c r="N66" s="13">
        <v>44571</v>
      </c>
      <c r="O66" s="7"/>
    </row>
    <row r="67" spans="1:15" ht="15">
      <c r="A67" s="7">
        <v>66</v>
      </c>
      <c r="B67" s="4" t="s">
        <v>177</v>
      </c>
      <c r="C67" s="8" t="s">
        <v>178</v>
      </c>
      <c r="D67" s="9">
        <f t="shared" si="0"/>
        <v>0.86805555555555558</v>
      </c>
      <c r="E67" s="7">
        <v>99</v>
      </c>
      <c r="F67" s="7">
        <v>67</v>
      </c>
      <c r="G67" s="7">
        <v>15</v>
      </c>
      <c r="H67" s="7">
        <v>17</v>
      </c>
      <c r="I67" s="1" t="s">
        <v>54</v>
      </c>
      <c r="J67" s="7">
        <v>2</v>
      </c>
      <c r="K67" s="11">
        <v>0.93680555555555556</v>
      </c>
      <c r="L67" s="1" t="s">
        <v>76</v>
      </c>
      <c r="M67" s="12" t="str">
        <f>IF(AND($C67='Flight Data Departing'!$A67,'Flight Data Departing'!$F67=0),"No","Yes")</f>
        <v>Yes</v>
      </c>
      <c r="N67" s="13">
        <v>44569</v>
      </c>
      <c r="O67" s="7"/>
    </row>
    <row r="68" spans="1:15" ht="15">
      <c r="A68" s="7">
        <v>67</v>
      </c>
      <c r="B68" s="4" t="s">
        <v>179</v>
      </c>
      <c r="C68" s="8">
        <v>649766</v>
      </c>
      <c r="D68" s="9">
        <f t="shared" si="0"/>
        <v>0.58819444444444446</v>
      </c>
      <c r="E68" s="7">
        <v>82</v>
      </c>
      <c r="F68" s="7">
        <v>35</v>
      </c>
      <c r="G68" s="7">
        <v>20</v>
      </c>
      <c r="H68" s="7">
        <v>27</v>
      </c>
      <c r="I68" s="1" t="s">
        <v>48</v>
      </c>
      <c r="J68" s="7">
        <v>10</v>
      </c>
      <c r="K68" s="11">
        <v>0.64513888888888893</v>
      </c>
      <c r="L68" s="1" t="s">
        <v>79</v>
      </c>
      <c r="M68" s="12" t="str">
        <f>IF(AND($C68='Flight Data Departing'!$A68,'Flight Data Departing'!$F68=0),"No","Yes")</f>
        <v>Yes</v>
      </c>
      <c r="N68" s="13">
        <v>44568</v>
      </c>
      <c r="O68" s="7"/>
    </row>
    <row r="69" spans="1:15" ht="15">
      <c r="A69" s="7">
        <v>68</v>
      </c>
      <c r="B69" s="4" t="s">
        <v>180</v>
      </c>
      <c r="C69" s="8" t="s">
        <v>181</v>
      </c>
      <c r="D69" s="9">
        <f t="shared" si="0"/>
        <v>0.3347222222222222</v>
      </c>
      <c r="E69" s="7">
        <v>109</v>
      </c>
      <c r="F69" s="7">
        <v>65</v>
      </c>
      <c r="G69" s="7">
        <v>25</v>
      </c>
      <c r="H69" s="7">
        <v>19</v>
      </c>
      <c r="I69" s="1" t="s">
        <v>54</v>
      </c>
      <c r="J69" s="7">
        <v>7</v>
      </c>
      <c r="K69" s="11">
        <v>0.41041666666666665</v>
      </c>
      <c r="L69" s="1" t="s">
        <v>84</v>
      </c>
      <c r="M69" s="12" t="str">
        <f>IF(AND($C69='Flight Data Departing'!$A69,'Flight Data Departing'!$F69=0),"No","Yes")</f>
        <v>Yes</v>
      </c>
      <c r="N69" s="13">
        <v>44568</v>
      </c>
      <c r="O69" s="7"/>
    </row>
    <row r="70" spans="1:15" ht="15">
      <c r="A70" s="7">
        <v>69</v>
      </c>
      <c r="B70" s="4" t="s">
        <v>182</v>
      </c>
      <c r="C70" s="8" t="s">
        <v>183</v>
      </c>
      <c r="D70" s="9">
        <f t="shared" si="0"/>
        <v>0.25694444444444442</v>
      </c>
      <c r="E70" s="7">
        <v>65</v>
      </c>
      <c r="F70" s="7">
        <v>12</v>
      </c>
      <c r="G70" s="7">
        <v>9</v>
      </c>
      <c r="H70" s="7">
        <v>44</v>
      </c>
      <c r="I70" s="1" t="s">
        <v>48</v>
      </c>
      <c r="J70" s="7">
        <v>9</v>
      </c>
      <c r="K70" s="11">
        <v>0.30208333333333331</v>
      </c>
      <c r="L70" s="1" t="s">
        <v>125</v>
      </c>
      <c r="M70" s="12" t="str">
        <f>IF(AND($C70='Flight Data Departing'!$A70,'Flight Data Departing'!$F70=0),"No","Yes")</f>
        <v>Yes</v>
      </c>
      <c r="N70" s="13">
        <v>44567</v>
      </c>
      <c r="O70" s="7"/>
    </row>
    <row r="71" spans="1:15" ht="15">
      <c r="A71" s="7">
        <v>70</v>
      </c>
      <c r="B71" s="4" t="s">
        <v>184</v>
      </c>
      <c r="C71" s="8" t="s">
        <v>185</v>
      </c>
      <c r="D71" s="9">
        <f t="shared" si="0"/>
        <v>0.47013888888888883</v>
      </c>
      <c r="E71" s="7">
        <v>108</v>
      </c>
      <c r="F71" s="7">
        <v>79</v>
      </c>
      <c r="G71" s="7">
        <v>11</v>
      </c>
      <c r="H71" s="7">
        <v>18</v>
      </c>
      <c r="I71" s="1" t="s">
        <v>60</v>
      </c>
      <c r="J71" s="7">
        <v>1</v>
      </c>
      <c r="K71" s="11">
        <v>0.54513888888888884</v>
      </c>
      <c r="L71" s="1" t="s">
        <v>68</v>
      </c>
      <c r="M71" s="12" t="str">
        <f>IF(AND($C71='Flight Data Departing'!$A71,'Flight Data Departing'!$F71=0),"No","Yes")</f>
        <v>Yes</v>
      </c>
      <c r="N71" s="13">
        <v>44564</v>
      </c>
      <c r="O71" s="7"/>
    </row>
    <row r="72" spans="1:15" ht="15">
      <c r="A72" s="7">
        <v>71</v>
      </c>
      <c r="B72" s="4" t="s">
        <v>186</v>
      </c>
      <c r="C72" s="8" t="s">
        <v>187</v>
      </c>
      <c r="D72" s="9">
        <f t="shared" si="0"/>
        <v>0.16250000000000001</v>
      </c>
      <c r="E72" s="7">
        <v>73</v>
      </c>
      <c r="F72" s="7">
        <v>15</v>
      </c>
      <c r="G72" s="7">
        <v>29</v>
      </c>
      <c r="H72" s="7">
        <v>29</v>
      </c>
      <c r="I72" s="1" t="s">
        <v>38</v>
      </c>
      <c r="J72" s="7">
        <v>4</v>
      </c>
      <c r="K72" s="11">
        <v>0.21319444444444444</v>
      </c>
      <c r="L72" s="1" t="s">
        <v>79</v>
      </c>
      <c r="M72" s="12" t="str">
        <f>IF(AND($C72='Flight Data Departing'!$A72,'Flight Data Departing'!$F72=0),"No","Yes")</f>
        <v>Yes</v>
      </c>
      <c r="N72" s="13">
        <v>44566</v>
      </c>
      <c r="O72" s="7"/>
    </row>
    <row r="73" spans="1:15" ht="15">
      <c r="A73" s="7">
        <v>72</v>
      </c>
      <c r="B73" s="4" t="s">
        <v>188</v>
      </c>
      <c r="C73" s="8" t="s">
        <v>189</v>
      </c>
      <c r="D73" s="9">
        <f t="shared" si="0"/>
        <v>0.50277777777777777</v>
      </c>
      <c r="E73" s="7">
        <v>142</v>
      </c>
      <c r="F73" s="7">
        <v>81</v>
      </c>
      <c r="G73" s="7">
        <v>27</v>
      </c>
      <c r="H73" s="7">
        <v>34</v>
      </c>
      <c r="I73" s="1" t="s">
        <v>38</v>
      </c>
      <c r="J73" s="7">
        <v>8</v>
      </c>
      <c r="K73" s="11">
        <v>0.60138888888888886</v>
      </c>
      <c r="L73" s="1" t="s">
        <v>51</v>
      </c>
      <c r="M73" s="12" t="str">
        <f>IF(AND($C73='Flight Data Departing'!$A73,'Flight Data Departing'!$F73=0),"No","Yes")</f>
        <v>Yes</v>
      </c>
      <c r="N73" s="13">
        <v>44570</v>
      </c>
      <c r="O73" s="7"/>
    </row>
    <row r="74" spans="1:15" ht="15">
      <c r="A74" s="7">
        <v>73</v>
      </c>
      <c r="B74" s="4" t="s">
        <v>190</v>
      </c>
      <c r="C74" s="8" t="s">
        <v>191</v>
      </c>
      <c r="D74" s="9">
        <f t="shared" si="0"/>
        <v>0.42083333333333328</v>
      </c>
      <c r="E74" s="7">
        <v>101</v>
      </c>
      <c r="F74" s="7">
        <v>71</v>
      </c>
      <c r="G74" s="7">
        <v>11</v>
      </c>
      <c r="H74" s="7">
        <v>19</v>
      </c>
      <c r="I74" s="1" t="s">
        <v>13</v>
      </c>
      <c r="J74" s="7">
        <v>2</v>
      </c>
      <c r="K74" s="11">
        <v>0.4909722222222222</v>
      </c>
      <c r="L74" s="1" t="s">
        <v>64</v>
      </c>
      <c r="M74" s="12" t="str">
        <f>IF(AND($C74='Flight Data Departing'!$A74,'Flight Data Departing'!$F74=0),"No","Yes")</f>
        <v>Yes</v>
      </c>
      <c r="N74" s="13">
        <v>44567</v>
      </c>
      <c r="O74" s="7"/>
    </row>
    <row r="75" spans="1:15" ht="15">
      <c r="A75" s="7">
        <v>74</v>
      </c>
      <c r="B75" s="4" t="s">
        <v>192</v>
      </c>
      <c r="C75" s="8" t="s">
        <v>193</v>
      </c>
      <c r="D75" s="9">
        <f t="shared" si="0"/>
        <v>-2.8472222222222218E-2</v>
      </c>
      <c r="E75" s="7">
        <v>120</v>
      </c>
      <c r="F75" s="7">
        <v>72</v>
      </c>
      <c r="G75" s="7">
        <v>8</v>
      </c>
      <c r="H75" s="7">
        <v>40</v>
      </c>
      <c r="I75" s="1" t="s">
        <v>34</v>
      </c>
      <c r="J75" s="7">
        <v>6</v>
      </c>
      <c r="K75" s="11">
        <v>5.486111111111111E-2</v>
      </c>
      <c r="L75" s="1" t="s">
        <v>116</v>
      </c>
      <c r="M75" s="12" t="str">
        <f>IF(AND($C75='Flight Data Departing'!$A75,'Flight Data Departing'!$F75=0),"No","Yes")</f>
        <v>Yes</v>
      </c>
      <c r="N75" s="13">
        <v>44563</v>
      </c>
      <c r="O75" s="7"/>
    </row>
    <row r="76" spans="1:15" ht="15">
      <c r="A76" s="7">
        <v>75</v>
      </c>
      <c r="B76" s="4" t="s">
        <v>194</v>
      </c>
      <c r="C76" s="8" t="s">
        <v>195</v>
      </c>
      <c r="D76" s="9">
        <f t="shared" si="0"/>
        <v>0.72013888888888888</v>
      </c>
      <c r="E76" s="7">
        <v>130</v>
      </c>
      <c r="F76" s="7">
        <v>71</v>
      </c>
      <c r="G76" s="7">
        <v>17</v>
      </c>
      <c r="H76" s="7">
        <v>42</v>
      </c>
      <c r="I76" s="1" t="s">
        <v>38</v>
      </c>
      <c r="J76" s="7">
        <v>10</v>
      </c>
      <c r="K76" s="11">
        <v>0.81041666666666667</v>
      </c>
      <c r="L76" s="1" t="s">
        <v>84</v>
      </c>
      <c r="M76" s="12" t="str">
        <f>IF(AND($C76='Flight Data Departing'!$A76,'Flight Data Departing'!$F76=0),"No","Yes")</f>
        <v>Yes</v>
      </c>
      <c r="N76" s="13">
        <v>44564</v>
      </c>
      <c r="O76" s="7"/>
    </row>
    <row r="77" spans="1:15" ht="15">
      <c r="A77" s="7">
        <v>76</v>
      </c>
      <c r="B77" s="4" t="s">
        <v>196</v>
      </c>
      <c r="C77" s="8" t="s">
        <v>197</v>
      </c>
      <c r="D77" s="9">
        <f t="shared" si="0"/>
        <v>0.79791666666666672</v>
      </c>
      <c r="E77" s="7">
        <v>144</v>
      </c>
      <c r="F77" s="7">
        <v>89</v>
      </c>
      <c r="G77" s="7">
        <v>14</v>
      </c>
      <c r="H77" s="7">
        <v>41</v>
      </c>
      <c r="I77" s="1" t="s">
        <v>13</v>
      </c>
      <c r="J77" s="7">
        <v>3</v>
      </c>
      <c r="K77" s="11">
        <v>0.8979166666666667</v>
      </c>
      <c r="L77" s="1" t="s">
        <v>64</v>
      </c>
      <c r="M77" s="12" t="str">
        <f>IF(AND($C77='Flight Data Departing'!$A77,'Flight Data Departing'!$F77=0),"No","Yes")</f>
        <v>Yes</v>
      </c>
      <c r="N77" s="13">
        <v>44562</v>
      </c>
      <c r="O77" s="7"/>
    </row>
    <row r="78" spans="1:15" ht="15">
      <c r="A78" s="7">
        <v>77</v>
      </c>
      <c r="B78" s="4" t="s">
        <v>198</v>
      </c>
      <c r="C78" s="8" t="s">
        <v>199</v>
      </c>
      <c r="D78" s="9">
        <f t="shared" si="0"/>
        <v>0.77013888888888882</v>
      </c>
      <c r="E78" s="7">
        <v>122</v>
      </c>
      <c r="F78" s="7">
        <v>61</v>
      </c>
      <c r="G78" s="7">
        <v>24</v>
      </c>
      <c r="H78" s="7">
        <v>37</v>
      </c>
      <c r="I78" s="1" t="s">
        <v>38</v>
      </c>
      <c r="J78" s="7">
        <v>5</v>
      </c>
      <c r="K78" s="11">
        <v>0.85486111111111107</v>
      </c>
      <c r="L78" s="1" t="s">
        <v>125</v>
      </c>
      <c r="M78" s="12" t="str">
        <f>IF(AND($C78='Flight Data Departing'!$A78,'Flight Data Departing'!$F78=0),"No","Yes")</f>
        <v>Yes</v>
      </c>
      <c r="N78" s="13">
        <v>44570</v>
      </c>
      <c r="O78" s="7"/>
    </row>
    <row r="79" spans="1:15" ht="15">
      <c r="A79" s="7">
        <v>78</v>
      </c>
      <c r="B79" s="4" t="s">
        <v>200</v>
      </c>
      <c r="C79" s="8" t="s">
        <v>201</v>
      </c>
      <c r="D79" s="9">
        <f t="shared" si="0"/>
        <v>3.7500000000000006E-2</v>
      </c>
      <c r="E79" s="7">
        <v>98</v>
      </c>
      <c r="F79" s="7">
        <v>66</v>
      </c>
      <c r="G79" s="7">
        <v>16</v>
      </c>
      <c r="H79" s="7">
        <v>16</v>
      </c>
      <c r="I79" s="1" t="s">
        <v>38</v>
      </c>
      <c r="J79" s="7">
        <v>10</v>
      </c>
      <c r="K79" s="11">
        <v>0.10555555555555556</v>
      </c>
      <c r="L79" s="1" t="s">
        <v>31</v>
      </c>
      <c r="M79" s="12" t="str">
        <f>IF(AND($C79='Flight Data Departing'!$A79,'Flight Data Departing'!$F79=0),"No","Yes")</f>
        <v>Yes</v>
      </c>
      <c r="N79" s="13">
        <v>44567</v>
      </c>
      <c r="O79" s="7"/>
    </row>
    <row r="80" spans="1:15" ht="15">
      <c r="A80" s="7">
        <v>79</v>
      </c>
      <c r="B80" s="4" t="s">
        <v>202</v>
      </c>
      <c r="C80" s="8" t="s">
        <v>203</v>
      </c>
      <c r="D80" s="9">
        <f t="shared" si="0"/>
        <v>0.54861111111111105</v>
      </c>
      <c r="E80" s="7">
        <v>73</v>
      </c>
      <c r="F80" s="7">
        <v>18</v>
      </c>
      <c r="G80" s="7">
        <v>29</v>
      </c>
      <c r="H80" s="7">
        <v>26</v>
      </c>
      <c r="I80" s="1" t="s">
        <v>34</v>
      </c>
      <c r="J80" s="7">
        <v>3</v>
      </c>
      <c r="K80" s="11">
        <v>0.59930555555555554</v>
      </c>
      <c r="L80" s="1" t="s">
        <v>76</v>
      </c>
      <c r="M80" s="12" t="str">
        <f>IF(AND($C80='Flight Data Departing'!$A80,'Flight Data Departing'!$F80=0),"No","Yes")</f>
        <v>Yes</v>
      </c>
      <c r="N80" s="13">
        <v>44562</v>
      </c>
      <c r="O80" s="7"/>
    </row>
    <row r="81" spans="1:15" ht="15">
      <c r="A81" s="7">
        <v>80</v>
      </c>
      <c r="B81" s="4" t="s">
        <v>204</v>
      </c>
      <c r="C81" s="8" t="s">
        <v>205</v>
      </c>
      <c r="D81" s="9">
        <f t="shared" si="0"/>
        <v>0.22152777777777774</v>
      </c>
      <c r="E81" s="7">
        <v>52</v>
      </c>
      <c r="F81" s="7">
        <v>10</v>
      </c>
      <c r="G81" s="7">
        <v>5</v>
      </c>
      <c r="H81" s="7">
        <v>37</v>
      </c>
      <c r="I81" s="1" t="s">
        <v>13</v>
      </c>
      <c r="J81" s="7">
        <v>1</v>
      </c>
      <c r="K81" s="11">
        <v>0.25763888888888886</v>
      </c>
      <c r="L81" s="1" t="s">
        <v>45</v>
      </c>
      <c r="M81" s="12" t="str">
        <f>IF(AND($C81='Flight Data Departing'!$A81,'Flight Data Departing'!$F81=0),"No","Yes")</f>
        <v>Yes</v>
      </c>
      <c r="N81" s="13">
        <v>44567</v>
      </c>
      <c r="O81" s="7"/>
    </row>
    <row r="82" spans="1:15" ht="15">
      <c r="A82" s="7">
        <v>81</v>
      </c>
      <c r="B82" s="4" t="s">
        <v>206</v>
      </c>
      <c r="C82" s="8" t="s">
        <v>207</v>
      </c>
      <c r="D82" s="9">
        <f t="shared" si="0"/>
        <v>0.42638888888888882</v>
      </c>
      <c r="E82" s="7">
        <v>126</v>
      </c>
      <c r="F82" s="7">
        <v>70</v>
      </c>
      <c r="G82" s="7">
        <v>20</v>
      </c>
      <c r="H82" s="7">
        <v>36</v>
      </c>
      <c r="I82" s="1" t="s">
        <v>38</v>
      </c>
      <c r="J82" s="7">
        <v>3</v>
      </c>
      <c r="K82" s="11">
        <v>0.51388888888888884</v>
      </c>
      <c r="L82" s="1" t="s">
        <v>35</v>
      </c>
      <c r="M82" s="12" t="str">
        <f>IF(AND($C82='Flight Data Departing'!$A82,'Flight Data Departing'!$F82=0),"No","Yes")</f>
        <v>Yes</v>
      </c>
      <c r="N82" s="13">
        <v>44565</v>
      </c>
      <c r="O82" s="7"/>
    </row>
    <row r="83" spans="1:15" ht="15">
      <c r="A83" s="7">
        <v>82</v>
      </c>
      <c r="B83" s="4" t="s">
        <v>208</v>
      </c>
      <c r="C83" s="8" t="s">
        <v>209</v>
      </c>
      <c r="D83" s="9">
        <f t="shared" si="0"/>
        <v>0.87638888888888888</v>
      </c>
      <c r="E83" s="7">
        <v>71</v>
      </c>
      <c r="F83" s="7">
        <v>39</v>
      </c>
      <c r="G83" s="7">
        <v>7</v>
      </c>
      <c r="H83" s="7">
        <v>25</v>
      </c>
      <c r="I83" s="1" t="s">
        <v>13</v>
      </c>
      <c r="J83" s="7">
        <v>8</v>
      </c>
      <c r="K83" s="11">
        <v>0.92569444444444449</v>
      </c>
      <c r="L83" s="1" t="s">
        <v>68</v>
      </c>
      <c r="M83" s="12" t="str">
        <f>IF(AND($C83='Flight Data Departing'!$A83,'Flight Data Departing'!$F83=0),"No","Yes")</f>
        <v>Yes</v>
      </c>
      <c r="N83" s="13">
        <v>44568</v>
      </c>
      <c r="O83" s="7"/>
    </row>
    <row r="84" spans="1:15" ht="15">
      <c r="A84" s="7">
        <v>83</v>
      </c>
      <c r="B84" s="4" t="s">
        <v>210</v>
      </c>
      <c r="C84" s="8" t="s">
        <v>211</v>
      </c>
      <c r="D84" s="9">
        <f t="shared" si="0"/>
        <v>0.80347222222222214</v>
      </c>
      <c r="E84" s="7">
        <v>116</v>
      </c>
      <c r="F84" s="7">
        <v>68</v>
      </c>
      <c r="G84" s="7">
        <v>24</v>
      </c>
      <c r="H84" s="7">
        <v>24</v>
      </c>
      <c r="I84" s="1" t="s">
        <v>48</v>
      </c>
      <c r="J84" s="7">
        <v>8</v>
      </c>
      <c r="K84" s="11">
        <v>0.88402777777777775</v>
      </c>
      <c r="L84" s="1" t="s">
        <v>31</v>
      </c>
      <c r="M84" s="12" t="str">
        <f>IF(AND($C84='Flight Data Departing'!$A84,'Flight Data Departing'!$F84=0),"No","Yes")</f>
        <v>Yes</v>
      </c>
      <c r="N84" s="13">
        <v>44566</v>
      </c>
      <c r="O84" s="7"/>
    </row>
    <row r="85" spans="1:15" ht="15">
      <c r="A85" s="7">
        <v>84</v>
      </c>
      <c r="B85" s="4" t="s">
        <v>212</v>
      </c>
      <c r="C85" s="8" t="s">
        <v>213</v>
      </c>
      <c r="D85" s="9">
        <f t="shared" si="0"/>
        <v>0.89166666666666672</v>
      </c>
      <c r="E85" s="7">
        <v>100</v>
      </c>
      <c r="F85" s="7">
        <v>60</v>
      </c>
      <c r="G85" s="7">
        <v>5</v>
      </c>
      <c r="H85" s="7">
        <v>35</v>
      </c>
      <c r="I85" s="1" t="s">
        <v>54</v>
      </c>
      <c r="J85" s="7">
        <v>3</v>
      </c>
      <c r="K85" s="11">
        <v>0.96111111111111114</v>
      </c>
      <c r="L85" s="1" t="s">
        <v>116</v>
      </c>
      <c r="M85" s="12" t="str">
        <f>IF(AND($C85='Flight Data Departing'!$A85,'Flight Data Departing'!$F85=0),"No","Yes")</f>
        <v>Yes</v>
      </c>
      <c r="N85" s="13">
        <v>44572</v>
      </c>
      <c r="O85" s="7"/>
    </row>
    <row r="86" spans="1:15" ht="15">
      <c r="A86" s="7">
        <v>85</v>
      </c>
      <c r="B86" s="4" t="s">
        <v>214</v>
      </c>
      <c r="C86" s="8" t="s">
        <v>215</v>
      </c>
      <c r="D86" s="9">
        <f t="shared" si="0"/>
        <v>0.27152777777777776</v>
      </c>
      <c r="E86" s="7">
        <v>111</v>
      </c>
      <c r="F86" s="7">
        <v>78</v>
      </c>
      <c r="G86" s="7">
        <v>5</v>
      </c>
      <c r="H86" s="7">
        <v>28</v>
      </c>
      <c r="I86" s="1" t="s">
        <v>54</v>
      </c>
      <c r="J86" s="7">
        <v>7</v>
      </c>
      <c r="K86" s="11">
        <v>0.34861111111111109</v>
      </c>
      <c r="L86" s="1" t="s">
        <v>41</v>
      </c>
      <c r="M86" s="12" t="str">
        <f>IF(AND($C86='Flight Data Departing'!$A86,'Flight Data Departing'!$F86=0),"No","Yes")</f>
        <v>Yes</v>
      </c>
      <c r="N86" s="13">
        <v>44571</v>
      </c>
      <c r="O86" s="7"/>
    </row>
    <row r="87" spans="1:15" ht="15">
      <c r="A87" s="7">
        <v>86</v>
      </c>
      <c r="B87" s="4" t="s">
        <v>216</v>
      </c>
      <c r="C87" s="8" t="s">
        <v>217</v>
      </c>
      <c r="D87" s="9">
        <f t="shared" si="0"/>
        <v>0.22986111111111113</v>
      </c>
      <c r="E87" s="7">
        <v>133</v>
      </c>
      <c r="F87" s="7">
        <v>84</v>
      </c>
      <c r="G87" s="7">
        <v>12</v>
      </c>
      <c r="H87" s="7">
        <v>37</v>
      </c>
      <c r="I87" s="1" t="s">
        <v>60</v>
      </c>
      <c r="J87" s="7">
        <v>9</v>
      </c>
      <c r="K87" s="11">
        <v>0.32222222222222224</v>
      </c>
      <c r="L87" s="1" t="s">
        <v>41</v>
      </c>
      <c r="M87" s="12" t="str">
        <f>IF(AND($C87='Flight Data Departing'!$A87,'Flight Data Departing'!$F87=0),"No","Yes")</f>
        <v>Yes</v>
      </c>
      <c r="N87" s="13">
        <v>44573</v>
      </c>
      <c r="O87" s="7"/>
    </row>
    <row r="88" spans="1:15" ht="15">
      <c r="A88" s="7">
        <v>87</v>
      </c>
      <c r="B88" s="4" t="s">
        <v>218</v>
      </c>
      <c r="C88" s="8" t="s">
        <v>219</v>
      </c>
      <c r="D88" s="9">
        <f t="shared" si="0"/>
        <v>0.3930555555555556</v>
      </c>
      <c r="E88" s="7">
        <v>121</v>
      </c>
      <c r="F88" s="7">
        <v>85</v>
      </c>
      <c r="G88" s="7">
        <v>10</v>
      </c>
      <c r="H88" s="7">
        <v>26</v>
      </c>
      <c r="I88" s="1" t="s">
        <v>48</v>
      </c>
      <c r="J88" s="7">
        <v>1</v>
      </c>
      <c r="K88" s="11">
        <v>0.47708333333333336</v>
      </c>
      <c r="L88" s="1" t="s">
        <v>35</v>
      </c>
      <c r="M88" s="12" t="str">
        <f>IF(AND($C88='Flight Data Departing'!$A88,'Flight Data Departing'!$F88=0),"No","Yes")</f>
        <v>Yes</v>
      </c>
      <c r="N88" s="13">
        <v>44566</v>
      </c>
      <c r="O88" s="7"/>
    </row>
    <row r="89" spans="1:15" ht="15">
      <c r="A89" s="7">
        <v>88</v>
      </c>
      <c r="B89" s="4" t="s">
        <v>220</v>
      </c>
      <c r="C89" s="8" t="s">
        <v>221</v>
      </c>
      <c r="D89" s="9">
        <f t="shared" si="0"/>
        <v>0.51527777777777772</v>
      </c>
      <c r="E89" s="7">
        <v>126</v>
      </c>
      <c r="F89" s="7">
        <v>82</v>
      </c>
      <c r="G89" s="7">
        <v>12</v>
      </c>
      <c r="H89" s="7">
        <v>32</v>
      </c>
      <c r="I89" s="1" t="s">
        <v>34</v>
      </c>
      <c r="J89" s="7">
        <v>4</v>
      </c>
      <c r="K89" s="11">
        <v>0.60277777777777775</v>
      </c>
      <c r="L89" s="1" t="s">
        <v>45</v>
      </c>
      <c r="M89" s="12" t="str">
        <f>IF(AND($C89='Flight Data Departing'!$A89,'Flight Data Departing'!$F89=0),"No","Yes")</f>
        <v>Yes</v>
      </c>
      <c r="N89" s="13">
        <v>44568</v>
      </c>
      <c r="O89" s="7"/>
    </row>
    <row r="90" spans="1:15" ht="15">
      <c r="A90" s="7">
        <v>89</v>
      </c>
      <c r="B90" s="4" t="s">
        <v>222</v>
      </c>
      <c r="C90" s="8" t="s">
        <v>223</v>
      </c>
      <c r="D90" s="9">
        <f t="shared" si="0"/>
        <v>0.16180555555555554</v>
      </c>
      <c r="E90" s="7">
        <v>74</v>
      </c>
      <c r="F90" s="7">
        <v>18</v>
      </c>
      <c r="G90" s="7">
        <v>25</v>
      </c>
      <c r="H90" s="7">
        <v>31</v>
      </c>
      <c r="I90" s="1" t="s">
        <v>13</v>
      </c>
      <c r="J90" s="7">
        <v>6</v>
      </c>
      <c r="K90" s="11">
        <v>0.21319444444444444</v>
      </c>
      <c r="L90" s="1" t="s">
        <v>125</v>
      </c>
      <c r="M90" s="12" t="str">
        <f>IF(AND($C90='Flight Data Departing'!$A90,'Flight Data Departing'!$F90=0),"No","Yes")</f>
        <v>Yes</v>
      </c>
      <c r="N90" s="13">
        <v>44572</v>
      </c>
      <c r="O90" s="7"/>
    </row>
    <row r="91" spans="1:15" ht="15">
      <c r="A91" s="7">
        <v>90</v>
      </c>
      <c r="B91" s="4" t="s">
        <v>224</v>
      </c>
      <c r="C91" s="8" t="s">
        <v>225</v>
      </c>
      <c r="D91" s="9">
        <f t="shared" si="0"/>
        <v>0.23541666666666664</v>
      </c>
      <c r="E91" s="7">
        <v>74</v>
      </c>
      <c r="F91" s="7">
        <v>21</v>
      </c>
      <c r="G91" s="7">
        <v>13</v>
      </c>
      <c r="H91" s="7">
        <v>40</v>
      </c>
      <c r="I91" s="1" t="s">
        <v>34</v>
      </c>
      <c r="J91" s="7">
        <v>5</v>
      </c>
      <c r="K91" s="11">
        <v>0.28680555555555554</v>
      </c>
      <c r="L91" s="1" t="s">
        <v>31</v>
      </c>
      <c r="M91" s="12" t="str">
        <f>IF(AND($C91='Flight Data Departing'!$A91,'Flight Data Departing'!$F91=0),"No","Yes")</f>
        <v>Yes</v>
      </c>
      <c r="N91" s="13">
        <v>44562</v>
      </c>
      <c r="O91" s="7"/>
    </row>
    <row r="92" spans="1:15" ht="15">
      <c r="A92" s="7">
        <v>91</v>
      </c>
      <c r="B92" s="4" t="s">
        <v>226</v>
      </c>
      <c r="C92" s="8" t="s">
        <v>227</v>
      </c>
      <c r="D92" s="9">
        <f t="shared" si="0"/>
        <v>0.69930555555555562</v>
      </c>
      <c r="E92" s="7">
        <v>103</v>
      </c>
      <c r="F92" s="7">
        <v>48</v>
      </c>
      <c r="G92" s="7">
        <v>26</v>
      </c>
      <c r="H92" s="7">
        <v>29</v>
      </c>
      <c r="I92" s="1" t="s">
        <v>48</v>
      </c>
      <c r="J92" s="7">
        <v>7</v>
      </c>
      <c r="K92" s="11">
        <v>0.77083333333333337</v>
      </c>
      <c r="L92" s="1" t="s">
        <v>41</v>
      </c>
      <c r="M92" s="12" t="str">
        <f>IF(AND($C92='Flight Data Departing'!$A92,'Flight Data Departing'!$F92=0),"No","Yes")</f>
        <v>Yes</v>
      </c>
      <c r="N92" s="13">
        <v>44570</v>
      </c>
      <c r="O92" s="7"/>
    </row>
    <row r="93" spans="1:15" ht="15">
      <c r="A93" s="7">
        <v>92</v>
      </c>
      <c r="B93" s="4" t="s">
        <v>228</v>
      </c>
      <c r="C93" s="8" t="s">
        <v>229</v>
      </c>
      <c r="D93" s="9">
        <f t="shared" si="0"/>
        <v>2.2222222222222213E-2</v>
      </c>
      <c r="E93" s="7">
        <v>132</v>
      </c>
      <c r="F93" s="7">
        <v>71</v>
      </c>
      <c r="G93" s="7">
        <v>27</v>
      </c>
      <c r="H93" s="7">
        <v>34</v>
      </c>
      <c r="I93" s="1" t="s">
        <v>13</v>
      </c>
      <c r="J93" s="7">
        <v>9</v>
      </c>
      <c r="K93" s="11">
        <v>0.11388888888888889</v>
      </c>
      <c r="L93" s="1" t="s">
        <v>73</v>
      </c>
      <c r="M93" s="12" t="str">
        <f>IF(AND($C93='Flight Data Departing'!$A93,'Flight Data Departing'!$F93=0),"No","Yes")</f>
        <v>Yes</v>
      </c>
      <c r="N93" s="13">
        <v>44567</v>
      </c>
      <c r="O93" s="7"/>
    </row>
    <row r="94" spans="1:15" ht="15">
      <c r="A94" s="7">
        <v>93</v>
      </c>
      <c r="B94" s="4" t="s">
        <v>230</v>
      </c>
      <c r="C94" s="8" t="s">
        <v>231</v>
      </c>
      <c r="D94" s="9">
        <f t="shared" si="0"/>
        <v>0.63402777777777775</v>
      </c>
      <c r="E94" s="7">
        <v>137</v>
      </c>
      <c r="F94" s="7">
        <v>88</v>
      </c>
      <c r="G94" s="7">
        <v>17</v>
      </c>
      <c r="H94" s="7">
        <v>32</v>
      </c>
      <c r="I94" s="1" t="s">
        <v>48</v>
      </c>
      <c r="J94" s="7">
        <v>6</v>
      </c>
      <c r="K94" s="11">
        <v>0.72916666666666663</v>
      </c>
      <c r="L94" s="1" t="s">
        <v>41</v>
      </c>
      <c r="M94" s="12" t="str">
        <f>IF(AND($C94='Flight Data Departing'!$A94,'Flight Data Departing'!$F94=0),"No","Yes")</f>
        <v>Yes</v>
      </c>
      <c r="N94" s="13">
        <v>44569</v>
      </c>
      <c r="O94" s="7"/>
    </row>
    <row r="95" spans="1:15" ht="15">
      <c r="A95" s="7">
        <v>94</v>
      </c>
      <c r="B95" s="4" t="s">
        <v>232</v>
      </c>
      <c r="C95" s="8" t="s">
        <v>233</v>
      </c>
      <c r="D95" s="9">
        <f t="shared" si="0"/>
        <v>0.81180555555555556</v>
      </c>
      <c r="E95" s="7">
        <v>127</v>
      </c>
      <c r="F95" s="7">
        <v>87</v>
      </c>
      <c r="G95" s="7">
        <v>15</v>
      </c>
      <c r="H95" s="7">
        <v>25</v>
      </c>
      <c r="I95" s="1" t="s">
        <v>34</v>
      </c>
      <c r="J95" s="7">
        <v>5</v>
      </c>
      <c r="K95" s="11">
        <v>0.9</v>
      </c>
      <c r="L95" s="1" t="s">
        <v>76</v>
      </c>
      <c r="M95" s="12" t="str">
        <f>IF(AND($C95='Flight Data Departing'!$A95,'Flight Data Departing'!$F95=0),"No","Yes")</f>
        <v>Yes</v>
      </c>
      <c r="N95" s="13">
        <v>44563</v>
      </c>
      <c r="O95" s="7"/>
    </row>
    <row r="96" spans="1:15" ht="15">
      <c r="A96" s="7">
        <v>95</v>
      </c>
      <c r="B96" s="4" t="s">
        <v>234</v>
      </c>
      <c r="C96" s="8" t="s">
        <v>235</v>
      </c>
      <c r="D96" s="9">
        <f t="shared" si="0"/>
        <v>0.91041666666666665</v>
      </c>
      <c r="E96" s="7">
        <v>125</v>
      </c>
      <c r="F96" s="7">
        <v>61</v>
      </c>
      <c r="G96" s="7">
        <v>30</v>
      </c>
      <c r="H96" s="7">
        <v>34</v>
      </c>
      <c r="I96" s="1" t="s">
        <v>60</v>
      </c>
      <c r="J96" s="7">
        <v>4</v>
      </c>
      <c r="K96" s="11">
        <v>0.99722222222222223</v>
      </c>
      <c r="L96" s="1" t="s">
        <v>41</v>
      </c>
      <c r="M96" s="12" t="str">
        <f>IF(AND($C96='Flight Data Departing'!$A96,'Flight Data Departing'!$F96=0),"No","Yes")</f>
        <v>Yes</v>
      </c>
      <c r="N96" s="13">
        <v>44565</v>
      </c>
      <c r="O96" s="7"/>
    </row>
    <row r="97" spans="1:15" ht="15">
      <c r="A97" s="7">
        <v>96</v>
      </c>
      <c r="B97" s="4" t="s">
        <v>236</v>
      </c>
      <c r="C97" s="8" t="s">
        <v>237</v>
      </c>
      <c r="D97" s="9">
        <f t="shared" si="0"/>
        <v>9.0277777777777873E-3</v>
      </c>
      <c r="E97" s="7">
        <v>108</v>
      </c>
      <c r="F97" s="7">
        <v>76</v>
      </c>
      <c r="G97" s="7">
        <v>5</v>
      </c>
      <c r="H97" s="7">
        <v>27</v>
      </c>
      <c r="I97" s="1" t="s">
        <v>13</v>
      </c>
      <c r="J97" s="7">
        <v>8</v>
      </c>
      <c r="K97" s="11">
        <v>8.4027777777777785E-2</v>
      </c>
      <c r="L97" s="1" t="s">
        <v>64</v>
      </c>
      <c r="M97" s="12" t="str">
        <f>IF(AND($C97='Flight Data Departing'!$A97,'Flight Data Departing'!$F97=0),"No","Yes")</f>
        <v>Yes</v>
      </c>
      <c r="N97" s="13">
        <v>44572</v>
      </c>
      <c r="O97" s="7"/>
    </row>
    <row r="98" spans="1:15" ht="15">
      <c r="A98" s="7">
        <v>97</v>
      </c>
      <c r="B98" s="4" t="s">
        <v>238</v>
      </c>
      <c r="C98" s="8" t="s">
        <v>239</v>
      </c>
      <c r="D98" s="9">
        <f t="shared" si="0"/>
        <v>0.54444444444444451</v>
      </c>
      <c r="E98" s="7">
        <v>66</v>
      </c>
      <c r="F98" s="7">
        <v>22</v>
      </c>
      <c r="G98" s="7">
        <v>13</v>
      </c>
      <c r="H98" s="7">
        <v>31</v>
      </c>
      <c r="I98" s="1" t="s">
        <v>60</v>
      </c>
      <c r="J98" s="7">
        <v>5</v>
      </c>
      <c r="K98" s="11">
        <v>0.59027777777777779</v>
      </c>
      <c r="L98" s="1" t="s">
        <v>41</v>
      </c>
      <c r="M98" s="12" t="str">
        <f>IF(AND($C98='Flight Data Departing'!$A98,'Flight Data Departing'!$F98=0),"No","Yes")</f>
        <v>Yes</v>
      </c>
      <c r="N98" s="13">
        <v>44567</v>
      </c>
      <c r="O98" s="7"/>
    </row>
    <row r="99" spans="1:15" ht="15">
      <c r="A99" s="7">
        <v>98</v>
      </c>
      <c r="B99" s="4" t="s">
        <v>240</v>
      </c>
      <c r="C99" s="8" t="s">
        <v>241</v>
      </c>
      <c r="D99" s="9">
        <f t="shared" si="0"/>
        <v>0.82361111111111107</v>
      </c>
      <c r="E99" s="7">
        <v>115</v>
      </c>
      <c r="F99" s="7">
        <v>49</v>
      </c>
      <c r="G99" s="7">
        <v>27</v>
      </c>
      <c r="H99" s="7">
        <v>39</v>
      </c>
      <c r="I99" s="1" t="s">
        <v>48</v>
      </c>
      <c r="J99" s="7">
        <v>2</v>
      </c>
      <c r="K99" s="11">
        <v>0.90347222222222223</v>
      </c>
      <c r="L99" s="1" t="s">
        <v>116</v>
      </c>
      <c r="M99" s="12" t="str">
        <f>IF(AND($C99='Flight Data Departing'!$A99,'Flight Data Departing'!$F99=0),"No","Yes")</f>
        <v>Yes</v>
      </c>
      <c r="N99" s="13">
        <v>44572</v>
      </c>
      <c r="O99" s="7"/>
    </row>
    <row r="100" spans="1:15" ht="15">
      <c r="A100" s="7">
        <v>99</v>
      </c>
      <c r="B100" s="4" t="s">
        <v>242</v>
      </c>
      <c r="C100" s="8" t="s">
        <v>243</v>
      </c>
      <c r="D100" s="9">
        <f t="shared" si="0"/>
        <v>0.38402777777777775</v>
      </c>
      <c r="E100" s="7">
        <v>101</v>
      </c>
      <c r="F100" s="7">
        <v>62</v>
      </c>
      <c r="G100" s="7">
        <v>18</v>
      </c>
      <c r="H100" s="7">
        <v>21</v>
      </c>
      <c r="I100" s="1" t="s">
        <v>48</v>
      </c>
      <c r="J100" s="7">
        <v>9</v>
      </c>
      <c r="K100" s="11">
        <v>0.45416666666666666</v>
      </c>
      <c r="L100" s="1" t="s">
        <v>125</v>
      </c>
      <c r="M100" s="12" t="str">
        <f>IF(AND($C100='Flight Data Departing'!$A100,'Flight Data Departing'!$F100=0),"No","Yes")</f>
        <v>Yes</v>
      </c>
      <c r="N100" s="13">
        <v>44563</v>
      </c>
      <c r="O100" s="7"/>
    </row>
    <row r="101" spans="1:15" ht="15">
      <c r="A101" s="7">
        <v>100</v>
      </c>
      <c r="B101" s="4" t="s">
        <v>244</v>
      </c>
      <c r="C101" s="8" t="s">
        <v>245</v>
      </c>
      <c r="D101" s="9">
        <f t="shared" si="0"/>
        <v>0.81319444444444444</v>
      </c>
      <c r="E101" s="7">
        <v>88</v>
      </c>
      <c r="F101" s="7">
        <v>25</v>
      </c>
      <c r="G101" s="7">
        <v>23</v>
      </c>
      <c r="H101" s="7">
        <v>40</v>
      </c>
      <c r="I101" s="1" t="s">
        <v>48</v>
      </c>
      <c r="J101" s="7">
        <v>7</v>
      </c>
      <c r="K101" s="11">
        <v>0.87430555555555556</v>
      </c>
      <c r="L101" s="1" t="s">
        <v>35</v>
      </c>
      <c r="M101" s="12" t="str">
        <f>IF(AND($C101='Flight Data Departing'!$A101,'Flight Data Departing'!$F101=0),"No","Yes")</f>
        <v>Yes</v>
      </c>
      <c r="N101" s="13">
        <v>44571</v>
      </c>
      <c r="O101" s="7"/>
    </row>
    <row r="102" spans="1:15" ht="15">
      <c r="A102" s="7">
        <v>101</v>
      </c>
      <c r="B102" s="4" t="s">
        <v>246</v>
      </c>
      <c r="C102" s="8" t="s">
        <v>247</v>
      </c>
      <c r="D102" s="9">
        <f t="shared" si="0"/>
        <v>0.1388888888888889</v>
      </c>
      <c r="E102" s="7">
        <v>78</v>
      </c>
      <c r="F102" s="7">
        <v>24</v>
      </c>
      <c r="G102" s="7">
        <v>17</v>
      </c>
      <c r="H102" s="7">
        <v>37</v>
      </c>
      <c r="I102" s="1" t="s">
        <v>54</v>
      </c>
      <c r="J102" s="7">
        <v>3</v>
      </c>
      <c r="K102" s="11">
        <v>0.19305555555555556</v>
      </c>
      <c r="L102" s="1" t="s">
        <v>84</v>
      </c>
      <c r="M102" s="12" t="str">
        <f>IF(AND($C102='Flight Data Departing'!$A102,'Flight Data Departing'!$F102=0),"No","Yes")</f>
        <v>Yes</v>
      </c>
      <c r="N102" s="13">
        <v>44563</v>
      </c>
      <c r="O102" s="7"/>
    </row>
    <row r="103" spans="1:15" ht="15">
      <c r="A103" s="7">
        <v>102</v>
      </c>
      <c r="B103" s="4" t="s">
        <v>248</v>
      </c>
      <c r="C103" s="8" t="s">
        <v>249</v>
      </c>
      <c r="D103" s="9">
        <f t="shared" si="0"/>
        <v>0.59722222222222221</v>
      </c>
      <c r="E103" s="7">
        <v>89</v>
      </c>
      <c r="F103" s="7">
        <v>32</v>
      </c>
      <c r="G103" s="7">
        <v>13</v>
      </c>
      <c r="H103" s="7">
        <v>44</v>
      </c>
      <c r="I103" s="1" t="s">
        <v>60</v>
      </c>
      <c r="J103" s="7">
        <v>10</v>
      </c>
      <c r="K103" s="11">
        <v>0.65902777777777777</v>
      </c>
      <c r="L103" s="1" t="s">
        <v>107</v>
      </c>
      <c r="M103" s="12" t="str">
        <f>IF(AND($C103='Flight Data Departing'!$A103,'Flight Data Departing'!$F103=0),"No","Yes")</f>
        <v>Yes</v>
      </c>
      <c r="N103" s="13">
        <v>44565</v>
      </c>
      <c r="O103" s="7"/>
    </row>
    <row r="104" spans="1:15" ht="15">
      <c r="A104" s="7">
        <v>103</v>
      </c>
      <c r="B104" s="4" t="s">
        <v>250</v>
      </c>
      <c r="C104" s="8" t="s">
        <v>251</v>
      </c>
      <c r="D104" s="9">
        <f t="shared" si="0"/>
        <v>0.80972222222222223</v>
      </c>
      <c r="E104" s="7">
        <v>104</v>
      </c>
      <c r="F104" s="7">
        <v>60</v>
      </c>
      <c r="G104" s="7">
        <v>18</v>
      </c>
      <c r="H104" s="7">
        <v>26</v>
      </c>
      <c r="I104" s="1" t="s">
        <v>34</v>
      </c>
      <c r="J104" s="7">
        <v>9</v>
      </c>
      <c r="K104" s="11">
        <v>0.88194444444444442</v>
      </c>
      <c r="L104" s="1" t="s">
        <v>107</v>
      </c>
      <c r="M104" s="12" t="str">
        <f>IF(AND($C104='Flight Data Departing'!$A104,'Flight Data Departing'!$F104=0),"No","Yes")</f>
        <v>Yes</v>
      </c>
      <c r="N104" s="13">
        <v>44562</v>
      </c>
      <c r="O104" s="7"/>
    </row>
    <row r="105" spans="1:15" ht="15">
      <c r="A105" s="7">
        <v>104</v>
      </c>
      <c r="B105" s="4" t="s">
        <v>252</v>
      </c>
      <c r="C105" s="8" t="s">
        <v>253</v>
      </c>
      <c r="D105" s="9">
        <f t="shared" si="0"/>
        <v>0.22222222222222227</v>
      </c>
      <c r="E105" s="7">
        <v>98</v>
      </c>
      <c r="F105" s="7">
        <v>53</v>
      </c>
      <c r="G105" s="7">
        <v>25</v>
      </c>
      <c r="H105" s="7">
        <v>20</v>
      </c>
      <c r="I105" s="1" t="s">
        <v>34</v>
      </c>
      <c r="J105" s="7">
        <v>3</v>
      </c>
      <c r="K105" s="11">
        <v>0.2902777777777778</v>
      </c>
      <c r="L105" s="1" t="s">
        <v>125</v>
      </c>
      <c r="M105" s="12" t="str">
        <f>IF(AND($C105='Flight Data Departing'!$A105,'Flight Data Departing'!$F105=0),"No","Yes")</f>
        <v>Yes</v>
      </c>
      <c r="N105" s="13">
        <v>44573</v>
      </c>
      <c r="O105" s="7"/>
    </row>
    <row r="106" spans="1:15" ht="15">
      <c r="A106" s="7">
        <v>105</v>
      </c>
      <c r="B106" s="4" t="s">
        <v>254</v>
      </c>
      <c r="C106" s="8" t="s">
        <v>255</v>
      </c>
      <c r="D106" s="9">
        <f t="shared" si="0"/>
        <v>0.56944444444444442</v>
      </c>
      <c r="E106" s="7">
        <v>99</v>
      </c>
      <c r="F106" s="7">
        <v>66</v>
      </c>
      <c r="G106" s="7">
        <v>17</v>
      </c>
      <c r="H106" s="7">
        <v>16</v>
      </c>
      <c r="I106" s="1" t="s">
        <v>60</v>
      </c>
      <c r="J106" s="7">
        <v>9</v>
      </c>
      <c r="K106" s="11">
        <v>0.6381944444444444</v>
      </c>
      <c r="L106" s="1" t="s">
        <v>31</v>
      </c>
      <c r="M106" s="12" t="str">
        <f>IF(AND($C106='Flight Data Departing'!$A106,'Flight Data Departing'!$F106=0),"No","Yes")</f>
        <v>Yes</v>
      </c>
      <c r="N106" s="13">
        <v>44566</v>
      </c>
      <c r="O106" s="7"/>
    </row>
    <row r="107" spans="1:15" ht="15">
      <c r="A107" s="7">
        <v>106</v>
      </c>
      <c r="B107" s="4" t="s">
        <v>256</v>
      </c>
      <c r="C107" s="8" t="s">
        <v>257</v>
      </c>
      <c r="D107" s="9">
        <f t="shared" si="0"/>
        <v>0.44861111111111107</v>
      </c>
      <c r="E107" s="7">
        <v>126</v>
      </c>
      <c r="F107" s="7">
        <v>61</v>
      </c>
      <c r="G107" s="7">
        <v>25</v>
      </c>
      <c r="H107" s="7">
        <v>40</v>
      </c>
      <c r="I107" s="1" t="s">
        <v>54</v>
      </c>
      <c r="J107" s="7">
        <v>8</v>
      </c>
      <c r="K107" s="11">
        <v>0.53611111111111109</v>
      </c>
      <c r="L107" s="1" t="s">
        <v>125</v>
      </c>
      <c r="M107" s="12" t="str">
        <f>IF(AND($C107='Flight Data Departing'!$A107,'Flight Data Departing'!$F107=0),"No","Yes")</f>
        <v>Yes</v>
      </c>
      <c r="N107" s="13">
        <v>44573</v>
      </c>
      <c r="O107" s="7"/>
    </row>
    <row r="108" spans="1:15" ht="15">
      <c r="A108" s="7">
        <v>107</v>
      </c>
      <c r="B108" s="4" t="s">
        <v>258</v>
      </c>
      <c r="C108" s="8" t="s">
        <v>259</v>
      </c>
      <c r="D108" s="9">
        <f t="shared" si="0"/>
        <v>0.91875000000000007</v>
      </c>
      <c r="E108" s="7">
        <v>110</v>
      </c>
      <c r="F108" s="7">
        <v>65</v>
      </c>
      <c r="G108" s="7">
        <v>15</v>
      </c>
      <c r="H108" s="7">
        <v>30</v>
      </c>
      <c r="I108" s="1" t="s">
        <v>38</v>
      </c>
      <c r="J108" s="7">
        <v>3</v>
      </c>
      <c r="K108" s="11">
        <v>0.99513888888888891</v>
      </c>
      <c r="L108" s="1" t="s">
        <v>41</v>
      </c>
      <c r="M108" s="12" t="str">
        <f>IF(AND($C108='Flight Data Departing'!$A108,'Flight Data Departing'!$F108=0),"No","Yes")</f>
        <v>Yes</v>
      </c>
      <c r="N108" s="13">
        <v>44571</v>
      </c>
      <c r="O108" s="7"/>
    </row>
    <row r="109" spans="1:15" ht="15">
      <c r="A109" s="7">
        <v>108</v>
      </c>
      <c r="B109" s="4" t="s">
        <v>260</v>
      </c>
      <c r="C109" s="8" t="s">
        <v>261</v>
      </c>
      <c r="D109" s="9">
        <f t="shared" si="0"/>
        <v>0.13263888888888886</v>
      </c>
      <c r="E109" s="7">
        <v>127</v>
      </c>
      <c r="F109" s="7">
        <v>53</v>
      </c>
      <c r="G109" s="7">
        <v>29</v>
      </c>
      <c r="H109" s="7">
        <v>45</v>
      </c>
      <c r="I109" s="1" t="s">
        <v>48</v>
      </c>
      <c r="J109" s="7">
        <v>5</v>
      </c>
      <c r="K109" s="11">
        <v>0.22083333333333333</v>
      </c>
      <c r="L109" s="1" t="s">
        <v>79</v>
      </c>
      <c r="M109" s="12" t="str">
        <f>IF(AND($C109='Flight Data Departing'!$A109,'Flight Data Departing'!$F109=0),"No","Yes")</f>
        <v>Yes</v>
      </c>
      <c r="N109" s="13">
        <v>44566</v>
      </c>
      <c r="O109" s="7"/>
    </row>
    <row r="110" spans="1:15" ht="15">
      <c r="A110" s="7">
        <v>109</v>
      </c>
      <c r="B110" s="4" t="s">
        <v>262</v>
      </c>
      <c r="C110" s="8" t="s">
        <v>263</v>
      </c>
      <c r="D110" s="9">
        <f t="shared" si="0"/>
        <v>0.84930555555555554</v>
      </c>
      <c r="E110" s="7">
        <v>119</v>
      </c>
      <c r="F110" s="7">
        <v>77</v>
      </c>
      <c r="G110" s="7">
        <v>6</v>
      </c>
      <c r="H110" s="7">
        <v>36</v>
      </c>
      <c r="I110" s="1" t="s">
        <v>13</v>
      </c>
      <c r="J110" s="7">
        <v>4</v>
      </c>
      <c r="K110" s="11">
        <v>0.93194444444444446</v>
      </c>
      <c r="L110" s="1" t="s">
        <v>68</v>
      </c>
      <c r="M110" s="12" t="str">
        <f>IF(AND($C110='Flight Data Departing'!$A110,'Flight Data Departing'!$F110=0),"No","Yes")</f>
        <v>Yes</v>
      </c>
      <c r="N110" s="13">
        <v>44569</v>
      </c>
      <c r="O110" s="7"/>
    </row>
    <row r="111" spans="1:15" ht="15">
      <c r="A111" s="7">
        <v>110</v>
      </c>
      <c r="B111" s="4" t="s">
        <v>264</v>
      </c>
      <c r="C111" s="8">
        <v>333900</v>
      </c>
      <c r="D111" s="9">
        <f t="shared" si="0"/>
        <v>0.85763888888888895</v>
      </c>
      <c r="E111" s="7">
        <v>153</v>
      </c>
      <c r="F111" s="7">
        <v>89</v>
      </c>
      <c r="G111" s="7">
        <v>30</v>
      </c>
      <c r="H111" s="7">
        <v>34</v>
      </c>
      <c r="I111" s="1" t="s">
        <v>38</v>
      </c>
      <c r="J111" s="7">
        <v>5</v>
      </c>
      <c r="K111" s="11">
        <v>0.96388888888888891</v>
      </c>
      <c r="L111" s="1" t="s">
        <v>31</v>
      </c>
      <c r="M111" s="12" t="str">
        <f>IF(AND($C111='Flight Data Departing'!$A111,'Flight Data Departing'!$F111=0),"No","Yes")</f>
        <v>Yes</v>
      </c>
      <c r="N111" s="13">
        <v>44572</v>
      </c>
      <c r="O111" s="7"/>
    </row>
    <row r="112" spans="1:15" ht="15">
      <c r="A112" s="7">
        <v>111</v>
      </c>
      <c r="B112" s="4" t="s">
        <v>265</v>
      </c>
      <c r="C112" s="8" t="s">
        <v>266</v>
      </c>
      <c r="D112" s="9">
        <f t="shared" si="0"/>
        <v>-3.333333333333334E-2</v>
      </c>
      <c r="E112" s="7">
        <v>93</v>
      </c>
      <c r="F112" s="7">
        <v>25</v>
      </c>
      <c r="G112" s="7">
        <v>30</v>
      </c>
      <c r="H112" s="7">
        <v>38</v>
      </c>
      <c r="I112" s="1" t="s">
        <v>34</v>
      </c>
      <c r="J112" s="7">
        <v>10</v>
      </c>
      <c r="K112" s="11">
        <v>3.125E-2</v>
      </c>
      <c r="L112" s="1" t="s">
        <v>51</v>
      </c>
      <c r="M112" s="12" t="str">
        <f>IF(AND($C112='Flight Data Departing'!$A112,'Flight Data Departing'!$F112=0),"No","Yes")</f>
        <v>Yes</v>
      </c>
      <c r="N112" s="13">
        <v>44567</v>
      </c>
      <c r="O112" s="7"/>
    </row>
    <row r="113" spans="1:15" ht="15">
      <c r="A113" s="7">
        <v>112</v>
      </c>
      <c r="B113" s="4" t="s">
        <v>267</v>
      </c>
      <c r="C113" s="8" t="s">
        <v>268</v>
      </c>
      <c r="D113" s="9">
        <f t="shared" si="0"/>
        <v>4.3055555555555562E-2</v>
      </c>
      <c r="E113" s="7">
        <v>82</v>
      </c>
      <c r="F113" s="7">
        <v>26</v>
      </c>
      <c r="G113" s="7">
        <v>13</v>
      </c>
      <c r="H113" s="7">
        <v>43</v>
      </c>
      <c r="I113" s="1" t="s">
        <v>48</v>
      </c>
      <c r="J113" s="7">
        <v>3</v>
      </c>
      <c r="K113" s="11">
        <v>0.1</v>
      </c>
      <c r="L113" s="1" t="s">
        <v>35</v>
      </c>
      <c r="M113" s="12" t="str">
        <f>IF(AND($C113='Flight Data Departing'!$A113,'Flight Data Departing'!$F113=0),"No","Yes")</f>
        <v>Yes</v>
      </c>
      <c r="N113" s="13">
        <v>44563</v>
      </c>
      <c r="O113" s="7"/>
    </row>
    <row r="114" spans="1:15" ht="15">
      <c r="A114" s="7">
        <v>113</v>
      </c>
      <c r="B114" s="4" t="s">
        <v>269</v>
      </c>
      <c r="C114" s="8" t="s">
        <v>270</v>
      </c>
      <c r="D114" s="9">
        <f t="shared" si="0"/>
        <v>0.38194444444444442</v>
      </c>
      <c r="E114" s="7">
        <v>110</v>
      </c>
      <c r="F114" s="7">
        <v>53</v>
      </c>
      <c r="G114" s="7">
        <v>23</v>
      </c>
      <c r="H114" s="7">
        <v>34</v>
      </c>
      <c r="I114" s="1" t="s">
        <v>38</v>
      </c>
      <c r="J114" s="7">
        <v>7</v>
      </c>
      <c r="K114" s="11">
        <v>0.45833333333333331</v>
      </c>
      <c r="L114" s="1" t="s">
        <v>51</v>
      </c>
      <c r="M114" s="12" t="str">
        <f>IF(AND($C114='Flight Data Departing'!$A114,'Flight Data Departing'!$F114=0),"No","Yes")</f>
        <v>Yes</v>
      </c>
      <c r="N114" s="13">
        <v>44569</v>
      </c>
      <c r="O114" s="7"/>
    </row>
    <row r="115" spans="1:15" ht="15">
      <c r="A115" s="7">
        <v>114</v>
      </c>
      <c r="B115" s="4" t="s">
        <v>271</v>
      </c>
      <c r="C115" s="8" t="s">
        <v>272</v>
      </c>
      <c r="D115" s="9">
        <f t="shared" si="0"/>
        <v>0.47638888888888892</v>
      </c>
      <c r="E115" s="7">
        <v>114</v>
      </c>
      <c r="F115" s="7">
        <v>86</v>
      </c>
      <c r="G115" s="7">
        <v>8</v>
      </c>
      <c r="H115" s="7">
        <v>20</v>
      </c>
      <c r="I115" s="1" t="s">
        <v>48</v>
      </c>
      <c r="J115" s="7">
        <v>9</v>
      </c>
      <c r="K115" s="11">
        <v>0.55555555555555558</v>
      </c>
      <c r="L115" s="1" t="s">
        <v>45</v>
      </c>
      <c r="M115" s="12" t="str">
        <f>IF(AND($C115='Flight Data Departing'!$A115,'Flight Data Departing'!$F115=0),"No","Yes")</f>
        <v>Yes</v>
      </c>
      <c r="N115" s="13">
        <v>44573</v>
      </c>
      <c r="O115" s="7"/>
    </row>
    <row r="116" spans="1:15" ht="15">
      <c r="A116" s="7">
        <v>115</v>
      </c>
      <c r="B116" s="4" t="s">
        <v>273</v>
      </c>
      <c r="C116" s="8" t="s">
        <v>274</v>
      </c>
      <c r="D116" s="9">
        <f t="shared" si="0"/>
        <v>0.85138888888888886</v>
      </c>
      <c r="E116" s="7">
        <v>41</v>
      </c>
      <c r="F116" s="7">
        <v>15</v>
      </c>
      <c r="G116" s="7">
        <v>7</v>
      </c>
      <c r="H116" s="7">
        <v>19</v>
      </c>
      <c r="I116" s="1" t="s">
        <v>34</v>
      </c>
      <c r="J116" s="7">
        <v>8</v>
      </c>
      <c r="K116" s="11">
        <v>0.87986111111111109</v>
      </c>
      <c r="L116" s="1" t="s">
        <v>41</v>
      </c>
      <c r="M116" s="12" t="str">
        <f>IF(AND($C116='Flight Data Departing'!$A116,'Flight Data Departing'!$F116=0),"No","Yes")</f>
        <v>Yes</v>
      </c>
      <c r="N116" s="13">
        <v>44562</v>
      </c>
      <c r="O116" s="7"/>
    </row>
    <row r="117" spans="1:15" ht="15">
      <c r="A117" s="7">
        <v>116</v>
      </c>
      <c r="B117" s="4" t="s">
        <v>275</v>
      </c>
      <c r="C117" s="8" t="s">
        <v>276</v>
      </c>
      <c r="D117" s="9">
        <f t="shared" si="0"/>
        <v>0.51944444444444449</v>
      </c>
      <c r="E117" s="7">
        <v>88</v>
      </c>
      <c r="F117" s="7">
        <v>33</v>
      </c>
      <c r="G117" s="7">
        <v>11</v>
      </c>
      <c r="H117" s="7">
        <v>44</v>
      </c>
      <c r="I117" s="1" t="s">
        <v>13</v>
      </c>
      <c r="J117" s="7">
        <v>7</v>
      </c>
      <c r="K117" s="11">
        <v>0.5805555555555556</v>
      </c>
      <c r="L117" s="1" t="s">
        <v>64</v>
      </c>
      <c r="M117" s="12" t="str">
        <f>IF(AND($C117='Flight Data Departing'!$A117,'Flight Data Departing'!$F117=0),"No","Yes")</f>
        <v>Yes</v>
      </c>
      <c r="N117" s="13">
        <v>44568</v>
      </c>
      <c r="O117" s="7"/>
    </row>
    <row r="118" spans="1:15" ht="15">
      <c r="A118" s="7">
        <v>117</v>
      </c>
      <c r="B118" s="4" t="s">
        <v>277</v>
      </c>
      <c r="C118" s="8" t="s">
        <v>278</v>
      </c>
      <c r="D118" s="9">
        <f t="shared" si="0"/>
        <v>0.38194444444444442</v>
      </c>
      <c r="E118" s="7">
        <v>58</v>
      </c>
      <c r="F118" s="7">
        <v>30</v>
      </c>
      <c r="G118" s="7">
        <v>12</v>
      </c>
      <c r="H118" s="7">
        <v>16</v>
      </c>
      <c r="I118" s="1" t="s">
        <v>13</v>
      </c>
      <c r="J118" s="7">
        <v>9</v>
      </c>
      <c r="K118" s="11">
        <v>0.42222222222222222</v>
      </c>
      <c r="L118" s="1" t="s">
        <v>31</v>
      </c>
      <c r="M118" s="12" t="str">
        <f>IF(AND($C118='Flight Data Departing'!$A118,'Flight Data Departing'!$F118=0),"No","Yes")</f>
        <v>Yes</v>
      </c>
      <c r="N118" s="13">
        <v>44572</v>
      </c>
      <c r="O118" s="7"/>
    </row>
    <row r="119" spans="1:15" ht="15">
      <c r="A119" s="7">
        <v>118</v>
      </c>
      <c r="B119" s="4" t="s">
        <v>279</v>
      </c>
      <c r="C119" s="8" t="s">
        <v>280</v>
      </c>
      <c r="D119" s="9">
        <f t="shared" si="0"/>
        <v>0.58124999999999993</v>
      </c>
      <c r="E119" s="7">
        <v>123</v>
      </c>
      <c r="F119" s="7">
        <v>70</v>
      </c>
      <c r="G119" s="7">
        <v>13</v>
      </c>
      <c r="H119" s="7">
        <v>40</v>
      </c>
      <c r="I119" s="1" t="s">
        <v>48</v>
      </c>
      <c r="J119" s="7">
        <v>8</v>
      </c>
      <c r="K119" s="11">
        <v>0.66666666666666663</v>
      </c>
      <c r="L119" s="1" t="s">
        <v>84</v>
      </c>
      <c r="M119" s="12" t="str">
        <f>IF(AND($C119='Flight Data Departing'!$A119,'Flight Data Departing'!$F119=0),"No","Yes")</f>
        <v>Yes</v>
      </c>
      <c r="N119" s="13">
        <v>44565</v>
      </c>
      <c r="O119" s="7"/>
    </row>
    <row r="120" spans="1:15" ht="15">
      <c r="A120" s="7">
        <v>119</v>
      </c>
      <c r="B120" s="4" t="s">
        <v>281</v>
      </c>
      <c r="C120" s="8" t="s">
        <v>282</v>
      </c>
      <c r="D120" s="9">
        <f t="shared" si="0"/>
        <v>0.2013888888888889</v>
      </c>
      <c r="E120" s="7">
        <v>121</v>
      </c>
      <c r="F120" s="7">
        <v>80</v>
      </c>
      <c r="G120" s="7">
        <v>26</v>
      </c>
      <c r="H120" s="7">
        <v>15</v>
      </c>
      <c r="I120" s="1" t="s">
        <v>54</v>
      </c>
      <c r="J120" s="7">
        <v>7</v>
      </c>
      <c r="K120" s="11">
        <v>0.28541666666666665</v>
      </c>
      <c r="L120" s="1" t="s">
        <v>125</v>
      </c>
      <c r="M120" s="12" t="str">
        <f>IF(AND($C120='Flight Data Departing'!$A120,'Flight Data Departing'!$F120=0),"No","Yes")</f>
        <v>Yes</v>
      </c>
      <c r="N120" s="13">
        <v>44570</v>
      </c>
      <c r="O120" s="7"/>
    </row>
    <row r="121" spans="1:15" ht="15">
      <c r="A121" s="7">
        <v>120</v>
      </c>
      <c r="B121" s="4" t="s">
        <v>283</v>
      </c>
      <c r="C121" s="8" t="s">
        <v>284</v>
      </c>
      <c r="D121" s="9">
        <f t="shared" si="0"/>
        <v>0.76180555555555551</v>
      </c>
      <c r="E121" s="7">
        <v>81</v>
      </c>
      <c r="F121" s="7">
        <v>34</v>
      </c>
      <c r="G121" s="7">
        <v>28</v>
      </c>
      <c r="H121" s="7">
        <v>19</v>
      </c>
      <c r="I121" s="1" t="s">
        <v>13</v>
      </c>
      <c r="J121" s="7">
        <v>5</v>
      </c>
      <c r="K121" s="11">
        <v>0.81805555555555554</v>
      </c>
      <c r="L121" s="1" t="s">
        <v>73</v>
      </c>
      <c r="M121" s="12" t="str">
        <f>IF(AND($C121='Flight Data Departing'!$A121,'Flight Data Departing'!$F121=0),"No","Yes")</f>
        <v>Yes</v>
      </c>
      <c r="N121" s="13">
        <v>44570</v>
      </c>
      <c r="O121" s="7"/>
    </row>
    <row r="122" spans="1:15" ht="15">
      <c r="A122" s="7">
        <v>121</v>
      </c>
      <c r="B122" s="4" t="s">
        <v>285</v>
      </c>
      <c r="C122" s="8" t="s">
        <v>286</v>
      </c>
      <c r="D122" s="9">
        <f t="shared" si="0"/>
        <v>0.87152777777777779</v>
      </c>
      <c r="E122" s="7">
        <v>134</v>
      </c>
      <c r="F122" s="7">
        <v>90</v>
      </c>
      <c r="G122" s="7">
        <v>29</v>
      </c>
      <c r="H122" s="7">
        <v>15</v>
      </c>
      <c r="I122" s="1" t="s">
        <v>48</v>
      </c>
      <c r="J122" s="7">
        <v>2</v>
      </c>
      <c r="K122" s="11">
        <v>0.96458333333333335</v>
      </c>
      <c r="L122" s="1" t="s">
        <v>35</v>
      </c>
      <c r="M122" s="12" t="str">
        <f>IF(AND($C122='Flight Data Departing'!$A122,'Flight Data Departing'!$F122=0),"No","Yes")</f>
        <v>Yes</v>
      </c>
      <c r="N122" s="13">
        <v>44567</v>
      </c>
      <c r="O122" s="7"/>
    </row>
    <row r="123" spans="1:15" ht="15">
      <c r="A123" s="7">
        <v>122</v>
      </c>
      <c r="B123" s="4" t="s">
        <v>287</v>
      </c>
      <c r="C123" s="8" t="s">
        <v>288</v>
      </c>
      <c r="D123" s="9">
        <f t="shared" si="0"/>
        <v>0.10625</v>
      </c>
      <c r="E123" s="7">
        <v>108</v>
      </c>
      <c r="F123" s="7">
        <v>78</v>
      </c>
      <c r="G123" s="7">
        <v>7</v>
      </c>
      <c r="H123" s="7">
        <v>23</v>
      </c>
      <c r="I123" s="1" t="s">
        <v>34</v>
      </c>
      <c r="J123" s="7">
        <v>7</v>
      </c>
      <c r="K123" s="11">
        <v>0.18124999999999999</v>
      </c>
      <c r="L123" s="1" t="s">
        <v>31</v>
      </c>
      <c r="M123" s="12" t="str">
        <f>IF(AND($C123='Flight Data Departing'!$A123,'Flight Data Departing'!$F123=0),"No","Yes")</f>
        <v>Yes</v>
      </c>
      <c r="N123" s="13">
        <v>44563</v>
      </c>
      <c r="O123" s="7"/>
    </row>
    <row r="124" spans="1:15" ht="15">
      <c r="A124" s="7">
        <v>123</v>
      </c>
      <c r="B124" s="4" t="s">
        <v>289</v>
      </c>
      <c r="C124" s="8" t="s">
        <v>290</v>
      </c>
      <c r="D124" s="9">
        <f t="shared" si="0"/>
        <v>0.89861111111111103</v>
      </c>
      <c r="E124" s="7">
        <v>77</v>
      </c>
      <c r="F124" s="7">
        <v>38</v>
      </c>
      <c r="G124" s="7">
        <v>22</v>
      </c>
      <c r="H124" s="7">
        <v>17</v>
      </c>
      <c r="I124" s="1" t="s">
        <v>38</v>
      </c>
      <c r="J124" s="7">
        <v>6</v>
      </c>
      <c r="K124" s="11">
        <v>0.95208333333333328</v>
      </c>
      <c r="L124" s="1" t="s">
        <v>107</v>
      </c>
      <c r="M124" s="12" t="str">
        <f>IF(AND($C124='Flight Data Departing'!$A124,'Flight Data Departing'!$F124=0),"No","Yes")</f>
        <v>Yes</v>
      </c>
      <c r="N124" s="13">
        <v>44573</v>
      </c>
      <c r="O124" s="7"/>
    </row>
    <row r="125" spans="1:15" ht="15">
      <c r="A125" s="7">
        <v>124</v>
      </c>
      <c r="B125" s="4" t="s">
        <v>291</v>
      </c>
      <c r="C125" s="8" t="s">
        <v>292</v>
      </c>
      <c r="D125" s="9">
        <f t="shared" si="0"/>
        <v>0.14236111111111113</v>
      </c>
      <c r="E125" s="7">
        <v>72</v>
      </c>
      <c r="F125" s="7">
        <v>31</v>
      </c>
      <c r="G125" s="7">
        <v>7</v>
      </c>
      <c r="H125" s="7">
        <v>34</v>
      </c>
      <c r="I125" s="1" t="s">
        <v>48</v>
      </c>
      <c r="J125" s="7">
        <v>5</v>
      </c>
      <c r="K125" s="11">
        <v>0.19236111111111112</v>
      </c>
      <c r="L125" s="1" t="s">
        <v>76</v>
      </c>
      <c r="M125" s="12" t="str">
        <f>IF(AND($C125='Flight Data Departing'!$A125,'Flight Data Departing'!$F125=0),"No","Yes")</f>
        <v>Yes</v>
      </c>
      <c r="N125" s="13">
        <v>44564</v>
      </c>
      <c r="O125" s="7"/>
    </row>
    <row r="126" spans="1:15" ht="15">
      <c r="A126" s="7">
        <v>125</v>
      </c>
      <c r="B126" s="4" t="s">
        <v>293</v>
      </c>
      <c r="C126" s="8" t="s">
        <v>294</v>
      </c>
      <c r="D126" s="9">
        <f t="shared" si="0"/>
        <v>0.41597222222222219</v>
      </c>
      <c r="E126" s="7">
        <v>39</v>
      </c>
      <c r="F126" s="7">
        <v>15</v>
      </c>
      <c r="G126" s="7">
        <v>5</v>
      </c>
      <c r="H126" s="7">
        <v>19</v>
      </c>
      <c r="I126" s="1" t="s">
        <v>13</v>
      </c>
      <c r="J126" s="7">
        <v>4</v>
      </c>
      <c r="K126" s="11">
        <v>0.44305555555555554</v>
      </c>
      <c r="L126" s="1" t="s">
        <v>41</v>
      </c>
      <c r="M126" s="12" t="str">
        <f>IF(AND($C126='Flight Data Departing'!$A126,'Flight Data Departing'!$F126=0),"No","Yes")</f>
        <v>Yes</v>
      </c>
      <c r="N126" s="13">
        <v>44572</v>
      </c>
      <c r="O126" s="7"/>
    </row>
    <row r="127" spans="1:15" ht="15">
      <c r="A127" s="7">
        <v>126</v>
      </c>
      <c r="B127" s="4" t="s">
        <v>295</v>
      </c>
      <c r="C127" s="8" t="s">
        <v>296</v>
      </c>
      <c r="D127" s="9">
        <f t="shared" si="0"/>
        <v>0.26944444444444443</v>
      </c>
      <c r="E127" s="7">
        <v>136</v>
      </c>
      <c r="F127" s="7">
        <v>76</v>
      </c>
      <c r="G127" s="7">
        <v>30</v>
      </c>
      <c r="H127" s="7">
        <v>30</v>
      </c>
      <c r="I127" s="1" t="s">
        <v>13</v>
      </c>
      <c r="J127" s="7">
        <v>3</v>
      </c>
      <c r="K127" s="11">
        <v>0.36388888888888887</v>
      </c>
      <c r="L127" s="1" t="s">
        <v>76</v>
      </c>
      <c r="M127" s="12" t="str">
        <f>IF(AND($C127='Flight Data Departing'!$A127,'Flight Data Departing'!$F127=0),"No","Yes")</f>
        <v>Yes</v>
      </c>
      <c r="N127" s="13">
        <v>44574</v>
      </c>
      <c r="O127" s="7"/>
    </row>
    <row r="128" spans="1:15" ht="15">
      <c r="A128" s="7">
        <v>127</v>
      </c>
      <c r="B128" s="4" t="s">
        <v>297</v>
      </c>
      <c r="C128" s="8" t="s">
        <v>298</v>
      </c>
      <c r="D128" s="9">
        <f t="shared" si="0"/>
        <v>0.12291666666666667</v>
      </c>
      <c r="E128" s="7">
        <v>137</v>
      </c>
      <c r="F128" s="7">
        <v>86</v>
      </c>
      <c r="G128" s="7">
        <v>16</v>
      </c>
      <c r="H128" s="7">
        <v>35</v>
      </c>
      <c r="I128" s="1" t="s">
        <v>48</v>
      </c>
      <c r="J128" s="7">
        <v>5</v>
      </c>
      <c r="K128" s="11">
        <v>0.21805555555555556</v>
      </c>
      <c r="L128" s="1" t="s">
        <v>73</v>
      </c>
      <c r="M128" s="12" t="str">
        <f>IF(AND($C128='Flight Data Departing'!$A128,'Flight Data Departing'!$F128=0),"No","Yes")</f>
        <v>Yes</v>
      </c>
      <c r="N128" s="13">
        <v>44565</v>
      </c>
      <c r="O128" s="7"/>
    </row>
    <row r="129" spans="1:15" ht="15">
      <c r="A129" s="7">
        <v>128</v>
      </c>
      <c r="B129" s="4" t="s">
        <v>299</v>
      </c>
      <c r="C129" s="8" t="s">
        <v>300</v>
      </c>
      <c r="D129" s="9">
        <f t="shared" si="0"/>
        <v>0.67013888888888884</v>
      </c>
      <c r="E129" s="7">
        <v>133</v>
      </c>
      <c r="F129" s="7">
        <v>70</v>
      </c>
      <c r="G129" s="7">
        <v>28</v>
      </c>
      <c r="H129" s="7">
        <v>35</v>
      </c>
      <c r="I129" s="1" t="s">
        <v>34</v>
      </c>
      <c r="J129" s="7">
        <v>8</v>
      </c>
      <c r="K129" s="11">
        <v>0.76249999999999996</v>
      </c>
      <c r="L129" s="1" t="s">
        <v>68</v>
      </c>
      <c r="M129" s="12" t="str">
        <f>IF(AND($C129='Flight Data Departing'!$A129,'Flight Data Departing'!$F129=0),"No","Yes")</f>
        <v>Yes</v>
      </c>
      <c r="N129" s="13">
        <v>44569</v>
      </c>
      <c r="O129" s="7"/>
    </row>
    <row r="130" spans="1:15" ht="15">
      <c r="A130" s="7">
        <v>129</v>
      </c>
      <c r="B130" s="4" t="s">
        <v>301</v>
      </c>
      <c r="C130" s="8" t="s">
        <v>302</v>
      </c>
      <c r="D130" s="9">
        <f t="shared" si="0"/>
        <v>0.1736111111111111</v>
      </c>
      <c r="E130" s="7">
        <v>149</v>
      </c>
      <c r="F130" s="7">
        <v>81</v>
      </c>
      <c r="G130" s="7">
        <v>26</v>
      </c>
      <c r="H130" s="7">
        <v>42</v>
      </c>
      <c r="I130" s="1" t="s">
        <v>54</v>
      </c>
      <c r="J130" s="7">
        <v>5</v>
      </c>
      <c r="K130" s="11">
        <v>0.27708333333333335</v>
      </c>
      <c r="L130" s="1" t="s">
        <v>125</v>
      </c>
      <c r="M130" s="12" t="str">
        <f>IF(AND($C130='Flight Data Departing'!$A130,'Flight Data Departing'!$F130=0),"No","Yes")</f>
        <v>Yes</v>
      </c>
      <c r="N130" s="13">
        <v>44563</v>
      </c>
      <c r="O130" s="7"/>
    </row>
    <row r="131" spans="1:15" ht="15">
      <c r="A131" s="7">
        <v>130</v>
      </c>
      <c r="B131" s="4" t="s">
        <v>303</v>
      </c>
      <c r="C131" s="8" t="s">
        <v>304</v>
      </c>
      <c r="D131" s="9">
        <f t="shared" si="0"/>
        <v>0.91111111111111109</v>
      </c>
      <c r="E131" s="7">
        <v>92</v>
      </c>
      <c r="F131" s="7">
        <v>62</v>
      </c>
      <c r="G131" s="7">
        <v>13</v>
      </c>
      <c r="H131" s="7">
        <v>17</v>
      </c>
      <c r="I131" s="1" t="s">
        <v>48</v>
      </c>
      <c r="J131" s="7">
        <v>3</v>
      </c>
      <c r="K131" s="11">
        <v>0.97499999999999998</v>
      </c>
      <c r="L131" s="1" t="s">
        <v>57</v>
      </c>
      <c r="M131" s="12" t="str">
        <f>IF(AND($C131='Flight Data Departing'!$A131,'Flight Data Departing'!$F131=0),"No","Yes")</f>
        <v>Yes</v>
      </c>
      <c r="N131" s="13">
        <v>44567</v>
      </c>
      <c r="O131" s="7"/>
    </row>
    <row r="132" spans="1:15" ht="15">
      <c r="A132" s="7">
        <v>131</v>
      </c>
      <c r="B132" s="4" t="s">
        <v>305</v>
      </c>
      <c r="C132" s="8" t="s">
        <v>306</v>
      </c>
      <c r="D132" s="9">
        <f t="shared" si="0"/>
        <v>0.62638888888888888</v>
      </c>
      <c r="E132" s="7">
        <v>109</v>
      </c>
      <c r="F132" s="7">
        <v>65</v>
      </c>
      <c r="G132" s="7">
        <v>24</v>
      </c>
      <c r="H132" s="7">
        <v>20</v>
      </c>
      <c r="I132" s="1" t="s">
        <v>48</v>
      </c>
      <c r="J132" s="7">
        <v>9</v>
      </c>
      <c r="K132" s="11">
        <v>0.70208333333333328</v>
      </c>
      <c r="L132" s="1" t="s">
        <v>125</v>
      </c>
      <c r="M132" s="12" t="str">
        <f>IF(AND($C132='Flight Data Departing'!$A132,'Flight Data Departing'!$F132=0),"No","Yes")</f>
        <v>Yes</v>
      </c>
      <c r="N132" s="13">
        <v>44574</v>
      </c>
      <c r="O132" s="7"/>
    </row>
    <row r="133" spans="1:15" ht="15">
      <c r="A133" s="7">
        <v>132</v>
      </c>
      <c r="B133" s="4" t="s">
        <v>307</v>
      </c>
      <c r="C133" s="8" t="s">
        <v>308</v>
      </c>
      <c r="D133" s="9">
        <f t="shared" si="0"/>
        <v>0.8305555555555556</v>
      </c>
      <c r="E133" s="7">
        <v>133</v>
      </c>
      <c r="F133" s="7">
        <v>62</v>
      </c>
      <c r="G133" s="7">
        <v>28</v>
      </c>
      <c r="H133" s="7">
        <v>43</v>
      </c>
      <c r="I133" s="1" t="s">
        <v>13</v>
      </c>
      <c r="J133" s="7">
        <v>1</v>
      </c>
      <c r="K133" s="11">
        <v>0.92291666666666672</v>
      </c>
      <c r="L133" s="1" t="s">
        <v>76</v>
      </c>
      <c r="M133" s="12" t="str">
        <f>IF(AND($C133='Flight Data Departing'!$A133,'Flight Data Departing'!$F133=0),"No","Yes")</f>
        <v>Yes</v>
      </c>
      <c r="N133" s="13">
        <v>44562</v>
      </c>
      <c r="O133" s="7"/>
    </row>
    <row r="134" spans="1:15" ht="15">
      <c r="A134" s="7">
        <v>133</v>
      </c>
      <c r="B134" s="4" t="s">
        <v>309</v>
      </c>
      <c r="C134" s="8" t="s">
        <v>310</v>
      </c>
      <c r="D134" s="9">
        <f t="shared" si="0"/>
        <v>-9.0277777777777735E-3</v>
      </c>
      <c r="E134" s="7">
        <v>96</v>
      </c>
      <c r="F134" s="7">
        <v>34</v>
      </c>
      <c r="G134" s="7">
        <v>18</v>
      </c>
      <c r="H134" s="7">
        <v>44</v>
      </c>
      <c r="I134" s="1" t="s">
        <v>38</v>
      </c>
      <c r="J134" s="7">
        <v>7</v>
      </c>
      <c r="K134" s="11">
        <v>5.7638888888888892E-2</v>
      </c>
      <c r="L134" s="1" t="s">
        <v>51</v>
      </c>
      <c r="M134" s="12" t="str">
        <f>IF(AND($C134='Flight Data Departing'!$A134,'Flight Data Departing'!$F134=0),"No","Yes")</f>
        <v>Yes</v>
      </c>
      <c r="N134" s="13">
        <v>44572</v>
      </c>
      <c r="O134" s="7"/>
    </row>
    <row r="135" spans="1:15" ht="15">
      <c r="A135" s="7">
        <v>134</v>
      </c>
      <c r="B135" s="4" t="s">
        <v>311</v>
      </c>
      <c r="C135" s="8" t="s">
        <v>312</v>
      </c>
      <c r="D135" s="9">
        <f t="shared" si="0"/>
        <v>0.59375</v>
      </c>
      <c r="E135" s="7">
        <v>120</v>
      </c>
      <c r="F135" s="7">
        <v>73</v>
      </c>
      <c r="G135" s="7">
        <v>15</v>
      </c>
      <c r="H135" s="7">
        <v>32</v>
      </c>
      <c r="I135" s="1" t="s">
        <v>54</v>
      </c>
      <c r="J135" s="7">
        <v>7</v>
      </c>
      <c r="K135" s="11">
        <v>0.67708333333333337</v>
      </c>
      <c r="L135" s="1" t="s">
        <v>51</v>
      </c>
      <c r="M135" s="12" t="str">
        <f>IF(AND($C135='Flight Data Departing'!$A135,'Flight Data Departing'!$F135=0),"No","Yes")</f>
        <v>Yes</v>
      </c>
      <c r="N135" s="13">
        <v>44564</v>
      </c>
      <c r="O135" s="7"/>
    </row>
    <row r="136" spans="1:15" ht="15">
      <c r="A136" s="7">
        <v>135</v>
      </c>
      <c r="B136" s="4" t="s">
        <v>313</v>
      </c>
      <c r="C136" s="8" t="s">
        <v>314</v>
      </c>
      <c r="D136" s="9">
        <f t="shared" si="0"/>
        <v>0.31597222222222221</v>
      </c>
      <c r="E136" s="7">
        <v>64</v>
      </c>
      <c r="F136" s="7">
        <v>34</v>
      </c>
      <c r="G136" s="7">
        <v>7</v>
      </c>
      <c r="H136" s="7">
        <v>23</v>
      </c>
      <c r="I136" s="1" t="s">
        <v>34</v>
      </c>
      <c r="J136" s="7">
        <v>10</v>
      </c>
      <c r="K136" s="11">
        <v>0.36041666666666666</v>
      </c>
      <c r="L136" s="1" t="s">
        <v>84</v>
      </c>
      <c r="M136" s="12" t="str">
        <f>IF(AND($C136='Flight Data Departing'!$A136,'Flight Data Departing'!$F136=0),"No","Yes")</f>
        <v>Yes</v>
      </c>
      <c r="N136" s="13">
        <v>44571</v>
      </c>
      <c r="O136" s="7"/>
    </row>
    <row r="137" spans="1:15" ht="15">
      <c r="A137" s="7">
        <v>136</v>
      </c>
      <c r="B137" s="4" t="s">
        <v>315</v>
      </c>
      <c r="C137" s="8" t="s">
        <v>316</v>
      </c>
      <c r="D137" s="9">
        <f t="shared" si="0"/>
        <v>0.16666666666666663</v>
      </c>
      <c r="E137" s="7">
        <v>130</v>
      </c>
      <c r="F137" s="7">
        <v>82</v>
      </c>
      <c r="G137" s="7">
        <v>11</v>
      </c>
      <c r="H137" s="7">
        <v>37</v>
      </c>
      <c r="I137" s="1" t="s">
        <v>13</v>
      </c>
      <c r="J137" s="7">
        <v>2</v>
      </c>
      <c r="K137" s="11">
        <v>0.25694444444444442</v>
      </c>
      <c r="L137" s="1" t="s">
        <v>125</v>
      </c>
      <c r="M137" s="12" t="str">
        <f>IF(AND($C137='Flight Data Departing'!$A137,'Flight Data Departing'!$F137=0),"No","Yes")</f>
        <v>Yes</v>
      </c>
      <c r="N137" s="13">
        <v>44563</v>
      </c>
      <c r="O137" s="7"/>
    </row>
    <row r="138" spans="1:15" ht="15">
      <c r="A138" s="7">
        <v>137</v>
      </c>
      <c r="B138" s="4" t="s">
        <v>317</v>
      </c>
      <c r="C138" s="8" t="s">
        <v>318</v>
      </c>
      <c r="D138" s="9">
        <f t="shared" si="0"/>
        <v>0.41111111111111109</v>
      </c>
      <c r="E138" s="7">
        <v>109</v>
      </c>
      <c r="F138" s="7">
        <v>72</v>
      </c>
      <c r="G138" s="7">
        <v>12</v>
      </c>
      <c r="H138" s="7">
        <v>25</v>
      </c>
      <c r="I138" s="1" t="s">
        <v>48</v>
      </c>
      <c r="J138" s="7">
        <v>10</v>
      </c>
      <c r="K138" s="11">
        <v>0.48680555555555555</v>
      </c>
      <c r="L138" s="1" t="s">
        <v>107</v>
      </c>
      <c r="M138" s="12" t="str">
        <f>IF(AND($C138='Flight Data Departing'!$A138,'Flight Data Departing'!$F138=0),"No","Yes")</f>
        <v>Yes</v>
      </c>
      <c r="N138" s="13">
        <v>44563</v>
      </c>
      <c r="O138" s="7"/>
    </row>
    <row r="139" spans="1:15" ht="15">
      <c r="A139" s="7">
        <v>138</v>
      </c>
      <c r="B139" s="4" t="s">
        <v>319</v>
      </c>
      <c r="C139" s="8" t="s">
        <v>320</v>
      </c>
      <c r="D139" s="9">
        <f t="shared" si="0"/>
        <v>0.59305555555555556</v>
      </c>
      <c r="E139" s="7">
        <v>135</v>
      </c>
      <c r="F139" s="7">
        <v>86</v>
      </c>
      <c r="G139" s="7">
        <v>8</v>
      </c>
      <c r="H139" s="7">
        <v>41</v>
      </c>
      <c r="I139" s="1" t="s">
        <v>48</v>
      </c>
      <c r="J139" s="7">
        <v>10</v>
      </c>
      <c r="K139" s="11">
        <v>0.68680555555555556</v>
      </c>
      <c r="L139" s="1" t="s">
        <v>79</v>
      </c>
      <c r="M139" s="12" t="str">
        <f>IF(AND($C139='Flight Data Departing'!$A139,'Flight Data Departing'!$F139=0),"No","Yes")</f>
        <v>Yes</v>
      </c>
      <c r="N139" s="13">
        <v>44567</v>
      </c>
      <c r="O139" s="7"/>
    </row>
    <row r="140" spans="1:15" ht="15">
      <c r="A140" s="7">
        <v>139</v>
      </c>
      <c r="B140" s="4" t="s">
        <v>321</v>
      </c>
      <c r="C140" s="8" t="s">
        <v>322</v>
      </c>
      <c r="D140" s="9">
        <f t="shared" si="0"/>
        <v>0.37291666666666667</v>
      </c>
      <c r="E140" s="7">
        <v>74</v>
      </c>
      <c r="F140" s="7">
        <v>18</v>
      </c>
      <c r="G140" s="7">
        <v>16</v>
      </c>
      <c r="H140" s="7">
        <v>40</v>
      </c>
      <c r="I140" s="1" t="s">
        <v>38</v>
      </c>
      <c r="J140" s="7">
        <v>3</v>
      </c>
      <c r="K140" s="11">
        <v>0.42430555555555555</v>
      </c>
      <c r="L140" s="1" t="s">
        <v>84</v>
      </c>
      <c r="M140" s="12" t="str">
        <f>IF(AND($C140='Flight Data Departing'!$A140,'Flight Data Departing'!$F140=0),"No","Yes")</f>
        <v>Yes</v>
      </c>
      <c r="N140" s="13">
        <v>44565</v>
      </c>
      <c r="O140" s="7"/>
    </row>
    <row r="141" spans="1:15" ht="15">
      <c r="A141" s="7">
        <v>140</v>
      </c>
      <c r="B141" s="4" t="s">
        <v>323</v>
      </c>
      <c r="C141" s="8">
        <v>543158</v>
      </c>
      <c r="D141" s="9">
        <f t="shared" si="0"/>
        <v>0.86874999999999991</v>
      </c>
      <c r="E141" s="7">
        <v>113</v>
      </c>
      <c r="F141" s="7">
        <v>69</v>
      </c>
      <c r="G141" s="7">
        <v>19</v>
      </c>
      <c r="H141" s="7">
        <v>25</v>
      </c>
      <c r="I141" s="1" t="s">
        <v>54</v>
      </c>
      <c r="J141" s="7">
        <v>2</v>
      </c>
      <c r="K141" s="11">
        <v>0.94722222222222219</v>
      </c>
      <c r="L141" s="1" t="s">
        <v>64</v>
      </c>
      <c r="M141" s="12" t="str">
        <f>IF(AND($C141='Flight Data Departing'!$A141,'Flight Data Departing'!$F141=0),"No","Yes")</f>
        <v>Yes</v>
      </c>
      <c r="N141" s="13">
        <v>44563</v>
      </c>
      <c r="O141" s="7"/>
    </row>
    <row r="142" spans="1:15" ht="15">
      <c r="A142" s="7">
        <v>141</v>
      </c>
      <c r="B142" s="4" t="s">
        <v>324</v>
      </c>
      <c r="C142" s="8" t="s">
        <v>325</v>
      </c>
      <c r="D142" s="9">
        <f t="shared" si="0"/>
        <v>0.21875</v>
      </c>
      <c r="E142" s="7">
        <v>127</v>
      </c>
      <c r="F142" s="7">
        <v>86</v>
      </c>
      <c r="G142" s="7">
        <v>23</v>
      </c>
      <c r="H142" s="7">
        <v>18</v>
      </c>
      <c r="I142" s="1" t="s">
        <v>54</v>
      </c>
      <c r="J142" s="7">
        <v>2</v>
      </c>
      <c r="K142" s="11">
        <v>0.30694444444444446</v>
      </c>
      <c r="L142" s="1" t="s">
        <v>73</v>
      </c>
      <c r="M142" s="12" t="str">
        <f>IF(AND($C142='Flight Data Departing'!$A142,'Flight Data Departing'!$F142=0),"No","Yes")</f>
        <v>Yes</v>
      </c>
      <c r="N142" s="13">
        <v>44564</v>
      </c>
      <c r="O142" s="7"/>
    </row>
    <row r="143" spans="1:15" ht="15">
      <c r="A143" s="7">
        <v>142</v>
      </c>
      <c r="B143" s="4" t="s">
        <v>326</v>
      </c>
      <c r="C143" s="8" t="s">
        <v>327</v>
      </c>
      <c r="D143" s="9">
        <f t="shared" si="0"/>
        <v>0.14305555555555555</v>
      </c>
      <c r="E143" s="7">
        <v>115</v>
      </c>
      <c r="F143" s="7">
        <v>62</v>
      </c>
      <c r="G143" s="7">
        <v>19</v>
      </c>
      <c r="H143" s="7">
        <v>34</v>
      </c>
      <c r="I143" s="1" t="s">
        <v>48</v>
      </c>
      <c r="J143" s="7">
        <v>5</v>
      </c>
      <c r="K143" s="11">
        <v>0.22291666666666668</v>
      </c>
      <c r="L143" s="1" t="s">
        <v>79</v>
      </c>
      <c r="M143" s="12" t="str">
        <f>IF(AND($C143='Flight Data Departing'!$A143,'Flight Data Departing'!$F143=0),"No","Yes")</f>
        <v>Yes</v>
      </c>
      <c r="N143" s="13">
        <v>44568</v>
      </c>
      <c r="O143" s="7"/>
    </row>
    <row r="144" spans="1:15" ht="15">
      <c r="A144" s="7">
        <v>143</v>
      </c>
      <c r="B144" s="4" t="s">
        <v>328</v>
      </c>
      <c r="C144" s="8" t="s">
        <v>329</v>
      </c>
      <c r="D144" s="9">
        <f t="shared" si="0"/>
        <v>0.86597222222222225</v>
      </c>
      <c r="E144" s="7">
        <v>88</v>
      </c>
      <c r="F144" s="7">
        <v>50</v>
      </c>
      <c r="G144" s="7">
        <v>10</v>
      </c>
      <c r="H144" s="7">
        <v>28</v>
      </c>
      <c r="I144" s="1" t="s">
        <v>38</v>
      </c>
      <c r="J144" s="7">
        <v>5</v>
      </c>
      <c r="K144" s="11">
        <v>0.92708333333333337</v>
      </c>
      <c r="L144" s="1" t="s">
        <v>64</v>
      </c>
      <c r="M144" s="12" t="str">
        <f>IF(AND($C144='Flight Data Departing'!$A144,'Flight Data Departing'!$F144=0),"No","Yes")</f>
        <v>Yes</v>
      </c>
      <c r="N144" s="13">
        <v>44570</v>
      </c>
      <c r="O144" s="7"/>
    </row>
    <row r="145" spans="1:15" ht="15">
      <c r="A145" s="7">
        <v>144</v>
      </c>
      <c r="B145" s="4" t="s">
        <v>330</v>
      </c>
      <c r="C145" s="8">
        <v>5382000</v>
      </c>
      <c r="D145" s="9">
        <f t="shared" si="0"/>
        <v>0.60902777777777772</v>
      </c>
      <c r="E145" s="7">
        <v>87</v>
      </c>
      <c r="F145" s="7">
        <v>49</v>
      </c>
      <c r="G145" s="7">
        <v>12</v>
      </c>
      <c r="H145" s="7">
        <v>26</v>
      </c>
      <c r="I145" s="1" t="s">
        <v>13</v>
      </c>
      <c r="J145" s="7">
        <v>6</v>
      </c>
      <c r="K145" s="11">
        <v>0.6694444444444444</v>
      </c>
      <c r="L145" s="1" t="s">
        <v>125</v>
      </c>
      <c r="M145" s="12" t="str">
        <f>IF(AND($C145='Flight Data Departing'!$A145,'Flight Data Departing'!$F145=0),"No","Yes")</f>
        <v>Yes</v>
      </c>
      <c r="N145" s="13">
        <v>44566</v>
      </c>
      <c r="O145" s="7"/>
    </row>
    <row r="146" spans="1:15" ht="15">
      <c r="A146" s="7">
        <v>145</v>
      </c>
      <c r="B146" s="4" t="s">
        <v>331</v>
      </c>
      <c r="C146" s="8" t="s">
        <v>332</v>
      </c>
      <c r="D146" s="9">
        <f t="shared" si="0"/>
        <v>-3.6111111111111115E-2</v>
      </c>
      <c r="E146" s="7">
        <v>86</v>
      </c>
      <c r="F146" s="7">
        <v>17</v>
      </c>
      <c r="G146" s="7">
        <v>25</v>
      </c>
      <c r="H146" s="7">
        <v>44</v>
      </c>
      <c r="I146" s="1" t="s">
        <v>13</v>
      </c>
      <c r="J146" s="7">
        <v>1</v>
      </c>
      <c r="K146" s="11">
        <v>2.361111111111111E-2</v>
      </c>
      <c r="L146" s="1" t="s">
        <v>73</v>
      </c>
      <c r="M146" s="12" t="str">
        <f>IF(AND($C146='Flight Data Departing'!$A146,'Flight Data Departing'!$F146=0),"No","Yes")</f>
        <v>Yes</v>
      </c>
      <c r="N146" s="13">
        <v>44571</v>
      </c>
      <c r="O146" s="7"/>
    </row>
    <row r="147" spans="1:15" ht="15">
      <c r="A147" s="7">
        <v>146</v>
      </c>
      <c r="B147" s="4" t="s">
        <v>333</v>
      </c>
      <c r="C147" s="8" t="s">
        <v>334</v>
      </c>
      <c r="D147" s="9">
        <f t="shared" si="0"/>
        <v>0.34791666666666665</v>
      </c>
      <c r="E147" s="7">
        <v>93</v>
      </c>
      <c r="F147" s="7">
        <v>57</v>
      </c>
      <c r="G147" s="7">
        <v>11</v>
      </c>
      <c r="H147" s="7">
        <v>25</v>
      </c>
      <c r="I147" s="1" t="s">
        <v>13</v>
      </c>
      <c r="J147" s="7">
        <v>3</v>
      </c>
      <c r="K147" s="11">
        <v>0.41249999999999998</v>
      </c>
      <c r="L147" s="1" t="s">
        <v>84</v>
      </c>
      <c r="M147" s="12" t="str">
        <f>IF(AND($C147='Flight Data Departing'!$A147,'Flight Data Departing'!$F147=0),"No","Yes")</f>
        <v>Yes</v>
      </c>
      <c r="N147" s="13">
        <v>44563</v>
      </c>
      <c r="O147" s="7"/>
    </row>
    <row r="148" spans="1:15" ht="15">
      <c r="A148" s="7">
        <v>147</v>
      </c>
      <c r="B148" s="4" t="s">
        <v>335</v>
      </c>
      <c r="C148" s="8" t="s">
        <v>336</v>
      </c>
      <c r="D148" s="9">
        <f t="shared" si="0"/>
        <v>0.73749999999999993</v>
      </c>
      <c r="E148" s="7">
        <v>123</v>
      </c>
      <c r="F148" s="7">
        <v>61</v>
      </c>
      <c r="G148" s="7">
        <v>18</v>
      </c>
      <c r="H148" s="7">
        <v>44</v>
      </c>
      <c r="I148" s="1" t="s">
        <v>34</v>
      </c>
      <c r="J148" s="7">
        <v>1</v>
      </c>
      <c r="K148" s="11">
        <v>0.82291666666666663</v>
      </c>
      <c r="L148" s="1" t="s">
        <v>68</v>
      </c>
      <c r="M148" s="12" t="str">
        <f>IF(AND($C148='Flight Data Departing'!$A148,'Flight Data Departing'!$F148=0),"No","Yes")</f>
        <v>Yes</v>
      </c>
      <c r="N148" s="13">
        <v>44568</v>
      </c>
      <c r="O148" s="7"/>
    </row>
    <row r="149" spans="1:15" ht="15">
      <c r="A149" s="7">
        <v>148</v>
      </c>
      <c r="B149" s="4" t="s">
        <v>337</v>
      </c>
      <c r="C149" s="8" t="s">
        <v>338</v>
      </c>
      <c r="D149" s="9">
        <f t="shared" si="0"/>
        <v>0.50416666666666665</v>
      </c>
      <c r="E149" s="7">
        <v>95</v>
      </c>
      <c r="F149" s="7">
        <v>34</v>
      </c>
      <c r="G149" s="7">
        <v>25</v>
      </c>
      <c r="H149" s="7">
        <v>36</v>
      </c>
      <c r="I149" s="1" t="s">
        <v>60</v>
      </c>
      <c r="J149" s="7">
        <v>3</v>
      </c>
      <c r="K149" s="11">
        <v>0.57013888888888886</v>
      </c>
      <c r="L149" s="1" t="s">
        <v>79</v>
      </c>
      <c r="M149" s="12" t="str">
        <f>IF(AND($C149='Flight Data Departing'!$A149,'Flight Data Departing'!$F149=0),"No","Yes")</f>
        <v>Yes</v>
      </c>
      <c r="N149" s="13">
        <v>44562</v>
      </c>
      <c r="O149" s="7"/>
    </row>
    <row r="150" spans="1:15" ht="15">
      <c r="A150" s="7">
        <v>149</v>
      </c>
      <c r="B150" s="4" t="s">
        <v>339</v>
      </c>
      <c r="C150" s="8" t="s">
        <v>340</v>
      </c>
      <c r="D150" s="9">
        <f t="shared" si="0"/>
        <v>0.7583333333333333</v>
      </c>
      <c r="E150" s="7">
        <v>98</v>
      </c>
      <c r="F150" s="7">
        <v>44</v>
      </c>
      <c r="G150" s="7">
        <v>25</v>
      </c>
      <c r="H150" s="7">
        <v>29</v>
      </c>
      <c r="I150" s="1" t="s">
        <v>34</v>
      </c>
      <c r="J150" s="7">
        <v>5</v>
      </c>
      <c r="K150" s="11">
        <v>0.82638888888888884</v>
      </c>
      <c r="L150" s="1" t="s">
        <v>57</v>
      </c>
      <c r="M150" s="12" t="str">
        <f>IF(AND($C150='Flight Data Departing'!$A150,'Flight Data Departing'!$F150=0),"No","Yes")</f>
        <v>Yes</v>
      </c>
      <c r="N150" s="13">
        <v>44570</v>
      </c>
      <c r="O150" s="7"/>
    </row>
    <row r="151" spans="1:15" ht="15">
      <c r="A151" s="7">
        <v>150</v>
      </c>
      <c r="B151" s="4" t="s">
        <v>341</v>
      </c>
      <c r="C151" s="8" t="s">
        <v>342</v>
      </c>
      <c r="D151" s="9">
        <f t="shared" si="0"/>
        <v>0.64444444444444449</v>
      </c>
      <c r="E151" s="7">
        <v>98</v>
      </c>
      <c r="F151" s="7">
        <v>53</v>
      </c>
      <c r="G151" s="7">
        <v>6</v>
      </c>
      <c r="H151" s="7">
        <v>39</v>
      </c>
      <c r="I151" s="1" t="s">
        <v>13</v>
      </c>
      <c r="J151" s="7">
        <v>9</v>
      </c>
      <c r="K151" s="11">
        <v>0.71250000000000002</v>
      </c>
      <c r="L151" s="1" t="s">
        <v>45</v>
      </c>
      <c r="M151" s="12" t="str">
        <f>IF(AND($C151='Flight Data Departing'!$A151,'Flight Data Departing'!$F151=0),"No","Yes")</f>
        <v>Yes</v>
      </c>
      <c r="N151" s="13">
        <v>44569</v>
      </c>
      <c r="O151" s="7"/>
    </row>
    <row r="152" spans="1:15" ht="15">
      <c r="A152" s="7">
        <v>151</v>
      </c>
      <c r="B152" s="4" t="s">
        <v>343</v>
      </c>
      <c r="C152" s="8" t="s">
        <v>344</v>
      </c>
      <c r="D152" s="9">
        <f t="shared" si="0"/>
        <v>-8.0555555555555561E-2</v>
      </c>
      <c r="E152" s="7">
        <v>133</v>
      </c>
      <c r="F152" s="7">
        <v>77</v>
      </c>
      <c r="G152" s="7">
        <v>23</v>
      </c>
      <c r="H152" s="7">
        <v>33</v>
      </c>
      <c r="I152" s="1" t="s">
        <v>38</v>
      </c>
      <c r="J152" s="7">
        <v>8</v>
      </c>
      <c r="K152" s="11">
        <v>1.1805555555555555E-2</v>
      </c>
      <c r="L152" s="1" t="s">
        <v>41</v>
      </c>
      <c r="M152" s="12" t="str">
        <f>IF(AND($C152='Flight Data Departing'!$A152,'Flight Data Departing'!$F152=0),"No","Yes")</f>
        <v>Yes</v>
      </c>
      <c r="N152" s="13">
        <v>44565</v>
      </c>
      <c r="O152" s="7"/>
    </row>
    <row r="153" spans="1:15" ht="15">
      <c r="A153" s="7">
        <v>152</v>
      </c>
      <c r="B153" s="4" t="s">
        <v>345</v>
      </c>
      <c r="C153" s="8" t="s">
        <v>346</v>
      </c>
      <c r="D153" s="9">
        <f t="shared" si="0"/>
        <v>0.11319444444444443</v>
      </c>
      <c r="E153" s="7">
        <v>101</v>
      </c>
      <c r="F153" s="7">
        <v>44</v>
      </c>
      <c r="G153" s="7">
        <v>18</v>
      </c>
      <c r="H153" s="7">
        <v>39</v>
      </c>
      <c r="I153" s="1" t="s">
        <v>13</v>
      </c>
      <c r="J153" s="7">
        <v>7</v>
      </c>
      <c r="K153" s="11">
        <v>0.18333333333333332</v>
      </c>
      <c r="L153" s="1" t="s">
        <v>73</v>
      </c>
      <c r="M153" s="12" t="str">
        <f>IF(AND($C153='Flight Data Departing'!$A153,'Flight Data Departing'!$F153=0),"No","Yes")</f>
        <v>Yes</v>
      </c>
      <c r="N153" s="13">
        <v>44566</v>
      </c>
      <c r="O153" s="7"/>
    </row>
    <row r="154" spans="1:15" ht="15">
      <c r="A154" s="7">
        <v>153</v>
      </c>
      <c r="B154" s="4" t="s">
        <v>347</v>
      </c>
      <c r="C154" s="8" t="s">
        <v>348</v>
      </c>
      <c r="D154" s="9">
        <f t="shared" si="0"/>
        <v>0.37361111111111112</v>
      </c>
      <c r="E154" s="7">
        <v>86</v>
      </c>
      <c r="F154" s="7">
        <v>43</v>
      </c>
      <c r="G154" s="7">
        <v>26</v>
      </c>
      <c r="H154" s="7">
        <v>17</v>
      </c>
      <c r="I154" s="1" t="s">
        <v>13</v>
      </c>
      <c r="J154" s="7">
        <v>6</v>
      </c>
      <c r="K154" s="11">
        <v>0.43333333333333335</v>
      </c>
      <c r="L154" s="1" t="s">
        <v>51</v>
      </c>
      <c r="M154" s="12" t="str">
        <f>IF(AND($C154='Flight Data Departing'!$A154,'Flight Data Departing'!$F154=0),"No","Yes")</f>
        <v>Yes</v>
      </c>
      <c r="N154" s="13">
        <v>44574</v>
      </c>
      <c r="O154" s="7"/>
    </row>
    <row r="155" spans="1:15" ht="15">
      <c r="A155" s="7">
        <v>154</v>
      </c>
      <c r="B155" s="4" t="s">
        <v>349</v>
      </c>
      <c r="C155" s="8" t="s">
        <v>350</v>
      </c>
      <c r="D155" s="9">
        <f t="shared" si="0"/>
        <v>0.24791666666666667</v>
      </c>
      <c r="E155" s="7">
        <v>87</v>
      </c>
      <c r="F155" s="7">
        <v>34</v>
      </c>
      <c r="G155" s="7">
        <v>12</v>
      </c>
      <c r="H155" s="7">
        <v>41</v>
      </c>
      <c r="I155" s="1" t="s">
        <v>34</v>
      </c>
      <c r="J155" s="7">
        <v>9</v>
      </c>
      <c r="K155" s="11">
        <v>0.30833333333333335</v>
      </c>
      <c r="L155" s="1" t="s">
        <v>61</v>
      </c>
      <c r="M155" s="12" t="str">
        <f>IF(AND($C155='Flight Data Departing'!$A155,'Flight Data Departing'!$F155=0),"No","Yes")</f>
        <v>No</v>
      </c>
      <c r="N155" s="13">
        <v>44569</v>
      </c>
      <c r="O155" s="7"/>
    </row>
    <row r="156" spans="1:15" ht="15">
      <c r="A156" s="7">
        <v>155</v>
      </c>
      <c r="B156" s="4" t="s">
        <v>351</v>
      </c>
      <c r="C156" s="8" t="s">
        <v>352</v>
      </c>
      <c r="D156" s="9">
        <f t="shared" si="0"/>
        <v>0.67152777777777772</v>
      </c>
      <c r="E156" s="7">
        <v>121</v>
      </c>
      <c r="F156" s="7">
        <v>73</v>
      </c>
      <c r="G156" s="7">
        <v>12</v>
      </c>
      <c r="H156" s="7">
        <v>36</v>
      </c>
      <c r="I156" s="1" t="s">
        <v>48</v>
      </c>
      <c r="J156" s="7">
        <v>4</v>
      </c>
      <c r="K156" s="11">
        <v>0.75555555555555554</v>
      </c>
      <c r="L156" s="1" t="s">
        <v>61</v>
      </c>
      <c r="M156" s="12" t="str">
        <f>IF(AND($C156='Flight Data Departing'!$A156,'Flight Data Departing'!$F156=0),"No","Yes")</f>
        <v>No</v>
      </c>
      <c r="N156" s="13">
        <v>44567</v>
      </c>
      <c r="O156" s="7"/>
    </row>
    <row r="157" spans="1:15" ht="15">
      <c r="A157" s="7">
        <v>156</v>
      </c>
      <c r="B157" s="4" t="s">
        <v>353</v>
      </c>
      <c r="C157" s="8" t="s">
        <v>354</v>
      </c>
      <c r="D157" s="9">
        <f t="shared" si="0"/>
        <v>0.76736111111111116</v>
      </c>
      <c r="E157" s="7">
        <v>112</v>
      </c>
      <c r="F157" s="7">
        <v>57</v>
      </c>
      <c r="G157" s="7">
        <v>19</v>
      </c>
      <c r="H157" s="7">
        <v>36</v>
      </c>
      <c r="I157" s="1" t="s">
        <v>60</v>
      </c>
      <c r="J157" s="7">
        <v>2</v>
      </c>
      <c r="K157" s="11">
        <v>0.84513888888888888</v>
      </c>
      <c r="L157" s="1" t="s">
        <v>125</v>
      </c>
      <c r="M157" s="12" t="str">
        <f>IF(AND($C157='Flight Data Departing'!$A157,'Flight Data Departing'!$F157=0),"No","Yes")</f>
        <v>Yes</v>
      </c>
      <c r="N157" s="13">
        <v>44568</v>
      </c>
      <c r="O157" s="7"/>
    </row>
    <row r="158" spans="1:15" ht="15">
      <c r="A158" s="7">
        <v>157</v>
      </c>
      <c r="B158" s="4" t="s">
        <v>355</v>
      </c>
      <c r="C158" s="8" t="s">
        <v>356</v>
      </c>
      <c r="D158" s="9">
        <f t="shared" si="0"/>
        <v>0.67708333333333326</v>
      </c>
      <c r="E158" s="7">
        <v>76</v>
      </c>
      <c r="F158" s="7">
        <v>40</v>
      </c>
      <c r="G158" s="7">
        <v>7</v>
      </c>
      <c r="H158" s="7">
        <v>29</v>
      </c>
      <c r="I158" s="1" t="s">
        <v>48</v>
      </c>
      <c r="J158" s="7">
        <v>5</v>
      </c>
      <c r="K158" s="11">
        <v>0.72986111111111107</v>
      </c>
      <c r="L158" s="1" t="s">
        <v>107</v>
      </c>
      <c r="M158" s="12" t="str">
        <f>IF(AND($C158='Flight Data Departing'!$A158,'Flight Data Departing'!$F158=0),"No","Yes")</f>
        <v>Yes</v>
      </c>
      <c r="N158" s="13">
        <v>44567</v>
      </c>
      <c r="O158" s="7"/>
    </row>
    <row r="159" spans="1:15" ht="15">
      <c r="A159" s="7">
        <v>158</v>
      </c>
      <c r="B159" s="4" t="s">
        <v>357</v>
      </c>
      <c r="C159" s="8" t="s">
        <v>358</v>
      </c>
      <c r="D159" s="9">
        <f t="shared" si="0"/>
        <v>0.8222222222222223</v>
      </c>
      <c r="E159" s="7">
        <v>100</v>
      </c>
      <c r="F159" s="7">
        <v>66</v>
      </c>
      <c r="G159" s="7">
        <v>13</v>
      </c>
      <c r="H159" s="7">
        <v>21</v>
      </c>
      <c r="I159" s="1" t="s">
        <v>13</v>
      </c>
      <c r="J159" s="7">
        <v>2</v>
      </c>
      <c r="K159" s="11">
        <v>0.89166666666666672</v>
      </c>
      <c r="L159" s="1" t="s">
        <v>84</v>
      </c>
      <c r="M159" s="12" t="str">
        <f>IF(AND($C159='Flight Data Departing'!$A159,'Flight Data Departing'!$F159=0),"No","Yes")</f>
        <v>Yes</v>
      </c>
      <c r="N159" s="13">
        <v>44574</v>
      </c>
      <c r="O159" s="7"/>
    </row>
    <row r="160" spans="1:15" ht="15">
      <c r="A160" s="7">
        <v>159</v>
      </c>
      <c r="B160" s="4" t="s">
        <v>359</v>
      </c>
      <c r="C160" s="8">
        <v>703712</v>
      </c>
      <c r="D160" s="9">
        <f t="shared" si="0"/>
        <v>-5.9722222222222211E-2</v>
      </c>
      <c r="E160" s="7">
        <v>123</v>
      </c>
      <c r="F160" s="7">
        <v>54</v>
      </c>
      <c r="G160" s="7">
        <v>26</v>
      </c>
      <c r="H160" s="7">
        <v>43</v>
      </c>
      <c r="I160" s="1" t="s">
        <v>60</v>
      </c>
      <c r="J160" s="7">
        <v>8</v>
      </c>
      <c r="K160" s="11">
        <v>2.5694444444444443E-2</v>
      </c>
      <c r="L160" s="1" t="s">
        <v>61</v>
      </c>
      <c r="M160" s="12" t="str">
        <f>IF(AND($C160='Flight Data Departing'!$A160,'Flight Data Departing'!$F160=0),"No","Yes")</f>
        <v>No</v>
      </c>
      <c r="N160" s="13">
        <v>44571</v>
      </c>
      <c r="O160" s="7"/>
    </row>
    <row r="161" spans="1:15" ht="15">
      <c r="A161" s="7">
        <v>160</v>
      </c>
      <c r="B161" s="4" t="s">
        <v>360</v>
      </c>
      <c r="C161" s="8" t="s">
        <v>361</v>
      </c>
      <c r="D161" s="9">
        <f t="shared" si="0"/>
        <v>0.6826388888888888</v>
      </c>
      <c r="E161" s="7">
        <v>66</v>
      </c>
      <c r="F161" s="7">
        <v>10</v>
      </c>
      <c r="G161" s="7">
        <v>19</v>
      </c>
      <c r="H161" s="7">
        <v>37</v>
      </c>
      <c r="I161" s="1" t="s">
        <v>38</v>
      </c>
      <c r="J161" s="7">
        <v>5</v>
      </c>
      <c r="K161" s="11">
        <v>0.72847222222222219</v>
      </c>
      <c r="L161" s="1" t="s">
        <v>51</v>
      </c>
      <c r="M161" s="12" t="str">
        <f>IF(AND($C161='Flight Data Departing'!$A161,'Flight Data Departing'!$F161=0),"No","Yes")</f>
        <v>Yes</v>
      </c>
      <c r="N161" s="13">
        <v>44571</v>
      </c>
      <c r="O161" s="7"/>
    </row>
    <row r="162" spans="1:15" ht="15">
      <c r="A162" s="7">
        <v>161</v>
      </c>
      <c r="B162" s="4" t="s">
        <v>362</v>
      </c>
      <c r="C162" s="8" t="s">
        <v>363</v>
      </c>
      <c r="D162" s="9">
        <f t="shared" si="0"/>
        <v>0.82500000000000007</v>
      </c>
      <c r="E162" s="7">
        <v>53</v>
      </c>
      <c r="F162" s="7">
        <v>29</v>
      </c>
      <c r="G162" s="7">
        <v>5</v>
      </c>
      <c r="H162" s="7">
        <v>19</v>
      </c>
      <c r="I162" s="1" t="s">
        <v>54</v>
      </c>
      <c r="J162" s="7">
        <v>10</v>
      </c>
      <c r="K162" s="11">
        <v>0.8618055555555556</v>
      </c>
      <c r="L162" s="1" t="s">
        <v>35</v>
      </c>
      <c r="M162" s="12" t="str">
        <f>IF(AND($C162='Flight Data Departing'!$A162,'Flight Data Departing'!$F162=0),"No","Yes")</f>
        <v>Yes</v>
      </c>
      <c r="N162" s="13">
        <v>44563</v>
      </c>
      <c r="O162" s="7"/>
    </row>
    <row r="163" spans="1:15" ht="15">
      <c r="A163" s="7">
        <v>162</v>
      </c>
      <c r="B163" s="4" t="s">
        <v>364</v>
      </c>
      <c r="C163" s="8" t="s">
        <v>365</v>
      </c>
      <c r="D163" s="9">
        <f t="shared" si="0"/>
        <v>0.71180555555555547</v>
      </c>
      <c r="E163" s="7">
        <v>74</v>
      </c>
      <c r="F163" s="7">
        <v>45</v>
      </c>
      <c r="G163" s="7">
        <v>6</v>
      </c>
      <c r="H163" s="7">
        <v>23</v>
      </c>
      <c r="I163" s="1" t="s">
        <v>48</v>
      </c>
      <c r="J163" s="7">
        <v>8</v>
      </c>
      <c r="K163" s="11">
        <v>0.7631944444444444</v>
      </c>
      <c r="L163" s="1" t="s">
        <v>64</v>
      </c>
      <c r="M163" s="12" t="str">
        <f>IF(AND($C163='Flight Data Departing'!$A163,'Flight Data Departing'!$F163=0),"No","Yes")</f>
        <v>Yes</v>
      </c>
      <c r="N163" s="13">
        <v>44564</v>
      </c>
      <c r="O163" s="7"/>
    </row>
    <row r="164" spans="1:15" ht="15">
      <c r="A164" s="7">
        <v>163</v>
      </c>
      <c r="B164" s="4" t="s">
        <v>366</v>
      </c>
      <c r="C164" s="8" t="s">
        <v>367</v>
      </c>
      <c r="D164" s="9">
        <f t="shared" si="0"/>
        <v>0.46736111111111117</v>
      </c>
      <c r="E164" s="7">
        <v>73</v>
      </c>
      <c r="F164" s="7">
        <v>44</v>
      </c>
      <c r="G164" s="7">
        <v>10</v>
      </c>
      <c r="H164" s="7">
        <v>19</v>
      </c>
      <c r="I164" s="1" t="s">
        <v>54</v>
      </c>
      <c r="J164" s="7">
        <v>9</v>
      </c>
      <c r="K164" s="11">
        <v>0.5180555555555556</v>
      </c>
      <c r="L164" s="1" t="s">
        <v>125</v>
      </c>
      <c r="M164" s="12" t="str">
        <f>IF(AND($C164='Flight Data Departing'!$A164,'Flight Data Departing'!$F164=0),"No","Yes")</f>
        <v>Yes</v>
      </c>
      <c r="N164" s="13">
        <v>44570</v>
      </c>
      <c r="O164" s="7"/>
    </row>
    <row r="165" spans="1:15" ht="15">
      <c r="A165" s="7">
        <v>164</v>
      </c>
      <c r="B165" s="4" t="s">
        <v>368</v>
      </c>
      <c r="C165" s="8" t="s">
        <v>369</v>
      </c>
      <c r="D165" s="9">
        <f t="shared" si="0"/>
        <v>0.45277777777777783</v>
      </c>
      <c r="E165" s="7">
        <v>144</v>
      </c>
      <c r="F165" s="7">
        <v>80</v>
      </c>
      <c r="G165" s="7">
        <v>20</v>
      </c>
      <c r="H165" s="7">
        <v>44</v>
      </c>
      <c r="I165" s="1" t="s">
        <v>48</v>
      </c>
      <c r="J165" s="7">
        <v>10</v>
      </c>
      <c r="K165" s="11">
        <v>0.55277777777777781</v>
      </c>
      <c r="L165" s="1" t="s">
        <v>84</v>
      </c>
      <c r="M165" s="12" t="str">
        <f>IF(AND($C165='Flight Data Departing'!$A165,'Flight Data Departing'!$F165=0),"No","Yes")</f>
        <v>Yes</v>
      </c>
      <c r="N165" s="13">
        <v>44573</v>
      </c>
      <c r="O165" s="7"/>
    </row>
    <row r="166" spans="1:15" ht="15">
      <c r="A166" s="7">
        <v>165</v>
      </c>
      <c r="B166" s="4" t="s">
        <v>370</v>
      </c>
      <c r="C166" s="8" t="s">
        <v>371</v>
      </c>
      <c r="D166" s="9">
        <f t="shared" si="0"/>
        <v>0.84097222222222223</v>
      </c>
      <c r="E166" s="7">
        <v>80</v>
      </c>
      <c r="F166" s="7">
        <v>40</v>
      </c>
      <c r="G166" s="7">
        <v>14</v>
      </c>
      <c r="H166" s="7">
        <v>26</v>
      </c>
      <c r="I166" s="1" t="s">
        <v>13</v>
      </c>
      <c r="J166" s="7">
        <v>9</v>
      </c>
      <c r="K166" s="11">
        <v>0.89652777777777781</v>
      </c>
      <c r="L166" s="1" t="s">
        <v>45</v>
      </c>
      <c r="M166" s="12" t="str">
        <f>IF(AND($C166='Flight Data Departing'!$A166,'Flight Data Departing'!$F166=0),"No","Yes")</f>
        <v>Yes</v>
      </c>
      <c r="N166" s="13">
        <v>44565</v>
      </c>
      <c r="O166" s="7"/>
    </row>
    <row r="167" spans="1:15" ht="15">
      <c r="A167" s="7">
        <v>166</v>
      </c>
      <c r="B167" s="4" t="s">
        <v>372</v>
      </c>
      <c r="C167" s="8" t="s">
        <v>373</v>
      </c>
      <c r="D167" s="9">
        <f t="shared" si="0"/>
        <v>0.62916666666666665</v>
      </c>
      <c r="E167" s="7">
        <v>76</v>
      </c>
      <c r="F167" s="7">
        <v>40</v>
      </c>
      <c r="G167" s="7">
        <v>16</v>
      </c>
      <c r="H167" s="7">
        <v>20</v>
      </c>
      <c r="I167" s="1" t="s">
        <v>54</v>
      </c>
      <c r="J167" s="7">
        <v>7</v>
      </c>
      <c r="K167" s="11">
        <v>0.68194444444444446</v>
      </c>
      <c r="L167" s="1" t="s">
        <v>35</v>
      </c>
      <c r="M167" s="12" t="str">
        <f>IF(AND($C167='Flight Data Departing'!$A167,'Flight Data Departing'!$F167=0),"No","Yes")</f>
        <v>Yes</v>
      </c>
      <c r="N167" s="13">
        <v>44573</v>
      </c>
      <c r="O167" s="7"/>
    </row>
    <row r="168" spans="1:15" ht="15">
      <c r="A168" s="7">
        <v>167</v>
      </c>
      <c r="B168" s="4" t="s">
        <v>374</v>
      </c>
      <c r="C168" s="8" t="s">
        <v>375</v>
      </c>
      <c r="D168" s="9">
        <f t="shared" si="0"/>
        <v>0.32569444444444445</v>
      </c>
      <c r="E168" s="7">
        <v>136</v>
      </c>
      <c r="F168" s="7">
        <v>83</v>
      </c>
      <c r="G168" s="7">
        <v>21</v>
      </c>
      <c r="H168" s="7">
        <v>32</v>
      </c>
      <c r="I168" s="1" t="s">
        <v>13</v>
      </c>
      <c r="J168" s="7">
        <v>3</v>
      </c>
      <c r="K168" s="11">
        <v>0.4201388888888889</v>
      </c>
      <c r="L168" s="1" t="s">
        <v>125</v>
      </c>
      <c r="M168" s="12" t="str">
        <f>IF(AND($C168='Flight Data Departing'!$A168,'Flight Data Departing'!$F168=0),"No","Yes")</f>
        <v>Yes</v>
      </c>
      <c r="N168" s="13">
        <v>44566</v>
      </c>
      <c r="O168" s="7"/>
    </row>
    <row r="169" spans="1:15" ht="15">
      <c r="A169" s="7">
        <v>168</v>
      </c>
      <c r="B169" s="4" t="s">
        <v>376</v>
      </c>
      <c r="C169" s="8" t="s">
        <v>377</v>
      </c>
      <c r="D169" s="9">
        <f t="shared" si="0"/>
        <v>0.15555555555555556</v>
      </c>
      <c r="E169" s="7">
        <v>105</v>
      </c>
      <c r="F169" s="7">
        <v>84</v>
      </c>
      <c r="G169" s="7">
        <v>6</v>
      </c>
      <c r="H169" s="7">
        <v>15</v>
      </c>
      <c r="I169" s="1" t="s">
        <v>60</v>
      </c>
      <c r="J169" s="7">
        <v>6</v>
      </c>
      <c r="K169" s="11">
        <v>0.22847222222222222</v>
      </c>
      <c r="L169" s="1" t="s">
        <v>35</v>
      </c>
      <c r="M169" s="12" t="str">
        <f>IF(AND($C169='Flight Data Departing'!$A169,'Flight Data Departing'!$F169=0),"No","Yes")</f>
        <v>Yes</v>
      </c>
      <c r="N169" s="13">
        <v>44567</v>
      </c>
      <c r="O169" s="7"/>
    </row>
    <row r="170" spans="1:15" ht="15">
      <c r="A170" s="7">
        <v>169</v>
      </c>
      <c r="B170" s="4" t="s">
        <v>378</v>
      </c>
      <c r="C170" s="8" t="s">
        <v>379</v>
      </c>
      <c r="D170" s="9">
        <f t="shared" si="0"/>
        <v>0.32222222222222224</v>
      </c>
      <c r="E170" s="7">
        <v>116</v>
      </c>
      <c r="F170" s="7">
        <v>89</v>
      </c>
      <c r="G170" s="7">
        <v>6</v>
      </c>
      <c r="H170" s="7">
        <v>21</v>
      </c>
      <c r="I170" s="1" t="s">
        <v>13</v>
      </c>
      <c r="J170" s="7">
        <v>8</v>
      </c>
      <c r="K170" s="11">
        <v>0.40277777777777779</v>
      </c>
      <c r="L170" s="1" t="s">
        <v>45</v>
      </c>
      <c r="M170" s="12" t="str">
        <f>IF(AND($C170='Flight Data Departing'!$A170,'Flight Data Departing'!$F170=0),"No","Yes")</f>
        <v>Yes</v>
      </c>
      <c r="N170" s="13">
        <v>44566</v>
      </c>
      <c r="O170" s="7"/>
    </row>
    <row r="171" spans="1:15" ht="15">
      <c r="A171" s="7">
        <v>170</v>
      </c>
      <c r="B171" s="4" t="s">
        <v>380</v>
      </c>
      <c r="C171" s="8" t="s">
        <v>381</v>
      </c>
      <c r="D171" s="9">
        <f t="shared" si="0"/>
        <v>0.73125000000000007</v>
      </c>
      <c r="E171" s="7">
        <v>102</v>
      </c>
      <c r="F171" s="7">
        <v>29</v>
      </c>
      <c r="G171" s="7">
        <v>28</v>
      </c>
      <c r="H171" s="7">
        <v>45</v>
      </c>
      <c r="I171" s="1" t="s">
        <v>13</v>
      </c>
      <c r="J171" s="7">
        <v>1</v>
      </c>
      <c r="K171" s="11">
        <v>0.80208333333333337</v>
      </c>
      <c r="L171" s="1" t="s">
        <v>45</v>
      </c>
      <c r="M171" s="12" t="str">
        <f>IF(AND($C171='Flight Data Departing'!$A171,'Flight Data Departing'!$F171=0),"No","Yes")</f>
        <v>Yes</v>
      </c>
      <c r="N171" s="13">
        <v>44574</v>
      </c>
      <c r="O171" s="7"/>
    </row>
    <row r="172" spans="1:15" ht="15">
      <c r="A172" s="7">
        <v>171</v>
      </c>
      <c r="B172" s="4" t="s">
        <v>382</v>
      </c>
      <c r="C172" s="8" t="s">
        <v>383</v>
      </c>
      <c r="D172" s="9">
        <f t="shared" si="0"/>
        <v>0.50763888888888897</v>
      </c>
      <c r="E172" s="7">
        <v>66</v>
      </c>
      <c r="F172" s="7">
        <v>10</v>
      </c>
      <c r="G172" s="7">
        <v>20</v>
      </c>
      <c r="H172" s="7">
        <v>36</v>
      </c>
      <c r="I172" s="1" t="s">
        <v>48</v>
      </c>
      <c r="J172" s="7">
        <v>10</v>
      </c>
      <c r="K172" s="11">
        <v>0.55347222222222225</v>
      </c>
      <c r="L172" s="1" t="s">
        <v>41</v>
      </c>
      <c r="M172" s="12" t="str">
        <f>IF(AND($C172='Flight Data Departing'!$A172,'Flight Data Departing'!$F172=0),"No","Yes")</f>
        <v>Yes</v>
      </c>
      <c r="N172" s="13">
        <v>44566</v>
      </c>
      <c r="O172" s="7"/>
    </row>
    <row r="173" spans="1:15" ht="15">
      <c r="A173" s="7">
        <v>172</v>
      </c>
      <c r="B173" s="4" t="s">
        <v>384</v>
      </c>
      <c r="C173" s="8" t="s">
        <v>385</v>
      </c>
      <c r="D173" s="9">
        <f t="shared" si="0"/>
        <v>-6.8750000000000006E-2</v>
      </c>
      <c r="E173" s="7">
        <v>104</v>
      </c>
      <c r="F173" s="7">
        <v>59</v>
      </c>
      <c r="G173" s="7">
        <v>26</v>
      </c>
      <c r="H173" s="7">
        <v>19</v>
      </c>
      <c r="I173" s="1" t="s">
        <v>34</v>
      </c>
      <c r="J173" s="7">
        <v>3</v>
      </c>
      <c r="K173" s="11">
        <v>3.472222222222222E-3</v>
      </c>
      <c r="L173" s="1" t="s">
        <v>107</v>
      </c>
      <c r="M173" s="12" t="str">
        <f>IF(AND($C173='Flight Data Departing'!$A173,'Flight Data Departing'!$F173=0),"No","Yes")</f>
        <v>Yes</v>
      </c>
      <c r="N173" s="13">
        <v>44563</v>
      </c>
      <c r="O173" s="7"/>
    </row>
    <row r="174" spans="1:15" ht="15">
      <c r="A174" s="7">
        <v>173</v>
      </c>
      <c r="B174" s="4" t="s">
        <v>386</v>
      </c>
      <c r="C174" s="8" t="s">
        <v>387</v>
      </c>
      <c r="D174" s="9">
        <f t="shared" si="0"/>
        <v>0.5131944444444444</v>
      </c>
      <c r="E174" s="7">
        <v>92</v>
      </c>
      <c r="F174" s="7">
        <v>52</v>
      </c>
      <c r="G174" s="7">
        <v>17</v>
      </c>
      <c r="H174" s="7">
        <v>23</v>
      </c>
      <c r="I174" s="1" t="s">
        <v>60</v>
      </c>
      <c r="J174" s="7">
        <v>4</v>
      </c>
      <c r="K174" s="11">
        <v>0.57708333333333328</v>
      </c>
      <c r="L174" s="1" t="s">
        <v>45</v>
      </c>
      <c r="M174" s="12" t="str">
        <f>IF(AND($C174='Flight Data Departing'!$A174,'Flight Data Departing'!$F174=0),"No","Yes")</f>
        <v>Yes</v>
      </c>
      <c r="N174" s="13">
        <v>44570</v>
      </c>
      <c r="O174" s="7"/>
    </row>
    <row r="175" spans="1:15" ht="15">
      <c r="A175" s="7">
        <v>174</v>
      </c>
      <c r="B175" s="4" t="s">
        <v>388</v>
      </c>
      <c r="C175" s="8" t="s">
        <v>389</v>
      </c>
      <c r="D175" s="9">
        <f t="shared" si="0"/>
        <v>0.44305555555555554</v>
      </c>
      <c r="E175" s="7">
        <v>64</v>
      </c>
      <c r="F175" s="7">
        <v>30</v>
      </c>
      <c r="G175" s="7">
        <v>15</v>
      </c>
      <c r="H175" s="7">
        <v>19</v>
      </c>
      <c r="I175" s="1" t="s">
        <v>48</v>
      </c>
      <c r="J175" s="7">
        <v>1</v>
      </c>
      <c r="K175" s="11">
        <v>0.48749999999999999</v>
      </c>
      <c r="L175" s="1" t="s">
        <v>51</v>
      </c>
      <c r="M175" s="12" t="str">
        <f>IF(AND($C175='Flight Data Departing'!$A175,'Flight Data Departing'!$F175=0),"No","Yes")</f>
        <v>Yes</v>
      </c>
      <c r="N175" s="13">
        <v>44569</v>
      </c>
      <c r="O175" s="7"/>
    </row>
    <row r="176" spans="1:15" ht="15">
      <c r="A176" s="7">
        <v>175</v>
      </c>
      <c r="B176" s="4" t="s">
        <v>390</v>
      </c>
      <c r="C176" s="8" t="s">
        <v>391</v>
      </c>
      <c r="D176" s="9">
        <f t="shared" si="0"/>
        <v>0.54236111111111107</v>
      </c>
      <c r="E176" s="7">
        <v>83</v>
      </c>
      <c r="F176" s="7">
        <v>49</v>
      </c>
      <c r="G176" s="7">
        <v>5</v>
      </c>
      <c r="H176" s="7">
        <v>29</v>
      </c>
      <c r="I176" s="1" t="s">
        <v>34</v>
      </c>
      <c r="J176" s="7">
        <v>9</v>
      </c>
      <c r="K176" s="11">
        <v>0.6</v>
      </c>
      <c r="L176" s="1" t="s">
        <v>51</v>
      </c>
      <c r="M176" s="12" t="str">
        <f>IF(AND($C176='Flight Data Departing'!$A176,'Flight Data Departing'!$F176=0),"No","Yes")</f>
        <v>Yes</v>
      </c>
      <c r="N176" s="13">
        <v>44563</v>
      </c>
      <c r="O176" s="7"/>
    </row>
    <row r="177" spans="1:15" ht="15">
      <c r="A177" s="7">
        <v>176</v>
      </c>
      <c r="B177" s="4" t="s">
        <v>392</v>
      </c>
      <c r="C177" s="8" t="s">
        <v>393</v>
      </c>
      <c r="D177" s="9">
        <f t="shared" si="0"/>
        <v>5.8333333333333334E-2</v>
      </c>
      <c r="E177" s="7">
        <v>105</v>
      </c>
      <c r="F177" s="7">
        <v>79</v>
      </c>
      <c r="G177" s="7">
        <v>8</v>
      </c>
      <c r="H177" s="7">
        <v>18</v>
      </c>
      <c r="I177" s="1" t="s">
        <v>34</v>
      </c>
      <c r="J177" s="7">
        <v>1</v>
      </c>
      <c r="K177" s="11">
        <v>0.13125000000000001</v>
      </c>
      <c r="L177" s="1" t="s">
        <v>116</v>
      </c>
      <c r="M177" s="12" t="str">
        <f>IF(AND($C177='Flight Data Departing'!$A177,'Flight Data Departing'!$F177=0),"No","Yes")</f>
        <v>Yes</v>
      </c>
      <c r="N177" s="13">
        <v>44572</v>
      </c>
      <c r="O177" s="7"/>
    </row>
    <row r="178" spans="1:15" ht="15">
      <c r="A178" s="7">
        <v>177</v>
      </c>
      <c r="B178" s="4" t="s">
        <v>394</v>
      </c>
      <c r="C178" s="8" t="s">
        <v>395</v>
      </c>
      <c r="D178" s="9">
        <f t="shared" si="0"/>
        <v>0.39513888888888887</v>
      </c>
      <c r="E178" s="7">
        <v>115</v>
      </c>
      <c r="F178" s="7">
        <v>55</v>
      </c>
      <c r="G178" s="7">
        <v>27</v>
      </c>
      <c r="H178" s="7">
        <v>33</v>
      </c>
      <c r="I178" s="1" t="s">
        <v>38</v>
      </c>
      <c r="J178" s="7">
        <v>3</v>
      </c>
      <c r="K178" s="11">
        <v>0.47499999999999998</v>
      </c>
      <c r="L178" s="1" t="s">
        <v>64</v>
      </c>
      <c r="M178" s="12" t="str">
        <f>IF(AND($C178='Flight Data Departing'!$A178,'Flight Data Departing'!$F178=0),"No","Yes")</f>
        <v>Yes</v>
      </c>
      <c r="N178" s="13">
        <v>44572</v>
      </c>
      <c r="O178" s="7"/>
    </row>
    <row r="179" spans="1:15" ht="15">
      <c r="A179" s="7">
        <v>178</v>
      </c>
      <c r="B179" s="4" t="s">
        <v>396</v>
      </c>
      <c r="C179" s="8" t="s">
        <v>397</v>
      </c>
      <c r="D179" s="9">
        <f t="shared" si="0"/>
        <v>0.16805555555555557</v>
      </c>
      <c r="E179" s="7">
        <v>108</v>
      </c>
      <c r="F179" s="7">
        <v>53</v>
      </c>
      <c r="G179" s="7">
        <v>12</v>
      </c>
      <c r="H179" s="7">
        <v>43</v>
      </c>
      <c r="I179" s="1" t="s">
        <v>54</v>
      </c>
      <c r="J179" s="7">
        <v>3</v>
      </c>
      <c r="K179" s="11">
        <v>0.24305555555555555</v>
      </c>
      <c r="L179" s="1" t="s">
        <v>84</v>
      </c>
      <c r="M179" s="12" t="str">
        <f>IF(AND($C179='Flight Data Departing'!$A179,'Flight Data Departing'!$F179=0),"No","Yes")</f>
        <v>Yes</v>
      </c>
      <c r="N179" s="13">
        <v>44574</v>
      </c>
      <c r="O179" s="7"/>
    </row>
    <row r="180" spans="1:15" ht="15">
      <c r="A180" s="7">
        <v>179</v>
      </c>
      <c r="B180" s="4" t="s">
        <v>398</v>
      </c>
      <c r="C180" s="8" t="s">
        <v>399</v>
      </c>
      <c r="D180" s="9">
        <f t="shared" si="0"/>
        <v>0.33888888888888885</v>
      </c>
      <c r="E180" s="7">
        <v>106</v>
      </c>
      <c r="F180" s="7">
        <v>69</v>
      </c>
      <c r="G180" s="7">
        <v>13</v>
      </c>
      <c r="H180" s="7">
        <v>24</v>
      </c>
      <c r="I180" s="1" t="s">
        <v>54</v>
      </c>
      <c r="J180" s="7">
        <v>9</v>
      </c>
      <c r="K180" s="11">
        <v>0.41249999999999998</v>
      </c>
      <c r="L180" s="1" t="s">
        <v>107</v>
      </c>
      <c r="M180" s="12" t="str">
        <f>IF(AND($C180='Flight Data Departing'!$A180,'Flight Data Departing'!$F180=0),"No","Yes")</f>
        <v>Yes</v>
      </c>
      <c r="N180" s="13">
        <v>44569</v>
      </c>
      <c r="O180" s="7"/>
    </row>
    <row r="181" spans="1:15" ht="15">
      <c r="A181" s="7">
        <v>180</v>
      </c>
      <c r="B181" s="4" t="s">
        <v>400</v>
      </c>
      <c r="C181" s="8" t="s">
        <v>401</v>
      </c>
      <c r="D181" s="9">
        <f t="shared" si="0"/>
        <v>0.62986111111111109</v>
      </c>
      <c r="E181" s="7">
        <v>150</v>
      </c>
      <c r="F181" s="7">
        <v>81</v>
      </c>
      <c r="G181" s="7">
        <v>27</v>
      </c>
      <c r="H181" s="7">
        <v>42</v>
      </c>
      <c r="I181" s="1" t="s">
        <v>54</v>
      </c>
      <c r="J181" s="7">
        <v>10</v>
      </c>
      <c r="K181" s="11">
        <v>0.73402777777777772</v>
      </c>
      <c r="L181" s="1" t="s">
        <v>73</v>
      </c>
      <c r="M181" s="12" t="str">
        <f>IF(AND($C181='Flight Data Departing'!$A181,'Flight Data Departing'!$F181=0),"No","Yes")</f>
        <v>Yes</v>
      </c>
      <c r="N181" s="13">
        <v>44574</v>
      </c>
      <c r="O181" s="7"/>
    </row>
    <row r="182" spans="1:15" ht="15">
      <c r="A182" s="7">
        <v>181</v>
      </c>
      <c r="B182" s="4" t="s">
        <v>402</v>
      </c>
      <c r="C182" s="8" t="s">
        <v>403</v>
      </c>
      <c r="D182" s="9">
        <f t="shared" si="0"/>
        <v>0.2638888888888889</v>
      </c>
      <c r="E182" s="7">
        <v>127</v>
      </c>
      <c r="F182" s="7">
        <v>82</v>
      </c>
      <c r="G182" s="7">
        <v>22</v>
      </c>
      <c r="H182" s="7">
        <v>23</v>
      </c>
      <c r="I182" s="1" t="s">
        <v>34</v>
      </c>
      <c r="J182" s="7">
        <v>5</v>
      </c>
      <c r="K182" s="11">
        <v>0.35208333333333336</v>
      </c>
      <c r="L182" s="1" t="s">
        <v>125</v>
      </c>
      <c r="M182" s="12" t="str">
        <f>IF(AND($C182='Flight Data Departing'!$A182,'Flight Data Departing'!$F182=0),"No","Yes")</f>
        <v>Yes</v>
      </c>
      <c r="N182" s="13">
        <v>44573</v>
      </c>
      <c r="O182" s="7"/>
    </row>
    <row r="183" spans="1:15" ht="15">
      <c r="A183" s="7">
        <v>182</v>
      </c>
      <c r="B183" s="4" t="s">
        <v>404</v>
      </c>
      <c r="C183" s="8" t="s">
        <v>405</v>
      </c>
      <c r="D183" s="9">
        <f t="shared" si="0"/>
        <v>3.6805555555555564E-2</v>
      </c>
      <c r="E183" s="7">
        <v>91</v>
      </c>
      <c r="F183" s="7">
        <v>41</v>
      </c>
      <c r="G183" s="7">
        <v>19</v>
      </c>
      <c r="H183" s="7">
        <v>31</v>
      </c>
      <c r="I183" s="1" t="s">
        <v>48</v>
      </c>
      <c r="J183" s="7">
        <v>2</v>
      </c>
      <c r="K183" s="11">
        <v>0.1</v>
      </c>
      <c r="L183" s="1" t="s">
        <v>31</v>
      </c>
      <c r="M183" s="12" t="str">
        <f>IF(AND($C183='Flight Data Departing'!$A183,'Flight Data Departing'!$F183=0),"No","Yes")</f>
        <v>Yes</v>
      </c>
      <c r="N183" s="13">
        <v>44565</v>
      </c>
      <c r="O183" s="7"/>
    </row>
    <row r="184" spans="1:15" ht="15">
      <c r="A184" s="7">
        <v>183</v>
      </c>
      <c r="B184" s="4" t="s">
        <v>406</v>
      </c>
      <c r="C184" s="8" t="s">
        <v>407</v>
      </c>
      <c r="D184" s="9">
        <f t="shared" si="0"/>
        <v>0.39097222222222222</v>
      </c>
      <c r="E184" s="7">
        <v>94</v>
      </c>
      <c r="F184" s="7">
        <v>64</v>
      </c>
      <c r="G184" s="7">
        <v>14</v>
      </c>
      <c r="H184" s="7">
        <v>16</v>
      </c>
      <c r="I184" s="1" t="s">
        <v>13</v>
      </c>
      <c r="J184" s="7">
        <v>1</v>
      </c>
      <c r="K184" s="11">
        <v>0.45624999999999999</v>
      </c>
      <c r="L184" s="1" t="s">
        <v>64</v>
      </c>
      <c r="M184" s="12" t="str">
        <f>IF(AND($C184='Flight Data Departing'!$A184,'Flight Data Departing'!$F184=0),"No","Yes")</f>
        <v>Yes</v>
      </c>
      <c r="N184" s="13">
        <v>44568</v>
      </c>
      <c r="O184" s="7"/>
    </row>
    <row r="185" spans="1:15" ht="15">
      <c r="A185" s="7">
        <v>184</v>
      </c>
      <c r="B185" s="4" t="s">
        <v>408</v>
      </c>
      <c r="C185" s="8" t="s">
        <v>409</v>
      </c>
      <c r="D185" s="9">
        <f t="shared" si="0"/>
        <v>0.41111111111111109</v>
      </c>
      <c r="E185" s="7">
        <v>128</v>
      </c>
      <c r="F185" s="7">
        <v>63</v>
      </c>
      <c r="G185" s="7">
        <v>20</v>
      </c>
      <c r="H185" s="7">
        <v>45</v>
      </c>
      <c r="I185" s="1" t="s">
        <v>38</v>
      </c>
      <c r="J185" s="7">
        <v>8</v>
      </c>
      <c r="K185" s="11">
        <v>0.5</v>
      </c>
      <c r="L185" s="1" t="s">
        <v>116</v>
      </c>
      <c r="M185" s="12" t="str">
        <f>IF(AND($C185='Flight Data Departing'!$A185,'Flight Data Departing'!$F185=0),"No","Yes")</f>
        <v>Yes</v>
      </c>
      <c r="N185" s="13">
        <v>44573</v>
      </c>
      <c r="O185" s="7"/>
    </row>
    <row r="186" spans="1:15" ht="15">
      <c r="A186" s="7">
        <v>185</v>
      </c>
      <c r="B186" s="4" t="s">
        <v>410</v>
      </c>
      <c r="C186" s="8" t="s">
        <v>411</v>
      </c>
      <c r="D186" s="9">
        <f t="shared" si="0"/>
        <v>6.5972222222222224E-2</v>
      </c>
      <c r="E186" s="7">
        <v>95</v>
      </c>
      <c r="F186" s="7">
        <v>57</v>
      </c>
      <c r="G186" s="7">
        <v>11</v>
      </c>
      <c r="H186" s="7">
        <v>27</v>
      </c>
      <c r="I186" s="1" t="s">
        <v>48</v>
      </c>
      <c r="J186" s="7">
        <v>5</v>
      </c>
      <c r="K186" s="11">
        <v>0.13194444444444445</v>
      </c>
      <c r="L186" s="1" t="s">
        <v>57</v>
      </c>
      <c r="M186" s="12" t="str">
        <f>IF(AND($C186='Flight Data Departing'!$A186,'Flight Data Departing'!$F186=0),"No","Yes")</f>
        <v>Yes</v>
      </c>
      <c r="N186" s="13">
        <v>44567</v>
      </c>
      <c r="O186" s="7"/>
    </row>
    <row r="187" spans="1:15" ht="15">
      <c r="A187" s="7">
        <v>186</v>
      </c>
      <c r="B187" s="4" t="s">
        <v>412</v>
      </c>
      <c r="C187" s="8" t="s">
        <v>413</v>
      </c>
      <c r="D187" s="9">
        <f t="shared" si="0"/>
        <v>0.27083333333333337</v>
      </c>
      <c r="E187" s="7">
        <v>96</v>
      </c>
      <c r="F187" s="7">
        <v>34</v>
      </c>
      <c r="G187" s="7">
        <v>18</v>
      </c>
      <c r="H187" s="7">
        <v>44</v>
      </c>
      <c r="I187" s="1" t="s">
        <v>48</v>
      </c>
      <c r="J187" s="7">
        <v>4</v>
      </c>
      <c r="K187" s="11">
        <v>0.33750000000000002</v>
      </c>
      <c r="L187" s="1" t="s">
        <v>57</v>
      </c>
      <c r="M187" s="12" t="str">
        <f>IF(AND($C187='Flight Data Departing'!$A187,'Flight Data Departing'!$F187=0),"No","Yes")</f>
        <v>Yes</v>
      </c>
      <c r="N187" s="13">
        <v>44566</v>
      </c>
      <c r="O187" s="7"/>
    </row>
    <row r="188" spans="1:15" ht="15">
      <c r="A188" s="7">
        <v>187</v>
      </c>
      <c r="B188" s="4" t="s">
        <v>414</v>
      </c>
      <c r="C188" s="8" t="s">
        <v>415</v>
      </c>
      <c r="D188" s="9">
        <f t="shared" si="0"/>
        <v>0.85763888888888895</v>
      </c>
      <c r="E188" s="7">
        <v>105</v>
      </c>
      <c r="F188" s="7">
        <v>56</v>
      </c>
      <c r="G188" s="7">
        <v>14</v>
      </c>
      <c r="H188" s="7">
        <v>35</v>
      </c>
      <c r="I188" s="1" t="s">
        <v>13</v>
      </c>
      <c r="J188" s="7">
        <v>4</v>
      </c>
      <c r="K188" s="11">
        <v>0.93055555555555558</v>
      </c>
      <c r="L188" s="1" t="s">
        <v>41</v>
      </c>
      <c r="M188" s="12" t="str">
        <f>IF(AND($C188='Flight Data Departing'!$A188,'Flight Data Departing'!$F188=0),"No","Yes")</f>
        <v>Yes</v>
      </c>
      <c r="N188" s="13">
        <v>44568</v>
      </c>
      <c r="O188" s="7"/>
    </row>
    <row r="189" spans="1:15" ht="15">
      <c r="A189" s="7">
        <v>188</v>
      </c>
      <c r="B189" s="4" t="s">
        <v>416</v>
      </c>
      <c r="C189" s="8" t="s">
        <v>417</v>
      </c>
      <c r="D189" s="9">
        <f t="shared" si="0"/>
        <v>0.25138888888888888</v>
      </c>
      <c r="E189" s="7">
        <v>101</v>
      </c>
      <c r="F189" s="7">
        <v>56</v>
      </c>
      <c r="G189" s="7">
        <v>30</v>
      </c>
      <c r="H189" s="7">
        <v>15</v>
      </c>
      <c r="I189" s="1" t="s">
        <v>54</v>
      </c>
      <c r="J189" s="7">
        <v>10</v>
      </c>
      <c r="K189" s="11">
        <v>0.3215277777777778</v>
      </c>
      <c r="L189" s="1" t="s">
        <v>84</v>
      </c>
      <c r="M189" s="12" t="str">
        <f>IF(AND($C189='Flight Data Departing'!$A189,'Flight Data Departing'!$F189=0),"No","Yes")</f>
        <v>Yes</v>
      </c>
      <c r="N189" s="13">
        <v>44572</v>
      </c>
      <c r="O189" s="7"/>
    </row>
    <row r="190" spans="1:15" ht="15">
      <c r="A190" s="7">
        <v>189</v>
      </c>
      <c r="B190" s="4" t="s">
        <v>418</v>
      </c>
      <c r="C190" s="8" t="s">
        <v>419</v>
      </c>
      <c r="D190" s="9">
        <f t="shared" si="0"/>
        <v>0.73750000000000004</v>
      </c>
      <c r="E190" s="7">
        <v>103</v>
      </c>
      <c r="F190" s="7">
        <v>59</v>
      </c>
      <c r="G190" s="7">
        <v>16</v>
      </c>
      <c r="H190" s="7">
        <v>28</v>
      </c>
      <c r="I190" s="1" t="s">
        <v>13</v>
      </c>
      <c r="J190" s="7">
        <v>9</v>
      </c>
      <c r="K190" s="11">
        <v>0.80902777777777779</v>
      </c>
      <c r="L190" s="1" t="s">
        <v>45</v>
      </c>
      <c r="M190" s="12" t="str">
        <f>IF(AND($C190='Flight Data Departing'!$A190,'Flight Data Departing'!$F190=0),"No","Yes")</f>
        <v>Yes</v>
      </c>
      <c r="N190" s="13">
        <v>44568</v>
      </c>
      <c r="O190" s="7"/>
    </row>
    <row r="191" spans="1:15" ht="15">
      <c r="A191" s="7">
        <v>190</v>
      </c>
      <c r="B191" s="4" t="s">
        <v>420</v>
      </c>
      <c r="C191" s="8" t="s">
        <v>421</v>
      </c>
      <c r="D191" s="9">
        <f t="shared" si="0"/>
        <v>0.20069444444444445</v>
      </c>
      <c r="E191" s="7">
        <v>113</v>
      </c>
      <c r="F191" s="7">
        <v>75</v>
      </c>
      <c r="G191" s="7">
        <v>19</v>
      </c>
      <c r="H191" s="7">
        <v>19</v>
      </c>
      <c r="I191" s="1" t="s">
        <v>38</v>
      </c>
      <c r="J191" s="7">
        <v>1</v>
      </c>
      <c r="K191" s="11">
        <v>0.27916666666666667</v>
      </c>
      <c r="L191" s="1" t="s">
        <v>64</v>
      </c>
      <c r="M191" s="12" t="str">
        <f>IF(AND($C191='Flight Data Departing'!$A191,'Flight Data Departing'!$F191=0),"No","Yes")</f>
        <v>Yes</v>
      </c>
      <c r="N191" s="13">
        <v>44564</v>
      </c>
      <c r="O191" s="7"/>
    </row>
    <row r="192" spans="1:15" ht="15">
      <c r="A192" s="7">
        <v>191</v>
      </c>
      <c r="B192" s="4" t="s">
        <v>422</v>
      </c>
      <c r="C192" s="8" t="s">
        <v>423</v>
      </c>
      <c r="D192" s="9">
        <f t="shared" si="0"/>
        <v>0.38263888888888892</v>
      </c>
      <c r="E192" s="7">
        <v>55</v>
      </c>
      <c r="F192" s="7">
        <v>11</v>
      </c>
      <c r="G192" s="7">
        <v>6</v>
      </c>
      <c r="H192" s="7">
        <v>38</v>
      </c>
      <c r="I192" s="1" t="s">
        <v>34</v>
      </c>
      <c r="J192" s="7">
        <v>10</v>
      </c>
      <c r="K192" s="11">
        <v>0.42083333333333334</v>
      </c>
      <c r="L192" s="1" t="s">
        <v>41</v>
      </c>
      <c r="M192" s="12" t="str">
        <f>IF(AND($C192='Flight Data Departing'!$A192,'Flight Data Departing'!$F192=0),"No","Yes")</f>
        <v>Yes</v>
      </c>
      <c r="N192" s="13">
        <v>44567</v>
      </c>
      <c r="O192" s="7"/>
    </row>
    <row r="193" spans="1:15" ht="15">
      <c r="A193" s="7">
        <v>192</v>
      </c>
      <c r="B193" s="4" t="s">
        <v>424</v>
      </c>
      <c r="C193" s="8" t="s">
        <v>425</v>
      </c>
      <c r="D193" s="9">
        <f t="shared" si="0"/>
        <v>-2.361111111111111E-2</v>
      </c>
      <c r="E193" s="7">
        <v>106</v>
      </c>
      <c r="F193" s="7">
        <v>44</v>
      </c>
      <c r="G193" s="7">
        <v>29</v>
      </c>
      <c r="H193" s="7">
        <v>33</v>
      </c>
      <c r="I193" s="1" t="s">
        <v>38</v>
      </c>
      <c r="J193" s="7">
        <v>7</v>
      </c>
      <c r="K193" s="11">
        <v>0.05</v>
      </c>
      <c r="L193" s="1" t="s">
        <v>68</v>
      </c>
      <c r="M193" s="12" t="str">
        <f>IF(AND($C193='Flight Data Departing'!$A193,'Flight Data Departing'!$F193=0),"No","Yes")</f>
        <v>Yes</v>
      </c>
      <c r="N193" s="13">
        <v>44570</v>
      </c>
      <c r="O193" s="7"/>
    </row>
    <row r="194" spans="1:15" ht="15">
      <c r="A194" s="7">
        <v>193</v>
      </c>
      <c r="B194" s="4" t="s">
        <v>426</v>
      </c>
      <c r="C194" s="8" t="s">
        <v>427</v>
      </c>
      <c r="D194" s="9">
        <f t="shared" si="0"/>
        <v>6.1805555555555558E-2</v>
      </c>
      <c r="E194" s="7">
        <v>90</v>
      </c>
      <c r="F194" s="7">
        <v>36</v>
      </c>
      <c r="G194" s="7">
        <v>16</v>
      </c>
      <c r="H194" s="7">
        <v>38</v>
      </c>
      <c r="I194" s="1" t="s">
        <v>13</v>
      </c>
      <c r="J194" s="7">
        <v>7</v>
      </c>
      <c r="K194" s="11">
        <v>0.12430555555555556</v>
      </c>
      <c r="L194" s="1" t="s">
        <v>84</v>
      </c>
      <c r="M194" s="12" t="str">
        <f>IF(AND($C194='Flight Data Departing'!$A194,'Flight Data Departing'!$F194=0),"No","Yes")</f>
        <v>Yes</v>
      </c>
      <c r="N194" s="13">
        <v>44563</v>
      </c>
      <c r="O194" s="7"/>
    </row>
    <row r="195" spans="1:15" ht="15">
      <c r="A195" s="7">
        <v>194</v>
      </c>
      <c r="B195" s="4" t="s">
        <v>428</v>
      </c>
      <c r="C195" s="8" t="s">
        <v>429</v>
      </c>
      <c r="D195" s="9">
        <f t="shared" si="0"/>
        <v>-1.8055555555555561E-2</v>
      </c>
      <c r="E195" s="7">
        <v>106</v>
      </c>
      <c r="F195" s="7">
        <v>42</v>
      </c>
      <c r="G195" s="7">
        <v>30</v>
      </c>
      <c r="H195" s="7">
        <v>34</v>
      </c>
      <c r="I195" s="1" t="s">
        <v>48</v>
      </c>
      <c r="J195" s="7">
        <v>4</v>
      </c>
      <c r="K195" s="11">
        <v>5.5555555555555552E-2</v>
      </c>
      <c r="L195" s="1" t="s">
        <v>57</v>
      </c>
      <c r="M195" s="12" t="str">
        <f>IF(AND($C195='Flight Data Departing'!$A195,'Flight Data Departing'!$F195=0),"No","Yes")</f>
        <v>Yes</v>
      </c>
      <c r="N195" s="13">
        <v>44569</v>
      </c>
      <c r="O195" s="7"/>
    </row>
    <row r="196" spans="1:15" ht="15">
      <c r="A196" s="7">
        <v>195</v>
      </c>
      <c r="B196" s="4" t="s">
        <v>430</v>
      </c>
      <c r="C196" s="8" t="s">
        <v>431</v>
      </c>
      <c r="D196" s="9">
        <f t="shared" si="0"/>
        <v>0.34722222222222221</v>
      </c>
      <c r="E196" s="7">
        <v>107</v>
      </c>
      <c r="F196" s="7">
        <v>47</v>
      </c>
      <c r="G196" s="7">
        <v>19</v>
      </c>
      <c r="H196" s="7">
        <v>41</v>
      </c>
      <c r="I196" s="1" t="s">
        <v>13</v>
      </c>
      <c r="J196" s="7">
        <v>2</v>
      </c>
      <c r="K196" s="11">
        <v>0.42152777777777778</v>
      </c>
      <c r="L196" s="1" t="s">
        <v>64</v>
      </c>
      <c r="M196" s="12" t="str">
        <f>IF(AND($C196='Flight Data Departing'!$A196,'Flight Data Departing'!$F196=0),"No","Yes")</f>
        <v>Yes</v>
      </c>
      <c r="N196" s="13">
        <v>44568</v>
      </c>
      <c r="O196" s="7"/>
    </row>
    <row r="197" spans="1:15" ht="15">
      <c r="A197" s="7">
        <v>196</v>
      </c>
      <c r="B197" s="4" t="s">
        <v>432</v>
      </c>
      <c r="C197" s="8" t="s">
        <v>433</v>
      </c>
      <c r="D197" s="9">
        <f t="shared" si="0"/>
        <v>0.50625000000000009</v>
      </c>
      <c r="E197" s="7">
        <v>108</v>
      </c>
      <c r="F197" s="7">
        <v>59</v>
      </c>
      <c r="G197" s="7">
        <v>22</v>
      </c>
      <c r="H197" s="7">
        <v>27</v>
      </c>
      <c r="I197" s="1" t="s">
        <v>60</v>
      </c>
      <c r="J197" s="7">
        <v>5</v>
      </c>
      <c r="K197" s="11">
        <v>0.58125000000000004</v>
      </c>
      <c r="L197" s="1" t="s">
        <v>84</v>
      </c>
      <c r="M197" s="12" t="str">
        <f>IF(AND($C197='Flight Data Departing'!$A197,'Flight Data Departing'!$F197=0),"No","Yes")</f>
        <v>Yes</v>
      </c>
      <c r="N197" s="13">
        <v>44567</v>
      </c>
      <c r="O197" s="7"/>
    </row>
    <row r="198" spans="1:15" ht="15">
      <c r="A198" s="7">
        <v>197</v>
      </c>
      <c r="B198" s="4" t="s">
        <v>434</v>
      </c>
      <c r="C198" s="8" t="s">
        <v>435</v>
      </c>
      <c r="D198" s="9">
        <f t="shared" si="0"/>
        <v>5.9722222222222232E-2</v>
      </c>
      <c r="E198" s="7">
        <v>135</v>
      </c>
      <c r="F198" s="7">
        <v>80</v>
      </c>
      <c r="G198" s="7">
        <v>24</v>
      </c>
      <c r="H198" s="7">
        <v>31</v>
      </c>
      <c r="I198" s="1" t="s">
        <v>34</v>
      </c>
      <c r="J198" s="7">
        <v>8</v>
      </c>
      <c r="K198" s="11">
        <v>0.15347222222222223</v>
      </c>
      <c r="L198" s="1" t="s">
        <v>35</v>
      </c>
      <c r="M198" s="12" t="str">
        <f>IF(AND($C198='Flight Data Departing'!$A198,'Flight Data Departing'!$F198=0),"No","Yes")</f>
        <v>Yes</v>
      </c>
      <c r="N198" s="13">
        <v>44574</v>
      </c>
      <c r="O198" s="7"/>
    </row>
    <row r="199" spans="1:15" ht="15">
      <c r="A199" s="7">
        <v>198</v>
      </c>
      <c r="B199" s="4" t="s">
        <v>436</v>
      </c>
      <c r="C199" s="8" t="s">
        <v>437</v>
      </c>
      <c r="D199" s="9">
        <f t="shared" si="0"/>
        <v>0.69166666666666665</v>
      </c>
      <c r="E199" s="7">
        <v>79</v>
      </c>
      <c r="F199" s="7">
        <v>28</v>
      </c>
      <c r="G199" s="7">
        <v>29</v>
      </c>
      <c r="H199" s="7">
        <v>22</v>
      </c>
      <c r="I199" s="1" t="s">
        <v>34</v>
      </c>
      <c r="J199" s="7">
        <v>2</v>
      </c>
      <c r="K199" s="11">
        <v>0.74652777777777779</v>
      </c>
      <c r="L199" s="1" t="s">
        <v>79</v>
      </c>
      <c r="M199" s="12" t="str">
        <f>IF(AND($C199='Flight Data Departing'!$A199,'Flight Data Departing'!$F199=0),"No","Yes")</f>
        <v>Yes</v>
      </c>
      <c r="N199" s="13">
        <v>44574</v>
      </c>
      <c r="O199" s="7"/>
    </row>
    <row r="200" spans="1:15" ht="15">
      <c r="A200" s="7">
        <v>199</v>
      </c>
      <c r="B200" s="4" t="s">
        <v>438</v>
      </c>
      <c r="C200" s="8">
        <v>242573</v>
      </c>
      <c r="D200" s="9">
        <f t="shared" si="0"/>
        <v>3.1249999999999986E-2</v>
      </c>
      <c r="E200" s="7">
        <v>115</v>
      </c>
      <c r="F200" s="7">
        <v>69</v>
      </c>
      <c r="G200" s="7">
        <v>24</v>
      </c>
      <c r="H200" s="7">
        <v>22</v>
      </c>
      <c r="I200" s="1" t="s">
        <v>48</v>
      </c>
      <c r="J200" s="7">
        <v>5</v>
      </c>
      <c r="K200" s="11">
        <v>0.1111111111111111</v>
      </c>
      <c r="L200" s="1" t="s">
        <v>68</v>
      </c>
      <c r="M200" s="12" t="str">
        <f>IF(AND($C200='Flight Data Departing'!$A200,'Flight Data Departing'!$F200=0),"No","Yes")</f>
        <v>Yes</v>
      </c>
      <c r="N200" s="13">
        <v>44563</v>
      </c>
      <c r="O200" s="7"/>
    </row>
    <row r="201" spans="1:15" ht="15">
      <c r="A201" s="7">
        <v>200</v>
      </c>
      <c r="B201" s="4" t="s">
        <v>439</v>
      </c>
      <c r="C201" s="8" t="s">
        <v>440</v>
      </c>
      <c r="D201" s="9">
        <f t="shared" si="0"/>
        <v>-1.9444444444444445E-2</v>
      </c>
      <c r="E201" s="7">
        <v>106</v>
      </c>
      <c r="F201" s="7">
        <v>51</v>
      </c>
      <c r="G201" s="7">
        <v>22</v>
      </c>
      <c r="H201" s="7">
        <v>33</v>
      </c>
      <c r="I201" s="1" t="s">
        <v>48</v>
      </c>
      <c r="J201" s="7">
        <v>3</v>
      </c>
      <c r="K201" s="11">
        <v>5.4166666666666669E-2</v>
      </c>
      <c r="L201" s="1" t="s">
        <v>35</v>
      </c>
      <c r="M201" s="12" t="str">
        <f>IF(AND($C201='Flight Data Departing'!$A201,'Flight Data Departing'!$F201=0),"No","Yes")</f>
        <v>Yes</v>
      </c>
      <c r="N201" s="13">
        <v>44567</v>
      </c>
      <c r="O201" s="7"/>
    </row>
    <row r="202" spans="1:15" ht="15">
      <c r="A202" s="7">
        <v>201</v>
      </c>
      <c r="B202" s="4" t="s">
        <v>441</v>
      </c>
      <c r="C202" s="8" t="s">
        <v>442</v>
      </c>
      <c r="D202" s="9">
        <f t="shared" si="0"/>
        <v>0.55902777777777779</v>
      </c>
      <c r="E202" s="7">
        <v>99</v>
      </c>
      <c r="F202" s="7">
        <v>52</v>
      </c>
      <c r="G202" s="7">
        <v>23</v>
      </c>
      <c r="H202" s="7">
        <v>24</v>
      </c>
      <c r="I202" s="1" t="s">
        <v>48</v>
      </c>
      <c r="J202" s="7">
        <v>5</v>
      </c>
      <c r="K202" s="11">
        <v>0.62777777777777777</v>
      </c>
      <c r="L202" s="1" t="s">
        <v>51</v>
      </c>
      <c r="M202" s="12" t="str">
        <f>IF(AND($C202='Flight Data Departing'!$A202,'Flight Data Departing'!$F202=0),"No","Yes")</f>
        <v>Yes</v>
      </c>
      <c r="N202" s="13">
        <v>44572</v>
      </c>
      <c r="O202" s="7"/>
    </row>
    <row r="203" spans="1:15" ht="15">
      <c r="A203" s="7">
        <v>202</v>
      </c>
      <c r="B203" s="4" t="s">
        <v>443</v>
      </c>
      <c r="C203" s="8">
        <v>287228</v>
      </c>
      <c r="D203" s="9">
        <f t="shared" si="0"/>
        <v>0.46388888888888891</v>
      </c>
      <c r="E203" s="7">
        <v>92</v>
      </c>
      <c r="F203" s="7">
        <v>35</v>
      </c>
      <c r="G203" s="7">
        <v>21</v>
      </c>
      <c r="H203" s="7">
        <v>36</v>
      </c>
      <c r="I203" s="1" t="s">
        <v>48</v>
      </c>
      <c r="J203" s="7">
        <v>2</v>
      </c>
      <c r="K203" s="11">
        <v>0.52777777777777779</v>
      </c>
      <c r="L203" s="1" t="s">
        <v>51</v>
      </c>
      <c r="M203" s="12" t="str">
        <f>IF(AND($C203='Flight Data Departing'!$A203,'Flight Data Departing'!$F203=0),"No","Yes")</f>
        <v>Yes</v>
      </c>
      <c r="N203" s="13">
        <v>44571</v>
      </c>
      <c r="O203" s="7"/>
    </row>
    <row r="204" spans="1:15" ht="15">
      <c r="A204" s="7">
        <v>203</v>
      </c>
      <c r="B204" s="4" t="s">
        <v>444</v>
      </c>
      <c r="C204" s="8" t="s">
        <v>445</v>
      </c>
      <c r="D204" s="9">
        <f t="shared" si="0"/>
        <v>-4.6527777777777779E-2</v>
      </c>
      <c r="E204" s="7">
        <v>118</v>
      </c>
      <c r="F204" s="7">
        <v>77</v>
      </c>
      <c r="G204" s="7">
        <v>13</v>
      </c>
      <c r="H204" s="7">
        <v>28</v>
      </c>
      <c r="I204" s="1" t="s">
        <v>13</v>
      </c>
      <c r="J204" s="7">
        <v>10</v>
      </c>
      <c r="K204" s="11">
        <v>3.5416666666666666E-2</v>
      </c>
      <c r="L204" s="1" t="s">
        <v>31</v>
      </c>
      <c r="M204" s="12" t="str">
        <f>IF(AND($C204='Flight Data Departing'!$A204,'Flight Data Departing'!$F204=0),"No","Yes")</f>
        <v>Yes</v>
      </c>
      <c r="N204" s="13">
        <v>44573</v>
      </c>
      <c r="O204" s="7"/>
    </row>
    <row r="205" spans="1:15" ht="15">
      <c r="A205" s="7">
        <v>204</v>
      </c>
      <c r="B205" s="4" t="s">
        <v>446</v>
      </c>
      <c r="C205" s="8" t="s">
        <v>447</v>
      </c>
      <c r="D205" s="9">
        <f t="shared" si="0"/>
        <v>0.54722222222222228</v>
      </c>
      <c r="E205" s="7">
        <v>90</v>
      </c>
      <c r="F205" s="7">
        <v>28</v>
      </c>
      <c r="G205" s="7">
        <v>29</v>
      </c>
      <c r="H205" s="7">
        <v>33</v>
      </c>
      <c r="I205" s="1" t="s">
        <v>13</v>
      </c>
      <c r="J205" s="7">
        <v>10</v>
      </c>
      <c r="K205" s="11">
        <v>0.60972222222222228</v>
      </c>
      <c r="L205" s="1" t="s">
        <v>35</v>
      </c>
      <c r="M205" s="12" t="str">
        <f>IF(AND($C205='Flight Data Departing'!$A205,'Flight Data Departing'!$F205=0),"No","Yes")</f>
        <v>Yes</v>
      </c>
      <c r="N205" s="13">
        <v>44572</v>
      </c>
      <c r="O205" s="7"/>
    </row>
    <row r="206" spans="1:15" ht="15">
      <c r="A206" s="7">
        <v>205</v>
      </c>
      <c r="B206" s="4" t="s">
        <v>448</v>
      </c>
      <c r="C206" s="8" t="s">
        <v>449</v>
      </c>
      <c r="D206" s="9">
        <f t="shared" si="0"/>
        <v>0.38611111111111113</v>
      </c>
      <c r="E206" s="7">
        <v>112</v>
      </c>
      <c r="F206" s="7">
        <v>70</v>
      </c>
      <c r="G206" s="7">
        <v>16</v>
      </c>
      <c r="H206" s="7">
        <v>26</v>
      </c>
      <c r="I206" s="1" t="s">
        <v>38</v>
      </c>
      <c r="J206" s="7">
        <v>10</v>
      </c>
      <c r="K206" s="11">
        <v>0.46388888888888891</v>
      </c>
      <c r="L206" s="1" t="s">
        <v>84</v>
      </c>
      <c r="M206" s="12" t="str">
        <f>IF(AND($C206='Flight Data Departing'!$A206,'Flight Data Departing'!$F206=0),"No","Yes")</f>
        <v>Yes</v>
      </c>
      <c r="N206" s="13">
        <v>44565</v>
      </c>
      <c r="O206" s="7"/>
    </row>
    <row r="207" spans="1:15" ht="15">
      <c r="A207" s="7">
        <v>206</v>
      </c>
      <c r="B207" s="4" t="s">
        <v>450</v>
      </c>
      <c r="C207" s="8" t="s">
        <v>451</v>
      </c>
      <c r="D207" s="9">
        <f t="shared" si="0"/>
        <v>0.68402777777777779</v>
      </c>
      <c r="E207" s="7">
        <v>78</v>
      </c>
      <c r="F207" s="7">
        <v>18</v>
      </c>
      <c r="G207" s="7">
        <v>15</v>
      </c>
      <c r="H207" s="7">
        <v>45</v>
      </c>
      <c r="I207" s="1" t="s">
        <v>54</v>
      </c>
      <c r="J207" s="7">
        <v>6</v>
      </c>
      <c r="K207" s="11">
        <v>0.73819444444444449</v>
      </c>
      <c r="L207" s="1" t="s">
        <v>45</v>
      </c>
      <c r="M207" s="12" t="str">
        <f>IF(AND($C207='Flight Data Departing'!$A207,'Flight Data Departing'!$F207=0),"No","Yes")</f>
        <v>Yes</v>
      </c>
      <c r="N207" s="13">
        <v>44570</v>
      </c>
      <c r="O207" s="7"/>
    </row>
    <row r="208" spans="1:15" ht="15">
      <c r="A208" s="7">
        <v>207</v>
      </c>
      <c r="B208" s="4" t="s">
        <v>452</v>
      </c>
      <c r="C208" s="8" t="s">
        <v>453</v>
      </c>
      <c r="D208" s="9">
        <f t="shared" si="0"/>
        <v>0.4375</v>
      </c>
      <c r="E208" s="7">
        <v>140</v>
      </c>
      <c r="F208" s="7">
        <v>70</v>
      </c>
      <c r="G208" s="7">
        <v>29</v>
      </c>
      <c r="H208" s="7">
        <v>41</v>
      </c>
      <c r="I208" s="1" t="s">
        <v>60</v>
      </c>
      <c r="J208" s="7">
        <v>1</v>
      </c>
      <c r="K208" s="11">
        <v>0.53472222222222221</v>
      </c>
      <c r="L208" s="1" t="s">
        <v>84</v>
      </c>
      <c r="M208" s="12" t="str">
        <f>IF(AND($C208='Flight Data Departing'!$A208,'Flight Data Departing'!$F208=0),"No","Yes")</f>
        <v>Yes</v>
      </c>
      <c r="N208" s="13">
        <v>44573</v>
      </c>
      <c r="O208" s="7"/>
    </row>
    <row r="209" spans="1:15" ht="15">
      <c r="A209" s="7">
        <v>208</v>
      </c>
      <c r="B209" s="4" t="s">
        <v>454</v>
      </c>
      <c r="C209" s="8" t="s">
        <v>455</v>
      </c>
      <c r="D209" s="9">
        <f t="shared" si="0"/>
        <v>0.47847222222222219</v>
      </c>
      <c r="E209" s="7">
        <v>91</v>
      </c>
      <c r="F209" s="7">
        <v>39</v>
      </c>
      <c r="G209" s="7">
        <v>30</v>
      </c>
      <c r="H209" s="7">
        <v>22</v>
      </c>
      <c r="I209" s="1" t="s">
        <v>34</v>
      </c>
      <c r="J209" s="7">
        <v>5</v>
      </c>
      <c r="K209" s="11">
        <v>0.54166666666666663</v>
      </c>
      <c r="L209" s="1" t="s">
        <v>84</v>
      </c>
      <c r="M209" s="12" t="str">
        <f>IF(AND($C209='Flight Data Departing'!$A209,'Flight Data Departing'!$F209=0),"No","Yes")</f>
        <v>Yes</v>
      </c>
      <c r="N209" s="13">
        <v>44573</v>
      </c>
      <c r="O209" s="7"/>
    </row>
    <row r="210" spans="1:15" ht="15">
      <c r="A210" s="7">
        <v>209</v>
      </c>
      <c r="B210" s="4" t="s">
        <v>456</v>
      </c>
      <c r="C210" s="8" t="s">
        <v>457</v>
      </c>
      <c r="D210" s="9">
        <f t="shared" si="0"/>
        <v>0.81458333333333333</v>
      </c>
      <c r="E210" s="7">
        <v>139</v>
      </c>
      <c r="F210" s="7">
        <v>88</v>
      </c>
      <c r="G210" s="7">
        <v>9</v>
      </c>
      <c r="H210" s="7">
        <v>42</v>
      </c>
      <c r="I210" s="1" t="s">
        <v>38</v>
      </c>
      <c r="J210" s="7">
        <v>9</v>
      </c>
      <c r="K210" s="11">
        <v>0.91111111111111109</v>
      </c>
      <c r="L210" s="1" t="s">
        <v>116</v>
      </c>
      <c r="M210" s="12" t="str">
        <f>IF(AND($C210='Flight Data Departing'!$A210,'Flight Data Departing'!$F210=0),"No","Yes")</f>
        <v>Yes</v>
      </c>
      <c r="N210" s="13">
        <v>44574</v>
      </c>
      <c r="O210" s="7"/>
    </row>
    <row r="211" spans="1:15" ht="15">
      <c r="A211" s="7">
        <v>210</v>
      </c>
      <c r="B211" s="4" t="s">
        <v>458</v>
      </c>
      <c r="C211" s="8" t="s">
        <v>459</v>
      </c>
      <c r="D211" s="9">
        <f t="shared" si="0"/>
        <v>0.20694444444444443</v>
      </c>
      <c r="E211" s="7">
        <v>117</v>
      </c>
      <c r="F211" s="7">
        <v>68</v>
      </c>
      <c r="G211" s="7">
        <v>10</v>
      </c>
      <c r="H211" s="7">
        <v>39</v>
      </c>
      <c r="I211" s="1" t="s">
        <v>60</v>
      </c>
      <c r="J211" s="7">
        <v>4</v>
      </c>
      <c r="K211" s="11">
        <v>0.28819444444444442</v>
      </c>
      <c r="L211" s="1" t="s">
        <v>84</v>
      </c>
      <c r="M211" s="12" t="str">
        <f>IF(AND($C211='Flight Data Departing'!$A211,'Flight Data Departing'!$F211=0),"No","Yes")</f>
        <v>Yes</v>
      </c>
      <c r="N211" s="13">
        <v>44562</v>
      </c>
      <c r="O211" s="7"/>
    </row>
    <row r="212" spans="1:15" ht="15">
      <c r="A212" s="7">
        <v>211</v>
      </c>
      <c r="B212" s="4" t="s">
        <v>460</v>
      </c>
      <c r="C212" s="8" t="s">
        <v>461</v>
      </c>
      <c r="D212" s="9">
        <f t="shared" si="0"/>
        <v>0.29305555555555551</v>
      </c>
      <c r="E212" s="7">
        <v>81</v>
      </c>
      <c r="F212" s="7">
        <v>27</v>
      </c>
      <c r="G212" s="7">
        <v>22</v>
      </c>
      <c r="H212" s="7">
        <v>32</v>
      </c>
      <c r="I212" s="1" t="s">
        <v>34</v>
      </c>
      <c r="J212" s="7">
        <v>10</v>
      </c>
      <c r="K212" s="11">
        <v>0.34930555555555554</v>
      </c>
      <c r="L212" s="1" t="s">
        <v>41</v>
      </c>
      <c r="M212" s="12" t="str">
        <f>IF(AND($C212='Flight Data Departing'!$A212,'Flight Data Departing'!$F212=0),"No","Yes")</f>
        <v>Yes</v>
      </c>
      <c r="N212" s="13">
        <v>44573</v>
      </c>
      <c r="O212" s="7"/>
    </row>
    <row r="213" spans="1:15" ht="15">
      <c r="A213" s="7">
        <v>212</v>
      </c>
      <c r="B213" s="4" t="s">
        <v>462</v>
      </c>
      <c r="C213" s="8" t="s">
        <v>463</v>
      </c>
      <c r="D213" s="9">
        <f t="shared" si="0"/>
        <v>0.71875</v>
      </c>
      <c r="E213" s="7">
        <v>136</v>
      </c>
      <c r="F213" s="7">
        <v>69</v>
      </c>
      <c r="G213" s="7">
        <v>28</v>
      </c>
      <c r="H213" s="7">
        <v>39</v>
      </c>
      <c r="I213" s="1" t="s">
        <v>34</v>
      </c>
      <c r="J213" s="7">
        <v>9</v>
      </c>
      <c r="K213" s="11">
        <v>0.81319444444444444</v>
      </c>
      <c r="L213" s="1" t="s">
        <v>76</v>
      </c>
      <c r="M213" s="12" t="str">
        <f>IF(AND($C213='Flight Data Departing'!$A213,'Flight Data Departing'!$F213=0),"No","Yes")</f>
        <v>Yes</v>
      </c>
      <c r="N213" s="13">
        <v>44574</v>
      </c>
      <c r="O213" s="7"/>
    </row>
    <row r="214" spans="1:15" ht="15">
      <c r="A214" s="7">
        <v>213</v>
      </c>
      <c r="B214" s="4" t="s">
        <v>464</v>
      </c>
      <c r="C214" s="8" t="s">
        <v>465</v>
      </c>
      <c r="D214" s="9">
        <f t="shared" si="0"/>
        <v>0.19444444444444442</v>
      </c>
      <c r="E214" s="7">
        <v>106</v>
      </c>
      <c r="F214" s="7">
        <v>60</v>
      </c>
      <c r="G214" s="7">
        <v>23</v>
      </c>
      <c r="H214" s="7">
        <v>23</v>
      </c>
      <c r="I214" s="1" t="s">
        <v>48</v>
      </c>
      <c r="J214" s="7">
        <v>5</v>
      </c>
      <c r="K214" s="11">
        <v>0.26805555555555555</v>
      </c>
      <c r="L214" s="1" t="s">
        <v>61</v>
      </c>
      <c r="M214" s="12" t="str">
        <f>IF(AND($C214='Flight Data Departing'!$A214,'Flight Data Departing'!$F214=0),"No","Yes")</f>
        <v>No</v>
      </c>
      <c r="N214" s="13">
        <v>44571</v>
      </c>
      <c r="O214" s="7"/>
    </row>
    <row r="215" spans="1:15" ht="15">
      <c r="A215" s="7">
        <v>214</v>
      </c>
      <c r="B215" s="4" t="s">
        <v>466</v>
      </c>
      <c r="C215" s="8" t="s">
        <v>467</v>
      </c>
      <c r="D215" s="9">
        <f t="shared" si="0"/>
        <v>0.80625000000000002</v>
      </c>
      <c r="E215" s="7">
        <v>110</v>
      </c>
      <c r="F215" s="7">
        <v>64</v>
      </c>
      <c r="G215" s="7">
        <v>17</v>
      </c>
      <c r="H215" s="7">
        <v>29</v>
      </c>
      <c r="I215" s="1" t="s">
        <v>48</v>
      </c>
      <c r="J215" s="7">
        <v>8</v>
      </c>
      <c r="K215" s="11">
        <v>0.88263888888888886</v>
      </c>
      <c r="L215" s="1" t="s">
        <v>68</v>
      </c>
      <c r="M215" s="12" t="str">
        <f>IF(AND($C215='Flight Data Departing'!$A215,'Flight Data Departing'!$F215=0),"No","Yes")</f>
        <v>Yes</v>
      </c>
      <c r="N215" s="13">
        <v>44564</v>
      </c>
      <c r="O215" s="7"/>
    </row>
    <row r="216" spans="1:15" ht="15">
      <c r="A216" s="7">
        <v>215</v>
      </c>
      <c r="B216" s="4" t="s">
        <v>468</v>
      </c>
      <c r="C216" s="8" t="s">
        <v>469</v>
      </c>
      <c r="D216" s="9">
        <f t="shared" si="0"/>
        <v>0.44930555555555551</v>
      </c>
      <c r="E216" s="7">
        <v>86</v>
      </c>
      <c r="F216" s="7">
        <v>26</v>
      </c>
      <c r="G216" s="7">
        <v>23</v>
      </c>
      <c r="H216" s="7">
        <v>37</v>
      </c>
      <c r="I216" s="1" t="s">
        <v>54</v>
      </c>
      <c r="J216" s="7">
        <v>4</v>
      </c>
      <c r="K216" s="11">
        <v>0.50902777777777775</v>
      </c>
      <c r="L216" s="1" t="s">
        <v>79</v>
      </c>
      <c r="M216" s="12" t="str">
        <f>IF(AND($C216='Flight Data Departing'!$A216,'Flight Data Departing'!$F216=0),"No","Yes")</f>
        <v>Yes</v>
      </c>
      <c r="N216" s="13">
        <v>44563</v>
      </c>
      <c r="O216" s="7"/>
    </row>
    <row r="217" spans="1:15" ht="15">
      <c r="A217" s="7">
        <v>216</v>
      </c>
      <c r="B217" s="4" t="s">
        <v>470</v>
      </c>
      <c r="C217" s="8" t="s">
        <v>471</v>
      </c>
      <c r="D217" s="9">
        <f t="shared" si="0"/>
        <v>0.55347222222222225</v>
      </c>
      <c r="E217" s="7">
        <v>94</v>
      </c>
      <c r="F217" s="7">
        <v>40</v>
      </c>
      <c r="G217" s="7">
        <v>12</v>
      </c>
      <c r="H217" s="7">
        <v>42</v>
      </c>
      <c r="I217" s="1" t="s">
        <v>34</v>
      </c>
      <c r="J217" s="7">
        <v>6</v>
      </c>
      <c r="K217" s="11">
        <v>0.61875000000000002</v>
      </c>
      <c r="L217" s="1" t="s">
        <v>76</v>
      </c>
      <c r="M217" s="12" t="str">
        <f>IF(AND($C217='Flight Data Departing'!$A217,'Flight Data Departing'!$F217=0),"No","Yes")</f>
        <v>Yes</v>
      </c>
      <c r="N217" s="13">
        <v>44568</v>
      </c>
      <c r="O217" s="7"/>
    </row>
    <row r="218" spans="1:15" ht="15">
      <c r="A218" s="7">
        <v>217</v>
      </c>
      <c r="B218" s="4" t="s">
        <v>472</v>
      </c>
      <c r="C218" s="8" t="s">
        <v>473</v>
      </c>
      <c r="D218" s="9">
        <f t="shared" si="0"/>
        <v>0.24027777777777776</v>
      </c>
      <c r="E218" s="7">
        <v>135</v>
      </c>
      <c r="F218" s="7">
        <v>87</v>
      </c>
      <c r="G218" s="7">
        <v>18</v>
      </c>
      <c r="H218" s="7">
        <v>30</v>
      </c>
      <c r="I218" s="1" t="s">
        <v>13</v>
      </c>
      <c r="J218" s="7">
        <v>9</v>
      </c>
      <c r="K218" s="11">
        <v>0.33402777777777776</v>
      </c>
      <c r="L218" s="1" t="s">
        <v>57</v>
      </c>
      <c r="M218" s="12" t="str">
        <f>IF(AND($C218='Flight Data Departing'!$A218,'Flight Data Departing'!$F218=0),"No","Yes")</f>
        <v>Yes</v>
      </c>
      <c r="N218" s="13">
        <v>44562</v>
      </c>
      <c r="O218" s="7"/>
    </row>
    <row r="219" spans="1:15" ht="15">
      <c r="A219" s="7">
        <v>218</v>
      </c>
      <c r="B219" s="4" t="s">
        <v>474</v>
      </c>
      <c r="C219" s="8" t="s">
        <v>475</v>
      </c>
      <c r="D219" s="9">
        <f t="shared" si="0"/>
        <v>0.52916666666666667</v>
      </c>
      <c r="E219" s="7">
        <v>97</v>
      </c>
      <c r="F219" s="7">
        <v>55</v>
      </c>
      <c r="G219" s="7">
        <v>14</v>
      </c>
      <c r="H219" s="7">
        <v>28</v>
      </c>
      <c r="I219" s="1" t="s">
        <v>60</v>
      </c>
      <c r="J219" s="7">
        <v>2</v>
      </c>
      <c r="K219" s="11">
        <v>0.59652777777777777</v>
      </c>
      <c r="L219" s="1" t="s">
        <v>79</v>
      </c>
      <c r="M219" s="12" t="str">
        <f>IF(AND($C219='Flight Data Departing'!$A219,'Flight Data Departing'!$F219=0),"No","Yes")</f>
        <v>Yes</v>
      </c>
      <c r="N219" s="13">
        <v>44574</v>
      </c>
      <c r="O219" s="7"/>
    </row>
    <row r="220" spans="1:15" ht="15">
      <c r="A220" s="7">
        <v>219</v>
      </c>
      <c r="B220" s="4" t="s">
        <v>476</v>
      </c>
      <c r="C220" s="8" t="s">
        <v>477</v>
      </c>
      <c r="D220" s="9">
        <f t="shared" si="0"/>
        <v>3.4722222222222238E-3</v>
      </c>
      <c r="E220" s="7">
        <v>61</v>
      </c>
      <c r="F220" s="7">
        <v>10</v>
      </c>
      <c r="G220" s="7">
        <v>30</v>
      </c>
      <c r="H220" s="7">
        <v>21</v>
      </c>
      <c r="I220" s="1" t="s">
        <v>34</v>
      </c>
      <c r="J220" s="7">
        <v>2</v>
      </c>
      <c r="K220" s="11">
        <v>4.583333333333333E-2</v>
      </c>
      <c r="L220" s="1" t="s">
        <v>41</v>
      </c>
      <c r="M220" s="12" t="str">
        <f>IF(AND($C220='Flight Data Departing'!$A220,'Flight Data Departing'!$F220=0),"No","Yes")</f>
        <v>Yes</v>
      </c>
      <c r="N220" s="13">
        <v>44572</v>
      </c>
      <c r="O220" s="7"/>
    </row>
    <row r="221" spans="1:15" ht="15">
      <c r="A221" s="7">
        <v>220</v>
      </c>
      <c r="B221" s="4" t="s">
        <v>478</v>
      </c>
      <c r="C221" s="8" t="s">
        <v>479</v>
      </c>
      <c r="D221" s="9">
        <f t="shared" si="0"/>
        <v>0.71666666666666667</v>
      </c>
      <c r="E221" s="7">
        <v>53</v>
      </c>
      <c r="F221" s="7">
        <v>16</v>
      </c>
      <c r="G221" s="7">
        <v>18</v>
      </c>
      <c r="H221" s="7">
        <v>19</v>
      </c>
      <c r="I221" s="1" t="s">
        <v>13</v>
      </c>
      <c r="J221" s="7">
        <v>1</v>
      </c>
      <c r="K221" s="11">
        <v>0.75347222222222221</v>
      </c>
      <c r="L221" s="1" t="s">
        <v>41</v>
      </c>
      <c r="M221" s="12" t="str">
        <f>IF(AND($C221='Flight Data Departing'!$A221,'Flight Data Departing'!$F221=0),"No","Yes")</f>
        <v>Yes</v>
      </c>
      <c r="N221" s="13">
        <v>44567</v>
      </c>
      <c r="O221" s="7"/>
    </row>
    <row r="222" spans="1:15" ht="15">
      <c r="A222" s="7">
        <v>221</v>
      </c>
      <c r="B222" s="4" t="s">
        <v>480</v>
      </c>
      <c r="C222" s="8" t="s">
        <v>481</v>
      </c>
      <c r="D222" s="9">
        <f t="shared" si="0"/>
        <v>0.13472222222222222</v>
      </c>
      <c r="E222" s="7">
        <v>80</v>
      </c>
      <c r="F222" s="7">
        <v>38</v>
      </c>
      <c r="G222" s="7">
        <v>17</v>
      </c>
      <c r="H222" s="7">
        <v>25</v>
      </c>
      <c r="I222" s="1" t="s">
        <v>54</v>
      </c>
      <c r="J222" s="7">
        <v>2</v>
      </c>
      <c r="K222" s="11">
        <v>0.19027777777777777</v>
      </c>
      <c r="L222" s="1" t="s">
        <v>73</v>
      </c>
      <c r="M222" s="12" t="str">
        <f>IF(AND($C222='Flight Data Departing'!$A222,'Flight Data Departing'!$F222=0),"No","Yes")</f>
        <v>Yes</v>
      </c>
      <c r="N222" s="13">
        <v>44573</v>
      </c>
      <c r="O222" s="7"/>
    </row>
    <row r="223" spans="1:15" ht="15">
      <c r="A223" s="7">
        <v>222</v>
      </c>
      <c r="B223" s="4" t="s">
        <v>482</v>
      </c>
      <c r="C223" s="8" t="s">
        <v>483</v>
      </c>
      <c r="D223" s="9">
        <f t="shared" si="0"/>
        <v>7.5000000000000011E-2</v>
      </c>
      <c r="E223" s="7">
        <v>61</v>
      </c>
      <c r="F223" s="7">
        <v>19</v>
      </c>
      <c r="G223" s="7">
        <v>23</v>
      </c>
      <c r="H223" s="7">
        <v>19</v>
      </c>
      <c r="I223" s="1" t="s">
        <v>54</v>
      </c>
      <c r="J223" s="7">
        <v>2</v>
      </c>
      <c r="K223" s="11">
        <v>0.11736111111111111</v>
      </c>
      <c r="L223" s="1" t="s">
        <v>116</v>
      </c>
      <c r="M223" s="12" t="str">
        <f>IF(AND($C223='Flight Data Departing'!$A223,'Flight Data Departing'!$F223=0),"No","Yes")</f>
        <v>Yes</v>
      </c>
      <c r="N223" s="13">
        <v>44567</v>
      </c>
      <c r="O223" s="7"/>
    </row>
    <row r="224" spans="1:15" ht="15">
      <c r="A224" s="7">
        <v>223</v>
      </c>
      <c r="B224" s="4" t="s">
        <v>484</v>
      </c>
      <c r="C224" s="8" t="s">
        <v>485</v>
      </c>
      <c r="D224" s="9">
        <f t="shared" si="0"/>
        <v>0.52361111111111114</v>
      </c>
      <c r="E224" s="7">
        <v>133</v>
      </c>
      <c r="F224" s="7">
        <v>85</v>
      </c>
      <c r="G224" s="7">
        <v>29</v>
      </c>
      <c r="H224" s="7">
        <v>19</v>
      </c>
      <c r="I224" s="1" t="s">
        <v>54</v>
      </c>
      <c r="J224" s="7">
        <v>5</v>
      </c>
      <c r="K224" s="11">
        <v>0.61597222222222225</v>
      </c>
      <c r="L224" s="1" t="s">
        <v>64</v>
      </c>
      <c r="M224" s="12" t="str">
        <f>IF(AND($C224='Flight Data Departing'!$A224,'Flight Data Departing'!$F224=0),"No","Yes")</f>
        <v>Yes</v>
      </c>
      <c r="N224" s="13">
        <v>44569</v>
      </c>
      <c r="O224" s="7"/>
    </row>
    <row r="225" spans="1:15" ht="15">
      <c r="A225" s="7">
        <v>224</v>
      </c>
      <c r="B225" s="4" t="s">
        <v>486</v>
      </c>
      <c r="C225" s="8" t="s">
        <v>487</v>
      </c>
      <c r="D225" s="9">
        <f t="shared" si="0"/>
        <v>0.93680555555555545</v>
      </c>
      <c r="E225" s="7">
        <v>67</v>
      </c>
      <c r="F225" s="7">
        <v>33</v>
      </c>
      <c r="G225" s="7">
        <v>16</v>
      </c>
      <c r="H225" s="7">
        <v>18</v>
      </c>
      <c r="I225" s="1" t="s">
        <v>34</v>
      </c>
      <c r="J225" s="7">
        <v>6</v>
      </c>
      <c r="K225" s="11">
        <v>0.98333333333333328</v>
      </c>
      <c r="L225" s="1" t="s">
        <v>31</v>
      </c>
      <c r="M225" s="12" t="str">
        <f>IF(AND($C225='Flight Data Departing'!$A225,'Flight Data Departing'!$F225=0),"No","Yes")</f>
        <v>Yes</v>
      </c>
      <c r="N225" s="13">
        <v>44566</v>
      </c>
      <c r="O225" s="7"/>
    </row>
    <row r="226" spans="1:15" ht="15">
      <c r="A226" s="7">
        <v>225</v>
      </c>
      <c r="B226" s="4" t="s">
        <v>488</v>
      </c>
      <c r="C226" s="8">
        <v>150220</v>
      </c>
      <c r="D226" s="9">
        <f t="shared" si="0"/>
        <v>0.49861111111111112</v>
      </c>
      <c r="E226" s="7">
        <v>83</v>
      </c>
      <c r="F226" s="7">
        <v>27</v>
      </c>
      <c r="G226" s="7">
        <v>27</v>
      </c>
      <c r="H226" s="7">
        <v>29</v>
      </c>
      <c r="I226" s="1" t="s">
        <v>38</v>
      </c>
      <c r="J226" s="7">
        <v>5</v>
      </c>
      <c r="K226" s="11">
        <v>0.55625000000000002</v>
      </c>
      <c r="L226" s="1" t="s">
        <v>51</v>
      </c>
      <c r="M226" s="12" t="str">
        <f>IF(AND($C226='Flight Data Departing'!$A226,'Flight Data Departing'!$F226=0),"No","Yes")</f>
        <v>Yes</v>
      </c>
      <c r="N226" s="13">
        <v>44569</v>
      </c>
      <c r="O226" s="7"/>
    </row>
    <row r="227" spans="1:15" ht="15">
      <c r="A227" s="7">
        <v>226</v>
      </c>
      <c r="B227" s="4" t="s">
        <v>489</v>
      </c>
      <c r="C227" s="8" t="s">
        <v>490</v>
      </c>
      <c r="D227" s="9">
        <f t="shared" si="0"/>
        <v>0.88819444444444451</v>
      </c>
      <c r="E227" s="7">
        <v>148</v>
      </c>
      <c r="F227" s="7">
        <v>90</v>
      </c>
      <c r="G227" s="7">
        <v>14</v>
      </c>
      <c r="H227" s="7">
        <v>44</v>
      </c>
      <c r="I227" s="1" t="s">
        <v>38</v>
      </c>
      <c r="J227" s="7">
        <v>6</v>
      </c>
      <c r="K227" s="11">
        <v>0.99097222222222225</v>
      </c>
      <c r="L227" s="1" t="s">
        <v>84</v>
      </c>
      <c r="M227" s="12" t="str">
        <f>IF(AND($C227='Flight Data Departing'!$A227,'Flight Data Departing'!$F227=0),"No","Yes")</f>
        <v>Yes</v>
      </c>
      <c r="N227" s="13">
        <v>44574</v>
      </c>
      <c r="O227" s="7"/>
    </row>
    <row r="228" spans="1:15" ht="15">
      <c r="A228" s="7">
        <v>227</v>
      </c>
      <c r="B228" s="4" t="s">
        <v>491</v>
      </c>
      <c r="C228" s="8" t="s">
        <v>492</v>
      </c>
      <c r="D228" s="9">
        <f t="shared" si="0"/>
        <v>0.72500000000000009</v>
      </c>
      <c r="E228" s="7">
        <v>110</v>
      </c>
      <c r="F228" s="7">
        <v>60</v>
      </c>
      <c r="G228" s="7">
        <v>18</v>
      </c>
      <c r="H228" s="7">
        <v>32</v>
      </c>
      <c r="I228" s="1" t="s">
        <v>34</v>
      </c>
      <c r="J228" s="7">
        <v>2</v>
      </c>
      <c r="K228" s="11">
        <v>0.80138888888888893</v>
      </c>
      <c r="L228" s="1" t="s">
        <v>76</v>
      </c>
      <c r="M228" s="12" t="str">
        <f>IF(AND($C228='Flight Data Departing'!$A228,'Flight Data Departing'!$F228=0),"No","Yes")</f>
        <v>Yes</v>
      </c>
      <c r="N228" s="13">
        <v>44562</v>
      </c>
      <c r="O228" s="7"/>
    </row>
    <row r="229" spans="1:15" ht="15">
      <c r="A229" s="7">
        <v>228</v>
      </c>
      <c r="B229" s="4" t="s">
        <v>493</v>
      </c>
      <c r="C229" s="8" t="s">
        <v>494</v>
      </c>
      <c r="D229" s="9">
        <f t="shared" si="0"/>
        <v>0.4291666666666667</v>
      </c>
      <c r="E229" s="7">
        <v>92</v>
      </c>
      <c r="F229" s="7">
        <v>58</v>
      </c>
      <c r="G229" s="7">
        <v>11</v>
      </c>
      <c r="H229" s="7">
        <v>23</v>
      </c>
      <c r="I229" s="1" t="s">
        <v>34</v>
      </c>
      <c r="J229" s="7">
        <v>10</v>
      </c>
      <c r="K229" s="11">
        <v>0.49305555555555558</v>
      </c>
      <c r="L229" s="1" t="s">
        <v>107</v>
      </c>
      <c r="M229" s="12" t="str">
        <f>IF(AND($C229='Flight Data Departing'!$A229,'Flight Data Departing'!$F229=0),"No","Yes")</f>
        <v>Yes</v>
      </c>
      <c r="N229" s="13">
        <v>44566</v>
      </c>
      <c r="O229" s="7"/>
    </row>
    <row r="230" spans="1:15" ht="15">
      <c r="A230" s="7">
        <v>229</v>
      </c>
      <c r="B230" s="4" t="s">
        <v>495</v>
      </c>
      <c r="C230" s="8">
        <v>109295</v>
      </c>
      <c r="D230" s="9">
        <f t="shared" si="0"/>
        <v>0.39166666666666666</v>
      </c>
      <c r="E230" s="7">
        <v>125</v>
      </c>
      <c r="F230" s="7">
        <v>89</v>
      </c>
      <c r="G230" s="7">
        <v>18</v>
      </c>
      <c r="H230" s="7">
        <v>18</v>
      </c>
      <c r="I230" s="1" t="s">
        <v>48</v>
      </c>
      <c r="J230" s="7">
        <v>7</v>
      </c>
      <c r="K230" s="11">
        <v>0.47847222222222224</v>
      </c>
      <c r="L230" s="1" t="s">
        <v>73</v>
      </c>
      <c r="M230" s="12" t="str">
        <f>IF(AND($C230='Flight Data Departing'!$A230,'Flight Data Departing'!$F230=0),"No","Yes")</f>
        <v>Yes</v>
      </c>
      <c r="N230" s="13">
        <v>44572</v>
      </c>
      <c r="O230" s="7"/>
    </row>
    <row r="231" spans="1:15" ht="15">
      <c r="A231" s="7">
        <v>230</v>
      </c>
      <c r="B231" s="4" t="s">
        <v>496</v>
      </c>
      <c r="C231" s="8" t="s">
        <v>497</v>
      </c>
      <c r="D231" s="9">
        <f t="shared" si="0"/>
        <v>0.9194444444444444</v>
      </c>
      <c r="E231" s="7">
        <v>82</v>
      </c>
      <c r="F231" s="7">
        <v>27</v>
      </c>
      <c r="G231" s="7">
        <v>16</v>
      </c>
      <c r="H231" s="7">
        <v>39</v>
      </c>
      <c r="I231" s="1" t="s">
        <v>13</v>
      </c>
      <c r="J231" s="7">
        <v>7</v>
      </c>
      <c r="K231" s="11">
        <v>0.97638888888888886</v>
      </c>
      <c r="L231" s="1" t="s">
        <v>73</v>
      </c>
      <c r="M231" s="12" t="str">
        <f>IF(AND($C231='Flight Data Departing'!$A231,'Flight Data Departing'!$F231=0),"No","Yes")</f>
        <v>Yes</v>
      </c>
      <c r="N231" s="13">
        <v>44568</v>
      </c>
      <c r="O231" s="7"/>
    </row>
    <row r="232" spans="1:15" ht="15">
      <c r="A232" s="7">
        <v>231</v>
      </c>
      <c r="B232" s="4" t="s">
        <v>498</v>
      </c>
      <c r="C232" s="8" t="s">
        <v>499</v>
      </c>
      <c r="D232" s="9">
        <f t="shared" si="0"/>
        <v>0.43055555555555552</v>
      </c>
      <c r="E232" s="7">
        <v>86</v>
      </c>
      <c r="F232" s="7">
        <v>23</v>
      </c>
      <c r="G232" s="7">
        <v>25</v>
      </c>
      <c r="H232" s="7">
        <v>38</v>
      </c>
      <c r="I232" s="1" t="s">
        <v>54</v>
      </c>
      <c r="J232" s="7">
        <v>9</v>
      </c>
      <c r="K232" s="11">
        <v>0.49027777777777776</v>
      </c>
      <c r="L232" s="1" t="s">
        <v>51</v>
      </c>
      <c r="M232" s="12" t="str">
        <f>IF(AND($C232='Flight Data Departing'!$A232,'Flight Data Departing'!$F232=0),"No","Yes")</f>
        <v>Yes</v>
      </c>
      <c r="N232" s="13">
        <v>44564</v>
      </c>
      <c r="O232" s="7"/>
    </row>
    <row r="233" spans="1:15" ht="15">
      <c r="A233" s="7">
        <v>232</v>
      </c>
      <c r="B233" s="4" t="s">
        <v>500</v>
      </c>
      <c r="C233" s="8" t="s">
        <v>501</v>
      </c>
      <c r="D233" s="9">
        <f t="shared" si="0"/>
        <v>2.9861111111111116E-2</v>
      </c>
      <c r="E233" s="7">
        <v>57</v>
      </c>
      <c r="F233" s="7">
        <v>31</v>
      </c>
      <c r="G233" s="7">
        <v>8</v>
      </c>
      <c r="H233" s="7">
        <v>18</v>
      </c>
      <c r="I233" s="1" t="s">
        <v>60</v>
      </c>
      <c r="J233" s="7">
        <v>8</v>
      </c>
      <c r="K233" s="11">
        <v>6.9444444444444448E-2</v>
      </c>
      <c r="L233" s="1" t="s">
        <v>68</v>
      </c>
      <c r="M233" s="12" t="str">
        <f>IF(AND($C233='Flight Data Departing'!$A233,'Flight Data Departing'!$F233=0),"No","Yes")</f>
        <v>Yes</v>
      </c>
      <c r="N233" s="13">
        <v>44567</v>
      </c>
      <c r="O233" s="7"/>
    </row>
    <row r="234" spans="1:15" ht="15">
      <c r="A234" s="7">
        <v>233</v>
      </c>
      <c r="B234" s="4" t="s">
        <v>502</v>
      </c>
      <c r="C234" s="8" t="s">
        <v>503</v>
      </c>
      <c r="D234" s="9">
        <f t="shared" si="0"/>
        <v>-8.3333333333333315E-3</v>
      </c>
      <c r="E234" s="7">
        <v>112</v>
      </c>
      <c r="F234" s="7">
        <v>45</v>
      </c>
      <c r="G234" s="7">
        <v>27</v>
      </c>
      <c r="H234" s="7">
        <v>40</v>
      </c>
      <c r="I234" s="1" t="s">
        <v>60</v>
      </c>
      <c r="J234" s="7">
        <v>1</v>
      </c>
      <c r="K234" s="11">
        <v>6.9444444444444448E-2</v>
      </c>
      <c r="L234" s="1" t="s">
        <v>51</v>
      </c>
      <c r="M234" s="12" t="str">
        <f>IF(AND($C234='Flight Data Departing'!$A234,'Flight Data Departing'!$F234=0),"No","Yes")</f>
        <v>Yes</v>
      </c>
      <c r="N234" s="13">
        <v>44565</v>
      </c>
      <c r="O234" s="7"/>
    </row>
    <row r="235" spans="1:15" ht="15">
      <c r="A235" s="7">
        <v>234</v>
      </c>
      <c r="B235" s="4" t="s">
        <v>504</v>
      </c>
      <c r="C235" s="8" t="s">
        <v>505</v>
      </c>
      <c r="D235" s="9">
        <f t="shared" si="0"/>
        <v>0.79166666666666663</v>
      </c>
      <c r="E235" s="7">
        <v>121</v>
      </c>
      <c r="F235" s="7">
        <v>74</v>
      </c>
      <c r="G235" s="7">
        <v>9</v>
      </c>
      <c r="H235" s="7">
        <v>38</v>
      </c>
      <c r="I235" s="1" t="s">
        <v>34</v>
      </c>
      <c r="J235" s="7">
        <v>5</v>
      </c>
      <c r="K235" s="11">
        <v>0.87569444444444444</v>
      </c>
      <c r="L235" s="1" t="s">
        <v>35</v>
      </c>
      <c r="M235" s="12" t="str">
        <f>IF(AND($C235='Flight Data Departing'!$A235,'Flight Data Departing'!$F235=0),"No","Yes")</f>
        <v>Yes</v>
      </c>
      <c r="N235" s="13">
        <v>44569</v>
      </c>
      <c r="O235" s="7"/>
    </row>
    <row r="236" spans="1:15" ht="15">
      <c r="A236" s="7">
        <v>235</v>
      </c>
      <c r="B236" s="4" t="s">
        <v>506</v>
      </c>
      <c r="C236" s="8" t="s">
        <v>507</v>
      </c>
      <c r="D236" s="9">
        <f t="shared" si="0"/>
        <v>2.1527777777777771E-2</v>
      </c>
      <c r="E236" s="7">
        <v>115</v>
      </c>
      <c r="F236" s="7">
        <v>60</v>
      </c>
      <c r="G236" s="7">
        <v>13</v>
      </c>
      <c r="H236" s="7">
        <v>42</v>
      </c>
      <c r="I236" s="1" t="s">
        <v>13</v>
      </c>
      <c r="J236" s="7">
        <v>2</v>
      </c>
      <c r="K236" s="11">
        <v>0.10138888888888889</v>
      </c>
      <c r="L236" s="1" t="s">
        <v>107</v>
      </c>
      <c r="M236" s="12" t="str">
        <f>IF(AND($C236='Flight Data Departing'!$A236,'Flight Data Departing'!$F236=0),"No","Yes")</f>
        <v>Yes</v>
      </c>
      <c r="N236" s="13">
        <v>44564</v>
      </c>
      <c r="O236" s="7"/>
    </row>
    <row r="237" spans="1:15" ht="15">
      <c r="A237" s="7">
        <v>236</v>
      </c>
      <c r="B237" s="4" t="s">
        <v>508</v>
      </c>
      <c r="C237" s="8" t="s">
        <v>509</v>
      </c>
      <c r="D237" s="9">
        <f t="shared" si="0"/>
        <v>0.77847222222222223</v>
      </c>
      <c r="E237" s="7">
        <v>114</v>
      </c>
      <c r="F237" s="7">
        <v>74</v>
      </c>
      <c r="G237" s="7">
        <v>7</v>
      </c>
      <c r="H237" s="7">
        <v>33</v>
      </c>
      <c r="I237" s="1" t="s">
        <v>13</v>
      </c>
      <c r="J237" s="7">
        <v>3</v>
      </c>
      <c r="K237" s="11">
        <v>0.85763888888888884</v>
      </c>
      <c r="L237" s="1" t="s">
        <v>64</v>
      </c>
      <c r="M237" s="12" t="str">
        <f>IF(AND($C237='Flight Data Departing'!$A237,'Flight Data Departing'!$F237=0),"No","Yes")</f>
        <v>Yes</v>
      </c>
      <c r="N237" s="13">
        <v>44568</v>
      </c>
      <c r="O237" s="7"/>
    </row>
    <row r="238" spans="1:15" ht="15">
      <c r="A238" s="7">
        <v>237</v>
      </c>
      <c r="B238" s="4" t="s">
        <v>510</v>
      </c>
      <c r="C238" s="8" t="s">
        <v>511</v>
      </c>
      <c r="D238" s="9">
        <f t="shared" si="0"/>
        <v>0.82430555555555551</v>
      </c>
      <c r="E238" s="7">
        <v>91</v>
      </c>
      <c r="F238" s="7">
        <v>39</v>
      </c>
      <c r="G238" s="7">
        <v>17</v>
      </c>
      <c r="H238" s="7">
        <v>35</v>
      </c>
      <c r="I238" s="1" t="s">
        <v>48</v>
      </c>
      <c r="J238" s="7">
        <v>2</v>
      </c>
      <c r="K238" s="11">
        <v>0.88749999999999996</v>
      </c>
      <c r="L238" s="1" t="s">
        <v>68</v>
      </c>
      <c r="M238" s="12" t="str">
        <f>IF(AND($C238='Flight Data Departing'!$A238,'Flight Data Departing'!$F238=0),"No","Yes")</f>
        <v>Yes</v>
      </c>
      <c r="N238" s="13">
        <v>44574</v>
      </c>
      <c r="O238" s="7"/>
    </row>
    <row r="239" spans="1:15" ht="15">
      <c r="A239" s="7">
        <v>238</v>
      </c>
      <c r="B239" s="4" t="s">
        <v>512</v>
      </c>
      <c r="C239" s="8" t="s">
        <v>513</v>
      </c>
      <c r="D239" s="9">
        <f t="shared" si="0"/>
        <v>0.45208333333333328</v>
      </c>
      <c r="E239" s="7">
        <v>133</v>
      </c>
      <c r="F239" s="7">
        <v>83</v>
      </c>
      <c r="G239" s="7">
        <v>6</v>
      </c>
      <c r="H239" s="7">
        <v>44</v>
      </c>
      <c r="I239" s="1" t="s">
        <v>48</v>
      </c>
      <c r="J239" s="7">
        <v>1</v>
      </c>
      <c r="K239" s="11">
        <v>0.5444444444444444</v>
      </c>
      <c r="L239" s="1" t="s">
        <v>57</v>
      </c>
      <c r="M239" s="12" t="str">
        <f>IF(AND($C239='Flight Data Departing'!$A239,'Flight Data Departing'!$F239=0),"No","Yes")</f>
        <v>Yes</v>
      </c>
      <c r="N239" s="13">
        <v>44571</v>
      </c>
      <c r="O239" s="7"/>
    </row>
    <row r="240" spans="1:15" ht="15">
      <c r="A240" s="7">
        <v>239</v>
      </c>
      <c r="B240" s="4" t="s">
        <v>514</v>
      </c>
      <c r="C240" s="8" t="s">
        <v>515</v>
      </c>
      <c r="D240" s="9">
        <f t="shared" si="0"/>
        <v>0.31666666666666665</v>
      </c>
      <c r="E240" s="7">
        <v>64</v>
      </c>
      <c r="F240" s="7">
        <v>22</v>
      </c>
      <c r="G240" s="7">
        <v>9</v>
      </c>
      <c r="H240" s="7">
        <v>33</v>
      </c>
      <c r="I240" s="1" t="s">
        <v>38</v>
      </c>
      <c r="J240" s="7">
        <v>8</v>
      </c>
      <c r="K240" s="11">
        <v>0.3611111111111111</v>
      </c>
      <c r="L240" s="1" t="s">
        <v>116</v>
      </c>
      <c r="M240" s="12" t="str">
        <f>IF(AND($C240='Flight Data Departing'!$A240,'Flight Data Departing'!$F240=0),"No","Yes")</f>
        <v>Yes</v>
      </c>
      <c r="N240" s="13">
        <v>44564</v>
      </c>
      <c r="O240" s="7"/>
    </row>
    <row r="241" spans="1:15" ht="15">
      <c r="A241" s="7">
        <v>240</v>
      </c>
      <c r="B241" s="4" t="s">
        <v>516</v>
      </c>
      <c r="C241" s="8" t="s">
        <v>517</v>
      </c>
      <c r="D241" s="9">
        <f t="shared" si="0"/>
        <v>0.86527777777777781</v>
      </c>
      <c r="E241" s="7">
        <v>138</v>
      </c>
      <c r="F241" s="7">
        <v>79</v>
      </c>
      <c r="G241" s="7">
        <v>27</v>
      </c>
      <c r="H241" s="7">
        <v>32</v>
      </c>
      <c r="I241" s="1" t="s">
        <v>48</v>
      </c>
      <c r="J241" s="7">
        <v>7</v>
      </c>
      <c r="K241" s="11">
        <v>0.96111111111111114</v>
      </c>
      <c r="L241" s="1" t="s">
        <v>41</v>
      </c>
      <c r="M241" s="12" t="str">
        <f>IF(AND($C241='Flight Data Departing'!$A241,'Flight Data Departing'!$F241=0),"No","Yes")</f>
        <v>Yes</v>
      </c>
      <c r="N241" s="13">
        <v>44568</v>
      </c>
      <c r="O241" s="7"/>
    </row>
    <row r="242" spans="1:15" ht="15">
      <c r="A242" s="7">
        <v>241</v>
      </c>
      <c r="B242" s="4" t="s">
        <v>518</v>
      </c>
      <c r="C242" s="8" t="s">
        <v>519</v>
      </c>
      <c r="D242" s="9">
        <f t="shared" si="0"/>
        <v>0.5840277777777777</v>
      </c>
      <c r="E242" s="7">
        <v>119</v>
      </c>
      <c r="F242" s="7">
        <v>67</v>
      </c>
      <c r="G242" s="7">
        <v>14</v>
      </c>
      <c r="H242" s="7">
        <v>38</v>
      </c>
      <c r="I242" s="1" t="s">
        <v>34</v>
      </c>
      <c r="J242" s="7">
        <v>2</v>
      </c>
      <c r="K242" s="11">
        <v>0.66666666666666663</v>
      </c>
      <c r="L242" s="1" t="s">
        <v>79</v>
      </c>
      <c r="M242" s="12" t="str">
        <f>IF(AND($C242='Flight Data Departing'!$A242,'Flight Data Departing'!$F242=0),"No","Yes")</f>
        <v>Yes</v>
      </c>
      <c r="N242" s="13">
        <v>44570</v>
      </c>
      <c r="O242" s="7"/>
    </row>
    <row r="243" spans="1:15" ht="15">
      <c r="A243" s="7">
        <v>242</v>
      </c>
      <c r="B243" s="4" t="s">
        <v>520</v>
      </c>
      <c r="C243" s="8" t="s">
        <v>521</v>
      </c>
      <c r="D243" s="9">
        <f t="shared" si="0"/>
        <v>0.48472222222222222</v>
      </c>
      <c r="E243" s="7">
        <v>116</v>
      </c>
      <c r="F243" s="7">
        <v>80</v>
      </c>
      <c r="G243" s="7">
        <v>8</v>
      </c>
      <c r="H243" s="7">
        <v>28</v>
      </c>
      <c r="I243" s="1" t="s">
        <v>34</v>
      </c>
      <c r="J243" s="7">
        <v>7</v>
      </c>
      <c r="K243" s="11">
        <v>0.56527777777777777</v>
      </c>
      <c r="L243" s="1" t="s">
        <v>51</v>
      </c>
      <c r="M243" s="12" t="str">
        <f>IF(AND($C243='Flight Data Departing'!$A243,'Flight Data Departing'!$F243=0),"No","Yes")</f>
        <v>Yes</v>
      </c>
      <c r="N243" s="13">
        <v>44569</v>
      </c>
      <c r="O243" s="7"/>
    </row>
    <row r="244" spans="1:15" ht="15">
      <c r="A244" s="7">
        <v>243</v>
      </c>
      <c r="B244" s="4" t="s">
        <v>522</v>
      </c>
      <c r="C244" s="8" t="s">
        <v>523</v>
      </c>
      <c r="D244" s="9">
        <f t="shared" si="0"/>
        <v>0.27361111111111114</v>
      </c>
      <c r="E244" s="7">
        <v>100</v>
      </c>
      <c r="F244" s="7">
        <v>59</v>
      </c>
      <c r="G244" s="7">
        <v>17</v>
      </c>
      <c r="H244" s="7">
        <v>24</v>
      </c>
      <c r="I244" s="1" t="s">
        <v>13</v>
      </c>
      <c r="J244" s="7">
        <v>6</v>
      </c>
      <c r="K244" s="11">
        <v>0.34305555555555556</v>
      </c>
      <c r="L244" s="1" t="s">
        <v>73</v>
      </c>
      <c r="M244" s="12" t="str">
        <f>IF(AND($C244='Flight Data Departing'!$A244,'Flight Data Departing'!$F244=0),"No","Yes")</f>
        <v>Yes</v>
      </c>
      <c r="N244" s="13">
        <v>44573</v>
      </c>
      <c r="O244" s="7"/>
    </row>
    <row r="245" spans="1:15" ht="15">
      <c r="A245" s="7">
        <v>244</v>
      </c>
      <c r="B245" s="4" t="s">
        <v>524</v>
      </c>
      <c r="C245" s="8" t="s">
        <v>525</v>
      </c>
      <c r="D245" s="9">
        <f t="shared" si="0"/>
        <v>0.38819444444444445</v>
      </c>
      <c r="E245" s="7">
        <v>123</v>
      </c>
      <c r="F245" s="7">
        <v>64</v>
      </c>
      <c r="G245" s="7">
        <v>15</v>
      </c>
      <c r="H245" s="7">
        <v>44</v>
      </c>
      <c r="I245" s="1" t="s">
        <v>13</v>
      </c>
      <c r="J245" s="7">
        <v>6</v>
      </c>
      <c r="K245" s="11">
        <v>0.47361111111111109</v>
      </c>
      <c r="L245" s="1" t="s">
        <v>61</v>
      </c>
      <c r="M245" s="12" t="str">
        <f>IF(AND($C245='Flight Data Departing'!$A245,'Flight Data Departing'!$F245=0),"No","Yes")</f>
        <v>No</v>
      </c>
      <c r="N245" s="13">
        <v>44574</v>
      </c>
      <c r="O245" s="7"/>
    </row>
    <row r="246" spans="1:15" ht="15">
      <c r="A246" s="7">
        <v>245</v>
      </c>
      <c r="B246" s="4" t="s">
        <v>526</v>
      </c>
      <c r="C246" s="8" t="s">
        <v>527</v>
      </c>
      <c r="D246" s="9">
        <f t="shared" si="0"/>
        <v>1.0416666666666664E-2</v>
      </c>
      <c r="E246" s="7">
        <v>82</v>
      </c>
      <c r="F246" s="7">
        <v>29</v>
      </c>
      <c r="G246" s="7">
        <v>18</v>
      </c>
      <c r="H246" s="7">
        <v>35</v>
      </c>
      <c r="I246" s="1" t="s">
        <v>48</v>
      </c>
      <c r="J246" s="7">
        <v>8</v>
      </c>
      <c r="K246" s="11">
        <v>6.7361111111111108E-2</v>
      </c>
      <c r="L246" s="1" t="s">
        <v>57</v>
      </c>
      <c r="M246" s="12" t="str">
        <f>IF(AND($C246='Flight Data Departing'!$A246,'Flight Data Departing'!$F246=0),"No","Yes")</f>
        <v>Yes</v>
      </c>
      <c r="N246" s="13">
        <v>44574</v>
      </c>
      <c r="O246" s="7"/>
    </row>
    <row r="247" spans="1:15" ht="15">
      <c r="A247" s="7">
        <v>246</v>
      </c>
      <c r="B247" s="4" t="s">
        <v>528</v>
      </c>
      <c r="C247" s="8" t="s">
        <v>529</v>
      </c>
      <c r="D247" s="9">
        <f t="shared" si="0"/>
        <v>0.27847222222222223</v>
      </c>
      <c r="E247" s="7">
        <v>87</v>
      </c>
      <c r="F247" s="7">
        <v>38</v>
      </c>
      <c r="G247" s="7">
        <v>16</v>
      </c>
      <c r="H247" s="7">
        <v>33</v>
      </c>
      <c r="I247" s="1" t="s">
        <v>38</v>
      </c>
      <c r="J247" s="7">
        <v>4</v>
      </c>
      <c r="K247" s="11">
        <v>0.33888888888888891</v>
      </c>
      <c r="L247" s="1" t="s">
        <v>41</v>
      </c>
      <c r="M247" s="12" t="str">
        <f>IF(AND($C247='Flight Data Departing'!$A247,'Flight Data Departing'!$F247=0),"No","Yes")</f>
        <v>Yes</v>
      </c>
      <c r="N247" s="13">
        <v>44564</v>
      </c>
      <c r="O247" s="7"/>
    </row>
    <row r="248" spans="1:15" ht="15">
      <c r="A248" s="7">
        <v>247</v>
      </c>
      <c r="B248" s="4" t="s">
        <v>530</v>
      </c>
      <c r="C248" s="8" t="s">
        <v>531</v>
      </c>
      <c r="D248" s="9">
        <f t="shared" si="0"/>
        <v>0.17986111111111111</v>
      </c>
      <c r="E248" s="7">
        <v>72</v>
      </c>
      <c r="F248" s="7">
        <v>37</v>
      </c>
      <c r="G248" s="7">
        <v>17</v>
      </c>
      <c r="H248" s="7">
        <v>18</v>
      </c>
      <c r="I248" s="1" t="s">
        <v>60</v>
      </c>
      <c r="J248" s="7">
        <v>3</v>
      </c>
      <c r="K248" s="11">
        <v>0.2298611111111111</v>
      </c>
      <c r="L248" s="1" t="s">
        <v>31</v>
      </c>
      <c r="M248" s="12" t="str">
        <f>IF(AND($C248='Flight Data Departing'!$A248,'Flight Data Departing'!$F248=0),"No","Yes")</f>
        <v>Yes</v>
      </c>
      <c r="N248" s="13">
        <v>44562</v>
      </c>
      <c r="O248" s="7"/>
    </row>
    <row r="249" spans="1:15" ht="15">
      <c r="A249" s="7">
        <v>248</v>
      </c>
      <c r="B249" s="4" t="s">
        <v>532</v>
      </c>
      <c r="C249" s="8" t="s">
        <v>533</v>
      </c>
      <c r="D249" s="9">
        <f t="shared" si="0"/>
        <v>0.85138888888888886</v>
      </c>
      <c r="E249" s="7">
        <v>75</v>
      </c>
      <c r="F249" s="7">
        <v>30</v>
      </c>
      <c r="G249" s="7">
        <v>13</v>
      </c>
      <c r="H249" s="7">
        <v>32</v>
      </c>
      <c r="I249" s="1" t="s">
        <v>38</v>
      </c>
      <c r="J249" s="7">
        <v>5</v>
      </c>
      <c r="K249" s="11">
        <v>0.90347222222222223</v>
      </c>
      <c r="L249" s="1" t="s">
        <v>45</v>
      </c>
      <c r="M249" s="12" t="str">
        <f>IF(AND($C249='Flight Data Departing'!$A249,'Flight Data Departing'!$F249=0),"No","Yes")</f>
        <v>Yes</v>
      </c>
      <c r="N249" s="13">
        <v>44568</v>
      </c>
      <c r="O249" s="7"/>
    </row>
    <row r="250" spans="1:15" ht="15">
      <c r="A250" s="7">
        <v>249</v>
      </c>
      <c r="B250" s="4" t="s">
        <v>534</v>
      </c>
      <c r="C250" s="8" t="s">
        <v>535</v>
      </c>
      <c r="D250" s="9">
        <f t="shared" si="0"/>
        <v>0.51875000000000004</v>
      </c>
      <c r="E250" s="7">
        <v>89</v>
      </c>
      <c r="F250" s="7">
        <v>58</v>
      </c>
      <c r="G250" s="7">
        <v>12</v>
      </c>
      <c r="H250" s="7">
        <v>19</v>
      </c>
      <c r="I250" s="1" t="s">
        <v>38</v>
      </c>
      <c r="J250" s="7">
        <v>6</v>
      </c>
      <c r="K250" s="11">
        <v>0.5805555555555556</v>
      </c>
      <c r="L250" s="1" t="s">
        <v>76</v>
      </c>
      <c r="M250" s="12" t="str">
        <f>IF(AND($C250='Flight Data Departing'!$A250,'Flight Data Departing'!$F250=0),"No","Yes")</f>
        <v>Yes</v>
      </c>
      <c r="N250" s="13">
        <v>44574</v>
      </c>
      <c r="O250" s="7"/>
    </row>
    <row r="251" spans="1:15" ht="15">
      <c r="A251" s="7">
        <v>250</v>
      </c>
      <c r="B251" s="4" t="s">
        <v>536</v>
      </c>
      <c r="C251" s="8" t="s">
        <v>537</v>
      </c>
      <c r="D251" s="9">
        <f t="shared" si="0"/>
        <v>0.6791666666666667</v>
      </c>
      <c r="E251" s="7">
        <v>145</v>
      </c>
      <c r="F251" s="7">
        <v>70</v>
      </c>
      <c r="G251" s="7">
        <v>30</v>
      </c>
      <c r="H251" s="7">
        <v>45</v>
      </c>
      <c r="I251" s="1" t="s">
        <v>38</v>
      </c>
      <c r="J251" s="7">
        <v>8</v>
      </c>
      <c r="K251" s="11">
        <v>0.77986111111111112</v>
      </c>
      <c r="L251" s="1" t="s">
        <v>31</v>
      </c>
      <c r="M251" s="12" t="str">
        <f>IF(AND($C251='Flight Data Departing'!$A251,'Flight Data Departing'!$F251=0),"No","Yes")</f>
        <v>Yes</v>
      </c>
      <c r="N251" s="13">
        <v>44574</v>
      </c>
      <c r="O251" s="7"/>
    </row>
    <row r="252" spans="1:15" ht="15">
      <c r="A252" s="7">
        <v>251</v>
      </c>
      <c r="B252" s="4" t="s">
        <v>538</v>
      </c>
      <c r="C252" s="8" t="s">
        <v>539</v>
      </c>
      <c r="D252" s="9">
        <f t="shared" si="0"/>
        <v>0.26249999999999996</v>
      </c>
      <c r="E252" s="7">
        <v>104</v>
      </c>
      <c r="F252" s="7">
        <v>53</v>
      </c>
      <c r="G252" s="7">
        <v>21</v>
      </c>
      <c r="H252" s="7">
        <v>30</v>
      </c>
      <c r="I252" s="1" t="s">
        <v>60</v>
      </c>
      <c r="J252" s="7">
        <v>4</v>
      </c>
      <c r="K252" s="11">
        <v>0.3347222222222222</v>
      </c>
      <c r="L252" s="1" t="s">
        <v>76</v>
      </c>
      <c r="M252" s="12" t="str">
        <f>IF(AND($C252='Flight Data Departing'!$A252,'Flight Data Departing'!$F252=0),"No","Yes")</f>
        <v>Yes</v>
      </c>
      <c r="N252" s="13">
        <v>44565</v>
      </c>
      <c r="O252" s="7"/>
    </row>
    <row r="253" spans="1:15" ht="15">
      <c r="A253" s="7">
        <v>252</v>
      </c>
      <c r="B253" s="4" t="s">
        <v>540</v>
      </c>
      <c r="C253" s="8">
        <v>426892</v>
      </c>
      <c r="D253" s="9">
        <f t="shared" si="0"/>
        <v>-3.4722222222222168E-3</v>
      </c>
      <c r="E253" s="7">
        <v>83</v>
      </c>
      <c r="F253" s="7">
        <v>21</v>
      </c>
      <c r="G253" s="7">
        <v>29</v>
      </c>
      <c r="H253" s="7">
        <v>33</v>
      </c>
      <c r="I253" s="1" t="s">
        <v>34</v>
      </c>
      <c r="J253" s="7">
        <v>1</v>
      </c>
      <c r="K253" s="11">
        <v>5.4166666666666669E-2</v>
      </c>
      <c r="L253" s="1" t="s">
        <v>116</v>
      </c>
      <c r="M253" s="12" t="str">
        <f>IF(AND($C253='Flight Data Departing'!$A253,'Flight Data Departing'!$F253=0),"No","Yes")</f>
        <v>Yes</v>
      </c>
      <c r="N253" s="13">
        <v>44574</v>
      </c>
      <c r="O253" s="7"/>
    </row>
    <row r="254" spans="1:15" ht="15">
      <c r="A254" s="7">
        <v>253</v>
      </c>
      <c r="B254" s="4" t="s">
        <v>541</v>
      </c>
      <c r="C254" s="8" t="s">
        <v>542</v>
      </c>
      <c r="D254" s="9">
        <f t="shared" si="0"/>
        <v>0.43402777777777779</v>
      </c>
      <c r="E254" s="7">
        <v>69</v>
      </c>
      <c r="F254" s="7">
        <v>16</v>
      </c>
      <c r="G254" s="7">
        <v>15</v>
      </c>
      <c r="H254" s="7">
        <v>38</v>
      </c>
      <c r="I254" s="1" t="s">
        <v>48</v>
      </c>
      <c r="J254" s="7">
        <v>8</v>
      </c>
      <c r="K254" s="11">
        <v>0.48194444444444445</v>
      </c>
      <c r="L254" s="1" t="s">
        <v>84</v>
      </c>
      <c r="M254" s="12" t="str">
        <f>IF(AND($C254='Flight Data Departing'!$A254,'Flight Data Departing'!$F254=0),"No","Yes")</f>
        <v>Yes</v>
      </c>
      <c r="N254" s="13">
        <v>44571</v>
      </c>
      <c r="O254" s="7"/>
    </row>
    <row r="255" spans="1:15" ht="15">
      <c r="A255" s="7">
        <v>254</v>
      </c>
      <c r="B255" s="4" t="s">
        <v>543</v>
      </c>
      <c r="C255" s="8" t="s">
        <v>544</v>
      </c>
      <c r="D255" s="9">
        <f t="shared" si="0"/>
        <v>-3.0555555555555558E-2</v>
      </c>
      <c r="E255" s="7">
        <v>86</v>
      </c>
      <c r="F255" s="7">
        <v>56</v>
      </c>
      <c r="G255" s="7">
        <v>12</v>
      </c>
      <c r="H255" s="7">
        <v>18</v>
      </c>
      <c r="I255" s="1" t="s">
        <v>54</v>
      </c>
      <c r="J255" s="7">
        <v>8</v>
      </c>
      <c r="K255" s="11">
        <v>2.9166666666666667E-2</v>
      </c>
      <c r="L255" s="1" t="s">
        <v>125</v>
      </c>
      <c r="M255" s="12" t="str">
        <f>IF(AND($C255='Flight Data Departing'!$A255,'Flight Data Departing'!$F255=0),"No","Yes")</f>
        <v>Yes</v>
      </c>
      <c r="N255" s="13">
        <v>44563</v>
      </c>
      <c r="O255" s="7"/>
    </row>
    <row r="256" spans="1:15" ht="15">
      <c r="A256" s="7">
        <v>255</v>
      </c>
      <c r="B256" s="4" t="s">
        <v>545</v>
      </c>
      <c r="C256" s="8" t="s">
        <v>546</v>
      </c>
      <c r="D256" s="9">
        <f t="shared" si="0"/>
        <v>0.83611111111111114</v>
      </c>
      <c r="E256" s="7">
        <v>108</v>
      </c>
      <c r="F256" s="7">
        <v>77</v>
      </c>
      <c r="G256" s="7">
        <v>6</v>
      </c>
      <c r="H256" s="7">
        <v>25</v>
      </c>
      <c r="I256" s="1" t="s">
        <v>48</v>
      </c>
      <c r="J256" s="7">
        <v>6</v>
      </c>
      <c r="K256" s="11">
        <v>0.91111111111111109</v>
      </c>
      <c r="L256" s="1" t="s">
        <v>68</v>
      </c>
      <c r="M256" s="12" t="str">
        <f>IF(AND($C256='Flight Data Departing'!$A256,'Flight Data Departing'!$F256=0),"No","Yes")</f>
        <v>Yes</v>
      </c>
      <c r="N256" s="13">
        <v>44573</v>
      </c>
      <c r="O256" s="7"/>
    </row>
    <row r="257" spans="1:15" ht="15">
      <c r="A257" s="7">
        <v>256</v>
      </c>
      <c r="B257" s="4" t="s">
        <v>547</v>
      </c>
      <c r="C257" s="8" t="s">
        <v>548</v>
      </c>
      <c r="D257" s="9">
        <f t="shared" ref="D257:D511" si="1">K257-TIME(0,E257,0)</f>
        <v>0.86944444444444446</v>
      </c>
      <c r="E257" s="7">
        <v>98</v>
      </c>
      <c r="F257" s="7">
        <v>50</v>
      </c>
      <c r="G257" s="7">
        <v>28</v>
      </c>
      <c r="H257" s="7">
        <v>20</v>
      </c>
      <c r="I257" s="1" t="s">
        <v>13</v>
      </c>
      <c r="J257" s="7">
        <v>8</v>
      </c>
      <c r="K257" s="11">
        <v>0.9375</v>
      </c>
      <c r="L257" s="1" t="s">
        <v>45</v>
      </c>
      <c r="M257" s="12" t="str">
        <f>IF(AND($C257='Flight Data Departing'!$A257,'Flight Data Departing'!$F257=0),"No","Yes")</f>
        <v>Yes</v>
      </c>
      <c r="N257" s="13">
        <v>44566</v>
      </c>
      <c r="O257" s="7"/>
    </row>
    <row r="258" spans="1:15" ht="15">
      <c r="A258" s="7">
        <v>257</v>
      </c>
      <c r="B258" s="4" t="s">
        <v>549</v>
      </c>
      <c r="C258" s="8" t="s">
        <v>550</v>
      </c>
      <c r="D258" s="9">
        <f t="shared" si="1"/>
        <v>0.20069444444444443</v>
      </c>
      <c r="E258" s="7">
        <v>100</v>
      </c>
      <c r="F258" s="7">
        <v>50</v>
      </c>
      <c r="G258" s="7">
        <v>17</v>
      </c>
      <c r="H258" s="7">
        <v>33</v>
      </c>
      <c r="I258" s="1" t="s">
        <v>60</v>
      </c>
      <c r="J258" s="7">
        <v>10</v>
      </c>
      <c r="K258" s="11">
        <v>0.27013888888888887</v>
      </c>
      <c r="L258" s="1" t="s">
        <v>41</v>
      </c>
      <c r="M258" s="12" t="str">
        <f>IF(AND($C258='Flight Data Departing'!$A258,'Flight Data Departing'!$F258=0),"No","Yes")</f>
        <v>Yes</v>
      </c>
      <c r="N258" s="13">
        <v>44564</v>
      </c>
      <c r="O258" s="7"/>
    </row>
    <row r="259" spans="1:15" ht="15">
      <c r="A259" s="7">
        <v>258</v>
      </c>
      <c r="B259" s="4" t="s">
        <v>551</v>
      </c>
      <c r="C259" s="8" t="s">
        <v>552</v>
      </c>
      <c r="D259" s="9">
        <f t="shared" si="1"/>
        <v>0.72569444444444442</v>
      </c>
      <c r="E259" s="7">
        <v>83</v>
      </c>
      <c r="F259" s="7">
        <v>25</v>
      </c>
      <c r="G259" s="7">
        <v>17</v>
      </c>
      <c r="H259" s="7">
        <v>41</v>
      </c>
      <c r="I259" s="1" t="s">
        <v>34</v>
      </c>
      <c r="J259" s="7">
        <v>3</v>
      </c>
      <c r="K259" s="11">
        <v>0.78333333333333333</v>
      </c>
      <c r="L259" s="1" t="s">
        <v>57</v>
      </c>
      <c r="M259" s="12" t="str">
        <f>IF(AND($C259='Flight Data Departing'!$A259,'Flight Data Departing'!$F259=0),"No","Yes")</f>
        <v>Yes</v>
      </c>
      <c r="N259" s="13">
        <v>44571</v>
      </c>
      <c r="O259" s="7"/>
    </row>
    <row r="260" spans="1:15" ht="15">
      <c r="A260" s="7">
        <v>259</v>
      </c>
      <c r="B260" s="4" t="s">
        <v>553</v>
      </c>
      <c r="C260" s="8" t="s">
        <v>554</v>
      </c>
      <c r="D260" s="9">
        <f t="shared" si="1"/>
        <v>-3.4722222222222238E-3</v>
      </c>
      <c r="E260" s="7">
        <v>126</v>
      </c>
      <c r="F260" s="7">
        <v>73</v>
      </c>
      <c r="G260" s="7">
        <v>27</v>
      </c>
      <c r="H260" s="7">
        <v>26</v>
      </c>
      <c r="I260" s="1" t="s">
        <v>38</v>
      </c>
      <c r="J260" s="7">
        <v>5</v>
      </c>
      <c r="K260" s="11">
        <v>8.4027777777777785E-2</v>
      </c>
      <c r="L260" s="1" t="s">
        <v>35</v>
      </c>
      <c r="M260" s="12" t="str">
        <f>IF(AND($C260='Flight Data Departing'!$A260,'Flight Data Departing'!$F260=0),"No","Yes")</f>
        <v>Yes</v>
      </c>
      <c r="N260" s="13">
        <v>44563</v>
      </c>
      <c r="O260" s="7"/>
    </row>
    <row r="261" spans="1:15" ht="15">
      <c r="A261" s="7">
        <v>260</v>
      </c>
      <c r="B261" s="4" t="s">
        <v>555</v>
      </c>
      <c r="C261" s="8" t="s">
        <v>556</v>
      </c>
      <c r="D261" s="9">
        <f t="shared" si="1"/>
        <v>0.15208333333333335</v>
      </c>
      <c r="E261" s="7">
        <v>143</v>
      </c>
      <c r="F261" s="7">
        <v>86</v>
      </c>
      <c r="G261" s="7">
        <v>17</v>
      </c>
      <c r="H261" s="7">
        <v>40</v>
      </c>
      <c r="I261" s="1" t="s">
        <v>54</v>
      </c>
      <c r="J261" s="7">
        <v>10</v>
      </c>
      <c r="K261" s="11">
        <v>0.25138888888888888</v>
      </c>
      <c r="L261" s="1" t="s">
        <v>57</v>
      </c>
      <c r="M261" s="12" t="str">
        <f>IF(AND($C261='Flight Data Departing'!$A261,'Flight Data Departing'!$F261=0),"No","Yes")</f>
        <v>Yes</v>
      </c>
      <c r="N261" s="13">
        <v>44572</v>
      </c>
      <c r="O261" s="7"/>
    </row>
    <row r="262" spans="1:15" ht="15">
      <c r="A262" s="7">
        <v>261</v>
      </c>
      <c r="B262" s="4" t="s">
        <v>557</v>
      </c>
      <c r="C262" s="8" t="s">
        <v>558</v>
      </c>
      <c r="D262" s="9">
        <f t="shared" si="1"/>
        <v>-6.5972222222222224E-2</v>
      </c>
      <c r="E262" s="7">
        <v>135</v>
      </c>
      <c r="F262" s="7">
        <v>71</v>
      </c>
      <c r="G262" s="7">
        <v>25</v>
      </c>
      <c r="H262" s="7">
        <v>39</v>
      </c>
      <c r="I262" s="1" t="s">
        <v>60</v>
      </c>
      <c r="J262" s="7">
        <v>2</v>
      </c>
      <c r="K262" s="11">
        <v>2.7777777777777776E-2</v>
      </c>
      <c r="L262" s="1" t="s">
        <v>107</v>
      </c>
      <c r="M262" s="12" t="str">
        <f>IF(AND($C262='Flight Data Departing'!$A262,'Flight Data Departing'!$F262=0),"No","Yes")</f>
        <v>Yes</v>
      </c>
      <c r="N262" s="13">
        <v>44572</v>
      </c>
      <c r="O262" s="7"/>
    </row>
    <row r="263" spans="1:15" ht="15">
      <c r="A263" s="7">
        <v>262</v>
      </c>
      <c r="B263" s="4" t="s">
        <v>559</v>
      </c>
      <c r="C263" s="8" t="s">
        <v>560</v>
      </c>
      <c r="D263" s="9">
        <f t="shared" si="1"/>
        <v>0.42916666666666664</v>
      </c>
      <c r="E263" s="7">
        <v>113</v>
      </c>
      <c r="F263" s="7">
        <v>55</v>
      </c>
      <c r="G263" s="7">
        <v>30</v>
      </c>
      <c r="H263" s="7">
        <v>28</v>
      </c>
      <c r="I263" s="1" t="s">
        <v>60</v>
      </c>
      <c r="J263" s="7">
        <v>10</v>
      </c>
      <c r="K263" s="11">
        <v>0.50763888888888886</v>
      </c>
      <c r="L263" s="1" t="s">
        <v>31</v>
      </c>
      <c r="M263" s="12" t="str">
        <f>IF(AND($C263='Flight Data Departing'!$A263,'Flight Data Departing'!$F263=0),"No","Yes")</f>
        <v>Yes</v>
      </c>
      <c r="N263" s="13">
        <v>44563</v>
      </c>
      <c r="O263" s="7"/>
    </row>
    <row r="264" spans="1:15" ht="15">
      <c r="A264" s="7">
        <v>263</v>
      </c>
      <c r="B264" s="4" t="s">
        <v>561</v>
      </c>
      <c r="C264" s="8" t="s">
        <v>562</v>
      </c>
      <c r="D264" s="9">
        <f t="shared" si="1"/>
        <v>0.29374999999999996</v>
      </c>
      <c r="E264" s="7">
        <v>101</v>
      </c>
      <c r="F264" s="7">
        <v>60</v>
      </c>
      <c r="G264" s="7">
        <v>9</v>
      </c>
      <c r="H264" s="7">
        <v>32</v>
      </c>
      <c r="I264" s="1" t="s">
        <v>34</v>
      </c>
      <c r="J264" s="7">
        <v>8</v>
      </c>
      <c r="K264" s="11">
        <v>0.36388888888888887</v>
      </c>
      <c r="L264" s="1" t="s">
        <v>35</v>
      </c>
      <c r="M264" s="12" t="str">
        <f>IF(AND($C264='Flight Data Departing'!$A264,'Flight Data Departing'!$F264=0),"No","Yes")</f>
        <v>Yes</v>
      </c>
      <c r="N264" s="13">
        <v>44564</v>
      </c>
      <c r="O264" s="7"/>
    </row>
    <row r="265" spans="1:15" ht="15">
      <c r="A265" s="7">
        <v>264</v>
      </c>
      <c r="B265" s="4" t="s">
        <v>563</v>
      </c>
      <c r="C265" s="8" t="s">
        <v>564</v>
      </c>
      <c r="D265" s="9">
        <f t="shared" si="1"/>
        <v>0.91388888888888897</v>
      </c>
      <c r="E265" s="7">
        <v>102</v>
      </c>
      <c r="F265" s="7">
        <v>34</v>
      </c>
      <c r="G265" s="7">
        <v>25</v>
      </c>
      <c r="H265" s="7">
        <v>43</v>
      </c>
      <c r="I265" s="1" t="s">
        <v>13</v>
      </c>
      <c r="J265" s="7">
        <v>4</v>
      </c>
      <c r="K265" s="11">
        <v>0.98472222222222228</v>
      </c>
      <c r="L265" s="1" t="s">
        <v>41</v>
      </c>
      <c r="M265" s="12" t="str">
        <f>IF(AND($C265='Flight Data Departing'!$A265,'Flight Data Departing'!$F265=0),"No","Yes")</f>
        <v>Yes</v>
      </c>
      <c r="N265" s="13">
        <v>44568</v>
      </c>
      <c r="O265" s="7"/>
    </row>
    <row r="266" spans="1:15" ht="15">
      <c r="A266" s="7">
        <v>265</v>
      </c>
      <c r="B266" s="4" t="s">
        <v>565</v>
      </c>
      <c r="C266" s="8" t="s">
        <v>566</v>
      </c>
      <c r="D266" s="9">
        <f t="shared" si="1"/>
        <v>0.34791666666666665</v>
      </c>
      <c r="E266" s="7">
        <v>103</v>
      </c>
      <c r="F266" s="7">
        <v>53</v>
      </c>
      <c r="G266" s="7">
        <v>19</v>
      </c>
      <c r="H266" s="7">
        <v>31</v>
      </c>
      <c r="I266" s="1" t="s">
        <v>13</v>
      </c>
      <c r="J266" s="7">
        <v>5</v>
      </c>
      <c r="K266" s="11">
        <v>0.41944444444444445</v>
      </c>
      <c r="L266" s="1" t="s">
        <v>76</v>
      </c>
      <c r="M266" s="12" t="str">
        <f>IF(AND($C266='Flight Data Departing'!$A266,'Flight Data Departing'!$F266=0),"No","Yes")</f>
        <v>Yes</v>
      </c>
      <c r="N266" s="13">
        <v>44562</v>
      </c>
      <c r="O266" s="7"/>
    </row>
    <row r="267" spans="1:15" ht="15">
      <c r="A267" s="7">
        <v>266</v>
      </c>
      <c r="B267" s="4" t="s">
        <v>567</v>
      </c>
      <c r="C267" s="8" t="s">
        <v>568</v>
      </c>
      <c r="D267" s="9">
        <f t="shared" si="1"/>
        <v>-6.9444444444445586E-4</v>
      </c>
      <c r="E267" s="7">
        <v>92</v>
      </c>
      <c r="F267" s="7">
        <v>36</v>
      </c>
      <c r="G267" s="7">
        <v>22</v>
      </c>
      <c r="H267" s="7">
        <v>34</v>
      </c>
      <c r="I267" s="1" t="s">
        <v>13</v>
      </c>
      <c r="J267" s="7">
        <v>8</v>
      </c>
      <c r="K267" s="11">
        <v>6.3194444444444442E-2</v>
      </c>
      <c r="L267" s="1" t="s">
        <v>57</v>
      </c>
      <c r="M267" s="12" t="str">
        <f>IF(AND($C267='Flight Data Departing'!$A267,'Flight Data Departing'!$F267=0),"No","Yes")</f>
        <v>Yes</v>
      </c>
      <c r="N267" s="13">
        <v>44568</v>
      </c>
      <c r="O267" s="7"/>
    </row>
    <row r="268" spans="1:15" ht="15">
      <c r="A268" s="7">
        <v>267</v>
      </c>
      <c r="B268" s="4" t="s">
        <v>569</v>
      </c>
      <c r="C268" s="8" t="s">
        <v>570</v>
      </c>
      <c r="D268" s="9">
        <f t="shared" si="1"/>
        <v>5.9722222222222225E-2</v>
      </c>
      <c r="E268" s="7">
        <v>86</v>
      </c>
      <c r="F268" s="7">
        <v>22</v>
      </c>
      <c r="G268" s="7">
        <v>27</v>
      </c>
      <c r="H268" s="7">
        <v>37</v>
      </c>
      <c r="I268" s="1" t="s">
        <v>60</v>
      </c>
      <c r="J268" s="7">
        <v>8</v>
      </c>
      <c r="K268" s="11">
        <v>0.11944444444444445</v>
      </c>
      <c r="L268" s="1" t="s">
        <v>76</v>
      </c>
      <c r="M268" s="12" t="str">
        <f>IF(AND($C268='Flight Data Departing'!$A268,'Flight Data Departing'!$F268=0),"No","Yes")</f>
        <v>Yes</v>
      </c>
      <c r="N268" s="13">
        <v>44570</v>
      </c>
      <c r="O268" s="7"/>
    </row>
    <row r="269" spans="1:15" ht="15">
      <c r="A269" s="7">
        <v>268</v>
      </c>
      <c r="B269" s="4" t="s">
        <v>571</v>
      </c>
      <c r="C269" s="8" t="s">
        <v>572</v>
      </c>
      <c r="D269" s="9">
        <f t="shared" si="1"/>
        <v>0.60763888888888895</v>
      </c>
      <c r="E269" s="7">
        <v>62</v>
      </c>
      <c r="F269" s="7">
        <v>24</v>
      </c>
      <c r="G269" s="7">
        <v>20</v>
      </c>
      <c r="H269" s="7">
        <v>18</v>
      </c>
      <c r="I269" s="1" t="s">
        <v>54</v>
      </c>
      <c r="J269" s="7">
        <v>2</v>
      </c>
      <c r="K269" s="11">
        <v>0.65069444444444446</v>
      </c>
      <c r="L269" s="1" t="s">
        <v>68</v>
      </c>
      <c r="M269" s="12" t="str">
        <f>IF(AND($C269='Flight Data Departing'!$A269,'Flight Data Departing'!$F269=0),"No","Yes")</f>
        <v>Yes</v>
      </c>
      <c r="N269" s="13">
        <v>44565</v>
      </c>
      <c r="O269" s="7"/>
    </row>
    <row r="270" spans="1:15" ht="15">
      <c r="A270" s="7">
        <v>269</v>
      </c>
      <c r="B270" s="4" t="s">
        <v>573</v>
      </c>
      <c r="C270" s="8" t="s">
        <v>574</v>
      </c>
      <c r="D270" s="9">
        <f t="shared" si="1"/>
        <v>0.61319444444444438</v>
      </c>
      <c r="E270" s="7">
        <v>114</v>
      </c>
      <c r="F270" s="7">
        <v>69</v>
      </c>
      <c r="G270" s="7">
        <v>7</v>
      </c>
      <c r="H270" s="7">
        <v>38</v>
      </c>
      <c r="I270" s="1" t="s">
        <v>60</v>
      </c>
      <c r="J270" s="7">
        <v>1</v>
      </c>
      <c r="K270" s="11">
        <v>0.69236111111111109</v>
      </c>
      <c r="L270" s="1" t="s">
        <v>125</v>
      </c>
      <c r="M270" s="12" t="str">
        <f>IF(AND($C270='Flight Data Departing'!$A270,'Flight Data Departing'!$F270=0),"No","Yes")</f>
        <v>Yes</v>
      </c>
      <c r="N270" s="13">
        <v>44563</v>
      </c>
      <c r="O270" s="7"/>
    </row>
    <row r="271" spans="1:15" ht="15">
      <c r="A271" s="7">
        <v>270</v>
      </c>
      <c r="B271" s="4" t="s">
        <v>575</v>
      </c>
      <c r="C271" s="8" t="s">
        <v>576</v>
      </c>
      <c r="D271" s="9">
        <f t="shared" si="1"/>
        <v>0.66666666666666663</v>
      </c>
      <c r="E271" s="7">
        <v>115</v>
      </c>
      <c r="F271" s="7">
        <v>64</v>
      </c>
      <c r="G271" s="7">
        <v>14</v>
      </c>
      <c r="H271" s="7">
        <v>37</v>
      </c>
      <c r="I271" s="1" t="s">
        <v>34</v>
      </c>
      <c r="J271" s="7">
        <v>6</v>
      </c>
      <c r="K271" s="11">
        <v>0.74652777777777779</v>
      </c>
      <c r="L271" s="1" t="s">
        <v>61</v>
      </c>
      <c r="M271" s="12" t="str">
        <f>IF(AND($C271='Flight Data Departing'!$A271,'Flight Data Departing'!$F271=0),"No","Yes")</f>
        <v>No</v>
      </c>
      <c r="N271" s="13">
        <v>44563</v>
      </c>
      <c r="O271" s="7"/>
    </row>
    <row r="272" spans="1:15" ht="15">
      <c r="A272" s="7">
        <v>271</v>
      </c>
      <c r="B272" s="4" t="s">
        <v>577</v>
      </c>
      <c r="C272" s="8" t="s">
        <v>578</v>
      </c>
      <c r="D272" s="9">
        <f t="shared" si="1"/>
        <v>0.1111111111111111</v>
      </c>
      <c r="E272" s="7">
        <v>58</v>
      </c>
      <c r="F272" s="7">
        <v>14</v>
      </c>
      <c r="G272" s="7">
        <v>23</v>
      </c>
      <c r="H272" s="7">
        <v>21</v>
      </c>
      <c r="I272" s="1" t="s">
        <v>38</v>
      </c>
      <c r="J272" s="7">
        <v>9</v>
      </c>
      <c r="K272" s="11">
        <v>0.15138888888888888</v>
      </c>
      <c r="L272" s="1" t="s">
        <v>73</v>
      </c>
      <c r="M272" s="12" t="str">
        <f>IF(AND($C272='Flight Data Departing'!$A272,'Flight Data Departing'!$F272=0),"No","Yes")</f>
        <v>Yes</v>
      </c>
      <c r="N272" s="13">
        <v>44567</v>
      </c>
      <c r="O272" s="7"/>
    </row>
    <row r="273" spans="1:15" ht="15">
      <c r="A273" s="7">
        <v>272</v>
      </c>
      <c r="B273" s="4" t="s">
        <v>579</v>
      </c>
      <c r="C273" s="8" t="s">
        <v>580</v>
      </c>
      <c r="D273" s="9">
        <f t="shared" si="1"/>
        <v>0.71388888888888891</v>
      </c>
      <c r="E273" s="7">
        <v>94</v>
      </c>
      <c r="F273" s="7">
        <v>48</v>
      </c>
      <c r="G273" s="7">
        <v>20</v>
      </c>
      <c r="H273" s="7">
        <v>26</v>
      </c>
      <c r="I273" s="1" t="s">
        <v>34</v>
      </c>
      <c r="J273" s="7">
        <v>5</v>
      </c>
      <c r="K273" s="11">
        <v>0.77916666666666667</v>
      </c>
      <c r="L273" s="1" t="s">
        <v>125</v>
      </c>
      <c r="M273" s="12" t="str">
        <f>IF(AND($C273='Flight Data Departing'!$A273,'Flight Data Departing'!$F273=0),"No","Yes")</f>
        <v>Yes</v>
      </c>
      <c r="N273" s="13">
        <v>44564</v>
      </c>
      <c r="O273" s="7"/>
    </row>
    <row r="274" spans="1:15" ht="15">
      <c r="A274" s="7">
        <v>273</v>
      </c>
      <c r="B274" s="4" t="s">
        <v>581</v>
      </c>
      <c r="C274" s="8" t="s">
        <v>582</v>
      </c>
      <c r="D274" s="9">
        <f t="shared" si="1"/>
        <v>0.91388888888888886</v>
      </c>
      <c r="E274" s="7">
        <v>75</v>
      </c>
      <c r="F274" s="7">
        <v>20</v>
      </c>
      <c r="G274" s="7">
        <v>11</v>
      </c>
      <c r="H274" s="7">
        <v>44</v>
      </c>
      <c r="I274" s="1" t="s">
        <v>48</v>
      </c>
      <c r="J274" s="7">
        <v>9</v>
      </c>
      <c r="K274" s="11">
        <v>0.96597222222222223</v>
      </c>
      <c r="L274" s="1" t="s">
        <v>76</v>
      </c>
      <c r="M274" s="12" t="str">
        <f>IF(AND($C274='Flight Data Departing'!$A274,'Flight Data Departing'!$F274=0),"No","Yes")</f>
        <v>Yes</v>
      </c>
      <c r="N274" s="13">
        <v>44572</v>
      </c>
      <c r="O274" s="7"/>
    </row>
    <row r="275" spans="1:15" ht="15">
      <c r="A275" s="7">
        <v>274</v>
      </c>
      <c r="B275" s="4" t="s">
        <v>583</v>
      </c>
      <c r="C275" s="8" t="s">
        <v>584</v>
      </c>
      <c r="D275" s="9">
        <f t="shared" si="1"/>
        <v>0.89097222222222228</v>
      </c>
      <c r="E275" s="7">
        <v>94</v>
      </c>
      <c r="F275" s="7">
        <v>27</v>
      </c>
      <c r="G275" s="7">
        <v>28</v>
      </c>
      <c r="H275" s="7">
        <v>39</v>
      </c>
      <c r="I275" s="1" t="s">
        <v>38</v>
      </c>
      <c r="J275" s="7">
        <v>9</v>
      </c>
      <c r="K275" s="11">
        <v>0.95625000000000004</v>
      </c>
      <c r="L275" s="1" t="s">
        <v>107</v>
      </c>
      <c r="M275" s="12" t="str">
        <f>IF(AND($C275='Flight Data Departing'!$A275,'Flight Data Departing'!$F275=0),"No","Yes")</f>
        <v>Yes</v>
      </c>
      <c r="N275" s="13">
        <v>44568</v>
      </c>
      <c r="O275" s="7"/>
    </row>
    <row r="276" spans="1:15" ht="15">
      <c r="A276" s="7">
        <v>275</v>
      </c>
      <c r="B276" s="4" t="s">
        <v>585</v>
      </c>
      <c r="C276" s="8" t="s">
        <v>586</v>
      </c>
      <c r="D276" s="9">
        <f t="shared" si="1"/>
        <v>0.66111111111111109</v>
      </c>
      <c r="E276" s="7">
        <v>57</v>
      </c>
      <c r="F276" s="7">
        <v>22</v>
      </c>
      <c r="G276" s="7">
        <v>9</v>
      </c>
      <c r="H276" s="7">
        <v>26</v>
      </c>
      <c r="I276" s="1" t="s">
        <v>48</v>
      </c>
      <c r="J276" s="7">
        <v>8</v>
      </c>
      <c r="K276" s="11">
        <v>0.7006944444444444</v>
      </c>
      <c r="L276" s="1" t="s">
        <v>51</v>
      </c>
      <c r="M276" s="12" t="str">
        <f>IF(AND($C276='Flight Data Departing'!$A276,'Flight Data Departing'!$F276=0),"No","Yes")</f>
        <v>Yes</v>
      </c>
      <c r="N276" s="13">
        <v>44566</v>
      </c>
      <c r="O276" s="7"/>
    </row>
    <row r="277" spans="1:15" ht="15">
      <c r="A277" s="7">
        <v>276</v>
      </c>
      <c r="B277" s="4" t="s">
        <v>587</v>
      </c>
      <c r="C277" s="8" t="s">
        <v>588</v>
      </c>
      <c r="D277" s="9">
        <f t="shared" si="1"/>
        <v>1.7361111111111105E-2</v>
      </c>
      <c r="E277" s="7">
        <v>125</v>
      </c>
      <c r="F277" s="7">
        <v>64</v>
      </c>
      <c r="G277" s="7">
        <v>23</v>
      </c>
      <c r="H277" s="7">
        <v>38</v>
      </c>
      <c r="I277" s="1" t="s">
        <v>60</v>
      </c>
      <c r="J277" s="7">
        <v>10</v>
      </c>
      <c r="K277" s="11">
        <v>0.10416666666666667</v>
      </c>
      <c r="L277" s="1" t="s">
        <v>73</v>
      </c>
      <c r="M277" s="12" t="str">
        <f>IF(AND($C277='Flight Data Departing'!$A277,'Flight Data Departing'!$F277=0),"No","Yes")</f>
        <v>Yes</v>
      </c>
      <c r="N277" s="13">
        <v>44565</v>
      </c>
      <c r="O277" s="7"/>
    </row>
    <row r="278" spans="1:15" ht="15">
      <c r="A278" s="7">
        <v>277</v>
      </c>
      <c r="B278" s="4" t="s">
        <v>589</v>
      </c>
      <c r="C278" s="8" t="s">
        <v>590</v>
      </c>
      <c r="D278" s="9">
        <f t="shared" si="1"/>
        <v>0.15833333333333333</v>
      </c>
      <c r="E278" s="7">
        <v>102</v>
      </c>
      <c r="F278" s="7">
        <v>53</v>
      </c>
      <c r="G278" s="7">
        <v>25</v>
      </c>
      <c r="H278" s="7">
        <v>24</v>
      </c>
      <c r="I278" s="1" t="s">
        <v>60</v>
      </c>
      <c r="J278" s="7">
        <v>8</v>
      </c>
      <c r="K278" s="11">
        <v>0.22916666666666666</v>
      </c>
      <c r="L278" s="1" t="s">
        <v>76</v>
      </c>
      <c r="M278" s="12" t="str">
        <f>IF(AND($C278='Flight Data Departing'!$A278,'Flight Data Departing'!$F278=0),"No","Yes")</f>
        <v>Yes</v>
      </c>
      <c r="N278" s="13">
        <v>44567</v>
      </c>
      <c r="O278" s="7"/>
    </row>
    <row r="279" spans="1:15" ht="15">
      <c r="A279" s="7">
        <v>278</v>
      </c>
      <c r="B279" s="4" t="s">
        <v>591</v>
      </c>
      <c r="C279" s="8" t="s">
        <v>592</v>
      </c>
      <c r="D279" s="9">
        <f t="shared" si="1"/>
        <v>7.7083333333333337E-2</v>
      </c>
      <c r="E279" s="7">
        <v>113</v>
      </c>
      <c r="F279" s="7">
        <v>67</v>
      </c>
      <c r="G279" s="7">
        <v>10</v>
      </c>
      <c r="H279" s="7">
        <v>36</v>
      </c>
      <c r="I279" s="1" t="s">
        <v>38</v>
      </c>
      <c r="J279" s="7">
        <v>3</v>
      </c>
      <c r="K279" s="11">
        <v>0.15555555555555556</v>
      </c>
      <c r="L279" s="1" t="s">
        <v>79</v>
      </c>
      <c r="M279" s="12" t="str">
        <f>IF(AND($C279='Flight Data Departing'!$A279,'Flight Data Departing'!$F279=0),"No","Yes")</f>
        <v>Yes</v>
      </c>
      <c r="N279" s="13">
        <v>44562</v>
      </c>
      <c r="O279" s="7"/>
    </row>
    <row r="280" spans="1:15" ht="15">
      <c r="A280" s="7">
        <v>279</v>
      </c>
      <c r="B280" s="4" t="s">
        <v>593</v>
      </c>
      <c r="C280" s="8" t="s">
        <v>594</v>
      </c>
      <c r="D280" s="9">
        <f t="shared" si="1"/>
        <v>0.46875</v>
      </c>
      <c r="E280" s="7">
        <v>98</v>
      </c>
      <c r="F280" s="7">
        <v>65</v>
      </c>
      <c r="G280" s="7">
        <v>16</v>
      </c>
      <c r="H280" s="7">
        <v>17</v>
      </c>
      <c r="I280" s="1" t="s">
        <v>60</v>
      </c>
      <c r="J280" s="7">
        <v>8</v>
      </c>
      <c r="K280" s="11">
        <v>0.53680555555555554</v>
      </c>
      <c r="L280" s="1" t="s">
        <v>107</v>
      </c>
      <c r="M280" s="12" t="str">
        <f>IF(AND($C280='Flight Data Departing'!$A280,'Flight Data Departing'!$F280=0),"No","Yes")</f>
        <v>Yes</v>
      </c>
      <c r="N280" s="13">
        <v>44570</v>
      </c>
      <c r="O280" s="7"/>
    </row>
    <row r="281" spans="1:15" ht="15">
      <c r="A281" s="7">
        <v>280</v>
      </c>
      <c r="B281" s="4" t="s">
        <v>595</v>
      </c>
      <c r="C281" s="8" t="s">
        <v>596</v>
      </c>
      <c r="D281" s="9">
        <f t="shared" si="1"/>
        <v>0.73402777777777772</v>
      </c>
      <c r="E281" s="7">
        <v>123</v>
      </c>
      <c r="F281" s="7">
        <v>59</v>
      </c>
      <c r="G281" s="7">
        <v>29</v>
      </c>
      <c r="H281" s="7">
        <v>35</v>
      </c>
      <c r="I281" s="1" t="s">
        <v>60</v>
      </c>
      <c r="J281" s="7">
        <v>2</v>
      </c>
      <c r="K281" s="11">
        <v>0.81944444444444442</v>
      </c>
      <c r="L281" s="1" t="s">
        <v>73</v>
      </c>
      <c r="M281" s="12" t="str">
        <f>IF(AND($C281='Flight Data Departing'!$A281,'Flight Data Departing'!$F281=0),"No","Yes")</f>
        <v>Yes</v>
      </c>
      <c r="N281" s="13">
        <v>44564</v>
      </c>
      <c r="O281" s="7"/>
    </row>
    <row r="282" spans="1:15" ht="15">
      <c r="A282" s="7">
        <v>281</v>
      </c>
      <c r="B282" s="4" t="s">
        <v>597</v>
      </c>
      <c r="C282" s="8" t="s">
        <v>598</v>
      </c>
      <c r="D282" s="9">
        <f t="shared" si="1"/>
        <v>0.75208333333333344</v>
      </c>
      <c r="E282" s="7">
        <v>114</v>
      </c>
      <c r="F282" s="7">
        <v>56</v>
      </c>
      <c r="G282" s="7">
        <v>21</v>
      </c>
      <c r="H282" s="7">
        <v>37</v>
      </c>
      <c r="I282" s="1" t="s">
        <v>60</v>
      </c>
      <c r="J282" s="7">
        <v>6</v>
      </c>
      <c r="K282" s="11">
        <v>0.83125000000000004</v>
      </c>
      <c r="L282" s="1" t="s">
        <v>73</v>
      </c>
      <c r="M282" s="12" t="str">
        <f>IF(AND($C282='Flight Data Departing'!$A282,'Flight Data Departing'!$F282=0),"No","Yes")</f>
        <v>Yes</v>
      </c>
      <c r="N282" s="13">
        <v>44568</v>
      </c>
      <c r="O282" s="7"/>
    </row>
    <row r="283" spans="1:15" ht="15">
      <c r="A283" s="7">
        <v>282</v>
      </c>
      <c r="B283" s="4" t="s">
        <v>599</v>
      </c>
      <c r="C283" s="8" t="s">
        <v>600</v>
      </c>
      <c r="D283" s="9">
        <f t="shared" si="1"/>
        <v>0.50555555555555554</v>
      </c>
      <c r="E283" s="7">
        <v>111</v>
      </c>
      <c r="F283" s="7">
        <v>76</v>
      </c>
      <c r="G283" s="7">
        <v>12</v>
      </c>
      <c r="H283" s="7">
        <v>23</v>
      </c>
      <c r="I283" s="1" t="s">
        <v>48</v>
      </c>
      <c r="J283" s="7">
        <v>4</v>
      </c>
      <c r="K283" s="11">
        <v>0.58263888888888893</v>
      </c>
      <c r="L283" s="1" t="s">
        <v>73</v>
      </c>
      <c r="M283" s="12" t="str">
        <f>IF(AND($C283='Flight Data Departing'!$A283,'Flight Data Departing'!$F283=0),"No","Yes")</f>
        <v>Yes</v>
      </c>
      <c r="N283" s="13">
        <v>44573</v>
      </c>
      <c r="O283" s="7"/>
    </row>
    <row r="284" spans="1:15" ht="15">
      <c r="A284" s="7">
        <v>283</v>
      </c>
      <c r="B284" s="4" t="s">
        <v>601</v>
      </c>
      <c r="C284" s="8" t="s">
        <v>602</v>
      </c>
      <c r="D284" s="9">
        <f t="shared" si="1"/>
        <v>0.37847222222222221</v>
      </c>
      <c r="E284" s="7">
        <v>105</v>
      </c>
      <c r="F284" s="7">
        <v>65</v>
      </c>
      <c r="G284" s="7">
        <v>25</v>
      </c>
      <c r="H284" s="7">
        <v>15</v>
      </c>
      <c r="I284" s="1" t="s">
        <v>34</v>
      </c>
      <c r="J284" s="7">
        <v>5</v>
      </c>
      <c r="K284" s="11">
        <v>0.4513888888888889</v>
      </c>
      <c r="L284" s="1" t="s">
        <v>79</v>
      </c>
      <c r="M284" s="12" t="str">
        <f>IF(AND($C284='Flight Data Departing'!$A284,'Flight Data Departing'!$F284=0),"No","Yes")</f>
        <v>Yes</v>
      </c>
      <c r="N284" s="13">
        <v>44574</v>
      </c>
      <c r="O284" s="7"/>
    </row>
    <row r="285" spans="1:15" ht="15">
      <c r="A285" s="7">
        <v>284</v>
      </c>
      <c r="B285" s="4" t="s">
        <v>603</v>
      </c>
      <c r="C285" s="8" t="s">
        <v>604</v>
      </c>
      <c r="D285" s="9">
        <f t="shared" si="1"/>
        <v>0.33402777777777781</v>
      </c>
      <c r="E285" s="7">
        <v>144</v>
      </c>
      <c r="F285" s="7">
        <v>88</v>
      </c>
      <c r="G285" s="7">
        <v>20</v>
      </c>
      <c r="H285" s="7">
        <v>36</v>
      </c>
      <c r="I285" s="1" t="s">
        <v>60</v>
      </c>
      <c r="J285" s="7">
        <v>2</v>
      </c>
      <c r="K285" s="11">
        <v>0.43402777777777779</v>
      </c>
      <c r="L285" s="1" t="s">
        <v>116</v>
      </c>
      <c r="M285" s="12" t="str">
        <f>IF(AND($C285='Flight Data Departing'!$A285,'Flight Data Departing'!$F285=0),"No","Yes")</f>
        <v>Yes</v>
      </c>
      <c r="N285" s="13">
        <v>44570</v>
      </c>
      <c r="O285" s="7"/>
    </row>
    <row r="286" spans="1:15" ht="15">
      <c r="A286" s="7">
        <v>285</v>
      </c>
      <c r="B286" s="4" t="s">
        <v>605</v>
      </c>
      <c r="C286" s="8" t="s">
        <v>606</v>
      </c>
      <c r="D286" s="9">
        <f t="shared" si="1"/>
        <v>0.34027777777777779</v>
      </c>
      <c r="E286" s="7">
        <v>75</v>
      </c>
      <c r="F286" s="7">
        <v>39</v>
      </c>
      <c r="G286" s="7">
        <v>5</v>
      </c>
      <c r="H286" s="7">
        <v>31</v>
      </c>
      <c r="I286" s="1" t="s">
        <v>48</v>
      </c>
      <c r="J286" s="7">
        <v>10</v>
      </c>
      <c r="K286" s="11">
        <v>0.3923611111111111</v>
      </c>
      <c r="L286" s="1" t="s">
        <v>84</v>
      </c>
      <c r="M286" s="12" t="str">
        <f>IF(AND($C286='Flight Data Departing'!$A286,'Flight Data Departing'!$F286=0),"No","Yes")</f>
        <v>Yes</v>
      </c>
      <c r="N286" s="13">
        <v>44562</v>
      </c>
      <c r="O286" s="7"/>
    </row>
    <row r="287" spans="1:15" ht="15">
      <c r="A287" s="7">
        <v>286</v>
      </c>
      <c r="B287" s="4" t="s">
        <v>607</v>
      </c>
      <c r="C287" s="8" t="s">
        <v>608</v>
      </c>
      <c r="D287" s="9">
        <f t="shared" si="1"/>
        <v>0.25416666666666665</v>
      </c>
      <c r="E287" s="7">
        <v>153</v>
      </c>
      <c r="F287" s="7">
        <v>90</v>
      </c>
      <c r="G287" s="7">
        <v>22</v>
      </c>
      <c r="H287" s="7">
        <v>41</v>
      </c>
      <c r="I287" s="1" t="s">
        <v>54</v>
      </c>
      <c r="J287" s="7">
        <v>5</v>
      </c>
      <c r="K287" s="11">
        <v>0.36041666666666666</v>
      </c>
      <c r="L287" s="1" t="s">
        <v>41</v>
      </c>
      <c r="M287" s="12" t="str">
        <f>IF(AND($C287='Flight Data Departing'!$A287,'Flight Data Departing'!$F287=0),"No","Yes")</f>
        <v>Yes</v>
      </c>
      <c r="N287" s="13">
        <v>44573</v>
      </c>
      <c r="O287" s="7"/>
    </row>
    <row r="288" spans="1:15" ht="15">
      <c r="A288" s="7">
        <v>287</v>
      </c>
      <c r="B288" s="4" t="s">
        <v>609</v>
      </c>
      <c r="C288" s="8" t="s">
        <v>610</v>
      </c>
      <c r="D288" s="9">
        <f t="shared" si="1"/>
        <v>0.29930555555555555</v>
      </c>
      <c r="E288" s="7">
        <v>91</v>
      </c>
      <c r="F288" s="7">
        <v>60</v>
      </c>
      <c r="G288" s="7">
        <v>6</v>
      </c>
      <c r="H288" s="7">
        <v>25</v>
      </c>
      <c r="I288" s="1" t="s">
        <v>48</v>
      </c>
      <c r="J288" s="7">
        <v>5</v>
      </c>
      <c r="K288" s="11">
        <v>0.36249999999999999</v>
      </c>
      <c r="L288" s="1" t="s">
        <v>45</v>
      </c>
      <c r="M288" s="12" t="str">
        <f>IF(AND($C288='Flight Data Departing'!$A288,'Flight Data Departing'!$F288=0),"No","Yes")</f>
        <v>Yes</v>
      </c>
      <c r="N288" s="13">
        <v>44565</v>
      </c>
      <c r="O288" s="7"/>
    </row>
    <row r="289" spans="1:15" ht="15">
      <c r="A289" s="7">
        <v>288</v>
      </c>
      <c r="B289" s="4" t="s">
        <v>611</v>
      </c>
      <c r="C289" s="8" t="s">
        <v>612</v>
      </c>
      <c r="D289" s="9">
        <f t="shared" si="1"/>
        <v>-2.8472222222222218E-2</v>
      </c>
      <c r="E289" s="7">
        <v>137</v>
      </c>
      <c r="F289" s="7">
        <v>85</v>
      </c>
      <c r="G289" s="7">
        <v>16</v>
      </c>
      <c r="H289" s="7">
        <v>36</v>
      </c>
      <c r="I289" s="1" t="s">
        <v>54</v>
      </c>
      <c r="J289" s="7">
        <v>7</v>
      </c>
      <c r="K289" s="11">
        <v>6.6666666666666666E-2</v>
      </c>
      <c r="L289" s="1" t="s">
        <v>57</v>
      </c>
      <c r="M289" s="12" t="str">
        <f>IF(AND($C289='Flight Data Departing'!$A289,'Flight Data Departing'!$F289=0),"No","Yes")</f>
        <v>Yes</v>
      </c>
      <c r="N289" s="13">
        <v>44569</v>
      </c>
      <c r="O289" s="7"/>
    </row>
    <row r="290" spans="1:15" ht="15">
      <c r="A290" s="7">
        <v>289</v>
      </c>
      <c r="B290" s="4" t="s">
        <v>613</v>
      </c>
      <c r="C290" s="8" t="s">
        <v>614</v>
      </c>
      <c r="D290" s="9">
        <f t="shared" si="1"/>
        <v>0.61111111111111116</v>
      </c>
      <c r="E290" s="7">
        <v>103</v>
      </c>
      <c r="F290" s="7">
        <v>55</v>
      </c>
      <c r="G290" s="7">
        <v>18</v>
      </c>
      <c r="H290" s="7">
        <v>30</v>
      </c>
      <c r="I290" s="1" t="s">
        <v>48</v>
      </c>
      <c r="J290" s="7">
        <v>8</v>
      </c>
      <c r="K290" s="11">
        <v>0.68263888888888891</v>
      </c>
      <c r="L290" s="1" t="s">
        <v>68</v>
      </c>
      <c r="M290" s="12" t="str">
        <f>IF(AND($C290='Flight Data Departing'!$A290,'Flight Data Departing'!$F290=0),"No","Yes")</f>
        <v>Yes</v>
      </c>
      <c r="N290" s="13">
        <v>44569</v>
      </c>
      <c r="O290" s="7"/>
    </row>
    <row r="291" spans="1:15" ht="15">
      <c r="A291" s="7">
        <v>290</v>
      </c>
      <c r="B291" s="4" t="s">
        <v>615</v>
      </c>
      <c r="C291" s="8" t="s">
        <v>616</v>
      </c>
      <c r="D291" s="9">
        <f t="shared" si="1"/>
        <v>0.66041666666666665</v>
      </c>
      <c r="E291" s="7">
        <v>53</v>
      </c>
      <c r="F291" s="7">
        <v>30</v>
      </c>
      <c r="G291" s="7">
        <v>7</v>
      </c>
      <c r="H291" s="7">
        <v>16</v>
      </c>
      <c r="I291" s="1" t="s">
        <v>38</v>
      </c>
      <c r="J291" s="7">
        <v>8</v>
      </c>
      <c r="K291" s="11">
        <v>0.69722222222222219</v>
      </c>
      <c r="L291" s="1" t="s">
        <v>57</v>
      </c>
      <c r="M291" s="12" t="str">
        <f>IF(AND($C291='Flight Data Departing'!$A291,'Flight Data Departing'!$F291=0),"No","Yes")</f>
        <v>Yes</v>
      </c>
      <c r="N291" s="13">
        <v>44564</v>
      </c>
      <c r="O291" s="7"/>
    </row>
    <row r="292" spans="1:15" ht="15">
      <c r="A292" s="7">
        <v>291</v>
      </c>
      <c r="B292" s="4" t="s">
        <v>617</v>
      </c>
      <c r="C292" s="8" t="s">
        <v>618</v>
      </c>
      <c r="D292" s="9">
        <f t="shared" si="1"/>
        <v>0.20416666666666666</v>
      </c>
      <c r="E292" s="7">
        <v>92</v>
      </c>
      <c r="F292" s="7">
        <v>56</v>
      </c>
      <c r="G292" s="7">
        <v>13</v>
      </c>
      <c r="H292" s="7">
        <v>23</v>
      </c>
      <c r="I292" s="1" t="s">
        <v>38</v>
      </c>
      <c r="J292" s="7">
        <v>3</v>
      </c>
      <c r="K292" s="11">
        <v>0.26805555555555555</v>
      </c>
      <c r="L292" s="1" t="s">
        <v>107</v>
      </c>
      <c r="M292" s="12" t="str">
        <f>IF(AND($C292='Flight Data Departing'!$A292,'Flight Data Departing'!$F292=0),"No","Yes")</f>
        <v>Yes</v>
      </c>
      <c r="N292" s="13">
        <v>44563</v>
      </c>
      <c r="O292" s="7"/>
    </row>
    <row r="293" spans="1:15" ht="15">
      <c r="A293" s="7">
        <v>292</v>
      </c>
      <c r="B293" s="4" t="s">
        <v>619</v>
      </c>
      <c r="C293" s="8" t="s">
        <v>620</v>
      </c>
      <c r="D293" s="9">
        <f t="shared" si="1"/>
        <v>-6.9444444444445586E-4</v>
      </c>
      <c r="E293" s="7">
        <v>148</v>
      </c>
      <c r="F293" s="7">
        <v>90</v>
      </c>
      <c r="G293" s="7">
        <v>25</v>
      </c>
      <c r="H293" s="7">
        <v>33</v>
      </c>
      <c r="I293" s="1" t="s">
        <v>54</v>
      </c>
      <c r="J293" s="7">
        <v>1</v>
      </c>
      <c r="K293" s="11">
        <v>0.10208333333333333</v>
      </c>
      <c r="L293" s="1" t="s">
        <v>51</v>
      </c>
      <c r="M293" s="12" t="str">
        <f>IF(AND($C293='Flight Data Departing'!$A293,'Flight Data Departing'!$F293=0),"No","Yes")</f>
        <v>Yes</v>
      </c>
      <c r="N293" s="13">
        <v>44566</v>
      </c>
      <c r="O293" s="7"/>
    </row>
    <row r="294" spans="1:15" ht="15">
      <c r="A294" s="7">
        <v>293</v>
      </c>
      <c r="B294" s="4" t="s">
        <v>621</v>
      </c>
      <c r="C294" s="8" t="s">
        <v>622</v>
      </c>
      <c r="D294" s="9">
        <f t="shared" si="1"/>
        <v>0.40555555555555556</v>
      </c>
      <c r="E294" s="7">
        <v>78</v>
      </c>
      <c r="F294" s="7">
        <v>45</v>
      </c>
      <c r="G294" s="7">
        <v>8</v>
      </c>
      <c r="H294" s="7">
        <v>25</v>
      </c>
      <c r="I294" s="1" t="s">
        <v>60</v>
      </c>
      <c r="J294" s="7">
        <v>7</v>
      </c>
      <c r="K294" s="11">
        <v>0.4597222222222222</v>
      </c>
      <c r="L294" s="1" t="s">
        <v>73</v>
      </c>
      <c r="M294" s="12" t="str">
        <f>IF(AND($C294='Flight Data Departing'!$A294,'Flight Data Departing'!$F294=0),"No","Yes")</f>
        <v>Yes</v>
      </c>
      <c r="N294" s="13">
        <v>44570</v>
      </c>
      <c r="O294" s="7"/>
    </row>
    <row r="295" spans="1:15" ht="15">
      <c r="A295" s="7">
        <v>294</v>
      </c>
      <c r="B295" s="4" t="s">
        <v>623</v>
      </c>
      <c r="C295" s="8" t="s">
        <v>624</v>
      </c>
      <c r="D295" s="9">
        <f t="shared" si="1"/>
        <v>0.1361111111111111</v>
      </c>
      <c r="E295" s="7">
        <v>87</v>
      </c>
      <c r="F295" s="7">
        <v>28</v>
      </c>
      <c r="G295" s="7">
        <v>27</v>
      </c>
      <c r="H295" s="7">
        <v>32</v>
      </c>
      <c r="I295" s="1" t="s">
        <v>60</v>
      </c>
      <c r="J295" s="7">
        <v>1</v>
      </c>
      <c r="K295" s="11">
        <v>0.19652777777777777</v>
      </c>
      <c r="L295" s="1" t="s">
        <v>64</v>
      </c>
      <c r="M295" s="12" t="str">
        <f>IF(AND($C295='Flight Data Departing'!$A295,'Flight Data Departing'!$F295=0),"No","Yes")</f>
        <v>Yes</v>
      </c>
      <c r="N295" s="13">
        <v>44573</v>
      </c>
      <c r="O295" s="7"/>
    </row>
    <row r="296" spans="1:15" ht="15">
      <c r="A296" s="7">
        <v>295</v>
      </c>
      <c r="B296" s="4" t="s">
        <v>625</v>
      </c>
      <c r="C296" s="8" t="s">
        <v>626</v>
      </c>
      <c r="D296" s="9">
        <f t="shared" si="1"/>
        <v>0.54722222222222217</v>
      </c>
      <c r="E296" s="7">
        <v>125</v>
      </c>
      <c r="F296" s="7">
        <v>75</v>
      </c>
      <c r="G296" s="7">
        <v>12</v>
      </c>
      <c r="H296" s="7">
        <v>38</v>
      </c>
      <c r="I296" s="1" t="s">
        <v>38</v>
      </c>
      <c r="J296" s="7">
        <v>5</v>
      </c>
      <c r="K296" s="11">
        <v>0.63402777777777775</v>
      </c>
      <c r="L296" s="1" t="s">
        <v>107</v>
      </c>
      <c r="M296" s="12" t="str">
        <f>IF(AND($C296='Flight Data Departing'!$A296,'Flight Data Departing'!$F296=0),"No","Yes")</f>
        <v>Yes</v>
      </c>
      <c r="N296" s="13">
        <v>44568</v>
      </c>
      <c r="O296" s="7"/>
    </row>
    <row r="297" spans="1:15" ht="15">
      <c r="A297" s="7">
        <v>296</v>
      </c>
      <c r="B297" s="4" t="s">
        <v>627</v>
      </c>
      <c r="C297" s="8" t="s">
        <v>628</v>
      </c>
      <c r="D297" s="9">
        <f t="shared" si="1"/>
        <v>0.59791666666666665</v>
      </c>
      <c r="E297" s="7">
        <v>121</v>
      </c>
      <c r="F297" s="7">
        <v>71</v>
      </c>
      <c r="G297" s="7">
        <v>9</v>
      </c>
      <c r="H297" s="7">
        <v>41</v>
      </c>
      <c r="I297" s="1" t="s">
        <v>34</v>
      </c>
      <c r="J297" s="7">
        <v>3</v>
      </c>
      <c r="K297" s="11">
        <v>0.68194444444444446</v>
      </c>
      <c r="L297" s="1" t="s">
        <v>41</v>
      </c>
      <c r="M297" s="12" t="str">
        <f>IF(AND($C297='Flight Data Departing'!$A297,'Flight Data Departing'!$F297=0),"No","Yes")</f>
        <v>Yes</v>
      </c>
      <c r="N297" s="13">
        <v>44571</v>
      </c>
      <c r="O297" s="7"/>
    </row>
    <row r="298" spans="1:15" ht="15">
      <c r="A298" s="7">
        <v>297</v>
      </c>
      <c r="B298" s="4" t="s">
        <v>629</v>
      </c>
      <c r="C298" s="8" t="s">
        <v>630</v>
      </c>
      <c r="D298" s="9">
        <f t="shared" si="1"/>
        <v>0.31736111111111109</v>
      </c>
      <c r="E298" s="7">
        <v>126</v>
      </c>
      <c r="F298" s="7">
        <v>76</v>
      </c>
      <c r="G298" s="7">
        <v>15</v>
      </c>
      <c r="H298" s="7">
        <v>35</v>
      </c>
      <c r="I298" s="1" t="s">
        <v>54</v>
      </c>
      <c r="J298" s="7">
        <v>1</v>
      </c>
      <c r="K298" s="11">
        <v>0.40486111111111112</v>
      </c>
      <c r="L298" s="1" t="s">
        <v>107</v>
      </c>
      <c r="M298" s="12" t="str">
        <f>IF(AND($C298='Flight Data Departing'!$A298,'Flight Data Departing'!$F298=0),"No","Yes")</f>
        <v>Yes</v>
      </c>
      <c r="N298" s="13">
        <v>44562</v>
      </c>
      <c r="O298" s="7"/>
    </row>
    <row r="299" spans="1:15" ht="15">
      <c r="A299" s="7">
        <v>298</v>
      </c>
      <c r="B299" s="4" t="s">
        <v>631</v>
      </c>
      <c r="C299" s="8" t="s">
        <v>632</v>
      </c>
      <c r="D299" s="9">
        <f t="shared" si="1"/>
        <v>2.2916666666666669E-2</v>
      </c>
      <c r="E299" s="7">
        <v>53</v>
      </c>
      <c r="F299" s="7">
        <v>24</v>
      </c>
      <c r="G299" s="7">
        <v>10</v>
      </c>
      <c r="H299" s="7">
        <v>19</v>
      </c>
      <c r="I299" s="1" t="s">
        <v>13</v>
      </c>
      <c r="J299" s="7">
        <v>4</v>
      </c>
      <c r="K299" s="11">
        <v>5.9722222222222225E-2</v>
      </c>
      <c r="L299" s="1" t="s">
        <v>79</v>
      </c>
      <c r="M299" s="12" t="str">
        <f>IF(AND($C299='Flight Data Departing'!$A299,'Flight Data Departing'!$F299=0),"No","Yes")</f>
        <v>Yes</v>
      </c>
      <c r="N299" s="13">
        <v>44566</v>
      </c>
      <c r="O299" s="7"/>
    </row>
    <row r="300" spans="1:15" ht="15">
      <c r="A300" s="7">
        <v>299</v>
      </c>
      <c r="B300" s="4" t="s">
        <v>633</v>
      </c>
      <c r="C300" s="8" t="s">
        <v>634</v>
      </c>
      <c r="D300" s="9">
        <f t="shared" si="1"/>
        <v>0.23750000000000002</v>
      </c>
      <c r="E300" s="7">
        <v>83</v>
      </c>
      <c r="F300" s="7">
        <v>28</v>
      </c>
      <c r="G300" s="7">
        <v>26</v>
      </c>
      <c r="H300" s="7">
        <v>29</v>
      </c>
      <c r="I300" s="1" t="s">
        <v>38</v>
      </c>
      <c r="J300" s="7">
        <v>8</v>
      </c>
      <c r="K300" s="11">
        <v>0.2951388888888889</v>
      </c>
      <c r="L300" s="1" t="s">
        <v>57</v>
      </c>
      <c r="M300" s="12" t="str">
        <f>IF(AND($C300='Flight Data Departing'!$A300,'Flight Data Departing'!$F300=0),"No","Yes")</f>
        <v>Yes</v>
      </c>
      <c r="N300" s="13">
        <v>44571</v>
      </c>
      <c r="O300" s="7"/>
    </row>
    <row r="301" spans="1:15" ht="15">
      <c r="A301" s="7">
        <v>300</v>
      </c>
      <c r="B301" s="4" t="s">
        <v>635</v>
      </c>
      <c r="C301" s="8" t="s">
        <v>636</v>
      </c>
      <c r="D301" s="9">
        <f t="shared" si="1"/>
        <v>0.12847222222222221</v>
      </c>
      <c r="E301" s="7">
        <v>75</v>
      </c>
      <c r="F301" s="7">
        <v>44</v>
      </c>
      <c r="G301" s="7">
        <v>6</v>
      </c>
      <c r="H301" s="7">
        <v>25</v>
      </c>
      <c r="I301" s="1" t="s">
        <v>34</v>
      </c>
      <c r="J301" s="7">
        <v>2</v>
      </c>
      <c r="K301" s="11">
        <v>0.18055555555555555</v>
      </c>
      <c r="L301" s="1" t="s">
        <v>116</v>
      </c>
      <c r="M301" s="12" t="str">
        <f>IF(AND($C301='Flight Data Departing'!$A301,'Flight Data Departing'!$F301=0),"No","Yes")</f>
        <v>Yes</v>
      </c>
      <c r="N301" s="13">
        <v>44567</v>
      </c>
      <c r="O301" s="7"/>
    </row>
    <row r="302" spans="1:15" ht="15">
      <c r="A302" s="7">
        <v>301</v>
      </c>
      <c r="B302" s="4" t="s">
        <v>637</v>
      </c>
      <c r="C302" s="8" t="s">
        <v>638</v>
      </c>
      <c r="D302" s="9">
        <f t="shared" si="1"/>
        <v>0.67361111111111116</v>
      </c>
      <c r="E302" s="7">
        <v>62</v>
      </c>
      <c r="F302" s="7">
        <v>28</v>
      </c>
      <c r="G302" s="7">
        <v>6</v>
      </c>
      <c r="H302" s="7">
        <v>28</v>
      </c>
      <c r="I302" s="1" t="s">
        <v>60</v>
      </c>
      <c r="J302" s="7">
        <v>3</v>
      </c>
      <c r="K302" s="11">
        <v>0.71666666666666667</v>
      </c>
      <c r="L302" s="1" t="s">
        <v>64</v>
      </c>
      <c r="M302" s="12" t="str">
        <f>IF(AND($C302='Flight Data Departing'!$A302,'Flight Data Departing'!$F302=0),"No","Yes")</f>
        <v>Yes</v>
      </c>
      <c r="N302" s="13">
        <v>44562</v>
      </c>
      <c r="O302" s="7"/>
    </row>
    <row r="303" spans="1:15" ht="15">
      <c r="A303" s="7">
        <v>302</v>
      </c>
      <c r="B303" s="4" t="s">
        <v>639</v>
      </c>
      <c r="C303" s="8" t="s">
        <v>640</v>
      </c>
      <c r="D303" s="9">
        <f t="shared" si="1"/>
        <v>0.28611111111111109</v>
      </c>
      <c r="E303" s="7">
        <v>147</v>
      </c>
      <c r="F303" s="7">
        <v>86</v>
      </c>
      <c r="G303" s="7">
        <v>29</v>
      </c>
      <c r="H303" s="7">
        <v>32</v>
      </c>
      <c r="I303" s="1" t="s">
        <v>54</v>
      </c>
      <c r="J303" s="7">
        <v>7</v>
      </c>
      <c r="K303" s="11">
        <v>0.38819444444444445</v>
      </c>
      <c r="L303" s="1" t="s">
        <v>45</v>
      </c>
      <c r="M303" s="12" t="str">
        <f>IF(AND($C303='Flight Data Departing'!$A303,'Flight Data Departing'!$F303=0),"No","Yes")</f>
        <v>Yes</v>
      </c>
      <c r="N303" s="13">
        <v>44567</v>
      </c>
      <c r="O303" s="7"/>
    </row>
    <row r="304" spans="1:15" ht="15">
      <c r="A304" s="7">
        <v>303</v>
      </c>
      <c r="B304" s="4" t="s">
        <v>641</v>
      </c>
      <c r="C304" s="8" t="s">
        <v>642</v>
      </c>
      <c r="D304" s="9">
        <f t="shared" si="1"/>
        <v>0.22222222222222224</v>
      </c>
      <c r="E304" s="7">
        <v>74</v>
      </c>
      <c r="F304" s="7">
        <v>41</v>
      </c>
      <c r="G304" s="7">
        <v>6</v>
      </c>
      <c r="H304" s="7">
        <v>27</v>
      </c>
      <c r="I304" s="1" t="s">
        <v>38</v>
      </c>
      <c r="J304" s="7">
        <v>3</v>
      </c>
      <c r="K304" s="11">
        <v>0.27361111111111114</v>
      </c>
      <c r="L304" s="1" t="s">
        <v>51</v>
      </c>
      <c r="M304" s="12" t="str">
        <f>IF(AND($C304='Flight Data Departing'!$A304,'Flight Data Departing'!$F304=0),"No","Yes")</f>
        <v>Yes</v>
      </c>
      <c r="N304" s="13">
        <v>44567</v>
      </c>
      <c r="O304" s="7"/>
    </row>
    <row r="305" spans="1:15" ht="15">
      <c r="A305" s="7">
        <v>304</v>
      </c>
      <c r="B305" s="4" t="s">
        <v>643</v>
      </c>
      <c r="C305" s="8" t="s">
        <v>644</v>
      </c>
      <c r="D305" s="9">
        <f t="shared" si="1"/>
        <v>0.14791666666666667</v>
      </c>
      <c r="E305" s="7">
        <v>56</v>
      </c>
      <c r="F305" s="7">
        <v>27</v>
      </c>
      <c r="G305" s="7">
        <v>14</v>
      </c>
      <c r="H305" s="7">
        <v>15</v>
      </c>
      <c r="I305" s="1" t="s">
        <v>38</v>
      </c>
      <c r="J305" s="7">
        <v>1</v>
      </c>
      <c r="K305" s="11">
        <v>0.18680555555555556</v>
      </c>
      <c r="L305" s="1" t="s">
        <v>35</v>
      </c>
      <c r="M305" s="12" t="str">
        <f>IF(AND($C305='Flight Data Departing'!$A305,'Flight Data Departing'!$F305=0),"No","Yes")</f>
        <v>Yes</v>
      </c>
      <c r="N305" s="13">
        <v>44563</v>
      </c>
      <c r="O305" s="7"/>
    </row>
    <row r="306" spans="1:15" ht="15">
      <c r="A306" s="7">
        <v>305</v>
      </c>
      <c r="B306" s="4" t="s">
        <v>645</v>
      </c>
      <c r="C306" s="8" t="s">
        <v>646</v>
      </c>
      <c r="D306" s="9">
        <f t="shared" si="1"/>
        <v>-2.9166666666666674E-2</v>
      </c>
      <c r="E306" s="7">
        <v>150</v>
      </c>
      <c r="F306" s="7">
        <v>84</v>
      </c>
      <c r="G306" s="7">
        <v>21</v>
      </c>
      <c r="H306" s="7">
        <v>45</v>
      </c>
      <c r="I306" s="1" t="s">
        <v>54</v>
      </c>
      <c r="J306" s="7">
        <v>6</v>
      </c>
      <c r="K306" s="11">
        <v>7.4999999999999997E-2</v>
      </c>
      <c r="L306" s="1" t="s">
        <v>76</v>
      </c>
      <c r="M306" s="12" t="str">
        <f>IF(AND($C306='Flight Data Departing'!$A306,'Flight Data Departing'!$F306=0),"No","Yes")</f>
        <v>Yes</v>
      </c>
      <c r="N306" s="13">
        <v>44574</v>
      </c>
      <c r="O306" s="7"/>
    </row>
    <row r="307" spans="1:15" ht="15">
      <c r="A307" s="7">
        <v>306</v>
      </c>
      <c r="B307" s="4" t="s">
        <v>647</v>
      </c>
      <c r="C307" s="8" t="s">
        <v>648</v>
      </c>
      <c r="D307" s="9">
        <f t="shared" si="1"/>
        <v>-1.1805555555555555E-2</v>
      </c>
      <c r="E307" s="7">
        <v>120</v>
      </c>
      <c r="F307" s="7">
        <v>69</v>
      </c>
      <c r="G307" s="7">
        <v>9</v>
      </c>
      <c r="H307" s="7">
        <v>42</v>
      </c>
      <c r="I307" s="1" t="s">
        <v>54</v>
      </c>
      <c r="J307" s="7">
        <v>3</v>
      </c>
      <c r="K307" s="11">
        <v>7.1527777777777773E-2</v>
      </c>
      <c r="L307" s="1" t="s">
        <v>68</v>
      </c>
      <c r="M307" s="12" t="str">
        <f>IF(AND($C307='Flight Data Departing'!$A307,'Flight Data Departing'!$F307=0),"No","Yes")</f>
        <v>Yes</v>
      </c>
      <c r="N307" s="13">
        <v>44562</v>
      </c>
      <c r="O307" s="7"/>
    </row>
    <row r="308" spans="1:15" ht="15">
      <c r="A308" s="7">
        <v>307</v>
      </c>
      <c r="B308" s="4" t="s">
        <v>649</v>
      </c>
      <c r="C308" s="8" t="s">
        <v>650</v>
      </c>
      <c r="D308" s="9">
        <f t="shared" si="1"/>
        <v>0.55486111111111103</v>
      </c>
      <c r="E308" s="7">
        <v>122</v>
      </c>
      <c r="F308" s="7">
        <v>80</v>
      </c>
      <c r="G308" s="7">
        <v>16</v>
      </c>
      <c r="H308" s="7">
        <v>26</v>
      </c>
      <c r="I308" s="1" t="s">
        <v>13</v>
      </c>
      <c r="J308" s="7">
        <v>3</v>
      </c>
      <c r="K308" s="11">
        <v>0.63958333333333328</v>
      </c>
      <c r="L308" s="1" t="s">
        <v>68</v>
      </c>
      <c r="M308" s="12" t="str">
        <f>IF(AND($C308='Flight Data Departing'!$A308,'Flight Data Departing'!$F308=0),"No","Yes")</f>
        <v>Yes</v>
      </c>
      <c r="N308" s="13">
        <v>44573</v>
      </c>
      <c r="O308" s="7"/>
    </row>
    <row r="309" spans="1:15" ht="15">
      <c r="A309" s="7">
        <v>308</v>
      </c>
      <c r="B309" s="4" t="s">
        <v>651</v>
      </c>
      <c r="C309" s="8" t="s">
        <v>652</v>
      </c>
      <c r="D309" s="9">
        <f t="shared" si="1"/>
        <v>0.38472222222222219</v>
      </c>
      <c r="E309" s="7">
        <v>105</v>
      </c>
      <c r="F309" s="7">
        <v>41</v>
      </c>
      <c r="G309" s="7">
        <v>25</v>
      </c>
      <c r="H309" s="7">
        <v>39</v>
      </c>
      <c r="I309" s="1" t="s">
        <v>54</v>
      </c>
      <c r="J309" s="7">
        <v>2</v>
      </c>
      <c r="K309" s="11">
        <v>0.45763888888888887</v>
      </c>
      <c r="L309" s="1" t="s">
        <v>51</v>
      </c>
      <c r="M309" s="12" t="str">
        <f>IF(AND($C309='Flight Data Departing'!$A309,'Flight Data Departing'!$F309=0),"No","Yes")</f>
        <v>Yes</v>
      </c>
      <c r="N309" s="13">
        <v>44568</v>
      </c>
      <c r="O309" s="7"/>
    </row>
    <row r="310" spans="1:15" ht="15">
      <c r="A310" s="7">
        <v>309</v>
      </c>
      <c r="B310" s="4" t="s">
        <v>653</v>
      </c>
      <c r="C310" s="8" t="s">
        <v>654</v>
      </c>
      <c r="D310" s="9">
        <f t="shared" si="1"/>
        <v>-6.9444444444444475E-3</v>
      </c>
      <c r="E310" s="7">
        <v>95</v>
      </c>
      <c r="F310" s="7">
        <v>62</v>
      </c>
      <c r="G310" s="7">
        <v>13</v>
      </c>
      <c r="H310" s="7">
        <v>20</v>
      </c>
      <c r="I310" s="1" t="s">
        <v>60</v>
      </c>
      <c r="J310" s="7">
        <v>6</v>
      </c>
      <c r="K310" s="11">
        <v>5.9027777777777776E-2</v>
      </c>
      <c r="L310" s="1" t="s">
        <v>73</v>
      </c>
      <c r="M310" s="12" t="str">
        <f>IF(AND($C310='Flight Data Departing'!$A310,'Flight Data Departing'!$F310=0),"No","Yes")</f>
        <v>Yes</v>
      </c>
      <c r="N310" s="13">
        <v>44566</v>
      </c>
      <c r="O310" s="7"/>
    </row>
    <row r="311" spans="1:15" ht="15">
      <c r="A311" s="7">
        <v>310</v>
      </c>
      <c r="B311" s="4" t="s">
        <v>655</v>
      </c>
      <c r="C311" s="8" t="s">
        <v>656</v>
      </c>
      <c r="D311" s="9">
        <f t="shared" si="1"/>
        <v>8.3333333333333454E-3</v>
      </c>
      <c r="E311" s="7">
        <v>122</v>
      </c>
      <c r="F311" s="7">
        <v>54</v>
      </c>
      <c r="G311" s="7">
        <v>23</v>
      </c>
      <c r="H311" s="7">
        <v>45</v>
      </c>
      <c r="I311" s="1" t="s">
        <v>48</v>
      </c>
      <c r="J311" s="7">
        <v>1</v>
      </c>
      <c r="K311" s="11">
        <v>9.3055555555555558E-2</v>
      </c>
      <c r="L311" s="1" t="s">
        <v>61</v>
      </c>
      <c r="M311" s="12" t="str">
        <f>IF(AND($C311='Flight Data Departing'!$A311,'Flight Data Departing'!$F311=0),"No","Yes")</f>
        <v>No</v>
      </c>
      <c r="N311" s="13">
        <v>44566</v>
      </c>
      <c r="O311" s="7"/>
    </row>
    <row r="312" spans="1:15" ht="15">
      <c r="A312" s="7">
        <v>311</v>
      </c>
      <c r="B312" s="4" t="s">
        <v>657</v>
      </c>
      <c r="C312" s="8" t="s">
        <v>658</v>
      </c>
      <c r="D312" s="9">
        <f t="shared" si="1"/>
        <v>0.74722222222222223</v>
      </c>
      <c r="E312" s="7">
        <v>139</v>
      </c>
      <c r="F312" s="7">
        <v>89</v>
      </c>
      <c r="G312" s="7">
        <v>10</v>
      </c>
      <c r="H312" s="7">
        <v>40</v>
      </c>
      <c r="I312" s="1" t="s">
        <v>60</v>
      </c>
      <c r="J312" s="7">
        <v>6</v>
      </c>
      <c r="K312" s="11">
        <v>0.84375</v>
      </c>
      <c r="L312" s="1" t="s">
        <v>116</v>
      </c>
      <c r="M312" s="12" t="str">
        <f>IF(AND($C312='Flight Data Departing'!$A312,'Flight Data Departing'!$F312=0),"No","Yes")</f>
        <v>Yes</v>
      </c>
      <c r="N312" s="13">
        <v>44562</v>
      </c>
      <c r="O312" s="7"/>
    </row>
    <row r="313" spans="1:15" ht="15">
      <c r="A313" s="7">
        <v>312</v>
      </c>
      <c r="B313" s="4" t="s">
        <v>659</v>
      </c>
      <c r="C313" s="8">
        <v>154177</v>
      </c>
      <c r="D313" s="9">
        <f t="shared" si="1"/>
        <v>0.4236111111111111</v>
      </c>
      <c r="E313" s="7">
        <v>112</v>
      </c>
      <c r="F313" s="7">
        <v>83</v>
      </c>
      <c r="G313" s="7">
        <v>9</v>
      </c>
      <c r="H313" s="7">
        <v>20</v>
      </c>
      <c r="I313" s="1" t="s">
        <v>13</v>
      </c>
      <c r="J313" s="7">
        <v>10</v>
      </c>
      <c r="K313" s="11">
        <v>0.50138888888888888</v>
      </c>
      <c r="L313" s="1" t="s">
        <v>76</v>
      </c>
      <c r="M313" s="12" t="str">
        <f>IF(AND($C313='Flight Data Departing'!$A313,'Flight Data Departing'!$F313=0),"No","Yes")</f>
        <v>Yes</v>
      </c>
      <c r="N313" s="13">
        <v>44569</v>
      </c>
      <c r="O313" s="7"/>
    </row>
    <row r="314" spans="1:15" ht="15">
      <c r="A314" s="7">
        <v>313</v>
      </c>
      <c r="B314" s="4" t="s">
        <v>660</v>
      </c>
      <c r="C314" s="8">
        <v>331745</v>
      </c>
      <c r="D314" s="9">
        <f t="shared" si="1"/>
        <v>0.47500000000000003</v>
      </c>
      <c r="E314" s="7">
        <v>112</v>
      </c>
      <c r="F314" s="7">
        <v>80</v>
      </c>
      <c r="G314" s="7">
        <v>11</v>
      </c>
      <c r="H314" s="7">
        <v>21</v>
      </c>
      <c r="I314" s="1" t="s">
        <v>38</v>
      </c>
      <c r="J314" s="7">
        <v>9</v>
      </c>
      <c r="K314" s="11">
        <v>0.55277777777777781</v>
      </c>
      <c r="L314" s="1" t="s">
        <v>68</v>
      </c>
      <c r="M314" s="12" t="str">
        <f>IF(AND($C314='Flight Data Departing'!$A314,'Flight Data Departing'!$F314=0),"No","Yes")</f>
        <v>Yes</v>
      </c>
      <c r="N314" s="13">
        <v>44565</v>
      </c>
      <c r="O314" s="7"/>
    </row>
    <row r="315" spans="1:15" ht="15">
      <c r="A315" s="7">
        <v>314</v>
      </c>
      <c r="B315" s="4" t="s">
        <v>661</v>
      </c>
      <c r="C315" s="8" t="s">
        <v>662</v>
      </c>
      <c r="D315" s="9">
        <f t="shared" si="1"/>
        <v>0.65694444444444444</v>
      </c>
      <c r="E315" s="7">
        <v>76</v>
      </c>
      <c r="F315" s="7">
        <v>30</v>
      </c>
      <c r="G315" s="7">
        <v>26</v>
      </c>
      <c r="H315" s="7">
        <v>20</v>
      </c>
      <c r="I315" s="1" t="s">
        <v>60</v>
      </c>
      <c r="J315" s="7">
        <v>9</v>
      </c>
      <c r="K315" s="11">
        <v>0.70972222222222225</v>
      </c>
      <c r="L315" s="1" t="s">
        <v>84</v>
      </c>
      <c r="M315" s="12" t="str">
        <f>IF(AND($C315='Flight Data Departing'!$A315,'Flight Data Departing'!$F315=0),"No","Yes")</f>
        <v>Yes</v>
      </c>
      <c r="N315" s="13">
        <v>44572</v>
      </c>
      <c r="O315" s="7"/>
    </row>
    <row r="316" spans="1:15" ht="15">
      <c r="A316" s="7">
        <v>315</v>
      </c>
      <c r="B316" s="4" t="s">
        <v>663</v>
      </c>
      <c r="C316" s="8" t="s">
        <v>664</v>
      </c>
      <c r="D316" s="9">
        <f t="shared" si="1"/>
        <v>0.64166666666666672</v>
      </c>
      <c r="E316" s="7">
        <v>50</v>
      </c>
      <c r="F316" s="7">
        <v>13</v>
      </c>
      <c r="G316" s="7">
        <v>14</v>
      </c>
      <c r="H316" s="7">
        <v>23</v>
      </c>
      <c r="I316" s="1" t="s">
        <v>48</v>
      </c>
      <c r="J316" s="7">
        <v>4</v>
      </c>
      <c r="K316" s="11">
        <v>0.67638888888888893</v>
      </c>
      <c r="L316" s="1" t="s">
        <v>73</v>
      </c>
      <c r="M316" s="12" t="str">
        <f>IF(AND($C316='Flight Data Departing'!$A316,'Flight Data Departing'!$F316=0),"No","Yes")</f>
        <v>Yes</v>
      </c>
      <c r="N316" s="13">
        <v>44570</v>
      </c>
      <c r="O316" s="7"/>
    </row>
    <row r="317" spans="1:15" ht="15">
      <c r="A317" s="7">
        <v>316</v>
      </c>
      <c r="B317" s="4" t="s">
        <v>665</v>
      </c>
      <c r="C317" s="8" t="s">
        <v>666</v>
      </c>
      <c r="D317" s="9">
        <f t="shared" si="1"/>
        <v>0.56388888888888888</v>
      </c>
      <c r="E317" s="7">
        <v>63</v>
      </c>
      <c r="F317" s="7">
        <v>24</v>
      </c>
      <c r="G317" s="7">
        <v>5</v>
      </c>
      <c r="H317" s="7">
        <v>34</v>
      </c>
      <c r="I317" s="1" t="s">
        <v>48</v>
      </c>
      <c r="J317" s="7">
        <v>8</v>
      </c>
      <c r="K317" s="11">
        <v>0.60763888888888884</v>
      </c>
      <c r="L317" s="1" t="s">
        <v>68</v>
      </c>
      <c r="M317" s="12" t="str">
        <f>IF(AND($C317='Flight Data Departing'!$A317,'Flight Data Departing'!$F317=0),"No","Yes")</f>
        <v>Yes</v>
      </c>
      <c r="N317" s="13">
        <v>44569</v>
      </c>
      <c r="O317" s="7"/>
    </row>
    <row r="318" spans="1:15" ht="15">
      <c r="A318" s="7">
        <v>317</v>
      </c>
      <c r="B318" s="4" t="s">
        <v>667</v>
      </c>
      <c r="C318" s="8" t="s">
        <v>668</v>
      </c>
      <c r="D318" s="9">
        <f t="shared" si="1"/>
        <v>0.85069444444444442</v>
      </c>
      <c r="E318" s="7">
        <v>90</v>
      </c>
      <c r="F318" s="7">
        <v>50</v>
      </c>
      <c r="G318" s="7">
        <v>22</v>
      </c>
      <c r="H318" s="7">
        <v>18</v>
      </c>
      <c r="I318" s="1" t="s">
        <v>60</v>
      </c>
      <c r="J318" s="7">
        <v>6</v>
      </c>
      <c r="K318" s="11">
        <v>0.91319444444444442</v>
      </c>
      <c r="L318" s="1" t="s">
        <v>116</v>
      </c>
      <c r="M318" s="12" t="str">
        <f>IF(AND($C318='Flight Data Departing'!$A318,'Flight Data Departing'!$F318=0),"No","Yes")</f>
        <v>Yes</v>
      </c>
      <c r="N318" s="13">
        <v>44565</v>
      </c>
      <c r="O318" s="7"/>
    </row>
    <row r="319" spans="1:15" ht="15">
      <c r="A319" s="7">
        <v>318</v>
      </c>
      <c r="B319" s="4" t="s">
        <v>669</v>
      </c>
      <c r="C319" s="8" t="s">
        <v>670</v>
      </c>
      <c r="D319" s="9">
        <f t="shared" si="1"/>
        <v>0.49166666666666664</v>
      </c>
      <c r="E319" s="7">
        <v>67</v>
      </c>
      <c r="F319" s="7">
        <v>18</v>
      </c>
      <c r="G319" s="7">
        <v>12</v>
      </c>
      <c r="H319" s="7">
        <v>37</v>
      </c>
      <c r="I319" s="1" t="s">
        <v>48</v>
      </c>
      <c r="J319" s="7">
        <v>10</v>
      </c>
      <c r="K319" s="11">
        <v>0.53819444444444442</v>
      </c>
      <c r="L319" s="1" t="s">
        <v>107</v>
      </c>
      <c r="M319" s="12" t="str">
        <f>IF(AND($C319='Flight Data Departing'!$A319,'Flight Data Departing'!$F319=0),"No","Yes")</f>
        <v>Yes</v>
      </c>
      <c r="N319" s="13">
        <v>44562</v>
      </c>
      <c r="O319" s="7"/>
    </row>
    <row r="320" spans="1:15" ht="15">
      <c r="A320" s="7">
        <v>319</v>
      </c>
      <c r="B320" s="4" t="s">
        <v>671</v>
      </c>
      <c r="C320" s="8">
        <v>945988</v>
      </c>
      <c r="D320" s="9">
        <f t="shared" si="1"/>
        <v>-4.0972222222222222E-2</v>
      </c>
      <c r="E320" s="7">
        <v>95</v>
      </c>
      <c r="F320" s="7">
        <v>54</v>
      </c>
      <c r="G320" s="7">
        <v>11</v>
      </c>
      <c r="H320" s="7">
        <v>30</v>
      </c>
      <c r="I320" s="1" t="s">
        <v>60</v>
      </c>
      <c r="J320" s="7">
        <v>2</v>
      </c>
      <c r="K320" s="11">
        <v>2.5000000000000001E-2</v>
      </c>
      <c r="L320" s="1" t="s">
        <v>73</v>
      </c>
      <c r="M320" s="12" t="str">
        <f>IF(AND($C320='Flight Data Departing'!$A320,'Flight Data Departing'!$F320=0),"No","Yes")</f>
        <v>Yes</v>
      </c>
      <c r="N320" s="13">
        <v>44568</v>
      </c>
      <c r="O320" s="7"/>
    </row>
    <row r="321" spans="1:15" ht="15">
      <c r="A321" s="7">
        <v>320</v>
      </c>
      <c r="B321" s="4" t="s">
        <v>672</v>
      </c>
      <c r="C321" s="8" t="s">
        <v>673</v>
      </c>
      <c r="D321" s="9">
        <f t="shared" si="1"/>
        <v>0.27152777777777776</v>
      </c>
      <c r="E321" s="7">
        <v>62</v>
      </c>
      <c r="F321" s="7">
        <v>22</v>
      </c>
      <c r="G321" s="7">
        <v>5</v>
      </c>
      <c r="H321" s="7">
        <v>35</v>
      </c>
      <c r="I321" s="1" t="s">
        <v>38</v>
      </c>
      <c r="J321" s="7">
        <v>1</v>
      </c>
      <c r="K321" s="11">
        <v>0.31458333333333333</v>
      </c>
      <c r="L321" s="1" t="s">
        <v>84</v>
      </c>
      <c r="M321" s="12" t="str">
        <f>IF(AND($C321='Flight Data Departing'!$A321,'Flight Data Departing'!$F321=0),"No","Yes")</f>
        <v>Yes</v>
      </c>
      <c r="N321" s="13">
        <v>44569</v>
      </c>
      <c r="O321" s="7"/>
    </row>
    <row r="322" spans="1:15" ht="15">
      <c r="A322" s="7">
        <v>321</v>
      </c>
      <c r="B322" s="4" t="s">
        <v>674</v>
      </c>
      <c r="C322" s="8" t="s">
        <v>675</v>
      </c>
      <c r="D322" s="9">
        <f t="shared" si="1"/>
        <v>0.9326388888888888</v>
      </c>
      <c r="E322" s="7">
        <v>67</v>
      </c>
      <c r="F322" s="7">
        <v>20</v>
      </c>
      <c r="G322" s="7">
        <v>25</v>
      </c>
      <c r="H322" s="7">
        <v>22</v>
      </c>
      <c r="I322" s="1" t="s">
        <v>13</v>
      </c>
      <c r="J322" s="7">
        <v>10</v>
      </c>
      <c r="K322" s="11">
        <v>0.97916666666666663</v>
      </c>
      <c r="L322" s="1" t="s">
        <v>107</v>
      </c>
      <c r="M322" s="12" t="str">
        <f>IF(AND($C322='Flight Data Departing'!$A322,'Flight Data Departing'!$F322=0),"No","Yes")</f>
        <v>Yes</v>
      </c>
      <c r="N322" s="13">
        <v>44573</v>
      </c>
      <c r="O322" s="7"/>
    </row>
    <row r="323" spans="1:15" ht="15">
      <c r="A323" s="7">
        <v>322</v>
      </c>
      <c r="B323" s="4" t="s">
        <v>676</v>
      </c>
      <c r="C323" s="8" t="s">
        <v>677</v>
      </c>
      <c r="D323" s="9">
        <f t="shared" si="1"/>
        <v>0.76388888888888884</v>
      </c>
      <c r="E323" s="7">
        <v>92</v>
      </c>
      <c r="F323" s="7">
        <v>32</v>
      </c>
      <c r="G323" s="7">
        <v>16</v>
      </c>
      <c r="H323" s="7">
        <v>44</v>
      </c>
      <c r="I323" s="1" t="s">
        <v>60</v>
      </c>
      <c r="J323" s="7">
        <v>10</v>
      </c>
      <c r="K323" s="11">
        <v>0.82777777777777772</v>
      </c>
      <c r="L323" s="1" t="s">
        <v>51</v>
      </c>
      <c r="M323" s="12" t="str">
        <f>IF(AND($C323='Flight Data Departing'!$A323,'Flight Data Departing'!$F323=0),"No","Yes")</f>
        <v>Yes</v>
      </c>
      <c r="N323" s="13">
        <v>44564</v>
      </c>
      <c r="O323" s="7"/>
    </row>
    <row r="324" spans="1:15" ht="15">
      <c r="A324" s="7">
        <v>323</v>
      </c>
      <c r="B324" s="4" t="s">
        <v>678</v>
      </c>
      <c r="C324" s="8" t="s">
        <v>679</v>
      </c>
      <c r="D324" s="9">
        <f t="shared" si="1"/>
        <v>0.44166666666666671</v>
      </c>
      <c r="E324" s="7">
        <v>119</v>
      </c>
      <c r="F324" s="7">
        <v>78</v>
      </c>
      <c r="G324" s="7">
        <v>9</v>
      </c>
      <c r="H324" s="7">
        <v>32</v>
      </c>
      <c r="I324" s="1" t="s">
        <v>13</v>
      </c>
      <c r="J324" s="7">
        <v>4</v>
      </c>
      <c r="K324" s="11">
        <v>0.52430555555555558</v>
      </c>
      <c r="L324" s="1" t="s">
        <v>84</v>
      </c>
      <c r="M324" s="12" t="str">
        <f>IF(AND($C324='Flight Data Departing'!$A324,'Flight Data Departing'!$F324=0),"No","Yes")</f>
        <v>Yes</v>
      </c>
      <c r="N324" s="13">
        <v>44567</v>
      </c>
      <c r="O324" s="7"/>
    </row>
    <row r="325" spans="1:15" ht="15">
      <c r="A325" s="7">
        <v>324</v>
      </c>
      <c r="B325" s="4" t="s">
        <v>680</v>
      </c>
      <c r="C325" s="16">
        <v>0</v>
      </c>
      <c r="D325" s="9">
        <f t="shared" si="1"/>
        <v>0.6875</v>
      </c>
      <c r="E325" s="7">
        <v>101</v>
      </c>
      <c r="F325" s="7">
        <v>50</v>
      </c>
      <c r="G325" s="7">
        <v>29</v>
      </c>
      <c r="H325" s="7">
        <v>22</v>
      </c>
      <c r="I325" s="1" t="s">
        <v>48</v>
      </c>
      <c r="J325" s="7">
        <v>4</v>
      </c>
      <c r="K325" s="11">
        <v>0.75763888888888886</v>
      </c>
      <c r="L325" s="1" t="s">
        <v>68</v>
      </c>
      <c r="M325" s="12" t="str">
        <f>IF(AND($C325='Flight Data Departing'!$A325,'Flight Data Departing'!$F325=0),"No","Yes")</f>
        <v>Yes</v>
      </c>
      <c r="N325" s="13">
        <v>44573</v>
      </c>
      <c r="O325" s="7"/>
    </row>
    <row r="326" spans="1:15" ht="15">
      <c r="A326" s="7">
        <v>325</v>
      </c>
      <c r="B326" s="4" t="s">
        <v>681</v>
      </c>
      <c r="C326" s="8" t="s">
        <v>682</v>
      </c>
      <c r="D326" s="9">
        <f t="shared" si="1"/>
        <v>0.24027777777777778</v>
      </c>
      <c r="E326" s="7">
        <v>83</v>
      </c>
      <c r="F326" s="7">
        <v>32</v>
      </c>
      <c r="G326" s="7">
        <v>9</v>
      </c>
      <c r="H326" s="7">
        <v>42</v>
      </c>
      <c r="I326" s="1" t="s">
        <v>60</v>
      </c>
      <c r="J326" s="7">
        <v>4</v>
      </c>
      <c r="K326" s="11">
        <v>0.29791666666666666</v>
      </c>
      <c r="L326" s="1" t="s">
        <v>116</v>
      </c>
      <c r="M326" s="12" t="str">
        <f>IF(AND($C326='Flight Data Departing'!$A326,'Flight Data Departing'!$F326=0),"No","Yes")</f>
        <v>Yes</v>
      </c>
      <c r="N326" s="13">
        <v>44562</v>
      </c>
      <c r="O326" s="7"/>
    </row>
    <row r="327" spans="1:15" ht="15">
      <c r="A327" s="7">
        <v>326</v>
      </c>
      <c r="B327" s="4" t="s">
        <v>683</v>
      </c>
      <c r="C327" s="8" t="s">
        <v>684</v>
      </c>
      <c r="D327" s="9">
        <f t="shared" si="1"/>
        <v>-8.4722222222222227E-2</v>
      </c>
      <c r="E327" s="7">
        <v>141</v>
      </c>
      <c r="F327" s="7">
        <v>89</v>
      </c>
      <c r="G327" s="7">
        <v>20</v>
      </c>
      <c r="H327" s="7">
        <v>32</v>
      </c>
      <c r="I327" s="1" t="s">
        <v>13</v>
      </c>
      <c r="J327" s="7">
        <v>4</v>
      </c>
      <c r="K327" s="11">
        <v>1.3194444444444444E-2</v>
      </c>
      <c r="L327" s="1" t="s">
        <v>64</v>
      </c>
      <c r="M327" s="12" t="str">
        <f>IF(AND($C327='Flight Data Departing'!$A327,'Flight Data Departing'!$F327=0),"No","Yes")</f>
        <v>Yes</v>
      </c>
      <c r="N327" s="13">
        <v>44563</v>
      </c>
      <c r="O327" s="7"/>
    </row>
    <row r="328" spans="1:15" ht="15">
      <c r="A328" s="7">
        <v>327</v>
      </c>
      <c r="B328" s="4" t="s">
        <v>685</v>
      </c>
      <c r="C328" s="8" t="s">
        <v>686</v>
      </c>
      <c r="D328" s="9">
        <f t="shared" si="1"/>
        <v>0.52013888888888893</v>
      </c>
      <c r="E328" s="7">
        <v>86</v>
      </c>
      <c r="F328" s="7">
        <v>41</v>
      </c>
      <c r="G328" s="7">
        <v>26</v>
      </c>
      <c r="H328" s="7">
        <v>19</v>
      </c>
      <c r="I328" s="1" t="s">
        <v>38</v>
      </c>
      <c r="J328" s="7">
        <v>2</v>
      </c>
      <c r="K328" s="11">
        <v>0.57986111111111116</v>
      </c>
      <c r="L328" s="1" t="s">
        <v>31</v>
      </c>
      <c r="M328" s="12" t="str">
        <f>IF(AND($C328='Flight Data Departing'!$A328,'Flight Data Departing'!$F328=0),"No","Yes")</f>
        <v>Yes</v>
      </c>
      <c r="N328" s="13">
        <v>44562</v>
      </c>
      <c r="O328" s="7"/>
    </row>
    <row r="329" spans="1:15" ht="15">
      <c r="A329" s="7">
        <v>328</v>
      </c>
      <c r="B329" s="4" t="s">
        <v>687</v>
      </c>
      <c r="C329" s="8" t="s">
        <v>688</v>
      </c>
      <c r="D329" s="9">
        <f t="shared" si="1"/>
        <v>0.93402777777777779</v>
      </c>
      <c r="E329" s="7">
        <v>91</v>
      </c>
      <c r="F329" s="7">
        <v>42</v>
      </c>
      <c r="G329" s="7">
        <v>13</v>
      </c>
      <c r="H329" s="7">
        <v>36</v>
      </c>
      <c r="I329" s="1" t="s">
        <v>48</v>
      </c>
      <c r="J329" s="7">
        <v>9</v>
      </c>
      <c r="K329" s="11">
        <v>0.99722222222222223</v>
      </c>
      <c r="L329" s="1" t="s">
        <v>73</v>
      </c>
      <c r="M329" s="12" t="str">
        <f>IF(AND($C329='Flight Data Departing'!$A329,'Flight Data Departing'!$F329=0),"No","Yes")</f>
        <v>Yes</v>
      </c>
      <c r="N329" s="13">
        <v>44565</v>
      </c>
      <c r="O329" s="7"/>
    </row>
    <row r="330" spans="1:15" ht="15">
      <c r="A330" s="7">
        <v>329</v>
      </c>
      <c r="B330" s="4" t="s">
        <v>689</v>
      </c>
      <c r="C330" s="8" t="s">
        <v>690</v>
      </c>
      <c r="D330" s="9">
        <f t="shared" si="1"/>
        <v>0.31180555555555556</v>
      </c>
      <c r="E330" s="7">
        <v>108</v>
      </c>
      <c r="F330" s="7">
        <v>59</v>
      </c>
      <c r="G330" s="7">
        <v>12</v>
      </c>
      <c r="H330" s="7">
        <v>37</v>
      </c>
      <c r="I330" s="1" t="s">
        <v>48</v>
      </c>
      <c r="J330" s="7">
        <v>10</v>
      </c>
      <c r="K330" s="11">
        <v>0.38680555555555557</v>
      </c>
      <c r="L330" s="1" t="s">
        <v>68</v>
      </c>
      <c r="M330" s="12" t="str">
        <f>IF(AND($C330='Flight Data Departing'!$A330,'Flight Data Departing'!$F330=0),"No","Yes")</f>
        <v>Yes</v>
      </c>
      <c r="N330" s="13">
        <v>44570</v>
      </c>
      <c r="O330" s="7"/>
    </row>
    <row r="331" spans="1:15" ht="15">
      <c r="A331" s="7">
        <v>330</v>
      </c>
      <c r="B331" s="4" t="s">
        <v>691</v>
      </c>
      <c r="C331" s="8" t="s">
        <v>692</v>
      </c>
      <c r="D331" s="9">
        <f t="shared" si="1"/>
        <v>0.45833333333333331</v>
      </c>
      <c r="E331" s="7">
        <v>113</v>
      </c>
      <c r="F331" s="7">
        <v>62</v>
      </c>
      <c r="G331" s="7">
        <v>7</v>
      </c>
      <c r="H331" s="7">
        <v>44</v>
      </c>
      <c r="I331" s="1" t="s">
        <v>48</v>
      </c>
      <c r="J331" s="7">
        <v>3</v>
      </c>
      <c r="K331" s="11">
        <v>0.53680555555555554</v>
      </c>
      <c r="L331" s="1" t="s">
        <v>125</v>
      </c>
      <c r="M331" s="12" t="str">
        <f>IF(AND($C331='Flight Data Departing'!$A331,'Flight Data Departing'!$F331=0),"No","Yes")</f>
        <v>Yes</v>
      </c>
      <c r="N331" s="13">
        <v>44565</v>
      </c>
      <c r="O331" s="7"/>
    </row>
    <row r="332" spans="1:15" ht="15">
      <c r="A332" s="7">
        <v>331</v>
      </c>
      <c r="B332" s="4" t="s">
        <v>693</v>
      </c>
      <c r="C332" s="8" t="s">
        <v>694</v>
      </c>
      <c r="D332" s="9">
        <f t="shared" si="1"/>
        <v>0.45347222222222217</v>
      </c>
      <c r="E332" s="7">
        <v>81</v>
      </c>
      <c r="F332" s="7">
        <v>25</v>
      </c>
      <c r="G332" s="7">
        <v>13</v>
      </c>
      <c r="H332" s="7">
        <v>43</v>
      </c>
      <c r="I332" s="1" t="s">
        <v>60</v>
      </c>
      <c r="J332" s="7">
        <v>4</v>
      </c>
      <c r="K332" s="11">
        <v>0.50972222222222219</v>
      </c>
      <c r="L332" s="1" t="s">
        <v>79</v>
      </c>
      <c r="M332" s="12" t="str">
        <f>IF(AND($C332='Flight Data Departing'!$A332,'Flight Data Departing'!$F332=0),"No","Yes")</f>
        <v>Yes</v>
      </c>
      <c r="N332" s="13">
        <v>44564</v>
      </c>
      <c r="O332" s="7"/>
    </row>
    <row r="333" spans="1:15" ht="15">
      <c r="A333" s="7">
        <v>332</v>
      </c>
      <c r="B333" s="4" t="s">
        <v>695</v>
      </c>
      <c r="C333" s="8" t="s">
        <v>696</v>
      </c>
      <c r="D333" s="9">
        <f t="shared" si="1"/>
        <v>0.87430555555555556</v>
      </c>
      <c r="E333" s="7">
        <v>72</v>
      </c>
      <c r="F333" s="7">
        <v>11</v>
      </c>
      <c r="G333" s="7">
        <v>26</v>
      </c>
      <c r="H333" s="7">
        <v>35</v>
      </c>
      <c r="I333" s="1" t="s">
        <v>60</v>
      </c>
      <c r="J333" s="7">
        <v>2</v>
      </c>
      <c r="K333" s="11">
        <v>0.9243055555555556</v>
      </c>
      <c r="L333" s="1" t="s">
        <v>79</v>
      </c>
      <c r="M333" s="12" t="str">
        <f>IF(AND($C333='Flight Data Departing'!$A333,'Flight Data Departing'!$F333=0),"No","Yes")</f>
        <v>Yes</v>
      </c>
      <c r="N333" s="13">
        <v>44570</v>
      </c>
      <c r="O333" s="7"/>
    </row>
    <row r="334" spans="1:15" ht="15">
      <c r="A334" s="7">
        <v>333</v>
      </c>
      <c r="B334" s="4" t="s">
        <v>697</v>
      </c>
      <c r="C334" s="8" t="s">
        <v>698</v>
      </c>
      <c r="D334" s="9">
        <f t="shared" si="1"/>
        <v>0.6743055555555556</v>
      </c>
      <c r="E334" s="7">
        <v>92</v>
      </c>
      <c r="F334" s="7">
        <v>46</v>
      </c>
      <c r="G334" s="7">
        <v>22</v>
      </c>
      <c r="H334" s="7">
        <v>24</v>
      </c>
      <c r="I334" s="1" t="s">
        <v>13</v>
      </c>
      <c r="J334" s="7">
        <v>2</v>
      </c>
      <c r="K334" s="11">
        <v>0.73819444444444449</v>
      </c>
      <c r="L334" s="1" t="s">
        <v>125</v>
      </c>
      <c r="M334" s="12" t="str">
        <f>IF(AND($C334='Flight Data Departing'!$A334,'Flight Data Departing'!$F334=0),"No","Yes")</f>
        <v>Yes</v>
      </c>
      <c r="N334" s="13">
        <v>44571</v>
      </c>
      <c r="O334" s="7"/>
    </row>
    <row r="335" spans="1:15" ht="15">
      <c r="A335" s="7">
        <v>334</v>
      </c>
      <c r="B335" s="4" t="s">
        <v>699</v>
      </c>
      <c r="C335" s="8" t="s">
        <v>700</v>
      </c>
      <c r="D335" s="9">
        <f t="shared" si="1"/>
        <v>0.4513888888888889</v>
      </c>
      <c r="E335" s="7">
        <v>69</v>
      </c>
      <c r="F335" s="7">
        <v>34</v>
      </c>
      <c r="G335" s="7">
        <v>7</v>
      </c>
      <c r="H335" s="7">
        <v>28</v>
      </c>
      <c r="I335" s="1" t="s">
        <v>54</v>
      </c>
      <c r="J335" s="7">
        <v>4</v>
      </c>
      <c r="K335" s="11">
        <v>0.49930555555555556</v>
      </c>
      <c r="L335" s="1" t="s">
        <v>84</v>
      </c>
      <c r="M335" s="12" t="str">
        <f>IF(AND($C335='Flight Data Departing'!$A335,'Flight Data Departing'!$F335=0),"No","Yes")</f>
        <v>Yes</v>
      </c>
      <c r="N335" s="13">
        <v>44568</v>
      </c>
      <c r="O335" s="7"/>
    </row>
    <row r="336" spans="1:15" ht="15">
      <c r="A336" s="7">
        <v>335</v>
      </c>
      <c r="B336" s="4" t="s">
        <v>701</v>
      </c>
      <c r="C336" s="8" t="s">
        <v>702</v>
      </c>
      <c r="D336" s="9">
        <f t="shared" si="1"/>
        <v>0.46180555555555558</v>
      </c>
      <c r="E336" s="7">
        <v>125</v>
      </c>
      <c r="F336" s="7">
        <v>58</v>
      </c>
      <c r="G336" s="7">
        <v>28</v>
      </c>
      <c r="H336" s="7">
        <v>39</v>
      </c>
      <c r="I336" s="1" t="s">
        <v>54</v>
      </c>
      <c r="J336" s="7">
        <v>7</v>
      </c>
      <c r="K336" s="11">
        <v>0.54861111111111116</v>
      </c>
      <c r="L336" s="1" t="s">
        <v>64</v>
      </c>
      <c r="M336" s="12" t="str">
        <f>IF(AND($C336='Flight Data Departing'!$A336,'Flight Data Departing'!$F336=0),"No","Yes")</f>
        <v>Yes</v>
      </c>
      <c r="N336" s="13">
        <v>44568</v>
      </c>
      <c r="O336" s="7"/>
    </row>
    <row r="337" spans="1:15" ht="15">
      <c r="A337" s="7">
        <v>336</v>
      </c>
      <c r="B337" s="4" t="s">
        <v>703</v>
      </c>
      <c r="C337" s="8" t="s">
        <v>704</v>
      </c>
      <c r="D337" s="9">
        <f t="shared" si="1"/>
        <v>0.10069444444444445</v>
      </c>
      <c r="E337" s="7">
        <v>134</v>
      </c>
      <c r="F337" s="7">
        <v>85</v>
      </c>
      <c r="G337" s="7">
        <v>21</v>
      </c>
      <c r="H337" s="7">
        <v>28</v>
      </c>
      <c r="I337" s="1" t="s">
        <v>38</v>
      </c>
      <c r="J337" s="7">
        <v>9</v>
      </c>
      <c r="K337" s="11">
        <v>0.19375000000000001</v>
      </c>
      <c r="L337" s="1" t="s">
        <v>64</v>
      </c>
      <c r="M337" s="12" t="str">
        <f>IF(AND($C337='Flight Data Departing'!$A337,'Flight Data Departing'!$F337=0),"No","Yes")</f>
        <v>Yes</v>
      </c>
      <c r="N337" s="13">
        <v>44573</v>
      </c>
      <c r="O337" s="7"/>
    </row>
    <row r="338" spans="1:15" ht="15">
      <c r="A338" s="7">
        <v>337</v>
      </c>
      <c r="B338" s="4" t="s">
        <v>705</v>
      </c>
      <c r="C338" s="8" t="s">
        <v>706</v>
      </c>
      <c r="D338" s="9">
        <f t="shared" si="1"/>
        <v>0.49375000000000002</v>
      </c>
      <c r="E338" s="7">
        <v>146</v>
      </c>
      <c r="F338" s="7">
        <v>84</v>
      </c>
      <c r="G338" s="7">
        <v>21</v>
      </c>
      <c r="H338" s="7">
        <v>41</v>
      </c>
      <c r="I338" s="1" t="s">
        <v>60</v>
      </c>
      <c r="J338" s="7">
        <v>1</v>
      </c>
      <c r="K338" s="11">
        <v>0.59513888888888888</v>
      </c>
      <c r="L338" s="1" t="s">
        <v>107</v>
      </c>
      <c r="M338" s="12" t="str">
        <f>IF(AND($C338='Flight Data Departing'!$A338,'Flight Data Departing'!$F338=0),"No","Yes")</f>
        <v>Yes</v>
      </c>
      <c r="N338" s="13">
        <v>44573</v>
      </c>
      <c r="O338" s="7"/>
    </row>
    <row r="339" spans="1:15" ht="15">
      <c r="A339" s="7">
        <v>338</v>
      </c>
      <c r="B339" s="4" t="s">
        <v>707</v>
      </c>
      <c r="C339" s="8" t="s">
        <v>708</v>
      </c>
      <c r="D339" s="9">
        <f t="shared" si="1"/>
        <v>5.2083333333333329E-2</v>
      </c>
      <c r="E339" s="7">
        <v>92</v>
      </c>
      <c r="F339" s="7">
        <v>34</v>
      </c>
      <c r="G339" s="7">
        <v>30</v>
      </c>
      <c r="H339" s="7">
        <v>28</v>
      </c>
      <c r="I339" s="1" t="s">
        <v>54</v>
      </c>
      <c r="J339" s="7">
        <v>8</v>
      </c>
      <c r="K339" s="11">
        <v>0.11597222222222223</v>
      </c>
      <c r="L339" s="1" t="s">
        <v>51</v>
      </c>
      <c r="M339" s="12" t="str">
        <f>IF(AND($C339='Flight Data Departing'!$A339,'Flight Data Departing'!$F339=0),"No","Yes")</f>
        <v>Yes</v>
      </c>
      <c r="N339" s="13">
        <v>44566</v>
      </c>
      <c r="O339" s="7"/>
    </row>
    <row r="340" spans="1:15" ht="15">
      <c r="A340" s="7">
        <v>339</v>
      </c>
      <c r="B340" s="4" t="s">
        <v>709</v>
      </c>
      <c r="C340" s="8" t="s">
        <v>710</v>
      </c>
      <c r="D340" s="9">
        <f t="shared" si="1"/>
        <v>-5.3472222222222213E-2</v>
      </c>
      <c r="E340" s="7">
        <v>123</v>
      </c>
      <c r="F340" s="7">
        <v>88</v>
      </c>
      <c r="G340" s="7">
        <v>12</v>
      </c>
      <c r="H340" s="7">
        <v>23</v>
      </c>
      <c r="I340" s="1" t="s">
        <v>38</v>
      </c>
      <c r="J340" s="7">
        <v>9</v>
      </c>
      <c r="K340" s="11">
        <v>3.1944444444444442E-2</v>
      </c>
      <c r="L340" s="1" t="s">
        <v>64</v>
      </c>
      <c r="M340" s="12" t="str">
        <f>IF(AND($C340='Flight Data Departing'!$A340,'Flight Data Departing'!$F340=0),"No","Yes")</f>
        <v>Yes</v>
      </c>
      <c r="N340" s="13">
        <v>44565</v>
      </c>
      <c r="O340" s="7"/>
    </row>
    <row r="341" spans="1:15" ht="15">
      <c r="A341" s="7">
        <v>340</v>
      </c>
      <c r="B341" s="4" t="s">
        <v>711</v>
      </c>
      <c r="C341" s="8" t="s">
        <v>712</v>
      </c>
      <c r="D341" s="9">
        <f t="shared" si="1"/>
        <v>-6.9444444444445586E-4</v>
      </c>
      <c r="E341" s="7">
        <v>115</v>
      </c>
      <c r="F341" s="7">
        <v>51</v>
      </c>
      <c r="G341" s="7">
        <v>25</v>
      </c>
      <c r="H341" s="7">
        <v>39</v>
      </c>
      <c r="I341" s="1" t="s">
        <v>34</v>
      </c>
      <c r="J341" s="7">
        <v>2</v>
      </c>
      <c r="K341" s="11">
        <v>7.9166666666666663E-2</v>
      </c>
      <c r="L341" s="1" t="s">
        <v>57</v>
      </c>
      <c r="M341" s="12" t="str">
        <f>IF(AND($C341='Flight Data Departing'!$A341,'Flight Data Departing'!$F341=0),"No","Yes")</f>
        <v>Yes</v>
      </c>
      <c r="N341" s="13">
        <v>44574</v>
      </c>
      <c r="O341" s="7"/>
    </row>
    <row r="342" spans="1:15" ht="15">
      <c r="A342" s="7">
        <v>341</v>
      </c>
      <c r="B342" s="4" t="s">
        <v>713</v>
      </c>
      <c r="C342" s="8" t="s">
        <v>714</v>
      </c>
      <c r="D342" s="9">
        <f t="shared" si="1"/>
        <v>0.82777777777777772</v>
      </c>
      <c r="E342" s="7">
        <v>129</v>
      </c>
      <c r="F342" s="7">
        <v>72</v>
      </c>
      <c r="G342" s="7">
        <v>15</v>
      </c>
      <c r="H342" s="7">
        <v>42</v>
      </c>
      <c r="I342" s="1" t="s">
        <v>34</v>
      </c>
      <c r="J342" s="7">
        <v>1</v>
      </c>
      <c r="K342" s="11">
        <v>0.91736111111111107</v>
      </c>
      <c r="L342" s="1" t="s">
        <v>31</v>
      </c>
      <c r="M342" s="12" t="str">
        <f>IF(AND($C342='Flight Data Departing'!$A342,'Flight Data Departing'!$F342=0),"No","Yes")</f>
        <v>Yes</v>
      </c>
      <c r="N342" s="13">
        <v>44564</v>
      </c>
      <c r="O342" s="7"/>
    </row>
    <row r="343" spans="1:15" ht="15">
      <c r="A343" s="7">
        <v>342</v>
      </c>
      <c r="B343" s="4" t="s">
        <v>715</v>
      </c>
      <c r="C343" s="8" t="s">
        <v>716</v>
      </c>
      <c r="D343" s="9">
        <f t="shared" si="1"/>
        <v>0.68888888888888888</v>
      </c>
      <c r="E343" s="7">
        <v>108</v>
      </c>
      <c r="F343" s="7">
        <v>36</v>
      </c>
      <c r="G343" s="7">
        <v>28</v>
      </c>
      <c r="H343" s="7">
        <v>44</v>
      </c>
      <c r="I343" s="1" t="s">
        <v>48</v>
      </c>
      <c r="J343" s="7">
        <v>4</v>
      </c>
      <c r="K343" s="11">
        <v>0.76388888888888884</v>
      </c>
      <c r="L343" s="1" t="s">
        <v>125</v>
      </c>
      <c r="M343" s="12" t="str">
        <f>IF(AND($C343='Flight Data Departing'!$A343,'Flight Data Departing'!$F343=0),"No","Yes")</f>
        <v>Yes</v>
      </c>
      <c r="N343" s="13">
        <v>44574</v>
      </c>
      <c r="O343" s="7"/>
    </row>
    <row r="344" spans="1:15" ht="15">
      <c r="A344" s="7">
        <v>343</v>
      </c>
      <c r="B344" s="4" t="s">
        <v>717</v>
      </c>
      <c r="C344" s="8" t="s">
        <v>718</v>
      </c>
      <c r="D344" s="9">
        <f t="shared" si="1"/>
        <v>0.15486111111111112</v>
      </c>
      <c r="E344" s="7">
        <v>76</v>
      </c>
      <c r="F344" s="7">
        <v>29</v>
      </c>
      <c r="G344" s="7">
        <v>30</v>
      </c>
      <c r="H344" s="7">
        <v>17</v>
      </c>
      <c r="I344" s="1" t="s">
        <v>60</v>
      </c>
      <c r="J344" s="7">
        <v>1</v>
      </c>
      <c r="K344" s="11">
        <v>0.2076388888888889</v>
      </c>
      <c r="L344" s="1" t="s">
        <v>76</v>
      </c>
      <c r="M344" s="12" t="str">
        <f>IF(AND($C344='Flight Data Departing'!$A344,'Flight Data Departing'!$F344=0),"No","Yes")</f>
        <v>Yes</v>
      </c>
      <c r="N344" s="13">
        <v>44563</v>
      </c>
      <c r="O344" s="7"/>
    </row>
    <row r="345" spans="1:15" ht="15">
      <c r="A345" s="7">
        <v>344</v>
      </c>
      <c r="B345" s="4" t="s">
        <v>719</v>
      </c>
      <c r="C345" s="8" t="s">
        <v>720</v>
      </c>
      <c r="D345" s="9">
        <f t="shared" si="1"/>
        <v>2.7777777777777679E-3</v>
      </c>
      <c r="E345" s="7">
        <v>133</v>
      </c>
      <c r="F345" s="7">
        <v>73</v>
      </c>
      <c r="G345" s="7">
        <v>18</v>
      </c>
      <c r="H345" s="7">
        <v>42</v>
      </c>
      <c r="I345" s="1" t="s">
        <v>60</v>
      </c>
      <c r="J345" s="7">
        <v>8</v>
      </c>
      <c r="K345" s="11">
        <v>9.5138888888888884E-2</v>
      </c>
      <c r="L345" s="1" t="s">
        <v>125</v>
      </c>
      <c r="M345" s="12" t="str">
        <f>IF(AND($C345='Flight Data Departing'!$A345,'Flight Data Departing'!$F345=0),"No","Yes")</f>
        <v>Yes</v>
      </c>
      <c r="N345" s="13">
        <v>44563</v>
      </c>
      <c r="O345" s="7"/>
    </row>
    <row r="346" spans="1:15" ht="15">
      <c r="A346" s="7">
        <v>345</v>
      </c>
      <c r="B346" s="4" t="s">
        <v>721</v>
      </c>
      <c r="C346" s="8" t="s">
        <v>722</v>
      </c>
      <c r="D346" s="9">
        <f t="shared" si="1"/>
        <v>0.75069444444444444</v>
      </c>
      <c r="E346" s="7">
        <v>85</v>
      </c>
      <c r="F346" s="7">
        <v>46</v>
      </c>
      <c r="G346" s="7">
        <v>19</v>
      </c>
      <c r="H346" s="7">
        <v>20</v>
      </c>
      <c r="I346" s="1" t="s">
        <v>54</v>
      </c>
      <c r="J346" s="7">
        <v>8</v>
      </c>
      <c r="K346" s="11">
        <v>0.80972222222222223</v>
      </c>
      <c r="L346" s="1" t="s">
        <v>107</v>
      </c>
      <c r="M346" s="12" t="str">
        <f>IF(AND($C346='Flight Data Departing'!$A346,'Flight Data Departing'!$F346=0),"No","Yes")</f>
        <v>Yes</v>
      </c>
      <c r="N346" s="13">
        <v>44570</v>
      </c>
      <c r="O346" s="7"/>
    </row>
    <row r="347" spans="1:15" ht="15">
      <c r="A347" s="7">
        <v>346</v>
      </c>
      <c r="B347" s="4" t="s">
        <v>723</v>
      </c>
      <c r="C347" s="8" t="s">
        <v>724</v>
      </c>
      <c r="D347" s="9">
        <f t="shared" si="1"/>
        <v>-3.4722222222222224E-2</v>
      </c>
      <c r="E347" s="7">
        <v>54</v>
      </c>
      <c r="F347" s="7">
        <v>14</v>
      </c>
      <c r="G347" s="7">
        <v>12</v>
      </c>
      <c r="H347" s="7">
        <v>28</v>
      </c>
      <c r="I347" s="1" t="s">
        <v>60</v>
      </c>
      <c r="J347" s="7">
        <v>5</v>
      </c>
      <c r="K347" s="11">
        <v>2.7777777777777779E-3</v>
      </c>
      <c r="L347" s="1" t="s">
        <v>51</v>
      </c>
      <c r="M347" s="12" t="str">
        <f>IF(AND($C347='Flight Data Departing'!$A347,'Flight Data Departing'!$F347=0),"No","Yes")</f>
        <v>Yes</v>
      </c>
      <c r="N347" s="13">
        <v>44567</v>
      </c>
      <c r="O347" s="7"/>
    </row>
    <row r="348" spans="1:15" ht="15">
      <c r="A348" s="7">
        <v>347</v>
      </c>
      <c r="B348" s="4" t="s">
        <v>725</v>
      </c>
      <c r="C348" s="16">
        <v>6.9499999999999998E+44</v>
      </c>
      <c r="D348" s="9">
        <f t="shared" si="1"/>
        <v>0.75347222222222221</v>
      </c>
      <c r="E348" s="7">
        <v>102</v>
      </c>
      <c r="F348" s="7">
        <v>53</v>
      </c>
      <c r="G348" s="7">
        <v>27</v>
      </c>
      <c r="H348" s="7">
        <v>22</v>
      </c>
      <c r="I348" s="1" t="s">
        <v>38</v>
      </c>
      <c r="J348" s="7">
        <v>10</v>
      </c>
      <c r="K348" s="11">
        <v>0.82430555555555551</v>
      </c>
      <c r="L348" s="1" t="s">
        <v>64</v>
      </c>
      <c r="M348" s="12" t="str">
        <f>IF(AND($C348='Flight Data Departing'!$A348,'Flight Data Departing'!$F348=0),"No","Yes")</f>
        <v>Yes</v>
      </c>
      <c r="N348" s="13">
        <v>44564</v>
      </c>
      <c r="O348" s="7"/>
    </row>
    <row r="349" spans="1:15" ht="15">
      <c r="A349" s="7">
        <v>348</v>
      </c>
      <c r="B349" s="4" t="s">
        <v>726</v>
      </c>
      <c r="C349" s="8">
        <v>2920000000</v>
      </c>
      <c r="D349" s="9">
        <f t="shared" si="1"/>
        <v>-5.2083333333333329E-2</v>
      </c>
      <c r="E349" s="7">
        <v>109</v>
      </c>
      <c r="F349" s="7">
        <v>78</v>
      </c>
      <c r="G349" s="7">
        <v>13</v>
      </c>
      <c r="H349" s="7">
        <v>18</v>
      </c>
      <c r="I349" s="1" t="s">
        <v>48</v>
      </c>
      <c r="J349" s="7">
        <v>5</v>
      </c>
      <c r="K349" s="11">
        <v>2.361111111111111E-2</v>
      </c>
      <c r="L349" s="1" t="s">
        <v>107</v>
      </c>
      <c r="M349" s="12" t="str">
        <f>IF(AND($C349='Flight Data Departing'!$A349,'Flight Data Departing'!$F349=0),"No","Yes")</f>
        <v>Yes</v>
      </c>
      <c r="N349" s="13">
        <v>44564</v>
      </c>
      <c r="O349" s="7"/>
    </row>
    <row r="350" spans="1:15" ht="15">
      <c r="A350" s="7">
        <v>349</v>
      </c>
      <c r="B350" s="4" t="s">
        <v>727</v>
      </c>
      <c r="C350" s="8">
        <v>139993</v>
      </c>
      <c r="D350" s="9">
        <f t="shared" si="1"/>
        <v>0.60069444444444442</v>
      </c>
      <c r="E350" s="7">
        <v>116</v>
      </c>
      <c r="F350" s="7">
        <v>71</v>
      </c>
      <c r="G350" s="7">
        <v>9</v>
      </c>
      <c r="H350" s="7">
        <v>36</v>
      </c>
      <c r="I350" s="1" t="s">
        <v>13</v>
      </c>
      <c r="J350" s="7">
        <v>1</v>
      </c>
      <c r="K350" s="11">
        <v>0.68125000000000002</v>
      </c>
      <c r="L350" s="1" t="s">
        <v>51</v>
      </c>
      <c r="M350" s="12" t="str">
        <f>IF(AND($C350='Flight Data Departing'!$A350,'Flight Data Departing'!$F350=0),"No","Yes")</f>
        <v>Yes</v>
      </c>
      <c r="N350" s="13">
        <v>44563</v>
      </c>
      <c r="O350" s="7"/>
    </row>
    <row r="351" spans="1:15" ht="15">
      <c r="A351" s="7">
        <v>350</v>
      </c>
      <c r="B351" s="4" t="s">
        <v>728</v>
      </c>
      <c r="C351" s="8" t="s">
        <v>729</v>
      </c>
      <c r="D351" s="9">
        <f t="shared" si="1"/>
        <v>0.60763888888888884</v>
      </c>
      <c r="E351" s="7">
        <v>116</v>
      </c>
      <c r="F351" s="7">
        <v>70</v>
      </c>
      <c r="G351" s="7">
        <v>28</v>
      </c>
      <c r="H351" s="7">
        <v>18</v>
      </c>
      <c r="I351" s="1" t="s">
        <v>38</v>
      </c>
      <c r="J351" s="7">
        <v>1</v>
      </c>
      <c r="K351" s="11">
        <v>0.68819444444444444</v>
      </c>
      <c r="L351" s="1" t="s">
        <v>125</v>
      </c>
      <c r="M351" s="12" t="str">
        <f>IF(AND($C351='Flight Data Departing'!$A351,'Flight Data Departing'!$F351=0),"No","Yes")</f>
        <v>Yes</v>
      </c>
      <c r="N351" s="13">
        <v>44562</v>
      </c>
      <c r="O351" s="7"/>
    </row>
    <row r="352" spans="1:15" ht="15">
      <c r="A352" s="7">
        <v>351</v>
      </c>
      <c r="B352" s="4" t="s">
        <v>730</v>
      </c>
      <c r="C352" s="8" t="s">
        <v>731</v>
      </c>
      <c r="D352" s="9">
        <f t="shared" si="1"/>
        <v>0.85555555555555562</v>
      </c>
      <c r="E352" s="7">
        <v>98</v>
      </c>
      <c r="F352" s="7">
        <v>44</v>
      </c>
      <c r="G352" s="7">
        <v>9</v>
      </c>
      <c r="H352" s="7">
        <v>45</v>
      </c>
      <c r="I352" s="1" t="s">
        <v>48</v>
      </c>
      <c r="J352" s="7">
        <v>7</v>
      </c>
      <c r="K352" s="11">
        <v>0.92361111111111116</v>
      </c>
      <c r="L352" s="1" t="s">
        <v>73</v>
      </c>
      <c r="M352" s="12" t="str">
        <f>IF(AND($C352='Flight Data Departing'!$A352,'Flight Data Departing'!$F352=0),"No","Yes")</f>
        <v>Yes</v>
      </c>
      <c r="N352" s="13">
        <v>44569</v>
      </c>
      <c r="O352" s="7"/>
    </row>
    <row r="353" spans="1:15" ht="15">
      <c r="A353" s="7">
        <v>352</v>
      </c>
      <c r="B353" s="4" t="s">
        <v>732</v>
      </c>
      <c r="C353" s="8" t="s">
        <v>733</v>
      </c>
      <c r="D353" s="9">
        <f t="shared" si="1"/>
        <v>0.45694444444444449</v>
      </c>
      <c r="E353" s="7">
        <v>94</v>
      </c>
      <c r="F353" s="7">
        <v>45</v>
      </c>
      <c r="G353" s="7">
        <v>26</v>
      </c>
      <c r="H353" s="7">
        <v>23</v>
      </c>
      <c r="I353" s="1" t="s">
        <v>54</v>
      </c>
      <c r="J353" s="7">
        <v>8</v>
      </c>
      <c r="K353" s="11">
        <v>0.52222222222222225</v>
      </c>
      <c r="L353" s="1" t="s">
        <v>35</v>
      </c>
      <c r="M353" s="12" t="str">
        <f>IF(AND($C353='Flight Data Departing'!$A353,'Flight Data Departing'!$F353=0),"No","Yes")</f>
        <v>Yes</v>
      </c>
      <c r="N353" s="13">
        <v>44572</v>
      </c>
      <c r="O353" s="7"/>
    </row>
    <row r="354" spans="1:15" ht="15">
      <c r="A354" s="7">
        <v>353</v>
      </c>
      <c r="B354" s="4" t="s">
        <v>734</v>
      </c>
      <c r="C354" s="8" t="s">
        <v>735</v>
      </c>
      <c r="D354" s="9">
        <f t="shared" si="1"/>
        <v>0.10833333333333334</v>
      </c>
      <c r="E354" s="7">
        <v>90</v>
      </c>
      <c r="F354" s="7">
        <v>57</v>
      </c>
      <c r="G354" s="7">
        <v>8</v>
      </c>
      <c r="H354" s="7">
        <v>25</v>
      </c>
      <c r="I354" s="1" t="s">
        <v>60</v>
      </c>
      <c r="J354" s="7">
        <v>5</v>
      </c>
      <c r="K354" s="11">
        <v>0.17083333333333334</v>
      </c>
      <c r="L354" s="1" t="s">
        <v>61</v>
      </c>
      <c r="M354" s="12" t="str">
        <f>IF(AND($C354='Flight Data Departing'!$A354,'Flight Data Departing'!$F354=0),"No","Yes")</f>
        <v>No</v>
      </c>
      <c r="N354" s="13">
        <v>44567</v>
      </c>
      <c r="O354" s="7"/>
    </row>
    <row r="355" spans="1:15" ht="15">
      <c r="A355" s="7">
        <v>354</v>
      </c>
      <c r="B355" s="4" t="s">
        <v>736</v>
      </c>
      <c r="C355" s="8" t="s">
        <v>737</v>
      </c>
      <c r="D355" s="9">
        <f t="shared" si="1"/>
        <v>0.49722222222222223</v>
      </c>
      <c r="E355" s="7">
        <v>92</v>
      </c>
      <c r="F355" s="7">
        <v>55</v>
      </c>
      <c r="G355" s="7">
        <v>16</v>
      </c>
      <c r="H355" s="7">
        <v>21</v>
      </c>
      <c r="I355" s="1" t="s">
        <v>60</v>
      </c>
      <c r="J355" s="7">
        <v>2</v>
      </c>
      <c r="K355" s="11">
        <v>0.56111111111111112</v>
      </c>
      <c r="L355" s="1" t="s">
        <v>51</v>
      </c>
      <c r="M355" s="12" t="str">
        <f>IF(AND($C355='Flight Data Departing'!$A355,'Flight Data Departing'!$F355=0),"No","Yes")</f>
        <v>Yes</v>
      </c>
      <c r="N355" s="13">
        <v>44573</v>
      </c>
      <c r="O355" s="7"/>
    </row>
    <row r="356" spans="1:15" ht="15">
      <c r="A356" s="7">
        <v>355</v>
      </c>
      <c r="B356" s="4" t="s">
        <v>738</v>
      </c>
      <c r="C356" s="8" t="s">
        <v>739</v>
      </c>
      <c r="D356" s="9">
        <f t="shared" si="1"/>
        <v>0.45347222222222222</v>
      </c>
      <c r="E356" s="7">
        <v>75</v>
      </c>
      <c r="F356" s="7">
        <v>25</v>
      </c>
      <c r="G356" s="7">
        <v>22</v>
      </c>
      <c r="H356" s="7">
        <v>28</v>
      </c>
      <c r="I356" s="1" t="s">
        <v>13</v>
      </c>
      <c r="J356" s="7">
        <v>5</v>
      </c>
      <c r="K356" s="11">
        <v>0.50555555555555554</v>
      </c>
      <c r="L356" s="1" t="s">
        <v>73</v>
      </c>
      <c r="M356" s="12" t="str">
        <f>IF(AND($C356='Flight Data Departing'!$A356,'Flight Data Departing'!$F356=0),"No","Yes")</f>
        <v>Yes</v>
      </c>
      <c r="N356" s="13">
        <v>44564</v>
      </c>
      <c r="O356" s="7"/>
    </row>
    <row r="357" spans="1:15" ht="15">
      <c r="A357" s="7">
        <v>356</v>
      </c>
      <c r="B357" s="4" t="s">
        <v>740</v>
      </c>
      <c r="C357" s="8" t="s">
        <v>741</v>
      </c>
      <c r="D357" s="9">
        <f t="shared" si="1"/>
        <v>0.41597222222222219</v>
      </c>
      <c r="E357" s="7">
        <v>82</v>
      </c>
      <c r="F357" s="7">
        <v>39</v>
      </c>
      <c r="G357" s="7">
        <v>6</v>
      </c>
      <c r="H357" s="7">
        <v>37</v>
      </c>
      <c r="I357" s="1" t="s">
        <v>60</v>
      </c>
      <c r="J357" s="7">
        <v>1</v>
      </c>
      <c r="K357" s="11">
        <v>0.47291666666666665</v>
      </c>
      <c r="L357" s="1" t="s">
        <v>35</v>
      </c>
      <c r="M357" s="12" t="str">
        <f>IF(AND($C357='Flight Data Departing'!$A357,'Flight Data Departing'!$F357=0),"No","Yes")</f>
        <v>Yes</v>
      </c>
      <c r="N357" s="13">
        <v>44562</v>
      </c>
      <c r="O357" s="7"/>
    </row>
    <row r="358" spans="1:15" ht="15">
      <c r="A358" s="7">
        <v>357</v>
      </c>
      <c r="B358" s="4" t="s">
        <v>742</v>
      </c>
      <c r="C358" s="8" t="s">
        <v>743</v>
      </c>
      <c r="D358" s="9">
        <f t="shared" si="1"/>
        <v>-5.347222222222222E-2</v>
      </c>
      <c r="E358" s="7">
        <v>82</v>
      </c>
      <c r="F358" s="7">
        <v>41</v>
      </c>
      <c r="G358" s="7">
        <v>25</v>
      </c>
      <c r="H358" s="7">
        <v>16</v>
      </c>
      <c r="I358" s="1" t="s">
        <v>48</v>
      </c>
      <c r="J358" s="7">
        <v>4</v>
      </c>
      <c r="K358" s="11">
        <v>3.472222222222222E-3</v>
      </c>
      <c r="L358" s="1" t="s">
        <v>35</v>
      </c>
      <c r="M358" s="12" t="str">
        <f>IF(AND($C358='Flight Data Departing'!$A358,'Flight Data Departing'!$F358=0),"No","Yes")</f>
        <v>Yes</v>
      </c>
      <c r="N358" s="13">
        <v>44564</v>
      </c>
      <c r="O358" s="7"/>
    </row>
    <row r="359" spans="1:15" ht="15">
      <c r="A359" s="7">
        <v>358</v>
      </c>
      <c r="B359" s="4" t="s">
        <v>744</v>
      </c>
      <c r="C359" s="8">
        <v>703131</v>
      </c>
      <c r="D359" s="9">
        <f t="shared" si="1"/>
        <v>0.73125000000000007</v>
      </c>
      <c r="E359" s="7">
        <v>108</v>
      </c>
      <c r="F359" s="7">
        <v>67</v>
      </c>
      <c r="G359" s="7">
        <v>14</v>
      </c>
      <c r="H359" s="7">
        <v>27</v>
      </c>
      <c r="I359" s="1" t="s">
        <v>38</v>
      </c>
      <c r="J359" s="7">
        <v>3</v>
      </c>
      <c r="K359" s="11">
        <v>0.80625000000000002</v>
      </c>
      <c r="L359" s="1" t="s">
        <v>41</v>
      </c>
      <c r="M359" s="12" t="str">
        <f>IF(AND($C359='Flight Data Departing'!$A359,'Flight Data Departing'!$F359=0),"No","Yes")</f>
        <v>Yes</v>
      </c>
      <c r="N359" s="13">
        <v>44572</v>
      </c>
      <c r="O359" s="7"/>
    </row>
    <row r="360" spans="1:15" ht="15">
      <c r="A360" s="7">
        <v>359</v>
      </c>
      <c r="B360" s="4" t="s">
        <v>745</v>
      </c>
      <c r="C360" s="8">
        <v>515126</v>
      </c>
      <c r="D360" s="9">
        <f t="shared" si="1"/>
        <v>0.9</v>
      </c>
      <c r="E360" s="7">
        <v>81</v>
      </c>
      <c r="F360" s="7">
        <v>26</v>
      </c>
      <c r="G360" s="7">
        <v>12</v>
      </c>
      <c r="H360" s="7">
        <v>43</v>
      </c>
      <c r="I360" s="1" t="s">
        <v>34</v>
      </c>
      <c r="J360" s="7">
        <v>2</v>
      </c>
      <c r="K360" s="11">
        <v>0.95625000000000004</v>
      </c>
      <c r="L360" s="1" t="s">
        <v>35</v>
      </c>
      <c r="M360" s="12" t="str">
        <f>IF(AND($C360='Flight Data Departing'!$A360,'Flight Data Departing'!$F360=0),"No","Yes")</f>
        <v>Yes</v>
      </c>
      <c r="N360" s="13">
        <v>44565</v>
      </c>
      <c r="O360" s="7"/>
    </row>
    <row r="361" spans="1:15" ht="15">
      <c r="A361" s="7">
        <v>360</v>
      </c>
      <c r="B361" s="4" t="s">
        <v>746</v>
      </c>
      <c r="C361" s="8" t="s">
        <v>747</v>
      </c>
      <c r="D361" s="9">
        <f t="shared" si="1"/>
        <v>0.54444444444444451</v>
      </c>
      <c r="E361" s="7">
        <v>100</v>
      </c>
      <c r="F361" s="7">
        <v>65</v>
      </c>
      <c r="G361" s="7">
        <v>20</v>
      </c>
      <c r="H361" s="7">
        <v>15</v>
      </c>
      <c r="I361" s="1" t="s">
        <v>60</v>
      </c>
      <c r="J361" s="7">
        <v>4</v>
      </c>
      <c r="K361" s="11">
        <v>0.61388888888888893</v>
      </c>
      <c r="L361" s="1" t="s">
        <v>35</v>
      </c>
      <c r="M361" s="12" t="str">
        <f>IF(AND($C361='Flight Data Departing'!$A361,'Flight Data Departing'!$F361=0),"No","Yes")</f>
        <v>Yes</v>
      </c>
      <c r="N361" s="13">
        <v>44573</v>
      </c>
      <c r="O361" s="7"/>
    </row>
    <row r="362" spans="1:15" ht="15">
      <c r="A362" s="7">
        <v>361</v>
      </c>
      <c r="B362" s="4" t="s">
        <v>748</v>
      </c>
      <c r="C362" s="8" t="s">
        <v>749</v>
      </c>
      <c r="D362" s="9">
        <f t="shared" si="1"/>
        <v>0.70486111111111116</v>
      </c>
      <c r="E362" s="7">
        <v>107</v>
      </c>
      <c r="F362" s="7">
        <v>69</v>
      </c>
      <c r="G362" s="7">
        <v>20</v>
      </c>
      <c r="H362" s="7">
        <v>18</v>
      </c>
      <c r="I362" s="1" t="s">
        <v>48</v>
      </c>
      <c r="J362" s="7">
        <v>8</v>
      </c>
      <c r="K362" s="11">
        <v>0.77916666666666667</v>
      </c>
      <c r="L362" s="1" t="s">
        <v>107</v>
      </c>
      <c r="M362" s="12" t="str">
        <f>IF(AND($C362='Flight Data Departing'!$A362,'Flight Data Departing'!$F362=0),"No","Yes")</f>
        <v>Yes</v>
      </c>
      <c r="N362" s="13">
        <v>44572</v>
      </c>
      <c r="O362" s="7"/>
    </row>
    <row r="363" spans="1:15" ht="15">
      <c r="A363" s="7">
        <v>362</v>
      </c>
      <c r="B363" s="4" t="s">
        <v>750</v>
      </c>
      <c r="C363" s="8" t="s">
        <v>751</v>
      </c>
      <c r="D363" s="9">
        <f t="shared" si="1"/>
        <v>0.42986111111111108</v>
      </c>
      <c r="E363" s="7">
        <v>86</v>
      </c>
      <c r="F363" s="7">
        <v>23</v>
      </c>
      <c r="G363" s="7">
        <v>18</v>
      </c>
      <c r="H363" s="7">
        <v>45</v>
      </c>
      <c r="I363" s="1" t="s">
        <v>34</v>
      </c>
      <c r="J363" s="7">
        <v>9</v>
      </c>
      <c r="K363" s="11">
        <v>0.48958333333333331</v>
      </c>
      <c r="L363" s="1" t="s">
        <v>35</v>
      </c>
      <c r="M363" s="12" t="str">
        <f>IF(AND($C363='Flight Data Departing'!$A363,'Flight Data Departing'!$F363=0),"No","Yes")</f>
        <v>Yes</v>
      </c>
      <c r="N363" s="13">
        <v>44567</v>
      </c>
      <c r="O363" s="7"/>
    </row>
    <row r="364" spans="1:15" ht="15">
      <c r="A364" s="7">
        <v>363</v>
      </c>
      <c r="B364" s="4" t="s">
        <v>752</v>
      </c>
      <c r="C364" s="8" t="s">
        <v>753</v>
      </c>
      <c r="D364" s="9">
        <f t="shared" si="1"/>
        <v>0.56041666666666667</v>
      </c>
      <c r="E364" s="7">
        <v>110</v>
      </c>
      <c r="F364" s="7">
        <v>61</v>
      </c>
      <c r="G364" s="7">
        <v>12</v>
      </c>
      <c r="H364" s="7">
        <v>37</v>
      </c>
      <c r="I364" s="1" t="s">
        <v>48</v>
      </c>
      <c r="J364" s="7">
        <v>7</v>
      </c>
      <c r="K364" s="11">
        <v>0.63680555555555551</v>
      </c>
      <c r="L364" s="1" t="s">
        <v>61</v>
      </c>
      <c r="M364" s="12" t="str">
        <f>IF(AND($C364='Flight Data Departing'!$A364,'Flight Data Departing'!$F364=0),"No","Yes")</f>
        <v>No</v>
      </c>
      <c r="N364" s="13">
        <v>44562</v>
      </c>
      <c r="O364" s="7"/>
    </row>
    <row r="365" spans="1:15" ht="15">
      <c r="A365" s="7">
        <v>364</v>
      </c>
      <c r="B365" s="4" t="s">
        <v>754</v>
      </c>
      <c r="C365" s="8" t="s">
        <v>755</v>
      </c>
      <c r="D365" s="9">
        <f t="shared" si="1"/>
        <v>0.64375000000000004</v>
      </c>
      <c r="E365" s="7">
        <v>63</v>
      </c>
      <c r="F365" s="7">
        <v>18</v>
      </c>
      <c r="G365" s="7">
        <v>9</v>
      </c>
      <c r="H365" s="7">
        <v>36</v>
      </c>
      <c r="I365" s="1" t="s">
        <v>38</v>
      </c>
      <c r="J365" s="7">
        <v>7</v>
      </c>
      <c r="K365" s="11">
        <v>0.6875</v>
      </c>
      <c r="L365" s="1" t="s">
        <v>41</v>
      </c>
      <c r="M365" s="12" t="str">
        <f>IF(AND($C365='Flight Data Departing'!$A365,'Flight Data Departing'!$F365=0),"No","Yes")</f>
        <v>Yes</v>
      </c>
      <c r="N365" s="13">
        <v>44566</v>
      </c>
      <c r="O365" s="7"/>
    </row>
    <row r="366" spans="1:15" ht="15">
      <c r="A366" s="7">
        <v>365</v>
      </c>
      <c r="B366" s="4" t="s">
        <v>756</v>
      </c>
      <c r="C366" s="8" t="s">
        <v>757</v>
      </c>
      <c r="D366" s="9">
        <f t="shared" si="1"/>
        <v>0.48472222222222222</v>
      </c>
      <c r="E366" s="7">
        <v>65</v>
      </c>
      <c r="F366" s="7">
        <v>36</v>
      </c>
      <c r="G366" s="7">
        <v>5</v>
      </c>
      <c r="H366" s="7">
        <v>24</v>
      </c>
      <c r="I366" s="1" t="s">
        <v>38</v>
      </c>
      <c r="J366" s="7">
        <v>1</v>
      </c>
      <c r="K366" s="11">
        <v>0.52986111111111112</v>
      </c>
      <c r="L366" s="1" t="s">
        <v>107</v>
      </c>
      <c r="M366" s="12" t="str">
        <f>IF(AND($C366='Flight Data Departing'!$A366,'Flight Data Departing'!$F366=0),"No","Yes")</f>
        <v>Yes</v>
      </c>
      <c r="N366" s="13">
        <v>44566</v>
      </c>
      <c r="O366" s="7"/>
    </row>
    <row r="367" spans="1:15" ht="15">
      <c r="A367" s="7">
        <v>366</v>
      </c>
      <c r="B367" s="4" t="s">
        <v>758</v>
      </c>
      <c r="C367" s="8" t="s">
        <v>759</v>
      </c>
      <c r="D367" s="9">
        <f t="shared" si="1"/>
        <v>0.27916666666666667</v>
      </c>
      <c r="E367" s="7">
        <v>52</v>
      </c>
      <c r="F367" s="7">
        <v>18</v>
      </c>
      <c r="G367" s="7">
        <v>7</v>
      </c>
      <c r="H367" s="7">
        <v>27</v>
      </c>
      <c r="I367" s="1" t="s">
        <v>54</v>
      </c>
      <c r="J367" s="7">
        <v>10</v>
      </c>
      <c r="K367" s="11">
        <v>0.31527777777777777</v>
      </c>
      <c r="L367" s="1" t="s">
        <v>64</v>
      </c>
      <c r="M367" s="12" t="str">
        <f>IF(AND($C367='Flight Data Departing'!$A367,'Flight Data Departing'!$F367=0),"No","Yes")</f>
        <v>Yes</v>
      </c>
      <c r="N367" s="13">
        <v>44566</v>
      </c>
      <c r="O367" s="7"/>
    </row>
    <row r="368" spans="1:15" ht="15">
      <c r="A368" s="7">
        <v>367</v>
      </c>
      <c r="B368" s="4" t="s">
        <v>760</v>
      </c>
      <c r="C368" s="8" t="s">
        <v>761</v>
      </c>
      <c r="D368" s="9">
        <f t="shared" si="1"/>
        <v>0.30624999999999997</v>
      </c>
      <c r="E368" s="7">
        <v>127</v>
      </c>
      <c r="F368" s="7">
        <v>85</v>
      </c>
      <c r="G368" s="7">
        <v>10</v>
      </c>
      <c r="H368" s="7">
        <v>32</v>
      </c>
      <c r="I368" s="1" t="s">
        <v>54</v>
      </c>
      <c r="J368" s="7">
        <v>10</v>
      </c>
      <c r="K368" s="11">
        <v>0.39444444444444443</v>
      </c>
      <c r="L368" s="1" t="s">
        <v>73</v>
      </c>
      <c r="M368" s="12" t="str">
        <f>IF(AND($C368='Flight Data Departing'!$A368,'Flight Data Departing'!$F368=0),"No","Yes")</f>
        <v>Yes</v>
      </c>
      <c r="N368" s="13">
        <v>44572</v>
      </c>
      <c r="O368" s="7"/>
    </row>
    <row r="369" spans="1:15" ht="15">
      <c r="A369" s="7">
        <v>368</v>
      </c>
      <c r="B369" s="4" t="s">
        <v>762</v>
      </c>
      <c r="C369" s="8" t="s">
        <v>763</v>
      </c>
      <c r="D369" s="9">
        <f t="shared" si="1"/>
        <v>0.6743055555555556</v>
      </c>
      <c r="E369" s="7">
        <v>47</v>
      </c>
      <c r="F369" s="7">
        <v>16</v>
      </c>
      <c r="G369" s="7">
        <v>13</v>
      </c>
      <c r="H369" s="7">
        <v>18</v>
      </c>
      <c r="I369" s="1" t="s">
        <v>60</v>
      </c>
      <c r="J369" s="7">
        <v>6</v>
      </c>
      <c r="K369" s="11">
        <v>0.70694444444444449</v>
      </c>
      <c r="L369" s="1" t="s">
        <v>51</v>
      </c>
      <c r="M369" s="12" t="str">
        <f>IF(AND($C369='Flight Data Departing'!$A369,'Flight Data Departing'!$F369=0),"No","Yes")</f>
        <v>Yes</v>
      </c>
      <c r="N369" s="13">
        <v>44573</v>
      </c>
      <c r="O369" s="7"/>
    </row>
    <row r="370" spans="1:15" ht="15">
      <c r="A370" s="7">
        <v>369</v>
      </c>
      <c r="B370" s="4" t="s">
        <v>764</v>
      </c>
      <c r="C370" s="8" t="s">
        <v>765</v>
      </c>
      <c r="D370" s="9">
        <f t="shared" si="1"/>
        <v>0.51250000000000007</v>
      </c>
      <c r="E370" s="7">
        <v>103</v>
      </c>
      <c r="F370" s="7">
        <v>42</v>
      </c>
      <c r="G370" s="7">
        <v>18</v>
      </c>
      <c r="H370" s="7">
        <v>43</v>
      </c>
      <c r="I370" s="1" t="s">
        <v>13</v>
      </c>
      <c r="J370" s="7">
        <v>6</v>
      </c>
      <c r="K370" s="11">
        <v>0.58402777777777781</v>
      </c>
      <c r="L370" s="1" t="s">
        <v>45</v>
      </c>
      <c r="M370" s="12" t="str">
        <f>IF(AND($C370='Flight Data Departing'!$A370,'Flight Data Departing'!$F370=0),"No","Yes")</f>
        <v>Yes</v>
      </c>
      <c r="N370" s="13">
        <v>44566</v>
      </c>
      <c r="O370" s="7"/>
    </row>
    <row r="371" spans="1:15" ht="15">
      <c r="A371" s="7">
        <v>370</v>
      </c>
      <c r="B371" s="4" t="s">
        <v>766</v>
      </c>
      <c r="C371" s="8" t="s">
        <v>767</v>
      </c>
      <c r="D371" s="9">
        <f t="shared" si="1"/>
        <v>-1.7361111111111119E-2</v>
      </c>
      <c r="E371" s="7">
        <v>105</v>
      </c>
      <c r="F371" s="7">
        <v>73</v>
      </c>
      <c r="G371" s="7">
        <v>16</v>
      </c>
      <c r="H371" s="7">
        <v>16</v>
      </c>
      <c r="I371" s="1" t="s">
        <v>38</v>
      </c>
      <c r="J371" s="7">
        <v>9</v>
      </c>
      <c r="K371" s="11">
        <v>5.5555555555555552E-2</v>
      </c>
      <c r="L371" s="1" t="s">
        <v>64</v>
      </c>
      <c r="M371" s="12" t="str">
        <f>IF(AND($C371='Flight Data Departing'!$A371,'Flight Data Departing'!$F371=0),"No","Yes")</f>
        <v>Yes</v>
      </c>
      <c r="N371" s="13">
        <v>44565</v>
      </c>
      <c r="O371" s="7"/>
    </row>
    <row r="372" spans="1:15" ht="15">
      <c r="A372" s="7">
        <v>371</v>
      </c>
      <c r="B372" s="4" t="s">
        <v>768</v>
      </c>
      <c r="C372" s="8" t="s">
        <v>769</v>
      </c>
      <c r="D372" s="9">
        <f t="shared" si="1"/>
        <v>0.87986111111111109</v>
      </c>
      <c r="E372" s="7">
        <v>73</v>
      </c>
      <c r="F372" s="7">
        <v>16</v>
      </c>
      <c r="G372" s="7">
        <v>30</v>
      </c>
      <c r="H372" s="7">
        <v>27</v>
      </c>
      <c r="I372" s="1" t="s">
        <v>48</v>
      </c>
      <c r="J372" s="7">
        <v>2</v>
      </c>
      <c r="K372" s="11">
        <v>0.93055555555555558</v>
      </c>
      <c r="L372" s="1" t="s">
        <v>61</v>
      </c>
      <c r="M372" s="12" t="str">
        <f>IF(AND($C372='Flight Data Departing'!$A372,'Flight Data Departing'!$F372=0),"No","Yes")</f>
        <v>No</v>
      </c>
      <c r="N372" s="13">
        <v>44564</v>
      </c>
      <c r="O372" s="7"/>
    </row>
    <row r="373" spans="1:15" ht="15">
      <c r="A373" s="7">
        <v>372</v>
      </c>
      <c r="B373" s="4" t="s">
        <v>770</v>
      </c>
      <c r="C373" s="8" t="s">
        <v>771</v>
      </c>
      <c r="D373" s="9">
        <f t="shared" si="1"/>
        <v>0.13055555555555556</v>
      </c>
      <c r="E373" s="7">
        <v>43</v>
      </c>
      <c r="F373" s="7">
        <v>12</v>
      </c>
      <c r="G373" s="7">
        <v>11</v>
      </c>
      <c r="H373" s="7">
        <v>20</v>
      </c>
      <c r="I373" s="1" t="s">
        <v>13</v>
      </c>
      <c r="J373" s="7">
        <v>10</v>
      </c>
      <c r="K373" s="11">
        <v>0.16041666666666668</v>
      </c>
      <c r="L373" s="1" t="s">
        <v>116</v>
      </c>
      <c r="M373" s="12" t="str">
        <f>IF(AND($C373='Flight Data Departing'!$A373,'Flight Data Departing'!$F373=0),"No","Yes")</f>
        <v>Yes</v>
      </c>
      <c r="N373" s="13">
        <v>44568</v>
      </c>
      <c r="O373" s="7"/>
    </row>
    <row r="374" spans="1:15" ht="15">
      <c r="A374" s="7">
        <v>373</v>
      </c>
      <c r="B374" s="4" t="s">
        <v>772</v>
      </c>
      <c r="C374" s="8" t="s">
        <v>773</v>
      </c>
      <c r="D374" s="9">
        <f t="shared" si="1"/>
        <v>-6.9444444444444475E-3</v>
      </c>
      <c r="E374" s="7">
        <v>126</v>
      </c>
      <c r="F374" s="7">
        <v>84</v>
      </c>
      <c r="G374" s="7">
        <v>6</v>
      </c>
      <c r="H374" s="7">
        <v>36</v>
      </c>
      <c r="I374" s="1" t="s">
        <v>34</v>
      </c>
      <c r="J374" s="7">
        <v>10</v>
      </c>
      <c r="K374" s="11">
        <v>8.0555555555555561E-2</v>
      </c>
      <c r="L374" s="1" t="s">
        <v>35</v>
      </c>
      <c r="M374" s="12" t="str">
        <f>IF(AND($C374='Flight Data Departing'!$A374,'Flight Data Departing'!$F374=0),"No","Yes")</f>
        <v>Yes</v>
      </c>
      <c r="N374" s="13">
        <v>44569</v>
      </c>
      <c r="O374" s="7"/>
    </row>
    <row r="375" spans="1:15" ht="15">
      <c r="A375" s="7">
        <v>374</v>
      </c>
      <c r="B375" s="4" t="s">
        <v>774</v>
      </c>
      <c r="C375" s="8">
        <v>578059</v>
      </c>
      <c r="D375" s="9">
        <f t="shared" si="1"/>
        <v>0.18888888888888888</v>
      </c>
      <c r="E375" s="7">
        <v>63</v>
      </c>
      <c r="F375" s="7">
        <v>26</v>
      </c>
      <c r="G375" s="7">
        <v>15</v>
      </c>
      <c r="H375" s="7">
        <v>22</v>
      </c>
      <c r="I375" s="1" t="s">
        <v>13</v>
      </c>
      <c r="J375" s="7">
        <v>9</v>
      </c>
      <c r="K375" s="11">
        <v>0.2326388888888889</v>
      </c>
      <c r="L375" s="1" t="s">
        <v>64</v>
      </c>
      <c r="M375" s="12" t="str">
        <f>IF(AND($C375='Flight Data Departing'!$A375,'Flight Data Departing'!$F375=0),"No","Yes")</f>
        <v>Yes</v>
      </c>
      <c r="N375" s="13">
        <v>44566</v>
      </c>
      <c r="O375" s="7"/>
    </row>
    <row r="376" spans="1:15" ht="15">
      <c r="A376" s="7">
        <v>375</v>
      </c>
      <c r="B376" s="4" t="s">
        <v>775</v>
      </c>
      <c r="C376" s="8" t="s">
        <v>776</v>
      </c>
      <c r="D376" s="9">
        <f t="shared" si="1"/>
        <v>3.333333333333334E-2</v>
      </c>
      <c r="E376" s="7">
        <v>97</v>
      </c>
      <c r="F376" s="7">
        <v>52</v>
      </c>
      <c r="G376" s="7">
        <v>17</v>
      </c>
      <c r="H376" s="7">
        <v>28</v>
      </c>
      <c r="I376" s="1" t="s">
        <v>54</v>
      </c>
      <c r="J376" s="7">
        <v>8</v>
      </c>
      <c r="K376" s="11">
        <v>0.10069444444444445</v>
      </c>
      <c r="L376" s="1" t="s">
        <v>51</v>
      </c>
      <c r="M376" s="12" t="str">
        <f>IF(AND($C376='Flight Data Departing'!$A376,'Flight Data Departing'!$F376=0),"No","Yes")</f>
        <v>Yes</v>
      </c>
      <c r="N376" s="13">
        <v>44568</v>
      </c>
      <c r="O376" s="7"/>
    </row>
    <row r="377" spans="1:15" ht="15">
      <c r="A377" s="7">
        <v>376</v>
      </c>
      <c r="B377" s="4" t="s">
        <v>777</v>
      </c>
      <c r="C377" s="8" t="s">
        <v>778</v>
      </c>
      <c r="D377" s="9">
        <f t="shared" si="1"/>
        <v>0.39166666666666666</v>
      </c>
      <c r="E377" s="7">
        <v>98</v>
      </c>
      <c r="F377" s="7">
        <v>58</v>
      </c>
      <c r="G377" s="7">
        <v>15</v>
      </c>
      <c r="H377" s="7">
        <v>25</v>
      </c>
      <c r="I377" s="1" t="s">
        <v>54</v>
      </c>
      <c r="J377" s="7">
        <v>6</v>
      </c>
      <c r="K377" s="11">
        <v>0.4597222222222222</v>
      </c>
      <c r="L377" s="1" t="s">
        <v>73</v>
      </c>
      <c r="M377" s="12" t="str">
        <f>IF(AND($C377='Flight Data Departing'!$A377,'Flight Data Departing'!$F377=0),"No","Yes")</f>
        <v>Yes</v>
      </c>
      <c r="N377" s="13">
        <v>44571</v>
      </c>
      <c r="O377" s="7"/>
    </row>
    <row r="378" spans="1:15" ht="15">
      <c r="A378" s="7">
        <v>377</v>
      </c>
      <c r="B378" s="4" t="s">
        <v>779</v>
      </c>
      <c r="C378" s="8" t="s">
        <v>780</v>
      </c>
      <c r="D378" s="9">
        <f t="shared" si="1"/>
        <v>0.50902777777777775</v>
      </c>
      <c r="E378" s="7">
        <v>87</v>
      </c>
      <c r="F378" s="7">
        <v>44</v>
      </c>
      <c r="G378" s="7">
        <v>21</v>
      </c>
      <c r="H378" s="7">
        <v>22</v>
      </c>
      <c r="I378" s="1" t="s">
        <v>60</v>
      </c>
      <c r="J378" s="7">
        <v>4</v>
      </c>
      <c r="K378" s="11">
        <v>0.56944444444444442</v>
      </c>
      <c r="L378" s="1" t="s">
        <v>107</v>
      </c>
      <c r="M378" s="12" t="str">
        <f>IF(AND($C378='Flight Data Departing'!$A378,'Flight Data Departing'!$F378=0),"No","Yes")</f>
        <v>Yes</v>
      </c>
      <c r="N378" s="13">
        <v>44563</v>
      </c>
      <c r="O378" s="7"/>
    </row>
    <row r="379" spans="1:15" ht="15">
      <c r="A379" s="7">
        <v>378</v>
      </c>
      <c r="B379" s="4" t="s">
        <v>781</v>
      </c>
      <c r="C379" s="8" t="s">
        <v>782</v>
      </c>
      <c r="D379" s="9">
        <f t="shared" si="1"/>
        <v>0.36388888888888893</v>
      </c>
      <c r="E379" s="7">
        <v>56</v>
      </c>
      <c r="F379" s="7">
        <v>27</v>
      </c>
      <c r="G379" s="7">
        <v>12</v>
      </c>
      <c r="H379" s="7">
        <v>17</v>
      </c>
      <c r="I379" s="1" t="s">
        <v>60</v>
      </c>
      <c r="J379" s="7">
        <v>5</v>
      </c>
      <c r="K379" s="11">
        <v>0.40277777777777779</v>
      </c>
      <c r="L379" s="1" t="s">
        <v>31</v>
      </c>
      <c r="M379" s="12" t="str">
        <f>IF(AND($C379='Flight Data Departing'!$A379,'Flight Data Departing'!$F379=0),"No","Yes")</f>
        <v>Yes</v>
      </c>
      <c r="N379" s="13">
        <v>44573</v>
      </c>
      <c r="O379" s="7"/>
    </row>
    <row r="380" spans="1:15" ht="15">
      <c r="A380" s="7">
        <v>379</v>
      </c>
      <c r="B380" s="4" t="s">
        <v>783</v>
      </c>
      <c r="C380" s="8" t="s">
        <v>784</v>
      </c>
      <c r="D380" s="9">
        <f t="shared" si="1"/>
        <v>0.20208333333333334</v>
      </c>
      <c r="E380" s="7">
        <v>51</v>
      </c>
      <c r="F380" s="7">
        <v>20</v>
      </c>
      <c r="G380" s="7">
        <v>16</v>
      </c>
      <c r="H380" s="7">
        <v>15</v>
      </c>
      <c r="I380" s="1" t="s">
        <v>48</v>
      </c>
      <c r="J380" s="7">
        <v>9</v>
      </c>
      <c r="K380" s="11">
        <v>0.23749999999999999</v>
      </c>
      <c r="L380" s="1" t="s">
        <v>64</v>
      </c>
      <c r="M380" s="12" t="str">
        <f>IF(AND($C380='Flight Data Departing'!$A380,'Flight Data Departing'!$F380=0),"No","Yes")</f>
        <v>Yes</v>
      </c>
      <c r="N380" s="13">
        <v>44568</v>
      </c>
      <c r="O380" s="7"/>
    </row>
    <row r="381" spans="1:15" ht="15">
      <c r="A381" s="7">
        <v>380</v>
      </c>
      <c r="B381" s="4" t="s">
        <v>785</v>
      </c>
      <c r="C381" s="8" t="s">
        <v>786</v>
      </c>
      <c r="D381" s="9">
        <f t="shared" si="1"/>
        <v>0.31944444444444442</v>
      </c>
      <c r="E381" s="7">
        <v>84</v>
      </c>
      <c r="F381" s="7">
        <v>55</v>
      </c>
      <c r="G381" s="7">
        <v>10</v>
      </c>
      <c r="H381" s="7">
        <v>19</v>
      </c>
      <c r="I381" s="1" t="s">
        <v>34</v>
      </c>
      <c r="J381" s="7">
        <v>7</v>
      </c>
      <c r="K381" s="11">
        <v>0.37777777777777777</v>
      </c>
      <c r="L381" s="1" t="s">
        <v>73</v>
      </c>
      <c r="M381" s="12" t="str">
        <f>IF(AND($C381='Flight Data Departing'!$A381,'Flight Data Departing'!$F381=0),"No","Yes")</f>
        <v>Yes</v>
      </c>
      <c r="N381" s="13">
        <v>44562</v>
      </c>
      <c r="O381" s="7"/>
    </row>
    <row r="382" spans="1:15" ht="15">
      <c r="A382" s="7">
        <v>381</v>
      </c>
      <c r="B382" s="4" t="s">
        <v>787</v>
      </c>
      <c r="C382" s="8" t="s">
        <v>788</v>
      </c>
      <c r="D382" s="9">
        <f t="shared" si="1"/>
        <v>0.81874999999999998</v>
      </c>
      <c r="E382" s="7">
        <v>74</v>
      </c>
      <c r="F382" s="7">
        <v>30</v>
      </c>
      <c r="G382" s="7">
        <v>25</v>
      </c>
      <c r="H382" s="7">
        <v>19</v>
      </c>
      <c r="I382" s="1" t="s">
        <v>54</v>
      </c>
      <c r="J382" s="7">
        <v>1</v>
      </c>
      <c r="K382" s="11">
        <v>0.87013888888888891</v>
      </c>
      <c r="L382" s="1" t="s">
        <v>107</v>
      </c>
      <c r="M382" s="12" t="str">
        <f>IF(AND($C382='Flight Data Departing'!$A382,'Flight Data Departing'!$F382=0),"No","Yes")</f>
        <v>Yes</v>
      </c>
      <c r="N382" s="13">
        <v>44567</v>
      </c>
      <c r="O382" s="7"/>
    </row>
    <row r="383" spans="1:15" ht="15">
      <c r="A383" s="7">
        <v>382</v>
      </c>
      <c r="B383" s="4" t="s">
        <v>789</v>
      </c>
      <c r="C383" s="8" t="s">
        <v>790</v>
      </c>
      <c r="D383" s="9">
        <f t="shared" si="1"/>
        <v>0.2583333333333333</v>
      </c>
      <c r="E383" s="7">
        <v>109</v>
      </c>
      <c r="F383" s="7">
        <v>64</v>
      </c>
      <c r="G383" s="7">
        <v>9</v>
      </c>
      <c r="H383" s="7">
        <v>36</v>
      </c>
      <c r="I383" s="1" t="s">
        <v>38</v>
      </c>
      <c r="J383" s="7">
        <v>6</v>
      </c>
      <c r="K383" s="11">
        <v>0.33402777777777776</v>
      </c>
      <c r="L383" s="1" t="s">
        <v>51</v>
      </c>
      <c r="M383" s="12" t="str">
        <f>IF(AND($C383='Flight Data Departing'!$A383,'Flight Data Departing'!$F383=0),"No","Yes")</f>
        <v>Yes</v>
      </c>
      <c r="N383" s="13">
        <v>44562</v>
      </c>
      <c r="O383" s="7"/>
    </row>
    <row r="384" spans="1:15" ht="15">
      <c r="A384" s="7">
        <v>383</v>
      </c>
      <c r="B384" s="4" t="s">
        <v>791</v>
      </c>
      <c r="C384" s="8">
        <v>712496</v>
      </c>
      <c r="D384" s="9">
        <f t="shared" si="1"/>
        <v>2.9166666666666667E-2</v>
      </c>
      <c r="E384" s="7">
        <v>76</v>
      </c>
      <c r="F384" s="7">
        <v>48</v>
      </c>
      <c r="G384" s="7">
        <v>12</v>
      </c>
      <c r="H384" s="7">
        <v>16</v>
      </c>
      <c r="I384" s="1" t="s">
        <v>60</v>
      </c>
      <c r="J384" s="7">
        <v>2</v>
      </c>
      <c r="K384" s="11">
        <v>8.1944444444444445E-2</v>
      </c>
      <c r="L384" s="1" t="s">
        <v>64</v>
      </c>
      <c r="M384" s="12" t="str">
        <f>IF(AND($C384='Flight Data Departing'!$A384,'Flight Data Departing'!$F384=0),"No","Yes")</f>
        <v>Yes</v>
      </c>
      <c r="N384" s="13">
        <v>44562</v>
      </c>
      <c r="O384" s="7"/>
    </row>
    <row r="385" spans="1:15" ht="15">
      <c r="A385" s="7">
        <v>384</v>
      </c>
      <c r="B385" s="4" t="s">
        <v>792</v>
      </c>
      <c r="C385" s="8" t="s">
        <v>793</v>
      </c>
      <c r="D385" s="9">
        <f t="shared" si="1"/>
        <v>0.73263888888888895</v>
      </c>
      <c r="E385" s="7">
        <v>105</v>
      </c>
      <c r="F385" s="7">
        <v>50</v>
      </c>
      <c r="G385" s="7">
        <v>28</v>
      </c>
      <c r="H385" s="7">
        <v>27</v>
      </c>
      <c r="I385" s="1" t="s">
        <v>13</v>
      </c>
      <c r="J385" s="7">
        <v>5</v>
      </c>
      <c r="K385" s="11">
        <v>0.80555555555555558</v>
      </c>
      <c r="L385" s="1" t="s">
        <v>41</v>
      </c>
      <c r="M385" s="12" t="str">
        <f>IF(AND($C385='Flight Data Departing'!$A385,'Flight Data Departing'!$F385=0),"No","Yes")</f>
        <v>Yes</v>
      </c>
      <c r="N385" s="13">
        <v>44571</v>
      </c>
      <c r="O385" s="7"/>
    </row>
    <row r="386" spans="1:15" ht="15">
      <c r="A386" s="7">
        <v>385</v>
      </c>
      <c r="B386" s="4" t="s">
        <v>794</v>
      </c>
      <c r="C386" s="8" t="s">
        <v>795</v>
      </c>
      <c r="D386" s="9">
        <f t="shared" si="1"/>
        <v>1.9444444444444445E-2</v>
      </c>
      <c r="E386" s="7">
        <v>121</v>
      </c>
      <c r="F386" s="7">
        <v>77</v>
      </c>
      <c r="G386" s="7">
        <v>24</v>
      </c>
      <c r="H386" s="7">
        <v>20</v>
      </c>
      <c r="I386" s="1" t="s">
        <v>13</v>
      </c>
      <c r="J386" s="7">
        <v>6</v>
      </c>
      <c r="K386" s="11">
        <v>0.10347222222222222</v>
      </c>
      <c r="L386" s="1" t="s">
        <v>79</v>
      </c>
      <c r="M386" s="12" t="str">
        <f>IF(AND($C386='Flight Data Departing'!$A386,'Flight Data Departing'!$F386=0),"No","Yes")</f>
        <v>Yes</v>
      </c>
      <c r="N386" s="13">
        <v>44574</v>
      </c>
      <c r="O386" s="7"/>
    </row>
    <row r="387" spans="1:15" ht="15">
      <c r="A387" s="7">
        <v>386</v>
      </c>
      <c r="B387" s="4" t="s">
        <v>796</v>
      </c>
      <c r="C387" s="8" t="s">
        <v>797</v>
      </c>
      <c r="D387" s="9">
        <f t="shared" si="1"/>
        <v>1.1111111111111113E-2</v>
      </c>
      <c r="E387" s="7">
        <v>97</v>
      </c>
      <c r="F387" s="7">
        <v>41</v>
      </c>
      <c r="G387" s="7">
        <v>13</v>
      </c>
      <c r="H387" s="7">
        <v>43</v>
      </c>
      <c r="I387" s="1" t="s">
        <v>13</v>
      </c>
      <c r="J387" s="7">
        <v>6</v>
      </c>
      <c r="K387" s="11">
        <v>7.8472222222222221E-2</v>
      </c>
      <c r="L387" s="1" t="s">
        <v>76</v>
      </c>
      <c r="M387" s="12" t="str">
        <f>IF(AND($C387='Flight Data Departing'!$A387,'Flight Data Departing'!$F387=0),"No","Yes")</f>
        <v>Yes</v>
      </c>
      <c r="N387" s="13">
        <v>44567</v>
      </c>
      <c r="O387" s="7"/>
    </row>
    <row r="388" spans="1:15" ht="15">
      <c r="A388" s="7">
        <v>387</v>
      </c>
      <c r="B388" s="4" t="s">
        <v>798</v>
      </c>
      <c r="C388" s="8" t="s">
        <v>799</v>
      </c>
      <c r="D388" s="9">
        <f t="shared" si="1"/>
        <v>0.28194444444444444</v>
      </c>
      <c r="E388" s="7">
        <v>93</v>
      </c>
      <c r="F388" s="7">
        <v>42</v>
      </c>
      <c r="G388" s="7">
        <v>30</v>
      </c>
      <c r="H388" s="7">
        <v>21</v>
      </c>
      <c r="I388" s="1" t="s">
        <v>48</v>
      </c>
      <c r="J388" s="7">
        <v>1</v>
      </c>
      <c r="K388" s="11">
        <v>0.34652777777777777</v>
      </c>
      <c r="L388" s="1" t="s">
        <v>57</v>
      </c>
      <c r="M388" s="12" t="str">
        <f>IF(AND($C388='Flight Data Departing'!$A388,'Flight Data Departing'!$F388=0),"No","Yes")</f>
        <v>Yes</v>
      </c>
      <c r="N388" s="13">
        <v>44568</v>
      </c>
      <c r="O388" s="7"/>
    </row>
    <row r="389" spans="1:15" ht="15">
      <c r="A389" s="7">
        <v>388</v>
      </c>
      <c r="B389" s="4" t="s">
        <v>800</v>
      </c>
      <c r="C389" s="8" t="s">
        <v>801</v>
      </c>
      <c r="D389" s="9">
        <f t="shared" si="1"/>
        <v>0.69861111111111107</v>
      </c>
      <c r="E389" s="7">
        <v>94</v>
      </c>
      <c r="F389" s="7">
        <v>34</v>
      </c>
      <c r="G389" s="7">
        <v>26</v>
      </c>
      <c r="H389" s="7">
        <v>34</v>
      </c>
      <c r="I389" s="1" t="s">
        <v>54</v>
      </c>
      <c r="J389" s="7">
        <v>6</v>
      </c>
      <c r="K389" s="11">
        <v>0.76388888888888884</v>
      </c>
      <c r="L389" s="1" t="s">
        <v>41</v>
      </c>
      <c r="M389" s="12" t="str">
        <f>IF(AND($C389='Flight Data Departing'!$A389,'Flight Data Departing'!$F389=0),"No","Yes")</f>
        <v>Yes</v>
      </c>
      <c r="N389" s="13">
        <v>44570</v>
      </c>
      <c r="O389" s="7"/>
    </row>
    <row r="390" spans="1:15" ht="15">
      <c r="A390" s="7">
        <v>389</v>
      </c>
      <c r="B390" s="4" t="s">
        <v>802</v>
      </c>
      <c r="C390" s="8" t="s">
        <v>803</v>
      </c>
      <c r="D390" s="9">
        <f t="shared" si="1"/>
        <v>0.16041666666666665</v>
      </c>
      <c r="E390" s="7">
        <v>121</v>
      </c>
      <c r="F390" s="7">
        <v>62</v>
      </c>
      <c r="G390" s="7">
        <v>21</v>
      </c>
      <c r="H390" s="7">
        <v>38</v>
      </c>
      <c r="I390" s="1" t="s">
        <v>38</v>
      </c>
      <c r="J390" s="7">
        <v>8</v>
      </c>
      <c r="K390" s="11">
        <v>0.24444444444444444</v>
      </c>
      <c r="L390" s="1" t="s">
        <v>51</v>
      </c>
      <c r="M390" s="12" t="str">
        <f>IF(AND($C390='Flight Data Departing'!$A390,'Flight Data Departing'!$F390=0),"No","Yes")</f>
        <v>Yes</v>
      </c>
      <c r="N390" s="13">
        <v>44569</v>
      </c>
      <c r="O390" s="7"/>
    </row>
    <row r="391" spans="1:15" ht="15">
      <c r="A391" s="7">
        <v>390</v>
      </c>
      <c r="B391" s="4" t="s">
        <v>804</v>
      </c>
      <c r="C391" s="8" t="s">
        <v>805</v>
      </c>
      <c r="D391" s="9">
        <f t="shared" si="1"/>
        <v>0.62847222222222221</v>
      </c>
      <c r="E391" s="7">
        <v>60</v>
      </c>
      <c r="F391" s="7">
        <v>11</v>
      </c>
      <c r="G391" s="7">
        <v>15</v>
      </c>
      <c r="H391" s="7">
        <v>34</v>
      </c>
      <c r="I391" s="1" t="s">
        <v>38</v>
      </c>
      <c r="J391" s="7">
        <v>2</v>
      </c>
      <c r="K391" s="11">
        <v>0.67013888888888884</v>
      </c>
      <c r="L391" s="1" t="s">
        <v>64</v>
      </c>
      <c r="M391" s="12" t="str">
        <f>IF(AND($C391='Flight Data Departing'!$A391,'Flight Data Departing'!$F391=0),"No","Yes")</f>
        <v>Yes</v>
      </c>
      <c r="N391" s="13">
        <v>44569</v>
      </c>
      <c r="O391" s="7"/>
    </row>
    <row r="392" spans="1:15" ht="15">
      <c r="A392" s="7">
        <v>391</v>
      </c>
      <c r="B392" s="4" t="s">
        <v>806</v>
      </c>
      <c r="C392" s="8" t="s">
        <v>807</v>
      </c>
      <c r="D392" s="9">
        <f t="shared" si="1"/>
        <v>9.8611111111111108E-2</v>
      </c>
      <c r="E392" s="7">
        <v>95</v>
      </c>
      <c r="F392" s="7">
        <v>50</v>
      </c>
      <c r="G392" s="7">
        <v>26</v>
      </c>
      <c r="H392" s="7">
        <v>19</v>
      </c>
      <c r="I392" s="1" t="s">
        <v>34</v>
      </c>
      <c r="J392" s="7">
        <v>7</v>
      </c>
      <c r="K392" s="11">
        <v>0.16458333333333333</v>
      </c>
      <c r="L392" s="1" t="s">
        <v>84</v>
      </c>
      <c r="M392" s="12" t="str">
        <f>IF(AND($C392='Flight Data Departing'!$A392,'Flight Data Departing'!$F392=0),"No","Yes")</f>
        <v>Yes</v>
      </c>
      <c r="N392" s="13">
        <v>44572</v>
      </c>
      <c r="O392" s="7"/>
    </row>
    <row r="393" spans="1:15" ht="15">
      <c r="A393" s="7">
        <v>392</v>
      </c>
      <c r="B393" s="4" t="s">
        <v>808</v>
      </c>
      <c r="C393" s="8" t="s">
        <v>809</v>
      </c>
      <c r="D393" s="9">
        <f t="shared" si="1"/>
        <v>0.14374999999999999</v>
      </c>
      <c r="E393" s="7">
        <v>96</v>
      </c>
      <c r="F393" s="7">
        <v>30</v>
      </c>
      <c r="G393" s="7">
        <v>28</v>
      </c>
      <c r="H393" s="7">
        <v>38</v>
      </c>
      <c r="I393" s="1" t="s">
        <v>38</v>
      </c>
      <c r="J393" s="7">
        <v>6</v>
      </c>
      <c r="K393" s="11">
        <v>0.21041666666666667</v>
      </c>
      <c r="L393" s="1" t="s">
        <v>125</v>
      </c>
      <c r="M393" s="12" t="str">
        <f>IF(AND($C393='Flight Data Departing'!$A393,'Flight Data Departing'!$F393=0),"No","Yes")</f>
        <v>Yes</v>
      </c>
      <c r="N393" s="13">
        <v>44571</v>
      </c>
      <c r="O393" s="7"/>
    </row>
    <row r="394" spans="1:15" ht="15">
      <c r="A394" s="7">
        <v>393</v>
      </c>
      <c r="B394" s="4" t="s">
        <v>810</v>
      </c>
      <c r="C394" s="8" t="s">
        <v>811</v>
      </c>
      <c r="D394" s="9">
        <f t="shared" si="1"/>
        <v>0.13750000000000001</v>
      </c>
      <c r="E394" s="7">
        <v>121</v>
      </c>
      <c r="F394" s="7">
        <v>49</v>
      </c>
      <c r="G394" s="7">
        <v>28</v>
      </c>
      <c r="H394" s="7">
        <v>44</v>
      </c>
      <c r="I394" s="1" t="s">
        <v>48</v>
      </c>
      <c r="J394" s="7">
        <v>3</v>
      </c>
      <c r="K394" s="11">
        <v>0.22152777777777777</v>
      </c>
      <c r="L394" s="1" t="s">
        <v>57</v>
      </c>
      <c r="M394" s="12" t="str">
        <f>IF(AND($C394='Flight Data Departing'!$A394,'Flight Data Departing'!$F394=0),"No","Yes")</f>
        <v>Yes</v>
      </c>
      <c r="N394" s="13">
        <v>44568</v>
      </c>
      <c r="O394" s="7"/>
    </row>
    <row r="395" spans="1:15" ht="15">
      <c r="A395" s="7">
        <v>394</v>
      </c>
      <c r="B395" s="4" t="s">
        <v>812</v>
      </c>
      <c r="C395" s="8" t="s">
        <v>813</v>
      </c>
      <c r="D395" s="9">
        <f t="shared" si="1"/>
        <v>0.86458333333333337</v>
      </c>
      <c r="E395" s="7">
        <v>141</v>
      </c>
      <c r="F395" s="7">
        <v>85</v>
      </c>
      <c r="G395" s="7">
        <v>17</v>
      </c>
      <c r="H395" s="7">
        <v>39</v>
      </c>
      <c r="I395" s="1" t="s">
        <v>38</v>
      </c>
      <c r="J395" s="7">
        <v>10</v>
      </c>
      <c r="K395" s="11">
        <v>0.96250000000000002</v>
      </c>
      <c r="L395" s="1" t="s">
        <v>41</v>
      </c>
      <c r="M395" s="12" t="str">
        <f>IF(AND($C395='Flight Data Departing'!$A395,'Flight Data Departing'!$F395=0),"No","Yes")</f>
        <v>Yes</v>
      </c>
      <c r="N395" s="13">
        <v>44567</v>
      </c>
      <c r="O395" s="7"/>
    </row>
    <row r="396" spans="1:15" ht="15">
      <c r="A396" s="7">
        <v>395</v>
      </c>
      <c r="B396" s="4" t="s">
        <v>814</v>
      </c>
      <c r="C396" s="8" t="s">
        <v>815</v>
      </c>
      <c r="D396" s="9">
        <f t="shared" si="1"/>
        <v>0.19236111111111109</v>
      </c>
      <c r="E396" s="7">
        <v>125</v>
      </c>
      <c r="F396" s="7">
        <v>68</v>
      </c>
      <c r="G396" s="7">
        <v>19</v>
      </c>
      <c r="H396" s="7">
        <v>38</v>
      </c>
      <c r="I396" s="1" t="s">
        <v>48</v>
      </c>
      <c r="J396" s="7">
        <v>4</v>
      </c>
      <c r="K396" s="11">
        <v>0.27916666666666667</v>
      </c>
      <c r="L396" s="1" t="s">
        <v>31</v>
      </c>
      <c r="M396" s="12" t="str">
        <f>IF(AND($C396='Flight Data Departing'!$A396,'Flight Data Departing'!$F396=0),"No","Yes")</f>
        <v>Yes</v>
      </c>
      <c r="N396" s="13">
        <v>44566</v>
      </c>
      <c r="O396" s="7"/>
    </row>
    <row r="397" spans="1:15" ht="15">
      <c r="A397" s="7">
        <v>396</v>
      </c>
      <c r="B397" s="4" t="s">
        <v>816</v>
      </c>
      <c r="C397" s="8" t="s">
        <v>817</v>
      </c>
      <c r="D397" s="9">
        <f t="shared" si="1"/>
        <v>0.60208333333333341</v>
      </c>
      <c r="E397" s="7">
        <v>105</v>
      </c>
      <c r="F397" s="7">
        <v>43</v>
      </c>
      <c r="G397" s="7">
        <v>17</v>
      </c>
      <c r="H397" s="7">
        <v>45</v>
      </c>
      <c r="I397" s="1" t="s">
        <v>13</v>
      </c>
      <c r="J397" s="7">
        <v>6</v>
      </c>
      <c r="K397" s="11">
        <v>0.67500000000000004</v>
      </c>
      <c r="L397" s="1" t="s">
        <v>73</v>
      </c>
      <c r="M397" s="12" t="str">
        <f>IF(AND($C397='Flight Data Departing'!$A397,'Flight Data Departing'!$F397=0),"No","Yes")</f>
        <v>Yes</v>
      </c>
      <c r="N397" s="13">
        <v>44567</v>
      </c>
      <c r="O397" s="7"/>
    </row>
    <row r="398" spans="1:15" ht="15">
      <c r="A398" s="7">
        <v>397</v>
      </c>
      <c r="B398" s="4" t="s">
        <v>818</v>
      </c>
      <c r="C398" s="8" t="s">
        <v>819</v>
      </c>
      <c r="D398" s="9">
        <f t="shared" si="1"/>
        <v>0.57152777777777775</v>
      </c>
      <c r="E398" s="7">
        <v>92</v>
      </c>
      <c r="F398" s="7">
        <v>29</v>
      </c>
      <c r="G398" s="7">
        <v>27</v>
      </c>
      <c r="H398" s="7">
        <v>36</v>
      </c>
      <c r="I398" s="1" t="s">
        <v>60</v>
      </c>
      <c r="J398" s="7">
        <v>5</v>
      </c>
      <c r="K398" s="11">
        <v>0.63541666666666663</v>
      </c>
      <c r="L398" s="1" t="s">
        <v>64</v>
      </c>
      <c r="M398" s="12" t="str">
        <f>IF(AND($C398='Flight Data Departing'!$A398,'Flight Data Departing'!$F398=0),"No","Yes")</f>
        <v>Yes</v>
      </c>
      <c r="N398" s="13">
        <v>44563</v>
      </c>
      <c r="O398" s="7"/>
    </row>
    <row r="399" spans="1:15" ht="15">
      <c r="A399" s="7">
        <v>398</v>
      </c>
      <c r="B399" s="4" t="s">
        <v>820</v>
      </c>
      <c r="C399" s="8" t="s">
        <v>821</v>
      </c>
      <c r="D399" s="9">
        <f t="shared" si="1"/>
        <v>0.65347222222222223</v>
      </c>
      <c r="E399" s="7">
        <v>102</v>
      </c>
      <c r="F399" s="7">
        <v>42</v>
      </c>
      <c r="G399" s="7">
        <v>18</v>
      </c>
      <c r="H399" s="7">
        <v>42</v>
      </c>
      <c r="I399" s="1" t="s">
        <v>13</v>
      </c>
      <c r="J399" s="7">
        <v>6</v>
      </c>
      <c r="K399" s="11">
        <v>0.72430555555555554</v>
      </c>
      <c r="L399" s="1" t="s">
        <v>41</v>
      </c>
      <c r="M399" s="12" t="str">
        <f>IF(AND($C399='Flight Data Departing'!$A399,'Flight Data Departing'!$F399=0),"No","Yes")</f>
        <v>Yes</v>
      </c>
      <c r="N399" s="13">
        <v>44563</v>
      </c>
      <c r="O399" s="7"/>
    </row>
    <row r="400" spans="1:15" ht="15">
      <c r="A400" s="7">
        <v>399</v>
      </c>
      <c r="B400" s="4" t="s">
        <v>822</v>
      </c>
      <c r="C400" s="8" t="s">
        <v>823</v>
      </c>
      <c r="D400" s="9">
        <f t="shared" si="1"/>
        <v>0.625</v>
      </c>
      <c r="E400" s="7">
        <v>128</v>
      </c>
      <c r="F400" s="7">
        <v>76</v>
      </c>
      <c r="G400" s="7">
        <v>7</v>
      </c>
      <c r="H400" s="7">
        <v>45</v>
      </c>
      <c r="I400" s="1" t="s">
        <v>34</v>
      </c>
      <c r="J400" s="7">
        <v>2</v>
      </c>
      <c r="K400" s="11">
        <v>0.71388888888888891</v>
      </c>
      <c r="L400" s="1" t="s">
        <v>64</v>
      </c>
      <c r="M400" s="12" t="str">
        <f>IF(AND($C400='Flight Data Departing'!$A400,'Flight Data Departing'!$F400=0),"No","Yes")</f>
        <v>Yes</v>
      </c>
      <c r="N400" s="13">
        <v>44568</v>
      </c>
      <c r="O400" s="7"/>
    </row>
    <row r="401" spans="1:15" ht="15">
      <c r="A401" s="7">
        <v>400</v>
      </c>
      <c r="B401" s="4" t="s">
        <v>824</v>
      </c>
      <c r="C401" s="8" t="s">
        <v>825</v>
      </c>
      <c r="D401" s="9">
        <f t="shared" si="1"/>
        <v>0.56666666666666665</v>
      </c>
      <c r="E401" s="7">
        <v>46</v>
      </c>
      <c r="F401" s="7">
        <v>10</v>
      </c>
      <c r="G401" s="7">
        <v>7</v>
      </c>
      <c r="H401" s="7">
        <v>29</v>
      </c>
      <c r="I401" s="1" t="s">
        <v>60</v>
      </c>
      <c r="J401" s="7">
        <v>1</v>
      </c>
      <c r="K401" s="11">
        <v>0.59861111111111109</v>
      </c>
      <c r="L401" s="1" t="s">
        <v>61</v>
      </c>
      <c r="M401" s="12" t="str">
        <f>IF(AND($C401='Flight Data Departing'!$A401,'Flight Data Departing'!$F401=0),"No","Yes")</f>
        <v>No</v>
      </c>
      <c r="N401" s="13">
        <v>44572</v>
      </c>
      <c r="O401" s="7"/>
    </row>
    <row r="402" spans="1:15" ht="15">
      <c r="A402" s="7">
        <v>401</v>
      </c>
      <c r="B402" s="4" t="s">
        <v>826</v>
      </c>
      <c r="C402" s="8" t="s">
        <v>827</v>
      </c>
      <c r="D402" s="9">
        <f t="shared" si="1"/>
        <v>0.50208333333333333</v>
      </c>
      <c r="E402" s="7">
        <v>100</v>
      </c>
      <c r="F402" s="7">
        <v>67</v>
      </c>
      <c r="G402" s="7">
        <v>12</v>
      </c>
      <c r="H402" s="7">
        <v>21</v>
      </c>
      <c r="I402" s="1" t="s">
        <v>48</v>
      </c>
      <c r="J402" s="7">
        <v>5</v>
      </c>
      <c r="K402" s="11">
        <v>0.57152777777777775</v>
      </c>
      <c r="L402" s="1" t="s">
        <v>35</v>
      </c>
      <c r="M402" s="12" t="str">
        <f>IF(AND($C402='Flight Data Departing'!$A402,'Flight Data Departing'!$F402=0),"No","Yes")</f>
        <v>Yes</v>
      </c>
      <c r="N402" s="13">
        <v>44572</v>
      </c>
      <c r="O402" s="7"/>
    </row>
    <row r="403" spans="1:15" ht="15">
      <c r="A403" s="7">
        <v>402</v>
      </c>
      <c r="B403" s="4" t="s">
        <v>828</v>
      </c>
      <c r="C403" s="8" t="s">
        <v>829</v>
      </c>
      <c r="D403" s="9">
        <f t="shared" si="1"/>
        <v>8.2638888888888901E-2</v>
      </c>
      <c r="E403" s="7">
        <v>103</v>
      </c>
      <c r="F403" s="7">
        <v>55</v>
      </c>
      <c r="G403" s="7">
        <v>21</v>
      </c>
      <c r="H403" s="7">
        <v>27</v>
      </c>
      <c r="I403" s="1" t="s">
        <v>13</v>
      </c>
      <c r="J403" s="7">
        <v>1</v>
      </c>
      <c r="K403" s="11">
        <v>0.15416666666666667</v>
      </c>
      <c r="L403" s="1" t="s">
        <v>45</v>
      </c>
      <c r="M403" s="12" t="str">
        <f>IF(AND($C403='Flight Data Departing'!$A403,'Flight Data Departing'!$F403=0),"No","Yes")</f>
        <v>Yes</v>
      </c>
      <c r="N403" s="13">
        <v>44564</v>
      </c>
      <c r="O403" s="7"/>
    </row>
    <row r="404" spans="1:15" ht="15">
      <c r="A404" s="7">
        <v>403</v>
      </c>
      <c r="B404" s="4" t="s">
        <v>830</v>
      </c>
      <c r="C404" s="8" t="s">
        <v>831</v>
      </c>
      <c r="D404" s="9">
        <f t="shared" si="1"/>
        <v>3.4722222222222224E-2</v>
      </c>
      <c r="E404" s="7">
        <v>105</v>
      </c>
      <c r="F404" s="7">
        <v>32</v>
      </c>
      <c r="G404" s="7">
        <v>28</v>
      </c>
      <c r="H404" s="7">
        <v>45</v>
      </c>
      <c r="I404" s="1" t="s">
        <v>13</v>
      </c>
      <c r="J404" s="7">
        <v>5</v>
      </c>
      <c r="K404" s="11">
        <v>0.1076388888888889</v>
      </c>
      <c r="L404" s="1" t="s">
        <v>125</v>
      </c>
      <c r="M404" s="12" t="str">
        <f>IF(AND($C404='Flight Data Departing'!$A404,'Flight Data Departing'!$F404=0),"No","Yes")</f>
        <v>Yes</v>
      </c>
      <c r="N404" s="13">
        <v>44568</v>
      </c>
      <c r="O404" s="7"/>
    </row>
    <row r="405" spans="1:15" ht="15">
      <c r="A405" s="7">
        <v>404</v>
      </c>
      <c r="B405" s="4" t="s">
        <v>832</v>
      </c>
      <c r="C405" s="8" t="s">
        <v>833</v>
      </c>
      <c r="D405" s="9">
        <f t="shared" si="1"/>
        <v>0.76527777777777772</v>
      </c>
      <c r="E405" s="7">
        <v>116</v>
      </c>
      <c r="F405" s="7">
        <v>89</v>
      </c>
      <c r="G405" s="7">
        <v>8</v>
      </c>
      <c r="H405" s="7">
        <v>19</v>
      </c>
      <c r="I405" s="1" t="s">
        <v>38</v>
      </c>
      <c r="J405" s="7">
        <v>5</v>
      </c>
      <c r="K405" s="11">
        <v>0.84583333333333333</v>
      </c>
      <c r="L405" s="1" t="s">
        <v>57</v>
      </c>
      <c r="M405" s="12" t="str">
        <f>IF(AND($C405='Flight Data Departing'!$A405,'Flight Data Departing'!$F405=0),"No","Yes")</f>
        <v>Yes</v>
      </c>
      <c r="N405" s="13">
        <v>44573</v>
      </c>
      <c r="O405" s="7"/>
    </row>
    <row r="406" spans="1:15" ht="15">
      <c r="A406" s="7">
        <v>405</v>
      </c>
      <c r="B406" s="4" t="s">
        <v>834</v>
      </c>
      <c r="C406" s="8" t="s">
        <v>835</v>
      </c>
      <c r="D406" s="9">
        <f t="shared" si="1"/>
        <v>8.4722222222222227E-2</v>
      </c>
      <c r="E406" s="7">
        <v>79</v>
      </c>
      <c r="F406" s="7">
        <v>13</v>
      </c>
      <c r="G406" s="7">
        <v>28</v>
      </c>
      <c r="H406" s="7">
        <v>38</v>
      </c>
      <c r="I406" s="1" t="s">
        <v>13</v>
      </c>
      <c r="J406" s="7">
        <v>10</v>
      </c>
      <c r="K406" s="11">
        <v>0.13958333333333334</v>
      </c>
      <c r="L406" s="1" t="s">
        <v>61</v>
      </c>
      <c r="M406" s="12" t="str">
        <f>IF(AND($C406='Flight Data Departing'!$A406,'Flight Data Departing'!$F406=0),"No","Yes")</f>
        <v>No</v>
      </c>
      <c r="N406" s="13">
        <v>44573</v>
      </c>
      <c r="O406" s="7"/>
    </row>
    <row r="407" spans="1:15" ht="15">
      <c r="A407" s="7">
        <v>406</v>
      </c>
      <c r="B407" s="4" t="s">
        <v>836</v>
      </c>
      <c r="C407" s="8" t="s">
        <v>837</v>
      </c>
      <c r="D407" s="9">
        <f t="shared" si="1"/>
        <v>0.66875000000000007</v>
      </c>
      <c r="E407" s="7">
        <v>107</v>
      </c>
      <c r="F407" s="7">
        <v>64</v>
      </c>
      <c r="G407" s="7">
        <v>26</v>
      </c>
      <c r="H407" s="7">
        <v>17</v>
      </c>
      <c r="I407" s="1" t="s">
        <v>38</v>
      </c>
      <c r="J407" s="7">
        <v>8</v>
      </c>
      <c r="K407" s="11">
        <v>0.74305555555555558</v>
      </c>
      <c r="L407" s="1" t="s">
        <v>64</v>
      </c>
      <c r="M407" s="12" t="str">
        <f>IF(AND($C407='Flight Data Departing'!$A407,'Flight Data Departing'!$F407=0),"No","Yes")</f>
        <v>Yes</v>
      </c>
      <c r="N407" s="13">
        <v>44569</v>
      </c>
      <c r="O407" s="7"/>
    </row>
    <row r="408" spans="1:15" ht="15">
      <c r="A408" s="7">
        <v>407</v>
      </c>
      <c r="B408" s="4" t="s">
        <v>838</v>
      </c>
      <c r="C408" s="8" t="s">
        <v>839</v>
      </c>
      <c r="D408" s="9">
        <f t="shared" si="1"/>
        <v>0.88888888888888884</v>
      </c>
      <c r="E408" s="7">
        <v>122</v>
      </c>
      <c r="F408" s="7">
        <v>80</v>
      </c>
      <c r="G408" s="7">
        <v>17</v>
      </c>
      <c r="H408" s="7">
        <v>25</v>
      </c>
      <c r="I408" s="1" t="s">
        <v>60</v>
      </c>
      <c r="J408" s="7">
        <v>1</v>
      </c>
      <c r="K408" s="11">
        <v>0.97361111111111109</v>
      </c>
      <c r="L408" s="1" t="s">
        <v>73</v>
      </c>
      <c r="M408" s="12" t="str">
        <f>IF(AND($C408='Flight Data Departing'!$A408,'Flight Data Departing'!$F408=0),"No","Yes")</f>
        <v>Yes</v>
      </c>
      <c r="N408" s="13">
        <v>44567</v>
      </c>
      <c r="O408" s="7"/>
    </row>
    <row r="409" spans="1:15" ht="15">
      <c r="A409" s="7">
        <v>408</v>
      </c>
      <c r="B409" s="4" t="s">
        <v>840</v>
      </c>
      <c r="C409" s="8" t="s">
        <v>841</v>
      </c>
      <c r="D409" s="9">
        <f t="shared" si="1"/>
        <v>0.65416666666666667</v>
      </c>
      <c r="E409" s="7">
        <v>149</v>
      </c>
      <c r="F409" s="7">
        <v>90</v>
      </c>
      <c r="G409" s="7">
        <v>25</v>
      </c>
      <c r="H409" s="7">
        <v>34</v>
      </c>
      <c r="I409" s="1" t="s">
        <v>34</v>
      </c>
      <c r="J409" s="7">
        <v>4</v>
      </c>
      <c r="K409" s="11">
        <v>0.75763888888888886</v>
      </c>
      <c r="L409" s="1" t="s">
        <v>35</v>
      </c>
      <c r="M409" s="12" t="str">
        <f>IF(AND($C409='Flight Data Departing'!$A409,'Flight Data Departing'!$F409=0),"No","Yes")</f>
        <v>Yes</v>
      </c>
      <c r="N409" s="13">
        <v>44574</v>
      </c>
      <c r="O409" s="7"/>
    </row>
    <row r="410" spans="1:15" ht="15">
      <c r="A410" s="7">
        <v>409</v>
      </c>
      <c r="B410" s="4" t="s">
        <v>842</v>
      </c>
      <c r="C410" s="8" t="s">
        <v>843</v>
      </c>
      <c r="D410" s="9">
        <f t="shared" si="1"/>
        <v>0.35208333333333336</v>
      </c>
      <c r="E410" s="7">
        <v>71</v>
      </c>
      <c r="F410" s="7">
        <v>24</v>
      </c>
      <c r="G410" s="7">
        <v>30</v>
      </c>
      <c r="H410" s="7">
        <v>17</v>
      </c>
      <c r="I410" s="1" t="s">
        <v>13</v>
      </c>
      <c r="J410" s="7">
        <v>8</v>
      </c>
      <c r="K410" s="11">
        <v>0.40138888888888891</v>
      </c>
      <c r="L410" s="1" t="s">
        <v>35</v>
      </c>
      <c r="M410" s="12" t="str">
        <f>IF(AND($C410='Flight Data Departing'!$A410,'Flight Data Departing'!$F410=0),"No","Yes")</f>
        <v>Yes</v>
      </c>
      <c r="N410" s="13">
        <v>44566</v>
      </c>
      <c r="O410" s="7"/>
    </row>
    <row r="411" spans="1:15" ht="15">
      <c r="A411" s="7">
        <v>410</v>
      </c>
      <c r="B411" s="4" t="s">
        <v>844</v>
      </c>
      <c r="C411" s="8" t="s">
        <v>845</v>
      </c>
      <c r="D411" s="9">
        <f t="shared" si="1"/>
        <v>0.14722222222222225</v>
      </c>
      <c r="E411" s="7">
        <v>123</v>
      </c>
      <c r="F411" s="7">
        <v>85</v>
      </c>
      <c r="G411" s="7">
        <v>9</v>
      </c>
      <c r="H411" s="7">
        <v>29</v>
      </c>
      <c r="I411" s="1" t="s">
        <v>38</v>
      </c>
      <c r="J411" s="7">
        <v>9</v>
      </c>
      <c r="K411" s="11">
        <v>0.2326388888888889</v>
      </c>
      <c r="L411" s="1" t="s">
        <v>73</v>
      </c>
      <c r="M411" s="12" t="str">
        <f>IF(AND($C411='Flight Data Departing'!$A411,'Flight Data Departing'!$F411=0),"No","Yes")</f>
        <v>Yes</v>
      </c>
      <c r="N411" s="13">
        <v>44572</v>
      </c>
      <c r="O411" s="7"/>
    </row>
    <row r="412" spans="1:15" ht="15">
      <c r="A412" s="7">
        <v>411</v>
      </c>
      <c r="B412" s="4" t="s">
        <v>846</v>
      </c>
      <c r="C412" s="8" t="s">
        <v>847</v>
      </c>
      <c r="D412" s="9">
        <f t="shared" si="1"/>
        <v>0.1388888888888889</v>
      </c>
      <c r="E412" s="7">
        <v>135</v>
      </c>
      <c r="F412" s="7">
        <v>90</v>
      </c>
      <c r="G412" s="7">
        <v>7</v>
      </c>
      <c r="H412" s="7">
        <v>38</v>
      </c>
      <c r="I412" s="1" t="s">
        <v>60</v>
      </c>
      <c r="J412" s="7">
        <v>6</v>
      </c>
      <c r="K412" s="11">
        <v>0.2326388888888889</v>
      </c>
      <c r="L412" s="1" t="s">
        <v>61</v>
      </c>
      <c r="M412" s="12" t="str">
        <f>IF(AND($C412='Flight Data Departing'!$A412,'Flight Data Departing'!$F412=0),"No","Yes")</f>
        <v>No</v>
      </c>
      <c r="N412" s="13">
        <v>44568</v>
      </c>
      <c r="O412" s="7"/>
    </row>
    <row r="413" spans="1:15" ht="15">
      <c r="A413" s="7">
        <v>412</v>
      </c>
      <c r="B413" s="4" t="s">
        <v>848</v>
      </c>
      <c r="C413" s="8" t="s">
        <v>849</v>
      </c>
      <c r="D413" s="9">
        <f t="shared" si="1"/>
        <v>0.25763888888888892</v>
      </c>
      <c r="E413" s="7">
        <v>136</v>
      </c>
      <c r="F413" s="7">
        <v>90</v>
      </c>
      <c r="G413" s="7">
        <v>27</v>
      </c>
      <c r="H413" s="7">
        <v>19</v>
      </c>
      <c r="I413" s="1" t="s">
        <v>38</v>
      </c>
      <c r="J413" s="7">
        <v>7</v>
      </c>
      <c r="K413" s="11">
        <v>0.35208333333333336</v>
      </c>
      <c r="L413" s="1" t="s">
        <v>76</v>
      </c>
      <c r="M413" s="12" t="str">
        <f>IF(AND($C413='Flight Data Departing'!$A413,'Flight Data Departing'!$F413=0),"No","Yes")</f>
        <v>Yes</v>
      </c>
      <c r="N413" s="13">
        <v>44566</v>
      </c>
      <c r="O413" s="7"/>
    </row>
    <row r="414" spans="1:15" ht="15">
      <c r="A414" s="7">
        <v>413</v>
      </c>
      <c r="B414" s="4" t="s">
        <v>850</v>
      </c>
      <c r="C414" s="8" t="s">
        <v>851</v>
      </c>
      <c r="D414" s="9">
        <f t="shared" si="1"/>
        <v>0.39583333333333331</v>
      </c>
      <c r="E414" s="7">
        <v>87</v>
      </c>
      <c r="F414" s="7">
        <v>31</v>
      </c>
      <c r="G414" s="7">
        <v>13</v>
      </c>
      <c r="H414" s="7">
        <v>43</v>
      </c>
      <c r="I414" s="1" t="s">
        <v>54</v>
      </c>
      <c r="J414" s="7">
        <v>7</v>
      </c>
      <c r="K414" s="11">
        <v>0.45624999999999999</v>
      </c>
      <c r="L414" s="1" t="s">
        <v>35</v>
      </c>
      <c r="M414" s="12" t="str">
        <f>IF(AND($C414='Flight Data Departing'!$A414,'Flight Data Departing'!$F414=0),"No","Yes")</f>
        <v>Yes</v>
      </c>
      <c r="N414" s="13">
        <v>44563</v>
      </c>
      <c r="O414" s="7"/>
    </row>
    <row r="415" spans="1:15" ht="15">
      <c r="A415" s="7">
        <v>414</v>
      </c>
      <c r="B415" s="4" t="s">
        <v>852</v>
      </c>
      <c r="C415" s="8">
        <v>93981</v>
      </c>
      <c r="D415" s="9">
        <f t="shared" si="1"/>
        <v>0.14513888888888887</v>
      </c>
      <c r="E415" s="7">
        <v>99</v>
      </c>
      <c r="F415" s="7">
        <v>47</v>
      </c>
      <c r="G415" s="7">
        <v>19</v>
      </c>
      <c r="H415" s="7">
        <v>33</v>
      </c>
      <c r="I415" s="1" t="s">
        <v>13</v>
      </c>
      <c r="J415" s="7">
        <v>8</v>
      </c>
      <c r="K415" s="11">
        <v>0.21388888888888888</v>
      </c>
      <c r="L415" s="1" t="s">
        <v>41</v>
      </c>
      <c r="M415" s="12" t="str">
        <f>IF(AND($C415='Flight Data Departing'!$A415,'Flight Data Departing'!$F415=0),"No","Yes")</f>
        <v>Yes</v>
      </c>
      <c r="N415" s="13">
        <v>44574</v>
      </c>
      <c r="O415" s="7"/>
    </row>
    <row r="416" spans="1:15" ht="15">
      <c r="A416" s="7">
        <v>415</v>
      </c>
      <c r="B416" s="4" t="s">
        <v>853</v>
      </c>
      <c r="C416" s="8" t="s">
        <v>854</v>
      </c>
      <c r="D416" s="9">
        <f t="shared" si="1"/>
        <v>0.27083333333333331</v>
      </c>
      <c r="E416" s="7">
        <v>87</v>
      </c>
      <c r="F416" s="7">
        <v>43</v>
      </c>
      <c r="G416" s="7">
        <v>17</v>
      </c>
      <c r="H416" s="7">
        <v>27</v>
      </c>
      <c r="I416" s="1" t="s">
        <v>60</v>
      </c>
      <c r="J416" s="7">
        <v>7</v>
      </c>
      <c r="K416" s="11">
        <v>0.33124999999999999</v>
      </c>
      <c r="L416" s="1" t="s">
        <v>51</v>
      </c>
      <c r="M416" s="12" t="str">
        <f>IF(AND($C416='Flight Data Departing'!$A416,'Flight Data Departing'!$F416=0),"No","Yes")</f>
        <v>Yes</v>
      </c>
      <c r="N416" s="13">
        <v>44570</v>
      </c>
      <c r="O416" s="7"/>
    </row>
    <row r="417" spans="1:15" ht="15">
      <c r="A417" s="7">
        <v>416</v>
      </c>
      <c r="B417" s="4" t="s">
        <v>855</v>
      </c>
      <c r="C417" s="8" t="s">
        <v>856</v>
      </c>
      <c r="D417" s="9">
        <f t="shared" si="1"/>
        <v>0.40486111111111112</v>
      </c>
      <c r="E417" s="7">
        <v>109</v>
      </c>
      <c r="F417" s="7">
        <v>63</v>
      </c>
      <c r="G417" s="7">
        <v>24</v>
      </c>
      <c r="H417" s="7">
        <v>22</v>
      </c>
      <c r="I417" s="1" t="s">
        <v>48</v>
      </c>
      <c r="J417" s="7">
        <v>2</v>
      </c>
      <c r="K417" s="11">
        <v>0.48055555555555557</v>
      </c>
      <c r="L417" s="1" t="s">
        <v>68</v>
      </c>
      <c r="M417" s="12" t="str">
        <f>IF(AND($C417='Flight Data Departing'!$A417,'Flight Data Departing'!$F417=0),"No","Yes")</f>
        <v>Yes</v>
      </c>
      <c r="N417" s="13">
        <v>44564</v>
      </c>
      <c r="O417" s="7"/>
    </row>
    <row r="418" spans="1:15" ht="15">
      <c r="A418" s="7">
        <v>417</v>
      </c>
      <c r="B418" s="4" t="s">
        <v>857</v>
      </c>
      <c r="C418" s="8" t="s">
        <v>858</v>
      </c>
      <c r="D418" s="9">
        <f t="shared" si="1"/>
        <v>0.15416666666666667</v>
      </c>
      <c r="E418" s="7">
        <v>120</v>
      </c>
      <c r="F418" s="7">
        <v>67</v>
      </c>
      <c r="G418" s="7">
        <v>19</v>
      </c>
      <c r="H418" s="7">
        <v>34</v>
      </c>
      <c r="I418" s="1" t="s">
        <v>48</v>
      </c>
      <c r="J418" s="7">
        <v>10</v>
      </c>
      <c r="K418" s="11">
        <v>0.23749999999999999</v>
      </c>
      <c r="L418" s="1" t="s">
        <v>116</v>
      </c>
      <c r="M418" s="12" t="str">
        <f>IF(AND($C418='Flight Data Departing'!$A418,'Flight Data Departing'!$F418=0),"No","Yes")</f>
        <v>Yes</v>
      </c>
      <c r="N418" s="13">
        <v>44573</v>
      </c>
      <c r="O418" s="7"/>
    </row>
    <row r="419" spans="1:15" ht="15">
      <c r="A419" s="7">
        <v>418</v>
      </c>
      <c r="B419" s="4" t="s">
        <v>859</v>
      </c>
      <c r="C419" s="8" t="s">
        <v>860</v>
      </c>
      <c r="D419" s="9">
        <f t="shared" si="1"/>
        <v>0.63888888888888895</v>
      </c>
      <c r="E419" s="7">
        <v>105</v>
      </c>
      <c r="F419" s="7">
        <v>78</v>
      </c>
      <c r="G419" s="7">
        <v>12</v>
      </c>
      <c r="H419" s="7">
        <v>15</v>
      </c>
      <c r="I419" s="1" t="s">
        <v>60</v>
      </c>
      <c r="J419" s="7">
        <v>7</v>
      </c>
      <c r="K419" s="11">
        <v>0.71180555555555558</v>
      </c>
      <c r="L419" s="1" t="s">
        <v>45</v>
      </c>
      <c r="M419" s="12" t="str">
        <f>IF(AND($C419='Flight Data Departing'!$A419,'Flight Data Departing'!$F419=0),"No","Yes")</f>
        <v>Yes</v>
      </c>
      <c r="N419" s="13">
        <v>44569</v>
      </c>
      <c r="O419" s="7"/>
    </row>
    <row r="420" spans="1:15" ht="15">
      <c r="A420" s="7">
        <v>419</v>
      </c>
      <c r="B420" s="4" t="s">
        <v>861</v>
      </c>
      <c r="C420" s="8" t="s">
        <v>862</v>
      </c>
      <c r="D420" s="9">
        <f t="shared" si="1"/>
        <v>0.15416666666666665</v>
      </c>
      <c r="E420" s="7">
        <v>86</v>
      </c>
      <c r="F420" s="7">
        <v>37</v>
      </c>
      <c r="G420" s="7">
        <v>19</v>
      </c>
      <c r="H420" s="7">
        <v>30</v>
      </c>
      <c r="I420" s="1" t="s">
        <v>38</v>
      </c>
      <c r="J420" s="7">
        <v>10</v>
      </c>
      <c r="K420" s="11">
        <v>0.21388888888888888</v>
      </c>
      <c r="L420" s="1" t="s">
        <v>31</v>
      </c>
      <c r="M420" s="12" t="str">
        <f>IF(AND($C420='Flight Data Departing'!$A420,'Flight Data Departing'!$F420=0),"No","Yes")</f>
        <v>Yes</v>
      </c>
      <c r="N420" s="13">
        <v>44571</v>
      </c>
      <c r="O420" s="7"/>
    </row>
    <row r="421" spans="1:15" ht="15">
      <c r="A421" s="7">
        <v>420</v>
      </c>
      <c r="B421" s="4" t="s">
        <v>863</v>
      </c>
      <c r="C421" s="8" t="s">
        <v>864</v>
      </c>
      <c r="D421" s="9">
        <f t="shared" si="1"/>
        <v>0.20347222222222222</v>
      </c>
      <c r="E421" s="7">
        <v>124</v>
      </c>
      <c r="F421" s="7">
        <v>87</v>
      </c>
      <c r="G421" s="7">
        <v>21</v>
      </c>
      <c r="H421" s="7">
        <v>16</v>
      </c>
      <c r="I421" s="1" t="s">
        <v>38</v>
      </c>
      <c r="J421" s="7">
        <v>6</v>
      </c>
      <c r="K421" s="11">
        <v>0.28958333333333336</v>
      </c>
      <c r="L421" s="1" t="s">
        <v>64</v>
      </c>
      <c r="M421" s="12" t="str">
        <f>IF(AND($C421='Flight Data Departing'!$A421,'Flight Data Departing'!$F421=0),"No","Yes")</f>
        <v>Yes</v>
      </c>
      <c r="N421" s="13">
        <v>44574</v>
      </c>
      <c r="O421" s="7"/>
    </row>
    <row r="422" spans="1:15" ht="15">
      <c r="A422" s="7">
        <v>421</v>
      </c>
      <c r="B422" s="4" t="s">
        <v>865</v>
      </c>
      <c r="C422" s="8" t="s">
        <v>866</v>
      </c>
      <c r="D422" s="9">
        <f t="shared" si="1"/>
        <v>4.1666666666666657E-2</v>
      </c>
      <c r="E422" s="7">
        <v>94</v>
      </c>
      <c r="F422" s="7">
        <v>52</v>
      </c>
      <c r="G422" s="7">
        <v>16</v>
      </c>
      <c r="H422" s="7">
        <v>26</v>
      </c>
      <c r="I422" s="1" t="s">
        <v>13</v>
      </c>
      <c r="J422" s="7">
        <v>2</v>
      </c>
      <c r="K422" s="11">
        <v>0.10694444444444444</v>
      </c>
      <c r="L422" s="1" t="s">
        <v>125</v>
      </c>
      <c r="M422" s="12" t="str">
        <f>IF(AND($C422='Flight Data Departing'!$A422,'Flight Data Departing'!$F422=0),"No","Yes")</f>
        <v>Yes</v>
      </c>
      <c r="N422" s="13">
        <v>44565</v>
      </c>
      <c r="O422" s="7"/>
    </row>
    <row r="423" spans="1:15" ht="15">
      <c r="A423" s="7">
        <v>422</v>
      </c>
      <c r="B423" s="4" t="s">
        <v>867</v>
      </c>
      <c r="C423" s="8" t="s">
        <v>868</v>
      </c>
      <c r="D423" s="9">
        <f t="shared" si="1"/>
        <v>0.68125000000000002</v>
      </c>
      <c r="E423" s="7">
        <v>101</v>
      </c>
      <c r="F423" s="7">
        <v>40</v>
      </c>
      <c r="G423" s="7">
        <v>17</v>
      </c>
      <c r="H423" s="7">
        <v>44</v>
      </c>
      <c r="I423" s="1" t="s">
        <v>54</v>
      </c>
      <c r="J423" s="7">
        <v>2</v>
      </c>
      <c r="K423" s="11">
        <v>0.75138888888888888</v>
      </c>
      <c r="L423" s="1" t="s">
        <v>64</v>
      </c>
      <c r="M423" s="12" t="str">
        <f>IF(AND($C423='Flight Data Departing'!$A423,'Flight Data Departing'!$F423=0),"No","Yes")</f>
        <v>Yes</v>
      </c>
      <c r="N423" s="13">
        <v>44563</v>
      </c>
      <c r="O423" s="7"/>
    </row>
    <row r="424" spans="1:15" ht="15">
      <c r="A424" s="7">
        <v>423</v>
      </c>
      <c r="B424" s="4" t="s">
        <v>869</v>
      </c>
      <c r="C424" s="8" t="s">
        <v>870</v>
      </c>
      <c r="D424" s="9">
        <f t="shared" si="1"/>
        <v>0.61597222222222214</v>
      </c>
      <c r="E424" s="7">
        <v>118</v>
      </c>
      <c r="F424" s="7">
        <v>62</v>
      </c>
      <c r="G424" s="7">
        <v>18</v>
      </c>
      <c r="H424" s="7">
        <v>38</v>
      </c>
      <c r="I424" s="1" t="s">
        <v>60</v>
      </c>
      <c r="J424" s="7">
        <v>2</v>
      </c>
      <c r="K424" s="11">
        <v>0.69791666666666663</v>
      </c>
      <c r="L424" s="1" t="s">
        <v>41</v>
      </c>
      <c r="M424" s="12" t="str">
        <f>IF(AND($C424='Flight Data Departing'!$A424,'Flight Data Departing'!$F424=0),"No","Yes")</f>
        <v>Yes</v>
      </c>
      <c r="N424" s="13">
        <v>44564</v>
      </c>
      <c r="O424" s="7"/>
    </row>
    <row r="425" spans="1:15" ht="15">
      <c r="A425" s="7">
        <v>424</v>
      </c>
      <c r="B425" s="4" t="s">
        <v>871</v>
      </c>
      <c r="C425" s="8" t="s">
        <v>872</v>
      </c>
      <c r="D425" s="9">
        <f t="shared" si="1"/>
        <v>0.66180555555555554</v>
      </c>
      <c r="E425" s="7">
        <v>128</v>
      </c>
      <c r="F425" s="7">
        <v>85</v>
      </c>
      <c r="G425" s="7">
        <v>17</v>
      </c>
      <c r="H425" s="7">
        <v>26</v>
      </c>
      <c r="I425" s="1" t="s">
        <v>34</v>
      </c>
      <c r="J425" s="7">
        <v>7</v>
      </c>
      <c r="K425" s="11">
        <v>0.75069444444444444</v>
      </c>
      <c r="L425" s="1" t="s">
        <v>125</v>
      </c>
      <c r="M425" s="12" t="str">
        <f>IF(AND($C425='Flight Data Departing'!$A425,'Flight Data Departing'!$F425=0),"No","Yes")</f>
        <v>Yes</v>
      </c>
      <c r="N425" s="13">
        <v>44562</v>
      </c>
      <c r="O425" s="7"/>
    </row>
    <row r="426" spans="1:15" ht="15">
      <c r="A426" s="7">
        <v>425</v>
      </c>
      <c r="B426" s="4" t="s">
        <v>873</v>
      </c>
      <c r="C426" s="8" t="s">
        <v>874</v>
      </c>
      <c r="D426" s="9">
        <f t="shared" si="1"/>
        <v>9.4444444444444456E-2</v>
      </c>
      <c r="E426" s="7">
        <v>143</v>
      </c>
      <c r="F426" s="7">
        <v>89</v>
      </c>
      <c r="G426" s="7">
        <v>11</v>
      </c>
      <c r="H426" s="7">
        <v>43</v>
      </c>
      <c r="I426" s="1" t="s">
        <v>60</v>
      </c>
      <c r="J426" s="7">
        <v>6</v>
      </c>
      <c r="K426" s="11">
        <v>0.19375000000000001</v>
      </c>
      <c r="L426" s="1" t="s">
        <v>84</v>
      </c>
      <c r="M426" s="12" t="str">
        <f>IF(AND($C426='Flight Data Departing'!$A426,'Flight Data Departing'!$F426=0),"No","Yes")</f>
        <v>Yes</v>
      </c>
      <c r="N426" s="13">
        <v>44568</v>
      </c>
      <c r="O426" s="7"/>
    </row>
    <row r="427" spans="1:15" ht="15">
      <c r="A427" s="7">
        <v>426</v>
      </c>
      <c r="B427" s="4" t="s">
        <v>875</v>
      </c>
      <c r="C427" s="8" t="s">
        <v>876</v>
      </c>
      <c r="D427" s="9">
        <f t="shared" si="1"/>
        <v>0.43333333333333335</v>
      </c>
      <c r="E427" s="7">
        <v>70</v>
      </c>
      <c r="F427" s="7">
        <v>24</v>
      </c>
      <c r="G427" s="7">
        <v>8</v>
      </c>
      <c r="H427" s="7">
        <v>38</v>
      </c>
      <c r="I427" s="1" t="s">
        <v>34</v>
      </c>
      <c r="J427" s="7">
        <v>2</v>
      </c>
      <c r="K427" s="11">
        <v>0.48194444444444445</v>
      </c>
      <c r="L427" s="1" t="s">
        <v>41</v>
      </c>
      <c r="M427" s="12" t="str">
        <f>IF(AND($C427='Flight Data Departing'!$A427,'Flight Data Departing'!$F427=0),"No","Yes")</f>
        <v>Yes</v>
      </c>
      <c r="N427" s="13">
        <v>44573</v>
      </c>
      <c r="O427" s="7"/>
    </row>
    <row r="428" spans="1:15" ht="15">
      <c r="A428" s="7">
        <v>427</v>
      </c>
      <c r="B428" s="4" t="s">
        <v>877</v>
      </c>
      <c r="C428" s="8" t="s">
        <v>878</v>
      </c>
      <c r="D428" s="9">
        <f t="shared" si="1"/>
        <v>-4.791666666666667E-2</v>
      </c>
      <c r="E428" s="7">
        <v>127</v>
      </c>
      <c r="F428" s="7">
        <v>78</v>
      </c>
      <c r="G428" s="7">
        <v>26</v>
      </c>
      <c r="H428" s="7">
        <v>23</v>
      </c>
      <c r="I428" s="1" t="s">
        <v>34</v>
      </c>
      <c r="J428" s="7">
        <v>7</v>
      </c>
      <c r="K428" s="11">
        <v>4.027777777777778E-2</v>
      </c>
      <c r="L428" s="1" t="s">
        <v>35</v>
      </c>
      <c r="M428" s="12" t="str">
        <f>IF(AND($C428='Flight Data Departing'!$A428,'Flight Data Departing'!$F428=0),"No","Yes")</f>
        <v>Yes</v>
      </c>
      <c r="N428" s="13">
        <v>44562</v>
      </c>
      <c r="O428" s="7"/>
    </row>
    <row r="429" spans="1:15" ht="15">
      <c r="A429" s="7">
        <v>428</v>
      </c>
      <c r="B429" s="4" t="s">
        <v>879</v>
      </c>
      <c r="C429" s="8" t="s">
        <v>880</v>
      </c>
      <c r="D429" s="9">
        <f t="shared" si="1"/>
        <v>9.8611111111111108E-2</v>
      </c>
      <c r="E429" s="7">
        <v>119</v>
      </c>
      <c r="F429" s="7">
        <v>53</v>
      </c>
      <c r="G429" s="7">
        <v>26</v>
      </c>
      <c r="H429" s="7">
        <v>40</v>
      </c>
      <c r="I429" s="1" t="s">
        <v>38</v>
      </c>
      <c r="J429" s="7">
        <v>1</v>
      </c>
      <c r="K429" s="11">
        <v>0.18124999999999999</v>
      </c>
      <c r="L429" s="1" t="s">
        <v>61</v>
      </c>
      <c r="M429" s="12" t="str">
        <f>IF(AND($C429='Flight Data Departing'!$A429,'Flight Data Departing'!$F429=0),"No","Yes")</f>
        <v>No</v>
      </c>
      <c r="N429" s="13">
        <v>44572</v>
      </c>
      <c r="O429" s="7"/>
    </row>
    <row r="430" spans="1:15" ht="15">
      <c r="A430" s="7">
        <v>429</v>
      </c>
      <c r="B430" s="4" t="s">
        <v>881</v>
      </c>
      <c r="C430" s="8" t="s">
        <v>882</v>
      </c>
      <c r="D430" s="9">
        <f t="shared" si="1"/>
        <v>0.22638888888888886</v>
      </c>
      <c r="E430" s="7">
        <v>129</v>
      </c>
      <c r="F430" s="7">
        <v>83</v>
      </c>
      <c r="G430" s="7">
        <v>14</v>
      </c>
      <c r="H430" s="7">
        <v>32</v>
      </c>
      <c r="I430" s="1" t="s">
        <v>34</v>
      </c>
      <c r="J430" s="7">
        <v>8</v>
      </c>
      <c r="K430" s="11">
        <v>0.31597222222222221</v>
      </c>
      <c r="L430" s="1" t="s">
        <v>45</v>
      </c>
      <c r="M430" s="12" t="str">
        <f>IF(AND($C430='Flight Data Departing'!$A430,'Flight Data Departing'!$F430=0),"No","Yes")</f>
        <v>Yes</v>
      </c>
      <c r="N430" s="13">
        <v>44566</v>
      </c>
      <c r="O430" s="7"/>
    </row>
    <row r="431" spans="1:15" ht="15">
      <c r="A431" s="7">
        <v>430</v>
      </c>
      <c r="B431" s="4" t="s">
        <v>883</v>
      </c>
      <c r="C431" s="8" t="s">
        <v>884</v>
      </c>
      <c r="D431" s="9">
        <f t="shared" si="1"/>
        <v>0.58819444444444435</v>
      </c>
      <c r="E431" s="7">
        <v>118</v>
      </c>
      <c r="F431" s="7">
        <v>64</v>
      </c>
      <c r="G431" s="7">
        <v>16</v>
      </c>
      <c r="H431" s="7">
        <v>38</v>
      </c>
      <c r="I431" s="1" t="s">
        <v>60</v>
      </c>
      <c r="J431" s="7">
        <v>6</v>
      </c>
      <c r="K431" s="11">
        <v>0.67013888888888884</v>
      </c>
      <c r="L431" s="1" t="s">
        <v>35</v>
      </c>
      <c r="M431" s="12" t="str">
        <f>IF(AND($C431='Flight Data Departing'!$A431,'Flight Data Departing'!$F431=0),"No","Yes")</f>
        <v>Yes</v>
      </c>
      <c r="N431" s="13">
        <v>44569</v>
      </c>
      <c r="O431" s="7"/>
    </row>
    <row r="432" spans="1:15" ht="15">
      <c r="A432" s="7">
        <v>431</v>
      </c>
      <c r="B432" s="4" t="s">
        <v>885</v>
      </c>
      <c r="C432" s="8" t="s">
        <v>886</v>
      </c>
      <c r="D432" s="9">
        <f t="shared" si="1"/>
        <v>0.65694444444444444</v>
      </c>
      <c r="E432" s="7">
        <v>84</v>
      </c>
      <c r="F432" s="7">
        <v>25</v>
      </c>
      <c r="G432" s="7">
        <v>20</v>
      </c>
      <c r="H432" s="7">
        <v>39</v>
      </c>
      <c r="I432" s="1" t="s">
        <v>60</v>
      </c>
      <c r="J432" s="7">
        <v>4</v>
      </c>
      <c r="K432" s="11">
        <v>0.71527777777777779</v>
      </c>
      <c r="L432" s="1" t="s">
        <v>31</v>
      </c>
      <c r="M432" s="12" t="str">
        <f>IF(AND($C432='Flight Data Departing'!$A432,'Flight Data Departing'!$F432=0),"No","Yes")</f>
        <v>Yes</v>
      </c>
      <c r="N432" s="13">
        <v>44568</v>
      </c>
      <c r="O432" s="7"/>
    </row>
    <row r="433" spans="1:15" ht="15">
      <c r="A433" s="7">
        <v>432</v>
      </c>
      <c r="B433" s="4" t="s">
        <v>887</v>
      </c>
      <c r="C433" s="8" t="s">
        <v>888</v>
      </c>
      <c r="D433" s="9">
        <f t="shared" si="1"/>
        <v>0.9291666666666667</v>
      </c>
      <c r="E433" s="7">
        <v>87</v>
      </c>
      <c r="F433" s="7">
        <v>26</v>
      </c>
      <c r="G433" s="7">
        <v>17</v>
      </c>
      <c r="H433" s="7">
        <v>44</v>
      </c>
      <c r="I433" s="1" t="s">
        <v>48</v>
      </c>
      <c r="J433" s="7">
        <v>3</v>
      </c>
      <c r="K433" s="11">
        <v>0.98958333333333337</v>
      </c>
      <c r="L433" s="1" t="s">
        <v>61</v>
      </c>
      <c r="M433" s="12" t="str">
        <f>IF(AND($C433='Flight Data Departing'!$A433,'Flight Data Departing'!$F433=0),"No","Yes")</f>
        <v>No</v>
      </c>
      <c r="N433" s="13">
        <v>44573</v>
      </c>
      <c r="O433" s="7"/>
    </row>
    <row r="434" spans="1:15" ht="15">
      <c r="A434" s="7">
        <v>433</v>
      </c>
      <c r="B434" s="4" t="s">
        <v>889</v>
      </c>
      <c r="C434" s="8" t="s">
        <v>890</v>
      </c>
      <c r="D434" s="9">
        <f t="shared" si="1"/>
        <v>8.8888888888888878E-2</v>
      </c>
      <c r="E434" s="7">
        <v>68</v>
      </c>
      <c r="F434" s="7">
        <v>22</v>
      </c>
      <c r="G434" s="7">
        <v>6</v>
      </c>
      <c r="H434" s="7">
        <v>40</v>
      </c>
      <c r="I434" s="1" t="s">
        <v>54</v>
      </c>
      <c r="J434" s="7">
        <v>2</v>
      </c>
      <c r="K434" s="11">
        <v>0.1361111111111111</v>
      </c>
      <c r="L434" s="1" t="s">
        <v>107</v>
      </c>
      <c r="M434" s="12" t="str">
        <f>IF(AND($C434='Flight Data Departing'!$A434,'Flight Data Departing'!$F434=0),"No","Yes")</f>
        <v>Yes</v>
      </c>
      <c r="N434" s="13">
        <v>44568</v>
      </c>
      <c r="O434" s="7"/>
    </row>
    <row r="435" spans="1:15" ht="15">
      <c r="A435" s="7">
        <v>434</v>
      </c>
      <c r="B435" s="4" t="s">
        <v>891</v>
      </c>
      <c r="C435" s="8" t="s">
        <v>892</v>
      </c>
      <c r="D435" s="9">
        <f t="shared" si="1"/>
        <v>0.9</v>
      </c>
      <c r="E435" s="7">
        <v>77</v>
      </c>
      <c r="F435" s="7">
        <v>35</v>
      </c>
      <c r="G435" s="7">
        <v>18</v>
      </c>
      <c r="H435" s="7">
        <v>24</v>
      </c>
      <c r="I435" s="1" t="s">
        <v>38</v>
      </c>
      <c r="J435" s="7">
        <v>8</v>
      </c>
      <c r="K435" s="11">
        <v>0.95347222222222228</v>
      </c>
      <c r="L435" s="1" t="s">
        <v>64</v>
      </c>
      <c r="M435" s="12" t="str">
        <f>IF(AND($C435='Flight Data Departing'!$A435,'Flight Data Departing'!$F435=0),"No","Yes")</f>
        <v>Yes</v>
      </c>
      <c r="N435" s="13">
        <v>44573</v>
      </c>
      <c r="O435" s="7"/>
    </row>
    <row r="436" spans="1:15" ht="15">
      <c r="A436" s="7">
        <v>435</v>
      </c>
      <c r="B436" s="4" t="s">
        <v>893</v>
      </c>
      <c r="C436" s="8" t="s">
        <v>894</v>
      </c>
      <c r="D436" s="9">
        <f t="shared" si="1"/>
        <v>0.43402777777777779</v>
      </c>
      <c r="E436" s="7">
        <v>84</v>
      </c>
      <c r="F436" s="7">
        <v>22</v>
      </c>
      <c r="G436" s="7">
        <v>28</v>
      </c>
      <c r="H436" s="7">
        <v>34</v>
      </c>
      <c r="I436" s="1" t="s">
        <v>34</v>
      </c>
      <c r="J436" s="7">
        <v>1</v>
      </c>
      <c r="K436" s="11">
        <v>0.49236111111111114</v>
      </c>
      <c r="L436" s="1" t="s">
        <v>61</v>
      </c>
      <c r="M436" s="12" t="str">
        <f>IF(AND($C436='Flight Data Departing'!$A436,'Flight Data Departing'!$F436=0),"No","Yes")</f>
        <v>No</v>
      </c>
      <c r="N436" s="13">
        <v>44574</v>
      </c>
      <c r="O436" s="7"/>
    </row>
    <row r="437" spans="1:15" ht="15">
      <c r="A437" s="7">
        <v>436</v>
      </c>
      <c r="B437" s="4" t="s">
        <v>895</v>
      </c>
      <c r="C437" s="8" t="s">
        <v>896</v>
      </c>
      <c r="D437" s="9">
        <f t="shared" si="1"/>
        <v>0.25416666666666671</v>
      </c>
      <c r="E437" s="7">
        <v>73</v>
      </c>
      <c r="F437" s="7">
        <v>31</v>
      </c>
      <c r="G437" s="7">
        <v>14</v>
      </c>
      <c r="H437" s="7">
        <v>28</v>
      </c>
      <c r="I437" s="1" t="s">
        <v>48</v>
      </c>
      <c r="J437" s="7">
        <v>4</v>
      </c>
      <c r="K437" s="11">
        <v>0.30486111111111114</v>
      </c>
      <c r="L437" s="1" t="s">
        <v>76</v>
      </c>
      <c r="M437" s="12" t="str">
        <f>IF(AND($C437='Flight Data Departing'!$A437,'Flight Data Departing'!$F437=0),"No","Yes")</f>
        <v>Yes</v>
      </c>
      <c r="N437" s="13">
        <v>44569</v>
      </c>
      <c r="O437" s="7"/>
    </row>
    <row r="438" spans="1:15" ht="15">
      <c r="A438" s="7">
        <v>437</v>
      </c>
      <c r="B438" s="4" t="s">
        <v>897</v>
      </c>
      <c r="C438" s="8" t="s">
        <v>898</v>
      </c>
      <c r="D438" s="9">
        <f t="shared" si="1"/>
        <v>0.69513888888888886</v>
      </c>
      <c r="E438" s="7">
        <v>137</v>
      </c>
      <c r="F438" s="7">
        <v>90</v>
      </c>
      <c r="G438" s="7">
        <v>26</v>
      </c>
      <c r="H438" s="7">
        <v>21</v>
      </c>
      <c r="I438" s="1" t="s">
        <v>38</v>
      </c>
      <c r="J438" s="7">
        <v>4</v>
      </c>
      <c r="K438" s="11">
        <v>0.79027777777777775</v>
      </c>
      <c r="L438" s="1" t="s">
        <v>61</v>
      </c>
      <c r="M438" s="12" t="str">
        <f>IF(AND($C438='Flight Data Departing'!$A438,'Flight Data Departing'!$F438=0),"No","Yes")</f>
        <v>No</v>
      </c>
      <c r="N438" s="13">
        <v>44573</v>
      </c>
      <c r="O438" s="7"/>
    </row>
    <row r="439" spans="1:15" ht="15">
      <c r="A439" s="7">
        <v>438</v>
      </c>
      <c r="B439" s="4" t="s">
        <v>899</v>
      </c>
      <c r="C439" s="8" t="s">
        <v>900</v>
      </c>
      <c r="D439" s="9">
        <f t="shared" si="1"/>
        <v>0.39374999999999999</v>
      </c>
      <c r="E439" s="7">
        <v>129</v>
      </c>
      <c r="F439" s="7">
        <v>89</v>
      </c>
      <c r="G439" s="7">
        <v>12</v>
      </c>
      <c r="H439" s="7">
        <v>28</v>
      </c>
      <c r="I439" s="1" t="s">
        <v>60</v>
      </c>
      <c r="J439" s="7">
        <v>2</v>
      </c>
      <c r="K439" s="11">
        <v>0.48333333333333334</v>
      </c>
      <c r="L439" s="1" t="s">
        <v>84</v>
      </c>
      <c r="M439" s="12" t="str">
        <f>IF(AND($C439='Flight Data Departing'!$A439,'Flight Data Departing'!$F439=0),"No","Yes")</f>
        <v>Yes</v>
      </c>
      <c r="N439" s="13">
        <v>44565</v>
      </c>
      <c r="O439" s="7"/>
    </row>
    <row r="440" spans="1:15" ht="15">
      <c r="A440" s="7">
        <v>439</v>
      </c>
      <c r="B440" s="4" t="s">
        <v>901</v>
      </c>
      <c r="C440" s="8" t="s">
        <v>902</v>
      </c>
      <c r="D440" s="9">
        <f t="shared" si="1"/>
        <v>-1.1111111111111113E-2</v>
      </c>
      <c r="E440" s="7">
        <v>53</v>
      </c>
      <c r="F440" s="7">
        <v>20</v>
      </c>
      <c r="G440" s="7">
        <v>16</v>
      </c>
      <c r="H440" s="7">
        <v>17</v>
      </c>
      <c r="I440" s="1" t="s">
        <v>13</v>
      </c>
      <c r="J440" s="7">
        <v>5</v>
      </c>
      <c r="K440" s="11">
        <v>2.5694444444444443E-2</v>
      </c>
      <c r="L440" s="1" t="s">
        <v>35</v>
      </c>
      <c r="M440" s="12" t="str">
        <f>IF(AND($C440='Flight Data Departing'!$A440,'Flight Data Departing'!$F440=0),"No","Yes")</f>
        <v>Yes</v>
      </c>
      <c r="N440" s="13">
        <v>44569</v>
      </c>
      <c r="O440" s="7"/>
    </row>
    <row r="441" spans="1:15" ht="15">
      <c r="A441" s="7">
        <v>440</v>
      </c>
      <c r="B441" s="4" t="s">
        <v>903</v>
      </c>
      <c r="C441" s="8" t="s">
        <v>904</v>
      </c>
      <c r="D441" s="9">
        <f t="shared" si="1"/>
        <v>0.85138888888888886</v>
      </c>
      <c r="E441" s="7">
        <v>54</v>
      </c>
      <c r="F441" s="7">
        <v>15</v>
      </c>
      <c r="G441" s="7">
        <v>14</v>
      </c>
      <c r="H441" s="7">
        <v>25</v>
      </c>
      <c r="I441" s="1" t="s">
        <v>38</v>
      </c>
      <c r="J441" s="7">
        <v>5</v>
      </c>
      <c r="K441" s="11">
        <v>0.88888888888888884</v>
      </c>
      <c r="L441" s="1" t="s">
        <v>31</v>
      </c>
      <c r="M441" s="12" t="str">
        <f>IF(AND($C441='Flight Data Departing'!$A441,'Flight Data Departing'!$F441=0),"No","Yes")</f>
        <v>Yes</v>
      </c>
      <c r="N441" s="13">
        <v>44574</v>
      </c>
      <c r="O441" s="7"/>
    </row>
    <row r="442" spans="1:15" ht="15">
      <c r="A442" s="7">
        <v>441</v>
      </c>
      <c r="B442" s="4" t="s">
        <v>905</v>
      </c>
      <c r="C442" s="8" t="s">
        <v>906</v>
      </c>
      <c r="D442" s="9">
        <f t="shared" si="1"/>
        <v>2.4305555555555539E-2</v>
      </c>
      <c r="E442" s="7">
        <v>147</v>
      </c>
      <c r="F442" s="7">
        <v>84</v>
      </c>
      <c r="G442" s="7">
        <v>30</v>
      </c>
      <c r="H442" s="7">
        <v>33</v>
      </c>
      <c r="I442" s="1" t="s">
        <v>13</v>
      </c>
      <c r="J442" s="7">
        <v>2</v>
      </c>
      <c r="K442" s="11">
        <v>0.12638888888888888</v>
      </c>
      <c r="L442" s="1" t="s">
        <v>57</v>
      </c>
      <c r="M442" s="12" t="str">
        <f>IF(AND($C442='Flight Data Departing'!$A442,'Flight Data Departing'!$F442=0),"No","Yes")</f>
        <v>Yes</v>
      </c>
      <c r="N442" s="13">
        <v>44564</v>
      </c>
      <c r="O442" s="7"/>
    </row>
    <row r="443" spans="1:15" ht="15">
      <c r="A443" s="7">
        <v>442</v>
      </c>
      <c r="B443" s="4" t="s">
        <v>907</v>
      </c>
      <c r="C443" s="8" t="s">
        <v>908</v>
      </c>
      <c r="D443" s="9">
        <f t="shared" si="1"/>
        <v>0.93680555555555556</v>
      </c>
      <c r="E443" s="7">
        <v>53</v>
      </c>
      <c r="F443" s="7">
        <v>20</v>
      </c>
      <c r="G443" s="7">
        <v>10</v>
      </c>
      <c r="H443" s="7">
        <v>23</v>
      </c>
      <c r="I443" s="1" t="s">
        <v>38</v>
      </c>
      <c r="J443" s="7">
        <v>1</v>
      </c>
      <c r="K443" s="11">
        <v>0.97361111111111109</v>
      </c>
      <c r="L443" s="1" t="s">
        <v>73</v>
      </c>
      <c r="M443" s="12" t="str">
        <f>IF(AND($C443='Flight Data Departing'!$A443,'Flight Data Departing'!$F443=0),"No","Yes")</f>
        <v>Yes</v>
      </c>
      <c r="N443" s="13">
        <v>44563</v>
      </c>
      <c r="O443" s="7"/>
    </row>
    <row r="444" spans="1:15" ht="15">
      <c r="A444" s="7">
        <v>443</v>
      </c>
      <c r="B444" s="4" t="s">
        <v>909</v>
      </c>
      <c r="C444" s="8" t="s">
        <v>910</v>
      </c>
      <c r="D444" s="9">
        <f t="shared" si="1"/>
        <v>0.22361111111111115</v>
      </c>
      <c r="E444" s="7">
        <v>123</v>
      </c>
      <c r="F444" s="7">
        <v>85</v>
      </c>
      <c r="G444" s="7">
        <v>13</v>
      </c>
      <c r="H444" s="7">
        <v>25</v>
      </c>
      <c r="I444" s="1" t="s">
        <v>34</v>
      </c>
      <c r="J444" s="7">
        <v>2</v>
      </c>
      <c r="K444" s="11">
        <v>0.30902777777777779</v>
      </c>
      <c r="L444" s="1" t="s">
        <v>79</v>
      </c>
      <c r="M444" s="12" t="str">
        <f>IF(AND($C444='Flight Data Departing'!$A444,'Flight Data Departing'!$F444=0),"No","Yes")</f>
        <v>Yes</v>
      </c>
      <c r="N444" s="13">
        <v>44568</v>
      </c>
      <c r="O444" s="7"/>
    </row>
    <row r="445" spans="1:15" ht="15">
      <c r="A445" s="7">
        <v>444</v>
      </c>
      <c r="B445" s="4" t="s">
        <v>911</v>
      </c>
      <c r="C445" s="8">
        <v>353641</v>
      </c>
      <c r="D445" s="9">
        <f t="shared" si="1"/>
        <v>0.42083333333333328</v>
      </c>
      <c r="E445" s="7">
        <v>125</v>
      </c>
      <c r="F445" s="7">
        <v>73</v>
      </c>
      <c r="G445" s="7">
        <v>27</v>
      </c>
      <c r="H445" s="7">
        <v>25</v>
      </c>
      <c r="I445" s="1" t="s">
        <v>38</v>
      </c>
      <c r="J445" s="7">
        <v>8</v>
      </c>
      <c r="K445" s="11">
        <v>0.50763888888888886</v>
      </c>
      <c r="L445" s="1" t="s">
        <v>116</v>
      </c>
      <c r="M445" s="12" t="str">
        <f>IF(AND($C445='Flight Data Departing'!$A445,'Flight Data Departing'!$F445=0),"No","Yes")</f>
        <v>Yes</v>
      </c>
      <c r="N445" s="13">
        <v>44571</v>
      </c>
      <c r="O445" s="7"/>
    </row>
    <row r="446" spans="1:15" ht="15">
      <c r="A446" s="7">
        <v>445</v>
      </c>
      <c r="B446" s="4" t="s">
        <v>912</v>
      </c>
      <c r="C446" s="8" t="s">
        <v>913</v>
      </c>
      <c r="D446" s="9">
        <f t="shared" si="1"/>
        <v>0.67361111111111105</v>
      </c>
      <c r="E446" s="7">
        <v>122</v>
      </c>
      <c r="F446" s="7">
        <v>83</v>
      </c>
      <c r="G446" s="7">
        <v>22</v>
      </c>
      <c r="H446" s="7">
        <v>17</v>
      </c>
      <c r="I446" s="1" t="s">
        <v>13</v>
      </c>
      <c r="J446" s="7">
        <v>1</v>
      </c>
      <c r="K446" s="11">
        <v>0.7583333333333333</v>
      </c>
      <c r="L446" s="1" t="s">
        <v>45</v>
      </c>
      <c r="M446" s="12" t="str">
        <f>IF(AND($C446='Flight Data Departing'!$A446,'Flight Data Departing'!$F446=0),"No","Yes")</f>
        <v>Yes</v>
      </c>
      <c r="N446" s="13">
        <v>44571</v>
      </c>
      <c r="O446" s="7"/>
    </row>
    <row r="447" spans="1:15" ht="15">
      <c r="A447" s="7">
        <v>446</v>
      </c>
      <c r="B447" s="4" t="s">
        <v>914</v>
      </c>
      <c r="C447" s="8" t="s">
        <v>915</v>
      </c>
      <c r="D447" s="9">
        <f t="shared" si="1"/>
        <v>0.31180555555555556</v>
      </c>
      <c r="E447" s="7">
        <v>97</v>
      </c>
      <c r="F447" s="7">
        <v>56</v>
      </c>
      <c r="G447" s="7">
        <v>23</v>
      </c>
      <c r="H447" s="7">
        <v>18</v>
      </c>
      <c r="I447" s="1" t="s">
        <v>60</v>
      </c>
      <c r="J447" s="7">
        <v>7</v>
      </c>
      <c r="K447" s="11">
        <v>0.37916666666666665</v>
      </c>
      <c r="L447" s="1" t="s">
        <v>107</v>
      </c>
      <c r="M447" s="12" t="str">
        <f>IF(AND($C447='Flight Data Departing'!$A447,'Flight Data Departing'!$F447=0),"No","Yes")</f>
        <v>Yes</v>
      </c>
      <c r="N447" s="13">
        <v>44571</v>
      </c>
      <c r="O447" s="7"/>
    </row>
    <row r="448" spans="1:15" ht="15">
      <c r="A448" s="7">
        <v>447</v>
      </c>
      <c r="B448" s="4" t="s">
        <v>916</v>
      </c>
      <c r="C448" s="8" t="s">
        <v>917</v>
      </c>
      <c r="D448" s="9">
        <f t="shared" si="1"/>
        <v>0.21388888888888888</v>
      </c>
      <c r="E448" s="7">
        <v>76</v>
      </c>
      <c r="F448" s="7">
        <v>27</v>
      </c>
      <c r="G448" s="7">
        <v>21</v>
      </c>
      <c r="H448" s="7">
        <v>28</v>
      </c>
      <c r="I448" s="1" t="s">
        <v>13</v>
      </c>
      <c r="J448" s="7">
        <v>9</v>
      </c>
      <c r="K448" s="11">
        <v>0.26666666666666666</v>
      </c>
      <c r="L448" s="1" t="s">
        <v>64</v>
      </c>
      <c r="M448" s="12" t="str">
        <f>IF(AND($C448='Flight Data Departing'!$A448,'Flight Data Departing'!$F448=0),"No","Yes")</f>
        <v>Yes</v>
      </c>
      <c r="N448" s="13">
        <v>44567</v>
      </c>
      <c r="O448" s="7"/>
    </row>
    <row r="449" spans="1:15" ht="15">
      <c r="A449" s="7">
        <v>448</v>
      </c>
      <c r="B449" s="4" t="s">
        <v>918</v>
      </c>
      <c r="C449" s="8" t="s">
        <v>919</v>
      </c>
      <c r="D449" s="9">
        <f t="shared" si="1"/>
        <v>0.76736111111111116</v>
      </c>
      <c r="E449" s="7">
        <v>134</v>
      </c>
      <c r="F449" s="7">
        <v>83</v>
      </c>
      <c r="G449" s="7">
        <v>10</v>
      </c>
      <c r="H449" s="7">
        <v>41</v>
      </c>
      <c r="I449" s="1" t="s">
        <v>13</v>
      </c>
      <c r="J449" s="7">
        <v>10</v>
      </c>
      <c r="K449" s="11">
        <v>0.86041666666666672</v>
      </c>
      <c r="L449" s="1" t="s">
        <v>64</v>
      </c>
      <c r="M449" s="12" t="str">
        <f>IF(AND($C449='Flight Data Departing'!$A449,'Flight Data Departing'!$F449=0),"No","Yes")</f>
        <v>Yes</v>
      </c>
      <c r="N449" s="13">
        <v>44572</v>
      </c>
      <c r="O449" s="7"/>
    </row>
    <row r="450" spans="1:15" ht="15">
      <c r="A450" s="7">
        <v>449</v>
      </c>
      <c r="B450" s="4" t="s">
        <v>920</v>
      </c>
      <c r="C450" s="8" t="s">
        <v>921</v>
      </c>
      <c r="D450" s="9">
        <f t="shared" si="1"/>
        <v>0.25208333333333338</v>
      </c>
      <c r="E450" s="7">
        <v>121</v>
      </c>
      <c r="F450" s="7">
        <v>70</v>
      </c>
      <c r="G450" s="7">
        <v>30</v>
      </c>
      <c r="H450" s="7">
        <v>21</v>
      </c>
      <c r="I450" s="1" t="s">
        <v>38</v>
      </c>
      <c r="J450" s="7">
        <v>2</v>
      </c>
      <c r="K450" s="11">
        <v>0.33611111111111114</v>
      </c>
      <c r="L450" s="1" t="s">
        <v>68</v>
      </c>
      <c r="M450" s="12" t="str">
        <f>IF(AND($C450='Flight Data Departing'!$A450,'Flight Data Departing'!$F450=0),"No","Yes")</f>
        <v>Yes</v>
      </c>
      <c r="N450" s="13">
        <v>44564</v>
      </c>
      <c r="O450" s="7"/>
    </row>
    <row r="451" spans="1:15" ht="15">
      <c r="A451" s="7">
        <v>450</v>
      </c>
      <c r="B451" s="4" t="s">
        <v>922</v>
      </c>
      <c r="C451" s="8" t="s">
        <v>923</v>
      </c>
      <c r="D451" s="9">
        <f t="shared" si="1"/>
        <v>0.32847222222222222</v>
      </c>
      <c r="E451" s="7">
        <v>112</v>
      </c>
      <c r="F451" s="7">
        <v>47</v>
      </c>
      <c r="G451" s="7">
        <v>25</v>
      </c>
      <c r="H451" s="7">
        <v>40</v>
      </c>
      <c r="I451" s="1" t="s">
        <v>60</v>
      </c>
      <c r="J451" s="7">
        <v>1</v>
      </c>
      <c r="K451" s="11">
        <v>0.40625</v>
      </c>
      <c r="L451" s="1" t="s">
        <v>73</v>
      </c>
      <c r="M451" s="12" t="str">
        <f>IF(AND($C451='Flight Data Departing'!$A451,'Flight Data Departing'!$F451=0),"No","Yes")</f>
        <v>Yes</v>
      </c>
      <c r="N451" s="13">
        <v>44569</v>
      </c>
      <c r="O451" s="7"/>
    </row>
    <row r="452" spans="1:15" ht="15">
      <c r="A452" s="7">
        <v>451</v>
      </c>
      <c r="B452" s="4" t="s">
        <v>924</v>
      </c>
      <c r="C452" s="8" t="s">
        <v>925</v>
      </c>
      <c r="D452" s="9">
        <f t="shared" si="1"/>
        <v>0.90486111111111112</v>
      </c>
      <c r="E452" s="7">
        <v>93</v>
      </c>
      <c r="F452" s="7">
        <v>39</v>
      </c>
      <c r="G452" s="7">
        <v>20</v>
      </c>
      <c r="H452" s="7">
        <v>34</v>
      </c>
      <c r="I452" s="1" t="s">
        <v>48</v>
      </c>
      <c r="J452" s="7">
        <v>9</v>
      </c>
      <c r="K452" s="11">
        <v>0.96944444444444444</v>
      </c>
      <c r="L452" s="1" t="s">
        <v>73</v>
      </c>
      <c r="M452" s="12" t="str">
        <f>IF(AND($C452='Flight Data Departing'!$A452,'Flight Data Departing'!$F452=0),"No","Yes")</f>
        <v>Yes</v>
      </c>
      <c r="N452" s="13">
        <v>44563</v>
      </c>
      <c r="O452" s="7"/>
    </row>
    <row r="453" spans="1:15" ht="15">
      <c r="A453" s="7">
        <v>452</v>
      </c>
      <c r="B453" s="4" t="s">
        <v>926</v>
      </c>
      <c r="C453" s="8" t="s">
        <v>927</v>
      </c>
      <c r="D453" s="9">
        <f t="shared" si="1"/>
        <v>0.62916666666666665</v>
      </c>
      <c r="E453" s="7">
        <v>60</v>
      </c>
      <c r="F453" s="7">
        <v>24</v>
      </c>
      <c r="G453" s="7">
        <v>5</v>
      </c>
      <c r="H453" s="7">
        <v>31</v>
      </c>
      <c r="I453" s="1" t="s">
        <v>60</v>
      </c>
      <c r="J453" s="7">
        <v>4</v>
      </c>
      <c r="K453" s="11">
        <v>0.67083333333333328</v>
      </c>
      <c r="L453" s="1" t="s">
        <v>84</v>
      </c>
      <c r="M453" s="12" t="str">
        <f>IF(AND($C453='Flight Data Departing'!$A453,'Flight Data Departing'!$F453=0),"No","Yes")</f>
        <v>Yes</v>
      </c>
      <c r="N453" s="13">
        <v>44570</v>
      </c>
      <c r="O453" s="7"/>
    </row>
    <row r="454" spans="1:15" ht="15">
      <c r="A454" s="7">
        <v>453</v>
      </c>
      <c r="B454" s="4" t="s">
        <v>928</v>
      </c>
      <c r="C454" s="8" t="s">
        <v>929</v>
      </c>
      <c r="D454" s="9">
        <f t="shared" si="1"/>
        <v>0.86805555555555558</v>
      </c>
      <c r="E454" s="7">
        <v>140</v>
      </c>
      <c r="F454" s="7">
        <v>81</v>
      </c>
      <c r="G454" s="7">
        <v>14</v>
      </c>
      <c r="H454" s="7">
        <v>45</v>
      </c>
      <c r="I454" s="1" t="s">
        <v>13</v>
      </c>
      <c r="J454" s="7">
        <v>5</v>
      </c>
      <c r="K454" s="11">
        <v>0.96527777777777779</v>
      </c>
      <c r="L454" s="1" t="s">
        <v>31</v>
      </c>
      <c r="M454" s="12" t="str">
        <f>IF(AND($C454='Flight Data Departing'!$A454,'Flight Data Departing'!$F454=0),"No","Yes")</f>
        <v>Yes</v>
      </c>
      <c r="N454" s="13">
        <v>44569</v>
      </c>
      <c r="O454" s="7"/>
    </row>
    <row r="455" spans="1:15" ht="15">
      <c r="A455" s="7">
        <v>454</v>
      </c>
      <c r="B455" s="4" t="s">
        <v>930</v>
      </c>
      <c r="C455" s="8" t="s">
        <v>931</v>
      </c>
      <c r="D455" s="9">
        <f t="shared" si="1"/>
        <v>0.90208333333333335</v>
      </c>
      <c r="E455" s="7">
        <v>103</v>
      </c>
      <c r="F455" s="7">
        <v>55</v>
      </c>
      <c r="G455" s="7">
        <v>15</v>
      </c>
      <c r="H455" s="7">
        <v>33</v>
      </c>
      <c r="I455" s="1" t="s">
        <v>34</v>
      </c>
      <c r="J455" s="7">
        <v>5</v>
      </c>
      <c r="K455" s="11">
        <v>0.97361111111111109</v>
      </c>
      <c r="L455" s="1" t="s">
        <v>79</v>
      </c>
      <c r="M455" s="12" t="str">
        <f>IF(AND($C455='Flight Data Departing'!$A455,'Flight Data Departing'!$F455=0),"No","Yes")</f>
        <v>Yes</v>
      </c>
      <c r="N455" s="13">
        <v>44568</v>
      </c>
      <c r="O455" s="7"/>
    </row>
    <row r="456" spans="1:15" ht="15">
      <c r="A456" s="7">
        <v>455</v>
      </c>
      <c r="B456" s="4" t="s">
        <v>932</v>
      </c>
      <c r="C456" s="8" t="s">
        <v>933</v>
      </c>
      <c r="D456" s="9">
        <f t="shared" si="1"/>
        <v>3.2638888888888898E-2</v>
      </c>
      <c r="E456" s="7">
        <v>91</v>
      </c>
      <c r="F456" s="7">
        <v>43</v>
      </c>
      <c r="G456" s="7">
        <v>13</v>
      </c>
      <c r="H456" s="7">
        <v>35</v>
      </c>
      <c r="I456" s="1" t="s">
        <v>13</v>
      </c>
      <c r="J456" s="7">
        <v>7</v>
      </c>
      <c r="K456" s="11">
        <v>9.583333333333334E-2</v>
      </c>
      <c r="L456" s="1" t="s">
        <v>79</v>
      </c>
      <c r="M456" s="12" t="str">
        <f>IF(AND($C456='Flight Data Departing'!$A456,'Flight Data Departing'!$F456=0),"No","Yes")</f>
        <v>Yes</v>
      </c>
      <c r="N456" s="13">
        <v>44571</v>
      </c>
      <c r="O456" s="7"/>
    </row>
    <row r="457" spans="1:15" ht="15">
      <c r="A457" s="7">
        <v>456</v>
      </c>
      <c r="B457" s="4" t="s">
        <v>934</v>
      </c>
      <c r="C457" s="8" t="s">
        <v>935</v>
      </c>
      <c r="D457" s="9">
        <f t="shared" si="1"/>
        <v>0.69930555555555562</v>
      </c>
      <c r="E457" s="7">
        <v>66</v>
      </c>
      <c r="F457" s="7">
        <v>20</v>
      </c>
      <c r="G457" s="7">
        <v>24</v>
      </c>
      <c r="H457" s="7">
        <v>22</v>
      </c>
      <c r="I457" s="1" t="s">
        <v>54</v>
      </c>
      <c r="J457" s="7">
        <v>10</v>
      </c>
      <c r="K457" s="11">
        <v>0.74513888888888891</v>
      </c>
      <c r="L457" s="1" t="s">
        <v>57</v>
      </c>
      <c r="M457" s="12" t="str">
        <f>IF(AND($C457='Flight Data Departing'!$A457,'Flight Data Departing'!$F457=0),"No","Yes")</f>
        <v>Yes</v>
      </c>
      <c r="N457" s="13">
        <v>44570</v>
      </c>
      <c r="O457" s="7"/>
    </row>
    <row r="458" spans="1:15" ht="15">
      <c r="A458" s="7">
        <v>457</v>
      </c>
      <c r="B458" s="4" t="s">
        <v>936</v>
      </c>
      <c r="C458" s="8" t="s">
        <v>937</v>
      </c>
      <c r="D458" s="9">
        <f t="shared" si="1"/>
        <v>0.10138888888888889</v>
      </c>
      <c r="E458" s="7">
        <v>85</v>
      </c>
      <c r="F458" s="7">
        <v>51</v>
      </c>
      <c r="G458" s="7">
        <v>7</v>
      </c>
      <c r="H458" s="7">
        <v>27</v>
      </c>
      <c r="I458" s="1" t="s">
        <v>60</v>
      </c>
      <c r="J458" s="7">
        <v>3</v>
      </c>
      <c r="K458" s="11">
        <v>0.16041666666666668</v>
      </c>
      <c r="L458" s="1" t="s">
        <v>84</v>
      </c>
      <c r="M458" s="12" t="str">
        <f>IF(AND($C458='Flight Data Departing'!$A458,'Flight Data Departing'!$F458=0),"No","Yes")</f>
        <v>Yes</v>
      </c>
      <c r="N458" s="13">
        <v>44566</v>
      </c>
      <c r="O458" s="7"/>
    </row>
    <row r="459" spans="1:15" ht="15">
      <c r="A459" s="7">
        <v>458</v>
      </c>
      <c r="B459" s="4" t="s">
        <v>938</v>
      </c>
      <c r="C459" s="8" t="s">
        <v>939</v>
      </c>
      <c r="D459" s="9">
        <f t="shared" si="1"/>
        <v>0.41388888888888886</v>
      </c>
      <c r="E459" s="7">
        <v>139</v>
      </c>
      <c r="F459" s="7">
        <v>82</v>
      </c>
      <c r="G459" s="7">
        <v>20</v>
      </c>
      <c r="H459" s="7">
        <v>37</v>
      </c>
      <c r="I459" s="1" t="s">
        <v>54</v>
      </c>
      <c r="J459" s="7">
        <v>3</v>
      </c>
      <c r="K459" s="11">
        <v>0.51041666666666663</v>
      </c>
      <c r="L459" s="1" t="s">
        <v>76</v>
      </c>
      <c r="M459" s="12" t="str">
        <f>IF(AND($C459='Flight Data Departing'!$A459,'Flight Data Departing'!$F459=0),"No","Yes")</f>
        <v>Yes</v>
      </c>
      <c r="N459" s="13">
        <v>44573</v>
      </c>
      <c r="O459" s="7"/>
    </row>
    <row r="460" spans="1:15" ht="15">
      <c r="A460" s="7">
        <v>459</v>
      </c>
      <c r="B460" s="4" t="s">
        <v>940</v>
      </c>
      <c r="C460" s="8" t="s">
        <v>941</v>
      </c>
      <c r="D460" s="9">
        <f t="shared" si="1"/>
        <v>0.64513888888888893</v>
      </c>
      <c r="E460" s="7">
        <v>86</v>
      </c>
      <c r="F460" s="7">
        <v>53</v>
      </c>
      <c r="G460" s="7">
        <v>6</v>
      </c>
      <c r="H460" s="7">
        <v>27</v>
      </c>
      <c r="I460" s="1" t="s">
        <v>13</v>
      </c>
      <c r="J460" s="7">
        <v>3</v>
      </c>
      <c r="K460" s="11">
        <v>0.70486111111111116</v>
      </c>
      <c r="L460" s="1" t="s">
        <v>125</v>
      </c>
      <c r="M460" s="12" t="str">
        <f>IF(AND($C460='Flight Data Departing'!$A460,'Flight Data Departing'!$F460=0),"No","Yes")</f>
        <v>Yes</v>
      </c>
      <c r="N460" s="13">
        <v>44568</v>
      </c>
      <c r="O460" s="7"/>
    </row>
    <row r="461" spans="1:15" ht="15">
      <c r="A461" s="7">
        <v>460</v>
      </c>
      <c r="B461" s="4" t="s">
        <v>942</v>
      </c>
      <c r="C461" s="8" t="s">
        <v>943</v>
      </c>
      <c r="D461" s="9">
        <f t="shared" si="1"/>
        <v>0.76736111111111105</v>
      </c>
      <c r="E461" s="7">
        <v>124</v>
      </c>
      <c r="F461" s="7">
        <v>70</v>
      </c>
      <c r="G461" s="7">
        <v>23</v>
      </c>
      <c r="H461" s="7">
        <v>31</v>
      </c>
      <c r="I461" s="1" t="s">
        <v>38</v>
      </c>
      <c r="J461" s="7">
        <v>7</v>
      </c>
      <c r="K461" s="11">
        <v>0.85347222222222219</v>
      </c>
      <c r="L461" s="1" t="s">
        <v>61</v>
      </c>
      <c r="M461" s="12" t="str">
        <f>IF(AND($C461='Flight Data Departing'!$A461,'Flight Data Departing'!$F461=0),"No","Yes")</f>
        <v>No</v>
      </c>
      <c r="N461" s="13">
        <v>44567</v>
      </c>
      <c r="O461" s="7"/>
    </row>
    <row r="462" spans="1:15" ht="15">
      <c r="A462" s="7">
        <v>461</v>
      </c>
      <c r="B462" s="4" t="s">
        <v>944</v>
      </c>
      <c r="C462" s="8" t="s">
        <v>945</v>
      </c>
      <c r="D462" s="9">
        <f t="shared" si="1"/>
        <v>0.10347222222222223</v>
      </c>
      <c r="E462" s="7">
        <v>105</v>
      </c>
      <c r="F462" s="7">
        <v>60</v>
      </c>
      <c r="G462" s="7">
        <v>20</v>
      </c>
      <c r="H462" s="7">
        <v>25</v>
      </c>
      <c r="I462" s="1" t="s">
        <v>13</v>
      </c>
      <c r="J462" s="7">
        <v>8</v>
      </c>
      <c r="K462" s="11">
        <v>0.1763888888888889</v>
      </c>
      <c r="L462" s="1" t="s">
        <v>116</v>
      </c>
      <c r="M462" s="12" t="str">
        <f>IF(AND($C462='Flight Data Departing'!$A462,'Flight Data Departing'!$F462=0),"No","Yes")</f>
        <v>Yes</v>
      </c>
      <c r="N462" s="13">
        <v>44571</v>
      </c>
      <c r="O462" s="7"/>
    </row>
    <row r="463" spans="1:15" ht="15">
      <c r="A463" s="7">
        <v>462</v>
      </c>
      <c r="B463" s="4" t="s">
        <v>946</v>
      </c>
      <c r="C463" s="8" t="s">
        <v>947</v>
      </c>
      <c r="D463" s="9">
        <f t="shared" si="1"/>
        <v>0.90555555555555556</v>
      </c>
      <c r="E463" s="7">
        <v>103</v>
      </c>
      <c r="F463" s="7">
        <v>59</v>
      </c>
      <c r="G463" s="7">
        <v>17</v>
      </c>
      <c r="H463" s="7">
        <v>27</v>
      </c>
      <c r="I463" s="1" t="s">
        <v>38</v>
      </c>
      <c r="J463" s="7">
        <v>6</v>
      </c>
      <c r="K463" s="11">
        <v>0.9770833333333333</v>
      </c>
      <c r="L463" s="1" t="s">
        <v>116</v>
      </c>
      <c r="M463" s="12" t="str">
        <f>IF(AND($C463='Flight Data Departing'!$A463,'Flight Data Departing'!$F463=0),"No","Yes")</f>
        <v>Yes</v>
      </c>
      <c r="N463" s="13">
        <v>44571</v>
      </c>
      <c r="O463" s="7"/>
    </row>
    <row r="464" spans="1:15" ht="15">
      <c r="A464" s="7">
        <v>463</v>
      </c>
      <c r="B464" s="4" t="s">
        <v>948</v>
      </c>
      <c r="C464" s="8" t="s">
        <v>949</v>
      </c>
      <c r="D464" s="9">
        <f t="shared" si="1"/>
        <v>0.92222222222222228</v>
      </c>
      <c r="E464" s="7">
        <v>94</v>
      </c>
      <c r="F464" s="7">
        <v>67</v>
      </c>
      <c r="G464" s="7">
        <v>12</v>
      </c>
      <c r="H464" s="7">
        <v>15</v>
      </c>
      <c r="I464" s="1" t="s">
        <v>54</v>
      </c>
      <c r="J464" s="7">
        <v>10</v>
      </c>
      <c r="K464" s="11">
        <v>0.98750000000000004</v>
      </c>
      <c r="L464" s="1" t="s">
        <v>125</v>
      </c>
      <c r="M464" s="12" t="str">
        <f>IF(AND($C464='Flight Data Departing'!$A464,'Flight Data Departing'!$F464=0),"No","Yes")</f>
        <v>Yes</v>
      </c>
      <c r="N464" s="13">
        <v>44573</v>
      </c>
      <c r="O464" s="7"/>
    </row>
    <row r="465" spans="1:15" ht="15">
      <c r="A465" s="7">
        <v>464</v>
      </c>
      <c r="B465" s="4" t="s">
        <v>950</v>
      </c>
      <c r="C465" s="8" t="s">
        <v>951</v>
      </c>
      <c r="D465" s="9">
        <f t="shared" si="1"/>
        <v>-2.916666666666666E-2</v>
      </c>
      <c r="E465" s="7">
        <v>135</v>
      </c>
      <c r="F465" s="7">
        <v>84</v>
      </c>
      <c r="G465" s="7">
        <v>18</v>
      </c>
      <c r="H465" s="7">
        <v>33</v>
      </c>
      <c r="I465" s="1" t="s">
        <v>54</v>
      </c>
      <c r="J465" s="7">
        <v>7</v>
      </c>
      <c r="K465" s="11">
        <v>6.458333333333334E-2</v>
      </c>
      <c r="L465" s="1" t="s">
        <v>116</v>
      </c>
      <c r="M465" s="12" t="str">
        <f>IF(AND($C465='Flight Data Departing'!$A465,'Flight Data Departing'!$F465=0),"No","Yes")</f>
        <v>Yes</v>
      </c>
      <c r="N465" s="13">
        <v>44565</v>
      </c>
      <c r="O465" s="7"/>
    </row>
    <row r="466" spans="1:15" ht="15">
      <c r="A466" s="7">
        <v>465</v>
      </c>
      <c r="B466" s="4" t="s">
        <v>952</v>
      </c>
      <c r="C466" s="8" t="s">
        <v>953</v>
      </c>
      <c r="D466" s="9">
        <f t="shared" si="1"/>
        <v>-8.9583333333333348E-2</v>
      </c>
      <c r="E466" s="7">
        <v>154</v>
      </c>
      <c r="F466" s="7">
        <v>81</v>
      </c>
      <c r="G466" s="7">
        <v>29</v>
      </c>
      <c r="H466" s="7">
        <v>44</v>
      </c>
      <c r="I466" s="1" t="s">
        <v>60</v>
      </c>
      <c r="J466" s="7">
        <v>6</v>
      </c>
      <c r="K466" s="11">
        <v>1.7361111111111112E-2</v>
      </c>
      <c r="L466" s="1" t="s">
        <v>107</v>
      </c>
      <c r="M466" s="12" t="str">
        <f>IF(AND($C466='Flight Data Departing'!$A466,'Flight Data Departing'!$F466=0),"No","Yes")</f>
        <v>Yes</v>
      </c>
      <c r="N466" s="13">
        <v>44562</v>
      </c>
      <c r="O466" s="7"/>
    </row>
    <row r="467" spans="1:15" ht="15">
      <c r="A467" s="7">
        <v>466</v>
      </c>
      <c r="B467" s="4" t="s">
        <v>954</v>
      </c>
      <c r="C467" s="8" t="s">
        <v>955</v>
      </c>
      <c r="D467" s="9">
        <f t="shared" si="1"/>
        <v>0.87291666666666667</v>
      </c>
      <c r="E467" s="7">
        <v>87</v>
      </c>
      <c r="F467" s="7">
        <v>28</v>
      </c>
      <c r="G467" s="7">
        <v>20</v>
      </c>
      <c r="H467" s="7">
        <v>39</v>
      </c>
      <c r="I467" s="1" t="s">
        <v>48</v>
      </c>
      <c r="J467" s="7">
        <v>2</v>
      </c>
      <c r="K467" s="11">
        <v>0.93333333333333335</v>
      </c>
      <c r="L467" s="1" t="s">
        <v>79</v>
      </c>
      <c r="M467" s="12" t="str">
        <f>IF(AND($C467='Flight Data Departing'!$A467,'Flight Data Departing'!$F467=0),"No","Yes")</f>
        <v>Yes</v>
      </c>
      <c r="N467" s="13">
        <v>44565</v>
      </c>
      <c r="O467" s="7"/>
    </row>
    <row r="468" spans="1:15" ht="15">
      <c r="A468" s="7">
        <v>467</v>
      </c>
      <c r="B468" s="4" t="s">
        <v>956</v>
      </c>
      <c r="C468" s="8" t="s">
        <v>957</v>
      </c>
      <c r="D468" s="9">
        <f t="shared" si="1"/>
        <v>0.15694444444444444</v>
      </c>
      <c r="E468" s="7">
        <v>129</v>
      </c>
      <c r="F468" s="7">
        <v>77</v>
      </c>
      <c r="G468" s="7">
        <v>25</v>
      </c>
      <c r="H468" s="7">
        <v>27</v>
      </c>
      <c r="I468" s="1" t="s">
        <v>60</v>
      </c>
      <c r="J468" s="7">
        <v>4</v>
      </c>
      <c r="K468" s="11">
        <v>0.24652777777777779</v>
      </c>
      <c r="L468" s="1" t="s">
        <v>84</v>
      </c>
      <c r="M468" s="12" t="str">
        <f>IF(AND($C468='Flight Data Departing'!$A468,'Flight Data Departing'!$F468=0),"No","Yes")</f>
        <v>Yes</v>
      </c>
      <c r="N468" s="13">
        <v>44566</v>
      </c>
      <c r="O468" s="7"/>
    </row>
    <row r="469" spans="1:15" ht="15">
      <c r="A469" s="7">
        <v>468</v>
      </c>
      <c r="B469" s="4" t="s">
        <v>958</v>
      </c>
      <c r="C469" s="8" t="s">
        <v>959</v>
      </c>
      <c r="D469" s="9">
        <f t="shared" si="1"/>
        <v>0.59652777777777777</v>
      </c>
      <c r="E469" s="7">
        <v>121</v>
      </c>
      <c r="F469" s="7">
        <v>77</v>
      </c>
      <c r="G469" s="7">
        <v>13</v>
      </c>
      <c r="H469" s="7">
        <v>31</v>
      </c>
      <c r="I469" s="1" t="s">
        <v>60</v>
      </c>
      <c r="J469" s="7">
        <v>4</v>
      </c>
      <c r="K469" s="11">
        <v>0.68055555555555558</v>
      </c>
      <c r="L469" s="1" t="s">
        <v>35</v>
      </c>
      <c r="M469" s="12" t="str">
        <f>IF(AND($C469='Flight Data Departing'!$A469,'Flight Data Departing'!$F469=0),"No","Yes")</f>
        <v>Yes</v>
      </c>
      <c r="N469" s="13">
        <v>44568</v>
      </c>
      <c r="O469" s="7"/>
    </row>
    <row r="470" spans="1:15" ht="15">
      <c r="A470" s="7">
        <v>469</v>
      </c>
      <c r="B470" s="4" t="s">
        <v>960</v>
      </c>
      <c r="C470" s="8" t="s">
        <v>961</v>
      </c>
      <c r="D470" s="9">
        <f t="shared" si="1"/>
        <v>0.83819444444444446</v>
      </c>
      <c r="E470" s="7">
        <v>111</v>
      </c>
      <c r="F470" s="7">
        <v>75</v>
      </c>
      <c r="G470" s="7">
        <v>10</v>
      </c>
      <c r="H470" s="7">
        <v>26</v>
      </c>
      <c r="I470" s="1" t="s">
        <v>48</v>
      </c>
      <c r="J470" s="7">
        <v>8</v>
      </c>
      <c r="K470" s="11">
        <v>0.91527777777777775</v>
      </c>
      <c r="L470" s="1" t="s">
        <v>35</v>
      </c>
      <c r="M470" s="12" t="str">
        <f>IF(AND($C470='Flight Data Departing'!$A470,'Flight Data Departing'!$F470=0),"No","Yes")</f>
        <v>Yes</v>
      </c>
      <c r="N470" s="13">
        <v>44567</v>
      </c>
      <c r="O470" s="7"/>
    </row>
    <row r="471" spans="1:15" ht="15">
      <c r="A471" s="7">
        <v>470</v>
      </c>
      <c r="B471" s="4" t="s">
        <v>962</v>
      </c>
      <c r="C471" s="8" t="s">
        <v>963</v>
      </c>
      <c r="D471" s="9">
        <f t="shared" si="1"/>
        <v>0.88541666666666674</v>
      </c>
      <c r="E471" s="7">
        <v>68</v>
      </c>
      <c r="F471" s="7">
        <v>24</v>
      </c>
      <c r="G471" s="7">
        <v>28</v>
      </c>
      <c r="H471" s="7">
        <v>16</v>
      </c>
      <c r="I471" s="1" t="s">
        <v>54</v>
      </c>
      <c r="J471" s="7">
        <v>4</v>
      </c>
      <c r="K471" s="11">
        <v>0.93263888888888891</v>
      </c>
      <c r="L471" s="1" t="s">
        <v>79</v>
      </c>
      <c r="M471" s="12" t="str">
        <f>IF(AND($C471='Flight Data Departing'!$A471,'Flight Data Departing'!$F471=0),"No","Yes")</f>
        <v>Yes</v>
      </c>
      <c r="N471" s="13">
        <v>44570</v>
      </c>
      <c r="O471" s="7"/>
    </row>
    <row r="472" spans="1:15" ht="15">
      <c r="A472" s="7">
        <v>471</v>
      </c>
      <c r="B472" s="4" t="s">
        <v>964</v>
      </c>
      <c r="C472" s="8" t="s">
        <v>965</v>
      </c>
      <c r="D472" s="9">
        <f t="shared" si="1"/>
        <v>0.2298611111111111</v>
      </c>
      <c r="E472" s="7">
        <v>58</v>
      </c>
      <c r="F472" s="7">
        <v>19</v>
      </c>
      <c r="G472" s="7">
        <v>18</v>
      </c>
      <c r="H472" s="7">
        <v>21</v>
      </c>
      <c r="I472" s="1" t="s">
        <v>34</v>
      </c>
      <c r="J472" s="7">
        <v>9</v>
      </c>
      <c r="K472" s="11">
        <v>0.27013888888888887</v>
      </c>
      <c r="L472" s="1" t="s">
        <v>84</v>
      </c>
      <c r="M472" s="12" t="str">
        <f>IF(AND($C472='Flight Data Departing'!$A472,'Flight Data Departing'!$F472=0),"No","Yes")</f>
        <v>Yes</v>
      </c>
      <c r="N472" s="13">
        <v>44568</v>
      </c>
      <c r="O472" s="7"/>
    </row>
    <row r="473" spans="1:15" ht="15">
      <c r="A473" s="7">
        <v>472</v>
      </c>
      <c r="B473" s="4" t="s">
        <v>966</v>
      </c>
      <c r="C473" s="8" t="s">
        <v>967</v>
      </c>
      <c r="D473" s="9">
        <f t="shared" si="1"/>
        <v>0.78263888888888888</v>
      </c>
      <c r="E473" s="7">
        <v>44</v>
      </c>
      <c r="F473" s="7">
        <v>17</v>
      </c>
      <c r="G473" s="7">
        <v>9</v>
      </c>
      <c r="H473" s="7">
        <v>18</v>
      </c>
      <c r="I473" s="1" t="s">
        <v>48</v>
      </c>
      <c r="J473" s="7">
        <v>2</v>
      </c>
      <c r="K473" s="11">
        <v>0.81319444444444444</v>
      </c>
      <c r="L473" s="1" t="s">
        <v>57</v>
      </c>
      <c r="M473" s="12" t="str">
        <f>IF(AND($C473='Flight Data Departing'!$A473,'Flight Data Departing'!$F473=0),"No","Yes")</f>
        <v>Yes</v>
      </c>
      <c r="N473" s="13">
        <v>44570</v>
      </c>
      <c r="O473" s="7"/>
    </row>
    <row r="474" spans="1:15" ht="15">
      <c r="A474" s="7">
        <v>473</v>
      </c>
      <c r="B474" s="4" t="s">
        <v>968</v>
      </c>
      <c r="C474" s="8" t="s">
        <v>969</v>
      </c>
      <c r="D474" s="9">
        <f t="shared" si="1"/>
        <v>0.9013888888888888</v>
      </c>
      <c r="E474" s="7">
        <v>71</v>
      </c>
      <c r="F474" s="7">
        <v>23</v>
      </c>
      <c r="G474" s="7">
        <v>15</v>
      </c>
      <c r="H474" s="7">
        <v>33</v>
      </c>
      <c r="I474" s="1" t="s">
        <v>54</v>
      </c>
      <c r="J474" s="7">
        <v>2</v>
      </c>
      <c r="K474" s="11">
        <v>0.9506944444444444</v>
      </c>
      <c r="L474" s="1" t="s">
        <v>64</v>
      </c>
      <c r="M474" s="12" t="str">
        <f>IF(AND($C474='Flight Data Departing'!$A474,'Flight Data Departing'!$F474=0),"No","Yes")</f>
        <v>Yes</v>
      </c>
      <c r="N474" s="13">
        <v>44569</v>
      </c>
      <c r="O474" s="7"/>
    </row>
    <row r="475" spans="1:15" ht="15">
      <c r="A475" s="7">
        <v>474</v>
      </c>
      <c r="B475" s="4" t="s">
        <v>970</v>
      </c>
      <c r="C475" s="8" t="s">
        <v>971</v>
      </c>
      <c r="D475" s="9">
        <f t="shared" si="1"/>
        <v>-2.222222222222222E-2</v>
      </c>
      <c r="E475" s="7">
        <v>71</v>
      </c>
      <c r="F475" s="7">
        <v>27</v>
      </c>
      <c r="G475" s="7">
        <v>25</v>
      </c>
      <c r="H475" s="7">
        <v>19</v>
      </c>
      <c r="I475" s="1" t="s">
        <v>13</v>
      </c>
      <c r="J475" s="7">
        <v>2</v>
      </c>
      <c r="K475" s="11">
        <v>2.7083333333333334E-2</v>
      </c>
      <c r="L475" s="1" t="s">
        <v>76</v>
      </c>
      <c r="M475" s="12" t="str">
        <f>IF(AND($C475='Flight Data Departing'!$A475,'Flight Data Departing'!$F475=0),"No","Yes")</f>
        <v>Yes</v>
      </c>
      <c r="N475" s="13">
        <v>44566</v>
      </c>
      <c r="O475" s="7"/>
    </row>
    <row r="476" spans="1:15" ht="15">
      <c r="A476" s="7">
        <v>475</v>
      </c>
      <c r="B476" s="4" t="s">
        <v>972</v>
      </c>
      <c r="C476" s="8" t="s">
        <v>973</v>
      </c>
      <c r="D476" s="9">
        <f t="shared" si="1"/>
        <v>0.23888888888888887</v>
      </c>
      <c r="E476" s="7">
        <v>109</v>
      </c>
      <c r="F476" s="7">
        <v>59</v>
      </c>
      <c r="G476" s="7">
        <v>15</v>
      </c>
      <c r="H476" s="7">
        <v>35</v>
      </c>
      <c r="I476" s="1" t="s">
        <v>38</v>
      </c>
      <c r="J476" s="7">
        <v>2</v>
      </c>
      <c r="K476" s="11">
        <v>0.31458333333333333</v>
      </c>
      <c r="L476" s="1" t="s">
        <v>68</v>
      </c>
      <c r="M476" s="12" t="str">
        <f>IF(AND($C476='Flight Data Departing'!$A476,'Flight Data Departing'!$F476=0),"No","Yes")</f>
        <v>Yes</v>
      </c>
      <c r="N476" s="13">
        <v>44571</v>
      </c>
      <c r="O476" s="7"/>
    </row>
    <row r="477" spans="1:15" ht="15">
      <c r="A477" s="7">
        <v>476</v>
      </c>
      <c r="B477" s="4" t="s">
        <v>974</v>
      </c>
      <c r="C477" s="8" t="s">
        <v>975</v>
      </c>
      <c r="D477" s="9">
        <f t="shared" si="1"/>
        <v>0.34097222222222223</v>
      </c>
      <c r="E477" s="7">
        <v>80</v>
      </c>
      <c r="F477" s="7">
        <v>36</v>
      </c>
      <c r="G477" s="7">
        <v>16</v>
      </c>
      <c r="H477" s="7">
        <v>28</v>
      </c>
      <c r="I477" s="1" t="s">
        <v>60</v>
      </c>
      <c r="J477" s="7">
        <v>5</v>
      </c>
      <c r="K477" s="11">
        <v>0.39652777777777776</v>
      </c>
      <c r="L477" s="1" t="s">
        <v>68</v>
      </c>
      <c r="M477" s="12" t="str">
        <f>IF(AND($C477='Flight Data Departing'!$A477,'Flight Data Departing'!$F477=0),"No","Yes")</f>
        <v>Yes</v>
      </c>
      <c r="N477" s="13">
        <v>44573</v>
      </c>
      <c r="O477" s="7"/>
    </row>
    <row r="478" spans="1:15" ht="15">
      <c r="A478" s="7">
        <v>477</v>
      </c>
      <c r="B478" s="4" t="s">
        <v>976</v>
      </c>
      <c r="C478" s="8" t="s">
        <v>977</v>
      </c>
      <c r="D478" s="9">
        <f t="shared" si="1"/>
        <v>0.69652777777777775</v>
      </c>
      <c r="E478" s="7">
        <v>130</v>
      </c>
      <c r="F478" s="7">
        <v>86</v>
      </c>
      <c r="G478" s="7">
        <v>21</v>
      </c>
      <c r="H478" s="7">
        <v>23</v>
      </c>
      <c r="I478" s="1" t="s">
        <v>38</v>
      </c>
      <c r="J478" s="7">
        <v>1</v>
      </c>
      <c r="K478" s="11">
        <v>0.78680555555555554</v>
      </c>
      <c r="L478" s="1" t="s">
        <v>41</v>
      </c>
      <c r="M478" s="12" t="str">
        <f>IF(AND($C478='Flight Data Departing'!$A478,'Flight Data Departing'!$F478=0),"No","Yes")</f>
        <v>Yes</v>
      </c>
      <c r="N478" s="13">
        <v>44571</v>
      </c>
      <c r="O478" s="7"/>
    </row>
    <row r="479" spans="1:15" ht="15">
      <c r="A479" s="7">
        <v>478</v>
      </c>
      <c r="B479" s="4" t="s">
        <v>978</v>
      </c>
      <c r="C479" s="8" t="s">
        <v>979</v>
      </c>
      <c r="D479" s="9">
        <f t="shared" si="1"/>
        <v>0.51736111111111105</v>
      </c>
      <c r="E479" s="7">
        <v>123</v>
      </c>
      <c r="F479" s="7">
        <v>75</v>
      </c>
      <c r="G479" s="7">
        <v>24</v>
      </c>
      <c r="H479" s="7">
        <v>24</v>
      </c>
      <c r="I479" s="1" t="s">
        <v>38</v>
      </c>
      <c r="J479" s="7">
        <v>10</v>
      </c>
      <c r="K479" s="11">
        <v>0.60277777777777775</v>
      </c>
      <c r="L479" s="1" t="s">
        <v>84</v>
      </c>
      <c r="M479" s="12" t="str">
        <f>IF(AND($C479='Flight Data Departing'!$A479,'Flight Data Departing'!$F479=0),"No","Yes")</f>
        <v>Yes</v>
      </c>
      <c r="N479" s="13">
        <v>44562</v>
      </c>
      <c r="O479" s="7"/>
    </row>
    <row r="480" spans="1:15" ht="15">
      <c r="A480" s="7">
        <v>479</v>
      </c>
      <c r="B480" s="4" t="s">
        <v>980</v>
      </c>
      <c r="C480" s="8" t="s">
        <v>981</v>
      </c>
      <c r="D480" s="9">
        <f t="shared" si="1"/>
        <v>0.5541666666666667</v>
      </c>
      <c r="E480" s="7">
        <v>62</v>
      </c>
      <c r="F480" s="7">
        <v>28</v>
      </c>
      <c r="G480" s="7">
        <v>16</v>
      </c>
      <c r="H480" s="7">
        <v>18</v>
      </c>
      <c r="I480" s="1" t="s">
        <v>60</v>
      </c>
      <c r="J480" s="7">
        <v>9</v>
      </c>
      <c r="K480" s="11">
        <v>0.59722222222222221</v>
      </c>
      <c r="L480" s="1" t="s">
        <v>41</v>
      </c>
      <c r="M480" s="12" t="str">
        <f>IF(AND($C480='Flight Data Departing'!$A480,'Flight Data Departing'!$F480=0),"No","Yes")</f>
        <v>Yes</v>
      </c>
      <c r="N480" s="13">
        <v>44567</v>
      </c>
      <c r="O480" s="7"/>
    </row>
    <row r="481" spans="1:15" ht="15">
      <c r="A481" s="7">
        <v>480</v>
      </c>
      <c r="B481" s="4" t="s">
        <v>982</v>
      </c>
      <c r="C481" s="8" t="s">
        <v>983</v>
      </c>
      <c r="D481" s="9">
        <f t="shared" si="1"/>
        <v>0.12569444444444444</v>
      </c>
      <c r="E481" s="7">
        <v>133</v>
      </c>
      <c r="F481" s="7">
        <v>71</v>
      </c>
      <c r="G481" s="7">
        <v>22</v>
      </c>
      <c r="H481" s="7">
        <v>40</v>
      </c>
      <c r="I481" s="1" t="s">
        <v>48</v>
      </c>
      <c r="J481" s="7">
        <v>6</v>
      </c>
      <c r="K481" s="11">
        <v>0.21805555555555556</v>
      </c>
      <c r="L481" s="1" t="s">
        <v>76</v>
      </c>
      <c r="M481" s="12" t="str">
        <f>IF(AND($C481='Flight Data Departing'!$A481,'Flight Data Departing'!$F481=0),"No","Yes")</f>
        <v>Yes</v>
      </c>
      <c r="N481" s="13">
        <v>44565</v>
      </c>
      <c r="O481" s="7"/>
    </row>
    <row r="482" spans="1:15" ht="15">
      <c r="A482" s="7">
        <v>481</v>
      </c>
      <c r="B482" s="4" t="s">
        <v>984</v>
      </c>
      <c r="C482" s="8" t="s">
        <v>985</v>
      </c>
      <c r="D482" s="9">
        <f t="shared" si="1"/>
        <v>0.65694444444444444</v>
      </c>
      <c r="E482" s="7">
        <v>120</v>
      </c>
      <c r="F482" s="7">
        <v>90</v>
      </c>
      <c r="G482" s="7">
        <v>5</v>
      </c>
      <c r="H482" s="7">
        <v>25</v>
      </c>
      <c r="I482" s="1" t="s">
        <v>60</v>
      </c>
      <c r="J482" s="7">
        <v>8</v>
      </c>
      <c r="K482" s="11">
        <v>0.74027777777777781</v>
      </c>
      <c r="L482" s="1" t="s">
        <v>84</v>
      </c>
      <c r="M482" s="12" t="str">
        <f>IF(AND($C482='Flight Data Departing'!$A482,'Flight Data Departing'!$F482=0),"No","Yes")</f>
        <v>Yes</v>
      </c>
      <c r="N482" s="13">
        <v>44566</v>
      </c>
      <c r="O482" s="7"/>
    </row>
    <row r="483" spans="1:15" ht="15">
      <c r="A483" s="7">
        <v>482</v>
      </c>
      <c r="B483" s="4" t="s">
        <v>986</v>
      </c>
      <c r="C483" s="8" t="s">
        <v>987</v>
      </c>
      <c r="D483" s="9">
        <f t="shared" si="1"/>
        <v>0.88402777777777786</v>
      </c>
      <c r="E483" s="7">
        <v>100</v>
      </c>
      <c r="F483" s="7">
        <v>53</v>
      </c>
      <c r="G483" s="7">
        <v>29</v>
      </c>
      <c r="H483" s="7">
        <v>18</v>
      </c>
      <c r="I483" s="1" t="s">
        <v>48</v>
      </c>
      <c r="J483" s="7">
        <v>6</v>
      </c>
      <c r="K483" s="11">
        <v>0.95347222222222228</v>
      </c>
      <c r="L483" s="1" t="s">
        <v>73</v>
      </c>
      <c r="M483" s="12" t="str">
        <f>IF(AND($C483='Flight Data Departing'!$A483,'Flight Data Departing'!$F483=0),"No","Yes")</f>
        <v>Yes</v>
      </c>
      <c r="N483" s="13">
        <v>44567</v>
      </c>
      <c r="O483" s="7"/>
    </row>
    <row r="484" spans="1:15" ht="15">
      <c r="A484" s="7">
        <v>483</v>
      </c>
      <c r="B484" s="4" t="s">
        <v>988</v>
      </c>
      <c r="C484" s="8" t="s">
        <v>989</v>
      </c>
      <c r="D484" s="9">
        <f t="shared" si="1"/>
        <v>0.41180555555555559</v>
      </c>
      <c r="E484" s="7">
        <v>98</v>
      </c>
      <c r="F484" s="7">
        <v>49</v>
      </c>
      <c r="G484" s="7">
        <v>10</v>
      </c>
      <c r="H484" s="7">
        <v>39</v>
      </c>
      <c r="I484" s="1" t="s">
        <v>38</v>
      </c>
      <c r="J484" s="7">
        <v>10</v>
      </c>
      <c r="K484" s="11">
        <v>0.47986111111111113</v>
      </c>
      <c r="L484" s="1" t="s">
        <v>51</v>
      </c>
      <c r="M484" s="12" t="str">
        <f>IF(AND($C484='Flight Data Departing'!$A484,'Flight Data Departing'!$F484=0),"No","Yes")</f>
        <v>Yes</v>
      </c>
      <c r="N484" s="13">
        <v>44574</v>
      </c>
      <c r="O484" s="7"/>
    </row>
    <row r="485" spans="1:15" ht="15">
      <c r="A485" s="7">
        <v>484</v>
      </c>
      <c r="B485" s="4" t="s">
        <v>990</v>
      </c>
      <c r="C485" s="8" t="s">
        <v>991</v>
      </c>
      <c r="D485" s="9">
        <f t="shared" si="1"/>
        <v>-4.1666666666666588E-3</v>
      </c>
      <c r="E485" s="7">
        <v>84</v>
      </c>
      <c r="F485" s="7">
        <v>45</v>
      </c>
      <c r="G485" s="7">
        <v>15</v>
      </c>
      <c r="H485" s="7">
        <v>24</v>
      </c>
      <c r="I485" s="1" t="s">
        <v>34</v>
      </c>
      <c r="J485" s="7">
        <v>2</v>
      </c>
      <c r="K485" s="11">
        <v>5.4166666666666669E-2</v>
      </c>
      <c r="L485" s="1" t="s">
        <v>51</v>
      </c>
      <c r="M485" s="12" t="str">
        <f>IF(AND($C485='Flight Data Departing'!$A485,'Flight Data Departing'!$F485=0),"No","Yes")</f>
        <v>Yes</v>
      </c>
      <c r="N485" s="13">
        <v>44571</v>
      </c>
      <c r="O485" s="7"/>
    </row>
    <row r="486" spans="1:15" ht="15">
      <c r="A486" s="7">
        <v>485</v>
      </c>
      <c r="B486" s="4" t="s">
        <v>992</v>
      </c>
      <c r="C486" s="8" t="s">
        <v>993</v>
      </c>
      <c r="D486" s="9">
        <f t="shared" si="1"/>
        <v>0.1986111111111111</v>
      </c>
      <c r="E486" s="7">
        <v>103</v>
      </c>
      <c r="F486" s="7">
        <v>41</v>
      </c>
      <c r="G486" s="7">
        <v>28</v>
      </c>
      <c r="H486" s="7">
        <v>34</v>
      </c>
      <c r="I486" s="1" t="s">
        <v>60</v>
      </c>
      <c r="J486" s="7">
        <v>3</v>
      </c>
      <c r="K486" s="11">
        <v>0.27013888888888887</v>
      </c>
      <c r="L486" s="1" t="s">
        <v>57</v>
      </c>
      <c r="M486" s="12" t="str">
        <f>IF(AND($C486='Flight Data Departing'!$A486,'Flight Data Departing'!$F486=0),"No","Yes")</f>
        <v>Yes</v>
      </c>
      <c r="N486" s="13">
        <v>44572</v>
      </c>
      <c r="O486" s="7"/>
    </row>
    <row r="487" spans="1:15" ht="15">
      <c r="A487" s="7">
        <v>486</v>
      </c>
      <c r="B487" s="4" t="s">
        <v>994</v>
      </c>
      <c r="C487" s="8" t="s">
        <v>995</v>
      </c>
      <c r="D487" s="9">
        <f t="shared" si="1"/>
        <v>0.67847222222222214</v>
      </c>
      <c r="E487" s="7">
        <v>67</v>
      </c>
      <c r="F487" s="7">
        <v>31</v>
      </c>
      <c r="G487" s="7">
        <v>15</v>
      </c>
      <c r="H487" s="7">
        <v>21</v>
      </c>
      <c r="I487" s="1" t="s">
        <v>34</v>
      </c>
      <c r="J487" s="7">
        <v>6</v>
      </c>
      <c r="K487" s="11">
        <v>0.72499999999999998</v>
      </c>
      <c r="L487" s="1" t="s">
        <v>61</v>
      </c>
      <c r="M487" s="12" t="str">
        <f>IF(AND($C487='Flight Data Departing'!$A487,'Flight Data Departing'!$F487=0),"No","Yes")</f>
        <v>No</v>
      </c>
      <c r="N487" s="13">
        <v>44573</v>
      </c>
      <c r="O487" s="7"/>
    </row>
    <row r="488" spans="1:15" ht="15">
      <c r="A488" s="7">
        <v>487</v>
      </c>
      <c r="B488" s="4" t="s">
        <v>996</v>
      </c>
      <c r="C488" s="8" t="s">
        <v>997</v>
      </c>
      <c r="D488" s="9">
        <f t="shared" si="1"/>
        <v>0.72499999999999998</v>
      </c>
      <c r="E488" s="7">
        <v>127</v>
      </c>
      <c r="F488" s="7">
        <v>75</v>
      </c>
      <c r="G488" s="7">
        <v>11</v>
      </c>
      <c r="H488" s="7">
        <v>41</v>
      </c>
      <c r="I488" s="1" t="s">
        <v>38</v>
      </c>
      <c r="J488" s="7">
        <v>8</v>
      </c>
      <c r="K488" s="11">
        <v>0.81319444444444444</v>
      </c>
      <c r="L488" s="1" t="s">
        <v>79</v>
      </c>
      <c r="M488" s="12" t="str">
        <f>IF(AND($C488='Flight Data Departing'!$A488,'Flight Data Departing'!$F488=0),"No","Yes")</f>
        <v>Yes</v>
      </c>
      <c r="N488" s="13">
        <v>44564</v>
      </c>
      <c r="O488" s="7"/>
    </row>
    <row r="489" spans="1:15" ht="15">
      <c r="A489" s="7">
        <v>488</v>
      </c>
      <c r="B489" s="4" t="s">
        <v>998</v>
      </c>
      <c r="C489" s="8" t="s">
        <v>999</v>
      </c>
      <c r="D489" s="9">
        <f t="shared" si="1"/>
        <v>0.32291666666666663</v>
      </c>
      <c r="E489" s="7">
        <v>83</v>
      </c>
      <c r="F489" s="7">
        <v>39</v>
      </c>
      <c r="G489" s="7">
        <v>25</v>
      </c>
      <c r="H489" s="7">
        <v>19</v>
      </c>
      <c r="I489" s="1" t="s">
        <v>54</v>
      </c>
      <c r="J489" s="7">
        <v>3</v>
      </c>
      <c r="K489" s="11">
        <v>0.38055555555555554</v>
      </c>
      <c r="L489" s="1" t="s">
        <v>41</v>
      </c>
      <c r="M489" s="12" t="str">
        <f>IF(AND($C489='Flight Data Departing'!$A489,'Flight Data Departing'!$F489=0),"No","Yes")</f>
        <v>Yes</v>
      </c>
      <c r="N489" s="13">
        <v>44567</v>
      </c>
      <c r="O489" s="7"/>
    </row>
    <row r="490" spans="1:15" ht="15">
      <c r="A490" s="7">
        <v>489</v>
      </c>
      <c r="B490" s="4" t="s">
        <v>1000</v>
      </c>
      <c r="C490" s="8" t="s">
        <v>1001</v>
      </c>
      <c r="D490" s="9">
        <f t="shared" si="1"/>
        <v>0.76597222222222228</v>
      </c>
      <c r="E490" s="7">
        <v>64</v>
      </c>
      <c r="F490" s="7">
        <v>15</v>
      </c>
      <c r="G490" s="7">
        <v>20</v>
      </c>
      <c r="H490" s="7">
        <v>29</v>
      </c>
      <c r="I490" s="1" t="s">
        <v>48</v>
      </c>
      <c r="J490" s="7">
        <v>1</v>
      </c>
      <c r="K490" s="11">
        <v>0.81041666666666667</v>
      </c>
      <c r="L490" s="1" t="s">
        <v>64</v>
      </c>
      <c r="M490" s="12" t="str">
        <f>IF(AND($C490='Flight Data Departing'!$A490,'Flight Data Departing'!$F490=0),"No","Yes")</f>
        <v>Yes</v>
      </c>
      <c r="N490" s="13">
        <v>44572</v>
      </c>
      <c r="O490" s="7"/>
    </row>
    <row r="491" spans="1:15" ht="15">
      <c r="A491" s="7">
        <v>490</v>
      </c>
      <c r="B491" s="4" t="s">
        <v>1002</v>
      </c>
      <c r="C491" s="8" t="s">
        <v>1003</v>
      </c>
      <c r="D491" s="9">
        <f t="shared" si="1"/>
        <v>0.86736111111111114</v>
      </c>
      <c r="E491" s="7">
        <v>144</v>
      </c>
      <c r="F491" s="7">
        <v>73</v>
      </c>
      <c r="G491" s="7">
        <v>29</v>
      </c>
      <c r="H491" s="7">
        <v>42</v>
      </c>
      <c r="I491" s="1" t="s">
        <v>38</v>
      </c>
      <c r="J491" s="7">
        <v>7</v>
      </c>
      <c r="K491" s="11">
        <v>0.96736111111111112</v>
      </c>
      <c r="L491" s="1" t="s">
        <v>57</v>
      </c>
      <c r="M491" s="12" t="str">
        <f>IF(AND($C491='Flight Data Departing'!$A491,'Flight Data Departing'!$F491=0),"No","Yes")</f>
        <v>Yes</v>
      </c>
      <c r="N491" s="13">
        <v>44573</v>
      </c>
      <c r="O491" s="7"/>
    </row>
    <row r="492" spans="1:15" ht="15">
      <c r="A492" s="7">
        <v>491</v>
      </c>
      <c r="B492" s="4" t="s">
        <v>1004</v>
      </c>
      <c r="C492" s="8" t="s">
        <v>1005</v>
      </c>
      <c r="D492" s="9">
        <f t="shared" si="1"/>
        <v>0.27708333333333329</v>
      </c>
      <c r="E492" s="7">
        <v>81</v>
      </c>
      <c r="F492" s="7">
        <v>27</v>
      </c>
      <c r="G492" s="7">
        <v>12</v>
      </c>
      <c r="H492" s="7">
        <v>42</v>
      </c>
      <c r="I492" s="1" t="s">
        <v>48</v>
      </c>
      <c r="J492" s="7">
        <v>6</v>
      </c>
      <c r="K492" s="11">
        <v>0.33333333333333331</v>
      </c>
      <c r="L492" s="1" t="s">
        <v>116</v>
      </c>
      <c r="M492" s="12" t="str">
        <f>IF(AND($C492='Flight Data Departing'!$A492,'Flight Data Departing'!$F492=0),"No","Yes")</f>
        <v>Yes</v>
      </c>
      <c r="N492" s="13">
        <v>44562</v>
      </c>
      <c r="O492" s="7"/>
    </row>
    <row r="493" spans="1:15" ht="15">
      <c r="A493" s="7">
        <v>492</v>
      </c>
      <c r="B493" s="4" t="s">
        <v>1006</v>
      </c>
      <c r="C493" s="8" t="s">
        <v>1007</v>
      </c>
      <c r="D493" s="9">
        <f t="shared" si="1"/>
        <v>0.51388888888888884</v>
      </c>
      <c r="E493" s="7">
        <v>74</v>
      </c>
      <c r="F493" s="7">
        <v>23</v>
      </c>
      <c r="G493" s="7">
        <v>19</v>
      </c>
      <c r="H493" s="7">
        <v>32</v>
      </c>
      <c r="I493" s="1" t="s">
        <v>60</v>
      </c>
      <c r="J493" s="7">
        <v>9</v>
      </c>
      <c r="K493" s="11">
        <v>0.56527777777777777</v>
      </c>
      <c r="L493" s="1" t="s">
        <v>125</v>
      </c>
      <c r="M493" s="12" t="str">
        <f>IF(AND($C493='Flight Data Departing'!$A493,'Flight Data Departing'!$F493=0),"No","Yes")</f>
        <v>Yes</v>
      </c>
      <c r="N493" s="13">
        <v>44563</v>
      </c>
      <c r="O493" s="7"/>
    </row>
    <row r="494" spans="1:15" ht="15">
      <c r="A494" s="7">
        <v>493</v>
      </c>
      <c r="B494" s="4" t="s">
        <v>1008</v>
      </c>
      <c r="C494" s="8" t="s">
        <v>1009</v>
      </c>
      <c r="D494" s="9">
        <f t="shared" si="1"/>
        <v>0.91111111111111109</v>
      </c>
      <c r="E494" s="7">
        <v>115</v>
      </c>
      <c r="F494" s="7">
        <v>47</v>
      </c>
      <c r="G494" s="7">
        <v>23</v>
      </c>
      <c r="H494" s="7">
        <v>45</v>
      </c>
      <c r="I494" s="1" t="s">
        <v>38</v>
      </c>
      <c r="J494" s="7">
        <v>1</v>
      </c>
      <c r="K494" s="11">
        <v>0.99097222222222225</v>
      </c>
      <c r="L494" s="1" t="s">
        <v>125</v>
      </c>
      <c r="M494" s="12" t="str">
        <f>IF(AND($C494='Flight Data Departing'!$A494,'Flight Data Departing'!$F494=0),"No","Yes")</f>
        <v>Yes</v>
      </c>
      <c r="N494" s="13">
        <v>44564</v>
      </c>
      <c r="O494" s="7"/>
    </row>
    <row r="495" spans="1:15" ht="15">
      <c r="A495" s="7">
        <v>494</v>
      </c>
      <c r="B495" s="4" t="s">
        <v>1010</v>
      </c>
      <c r="C495" s="8" t="s">
        <v>1011</v>
      </c>
      <c r="D495" s="9">
        <f t="shared" si="1"/>
        <v>0.16944444444444445</v>
      </c>
      <c r="E495" s="7">
        <v>112</v>
      </c>
      <c r="F495" s="7">
        <v>89</v>
      </c>
      <c r="G495" s="7">
        <v>6</v>
      </c>
      <c r="H495" s="7">
        <v>17</v>
      </c>
      <c r="I495" s="1" t="s">
        <v>48</v>
      </c>
      <c r="J495" s="7">
        <v>6</v>
      </c>
      <c r="K495" s="11">
        <v>0.24722222222222223</v>
      </c>
      <c r="L495" s="1" t="s">
        <v>73</v>
      </c>
      <c r="M495" s="12" t="str">
        <f>IF(AND($C495='Flight Data Departing'!$A495,'Flight Data Departing'!$F495=0),"No","Yes")</f>
        <v>Yes</v>
      </c>
      <c r="N495" s="13">
        <v>44562</v>
      </c>
      <c r="O495" s="7"/>
    </row>
    <row r="496" spans="1:15" ht="15">
      <c r="A496" s="7">
        <v>495</v>
      </c>
      <c r="B496" s="4" t="s">
        <v>1012</v>
      </c>
      <c r="C496" s="8" t="s">
        <v>1013</v>
      </c>
      <c r="D496" s="9">
        <f t="shared" si="1"/>
        <v>-5.4166666666666675E-2</v>
      </c>
      <c r="E496" s="7">
        <v>93</v>
      </c>
      <c r="F496" s="7">
        <v>43</v>
      </c>
      <c r="G496" s="7">
        <v>20</v>
      </c>
      <c r="H496" s="7">
        <v>30</v>
      </c>
      <c r="I496" s="1" t="s">
        <v>38</v>
      </c>
      <c r="J496" s="7">
        <v>3</v>
      </c>
      <c r="K496" s="11">
        <v>1.0416666666666666E-2</v>
      </c>
      <c r="L496" s="1" t="s">
        <v>107</v>
      </c>
      <c r="M496" s="12" t="str">
        <f>IF(AND($C496='Flight Data Departing'!$A496,'Flight Data Departing'!$F496=0),"No","Yes")</f>
        <v>Yes</v>
      </c>
      <c r="N496" s="13">
        <v>44567</v>
      </c>
      <c r="O496" s="7"/>
    </row>
    <row r="497" spans="1:15" ht="15">
      <c r="A497" s="7">
        <v>496</v>
      </c>
      <c r="B497" s="4" t="s">
        <v>1014</v>
      </c>
      <c r="C497" s="8" t="s">
        <v>1015</v>
      </c>
      <c r="D497" s="9">
        <f t="shared" si="1"/>
        <v>0.59722222222222221</v>
      </c>
      <c r="E497" s="7">
        <v>146</v>
      </c>
      <c r="F497" s="7">
        <v>89</v>
      </c>
      <c r="G497" s="7">
        <v>17</v>
      </c>
      <c r="H497" s="7">
        <v>40</v>
      </c>
      <c r="I497" s="1" t="s">
        <v>48</v>
      </c>
      <c r="J497" s="7">
        <v>2</v>
      </c>
      <c r="K497" s="11">
        <v>0.69861111111111107</v>
      </c>
      <c r="L497" s="1" t="s">
        <v>68</v>
      </c>
      <c r="M497" s="12" t="str">
        <f>IF(AND($C497='Flight Data Departing'!$A497,'Flight Data Departing'!$F497=0),"No","Yes")</f>
        <v>Yes</v>
      </c>
      <c r="N497" s="13">
        <v>44572</v>
      </c>
      <c r="O497" s="7"/>
    </row>
    <row r="498" spans="1:15" ht="15">
      <c r="A498" s="7">
        <v>497</v>
      </c>
      <c r="B498" s="4" t="s">
        <v>1016</v>
      </c>
      <c r="C498" s="8" t="s">
        <v>1017</v>
      </c>
      <c r="D498" s="9">
        <f t="shared" si="1"/>
        <v>0.90833333333333333</v>
      </c>
      <c r="E498" s="7">
        <v>91</v>
      </c>
      <c r="F498" s="7">
        <v>46</v>
      </c>
      <c r="G498" s="7">
        <v>10</v>
      </c>
      <c r="H498" s="7">
        <v>35</v>
      </c>
      <c r="I498" s="1" t="s">
        <v>60</v>
      </c>
      <c r="J498" s="7">
        <v>5</v>
      </c>
      <c r="K498" s="11">
        <v>0.97152777777777777</v>
      </c>
      <c r="L498" s="1" t="s">
        <v>79</v>
      </c>
      <c r="M498" s="12" t="str">
        <f>IF(AND($C498='Flight Data Departing'!$A498,'Flight Data Departing'!$F498=0),"No","Yes")</f>
        <v>Yes</v>
      </c>
      <c r="N498" s="13">
        <v>44564</v>
      </c>
      <c r="O498" s="7"/>
    </row>
    <row r="499" spans="1:15" ht="15">
      <c r="A499" s="7">
        <v>498</v>
      </c>
      <c r="B499" s="4" t="s">
        <v>1018</v>
      </c>
      <c r="C499" s="8" t="s">
        <v>1019</v>
      </c>
      <c r="D499" s="9">
        <f t="shared" si="1"/>
        <v>0.84652777777777777</v>
      </c>
      <c r="E499" s="7">
        <v>116</v>
      </c>
      <c r="F499" s="7">
        <v>78</v>
      </c>
      <c r="G499" s="7">
        <v>9</v>
      </c>
      <c r="H499" s="7">
        <v>29</v>
      </c>
      <c r="I499" s="1" t="s">
        <v>38</v>
      </c>
      <c r="J499" s="7">
        <v>1</v>
      </c>
      <c r="K499" s="11">
        <v>0.92708333333333337</v>
      </c>
      <c r="L499" s="1" t="s">
        <v>31</v>
      </c>
      <c r="M499" s="12" t="str">
        <f>IF(AND($C499='Flight Data Departing'!$A499,'Flight Data Departing'!$F499=0),"No","Yes")</f>
        <v>Yes</v>
      </c>
      <c r="N499" s="13">
        <v>44565</v>
      </c>
      <c r="O499" s="7"/>
    </row>
    <row r="500" spans="1:15" ht="15">
      <c r="A500" s="7">
        <v>499</v>
      </c>
      <c r="B500" s="4" t="s">
        <v>1020</v>
      </c>
      <c r="C500" s="8" t="s">
        <v>1021</v>
      </c>
      <c r="D500" s="9">
        <f t="shared" si="1"/>
        <v>0.89652777777777781</v>
      </c>
      <c r="E500" s="7">
        <v>107</v>
      </c>
      <c r="F500" s="7">
        <v>40</v>
      </c>
      <c r="G500" s="7">
        <v>28</v>
      </c>
      <c r="H500" s="7">
        <v>39</v>
      </c>
      <c r="I500" s="1" t="s">
        <v>13</v>
      </c>
      <c r="J500" s="7">
        <v>8</v>
      </c>
      <c r="K500" s="11">
        <v>0.97083333333333333</v>
      </c>
      <c r="L500" s="1" t="s">
        <v>107</v>
      </c>
      <c r="M500" s="12" t="str">
        <f>IF(AND($C500='Flight Data Departing'!$A500,'Flight Data Departing'!$F500=0),"No","Yes")</f>
        <v>Yes</v>
      </c>
      <c r="N500" s="13">
        <v>44570</v>
      </c>
      <c r="O500" s="7"/>
    </row>
    <row r="501" spans="1:15" ht="15">
      <c r="A501" s="7">
        <v>500</v>
      </c>
      <c r="B501" s="4" t="s">
        <v>1022</v>
      </c>
      <c r="C501" s="8" t="s">
        <v>1023</v>
      </c>
      <c r="D501" s="9">
        <f t="shared" si="1"/>
        <v>3.6111111111111108E-2</v>
      </c>
      <c r="E501" s="7">
        <v>77</v>
      </c>
      <c r="F501" s="7">
        <v>14</v>
      </c>
      <c r="G501" s="7">
        <v>20</v>
      </c>
      <c r="H501" s="7">
        <v>43</v>
      </c>
      <c r="I501" s="1" t="s">
        <v>60</v>
      </c>
      <c r="J501" s="7">
        <v>1</v>
      </c>
      <c r="K501" s="11">
        <v>8.9583333333333334E-2</v>
      </c>
      <c r="L501" s="1" t="s">
        <v>45</v>
      </c>
      <c r="M501" s="12" t="str">
        <f>IF(AND($C501='Flight Data Departing'!$A501,'Flight Data Departing'!$F501=0),"No","Yes")</f>
        <v>Yes</v>
      </c>
      <c r="N501" s="13">
        <v>44568</v>
      </c>
      <c r="O501" s="7"/>
    </row>
    <row r="502" spans="1:15" ht="15">
      <c r="A502" s="7">
        <v>501</v>
      </c>
      <c r="B502" s="4" t="s">
        <v>1024</v>
      </c>
      <c r="C502" s="8" t="s">
        <v>1025</v>
      </c>
      <c r="D502" s="9">
        <f t="shared" si="1"/>
        <v>0.94027777777777777</v>
      </c>
      <c r="E502" s="7">
        <v>76</v>
      </c>
      <c r="F502" s="7">
        <v>25</v>
      </c>
      <c r="G502" s="7">
        <v>18</v>
      </c>
      <c r="H502" s="7">
        <v>33</v>
      </c>
      <c r="I502" s="1" t="s">
        <v>34</v>
      </c>
      <c r="J502" s="7">
        <v>7</v>
      </c>
      <c r="K502" s="11">
        <v>0.99305555555555558</v>
      </c>
      <c r="L502" s="1" t="s">
        <v>64</v>
      </c>
      <c r="M502" s="12" t="str">
        <f>IF(AND($C502='Flight Data Departing'!$A502,'Flight Data Departing'!$F502=0),"No","Yes")</f>
        <v>Yes</v>
      </c>
      <c r="N502" s="13">
        <v>44562</v>
      </c>
      <c r="O502" s="7"/>
    </row>
    <row r="503" spans="1:15" ht="15">
      <c r="A503" s="7">
        <v>502</v>
      </c>
      <c r="B503" s="4" t="s">
        <v>1026</v>
      </c>
      <c r="C503" s="8" t="s">
        <v>1027</v>
      </c>
      <c r="D503" s="9">
        <f t="shared" si="1"/>
        <v>0.16527777777777775</v>
      </c>
      <c r="E503" s="7">
        <v>151</v>
      </c>
      <c r="F503" s="7">
        <v>85</v>
      </c>
      <c r="G503" s="7">
        <v>24</v>
      </c>
      <c r="H503" s="7">
        <v>42</v>
      </c>
      <c r="I503" s="1" t="s">
        <v>38</v>
      </c>
      <c r="J503" s="7">
        <v>8</v>
      </c>
      <c r="K503" s="11">
        <v>0.27013888888888887</v>
      </c>
      <c r="L503" s="1" t="s">
        <v>35</v>
      </c>
      <c r="M503" s="12" t="str">
        <f>IF(AND($C503='Flight Data Departing'!$A503,'Flight Data Departing'!$F503=0),"No","Yes")</f>
        <v>Yes</v>
      </c>
      <c r="N503" s="13">
        <v>44569</v>
      </c>
      <c r="O503" s="7"/>
    </row>
    <row r="504" spans="1:15" ht="15">
      <c r="A504" s="7">
        <v>503</v>
      </c>
      <c r="B504" s="4" t="s">
        <v>1028</v>
      </c>
      <c r="C504" s="8" t="s">
        <v>1029</v>
      </c>
      <c r="D504" s="9">
        <f t="shared" si="1"/>
        <v>6.458333333333334E-2</v>
      </c>
      <c r="E504" s="7">
        <v>105</v>
      </c>
      <c r="F504" s="7">
        <v>64</v>
      </c>
      <c r="G504" s="7">
        <v>12</v>
      </c>
      <c r="H504" s="7">
        <v>29</v>
      </c>
      <c r="I504" s="1" t="s">
        <v>34</v>
      </c>
      <c r="J504" s="7">
        <v>3</v>
      </c>
      <c r="K504" s="11">
        <v>0.13750000000000001</v>
      </c>
      <c r="L504" s="1" t="s">
        <v>41</v>
      </c>
      <c r="M504" s="12" t="str">
        <f>IF(AND($C504='Flight Data Departing'!$A504,'Flight Data Departing'!$F504=0),"No","Yes")</f>
        <v>Yes</v>
      </c>
      <c r="N504" s="13">
        <v>44570</v>
      </c>
      <c r="O504" s="7"/>
    </row>
    <row r="505" spans="1:15" ht="15">
      <c r="A505" s="7">
        <v>504</v>
      </c>
      <c r="B505" s="4" t="s">
        <v>1030</v>
      </c>
      <c r="C505" s="8" t="s">
        <v>1031</v>
      </c>
      <c r="D505" s="9">
        <f t="shared" si="1"/>
        <v>0.21388888888888885</v>
      </c>
      <c r="E505" s="7">
        <v>127</v>
      </c>
      <c r="F505" s="7">
        <v>79</v>
      </c>
      <c r="G505" s="7">
        <v>23</v>
      </c>
      <c r="H505" s="7">
        <v>25</v>
      </c>
      <c r="I505" s="1" t="s">
        <v>54</v>
      </c>
      <c r="J505" s="7">
        <v>8</v>
      </c>
      <c r="K505" s="11">
        <v>0.30208333333333331</v>
      </c>
      <c r="L505" s="1" t="s">
        <v>79</v>
      </c>
      <c r="M505" s="12" t="str">
        <f>IF(AND($C505='Flight Data Departing'!$A505,'Flight Data Departing'!$F505=0),"No","Yes")</f>
        <v>Yes</v>
      </c>
      <c r="N505" s="13">
        <v>44570</v>
      </c>
      <c r="O505" s="7"/>
    </row>
    <row r="506" spans="1:15" ht="15">
      <c r="A506" s="7">
        <v>505</v>
      </c>
      <c r="B506" s="4" t="s">
        <v>1032</v>
      </c>
      <c r="C506" s="8" t="s">
        <v>1033</v>
      </c>
      <c r="D506" s="9">
        <f t="shared" si="1"/>
        <v>0.12708333333333333</v>
      </c>
      <c r="E506" s="7">
        <v>109</v>
      </c>
      <c r="F506" s="7">
        <v>66</v>
      </c>
      <c r="G506" s="7">
        <v>27</v>
      </c>
      <c r="H506" s="7">
        <v>16</v>
      </c>
      <c r="I506" s="1" t="s">
        <v>60</v>
      </c>
      <c r="J506" s="7">
        <v>10</v>
      </c>
      <c r="K506" s="11">
        <v>0.20277777777777778</v>
      </c>
      <c r="L506" s="1" t="s">
        <v>79</v>
      </c>
      <c r="M506" s="12" t="str">
        <f>IF(AND($C506='Flight Data Departing'!$A506,'Flight Data Departing'!$F506=0),"No","Yes")</f>
        <v>Yes</v>
      </c>
      <c r="N506" s="13">
        <v>44567</v>
      </c>
      <c r="O506" s="7"/>
    </row>
    <row r="507" spans="1:15" ht="15">
      <c r="A507" s="7">
        <v>506</v>
      </c>
      <c r="B507" s="4" t="s">
        <v>1034</v>
      </c>
      <c r="C507" s="8" t="s">
        <v>1035</v>
      </c>
      <c r="D507" s="9">
        <f t="shared" si="1"/>
        <v>0.59305555555555556</v>
      </c>
      <c r="E507" s="7">
        <v>119</v>
      </c>
      <c r="F507" s="7">
        <v>78</v>
      </c>
      <c r="G507" s="7">
        <v>14</v>
      </c>
      <c r="H507" s="7">
        <v>27</v>
      </c>
      <c r="I507" s="1" t="s">
        <v>54</v>
      </c>
      <c r="J507" s="7">
        <v>6</v>
      </c>
      <c r="K507" s="11">
        <v>0.67569444444444449</v>
      </c>
      <c r="L507" s="1" t="s">
        <v>41</v>
      </c>
      <c r="M507" s="12" t="str">
        <f>IF(AND($C507='Flight Data Departing'!$A507,'Flight Data Departing'!$F507=0),"No","Yes")</f>
        <v>Yes</v>
      </c>
      <c r="N507" s="13">
        <v>44562</v>
      </c>
      <c r="O507" s="7"/>
    </row>
    <row r="508" spans="1:15" ht="15">
      <c r="A508" s="7">
        <v>507</v>
      </c>
      <c r="B508" s="4" t="s">
        <v>1036</v>
      </c>
      <c r="C508" s="8" t="s">
        <v>1037</v>
      </c>
      <c r="D508" s="9">
        <f t="shared" si="1"/>
        <v>0.10902777777777778</v>
      </c>
      <c r="E508" s="7">
        <v>80</v>
      </c>
      <c r="F508" s="7">
        <v>31</v>
      </c>
      <c r="G508" s="7">
        <v>24</v>
      </c>
      <c r="H508" s="7">
        <v>25</v>
      </c>
      <c r="I508" s="1" t="s">
        <v>48</v>
      </c>
      <c r="J508" s="7">
        <v>3</v>
      </c>
      <c r="K508" s="11">
        <v>0.16458333333333333</v>
      </c>
      <c r="L508" s="1" t="s">
        <v>31</v>
      </c>
      <c r="M508" s="12" t="str">
        <f>IF(AND($C508='Flight Data Departing'!$A508,'Flight Data Departing'!$F508=0),"No","Yes")</f>
        <v>Yes</v>
      </c>
      <c r="N508" s="13">
        <v>44573</v>
      </c>
      <c r="O508" s="7"/>
    </row>
    <row r="509" spans="1:15" ht="15">
      <c r="A509" s="7">
        <v>508</v>
      </c>
      <c r="B509" s="4" t="s">
        <v>1038</v>
      </c>
      <c r="C509" s="8" t="s">
        <v>1039</v>
      </c>
      <c r="D509" s="9">
        <f t="shared" si="1"/>
        <v>0.62222222222222223</v>
      </c>
      <c r="E509" s="7">
        <v>95</v>
      </c>
      <c r="F509" s="7">
        <v>67</v>
      </c>
      <c r="G509" s="7">
        <v>13</v>
      </c>
      <c r="H509" s="7">
        <v>15</v>
      </c>
      <c r="I509" s="1" t="s">
        <v>54</v>
      </c>
      <c r="J509" s="7">
        <v>1</v>
      </c>
      <c r="K509" s="11">
        <v>0.68819444444444444</v>
      </c>
      <c r="L509" s="1" t="s">
        <v>41</v>
      </c>
      <c r="M509" s="12" t="str">
        <f>IF(AND($C509='Flight Data Departing'!$A509,'Flight Data Departing'!$F509=0),"No","Yes")</f>
        <v>Yes</v>
      </c>
      <c r="N509" s="13">
        <v>44566</v>
      </c>
      <c r="O509" s="7"/>
    </row>
    <row r="510" spans="1:15" ht="15">
      <c r="A510" s="7">
        <v>509</v>
      </c>
      <c r="B510" s="4" t="s">
        <v>1040</v>
      </c>
      <c r="C510" s="8" t="s">
        <v>1041</v>
      </c>
      <c r="D510" s="9">
        <f t="shared" si="1"/>
        <v>0.16180555555555556</v>
      </c>
      <c r="E510" s="7">
        <v>113</v>
      </c>
      <c r="F510" s="7">
        <v>54</v>
      </c>
      <c r="G510" s="7">
        <v>15</v>
      </c>
      <c r="H510" s="7">
        <v>44</v>
      </c>
      <c r="I510" s="1" t="s">
        <v>48</v>
      </c>
      <c r="J510" s="7">
        <v>1</v>
      </c>
      <c r="K510" s="11">
        <v>0.24027777777777778</v>
      </c>
      <c r="L510" s="1" t="s">
        <v>76</v>
      </c>
      <c r="M510" s="12" t="str">
        <f>IF(AND($C510='Flight Data Departing'!$A510,'Flight Data Departing'!$F510=0),"No","Yes")</f>
        <v>Yes</v>
      </c>
      <c r="N510" s="13">
        <v>44564</v>
      </c>
      <c r="O510" s="7"/>
    </row>
    <row r="511" spans="1:15" ht="15">
      <c r="A511" s="7">
        <v>510</v>
      </c>
      <c r="B511" s="4" t="s">
        <v>1042</v>
      </c>
      <c r="C511" s="8">
        <v>560642</v>
      </c>
      <c r="D511" s="9">
        <f t="shared" si="1"/>
        <v>0.95625000000000004</v>
      </c>
      <c r="E511" s="7">
        <v>56</v>
      </c>
      <c r="F511" s="7">
        <v>25</v>
      </c>
      <c r="G511" s="7">
        <v>5</v>
      </c>
      <c r="H511" s="7">
        <v>26</v>
      </c>
      <c r="I511" s="1" t="s">
        <v>13</v>
      </c>
      <c r="J511" s="7">
        <v>2</v>
      </c>
      <c r="K511" s="11">
        <v>0.99513888888888891</v>
      </c>
      <c r="L511" s="1" t="s">
        <v>79</v>
      </c>
      <c r="M511" s="12" t="str">
        <f>IF(AND($C511='Flight Data Departing'!$A511,'Flight Data Departing'!$F511=0),"No","Yes")</f>
        <v>Yes</v>
      </c>
      <c r="N511" s="13">
        <v>44567</v>
      </c>
      <c r="O511" s="7"/>
    </row>
    <row r="512" spans="1:15" ht="15">
      <c r="A512" s="7">
        <v>511</v>
      </c>
      <c r="B512" s="4" t="s">
        <v>1043</v>
      </c>
      <c r="C512" s="8" t="s">
        <v>1044</v>
      </c>
      <c r="D512" s="9">
        <f t="shared" ref="D512:D766" si="2">K512-TIME(0,E512,0)</f>
        <v>5.2777777777777778E-2</v>
      </c>
      <c r="E512" s="7">
        <v>59</v>
      </c>
      <c r="F512" s="7">
        <v>11</v>
      </c>
      <c r="G512" s="7">
        <v>16</v>
      </c>
      <c r="H512" s="7">
        <v>32</v>
      </c>
      <c r="I512" s="1" t="s">
        <v>34</v>
      </c>
      <c r="J512" s="7">
        <v>10</v>
      </c>
      <c r="K512" s="11">
        <v>9.375E-2</v>
      </c>
      <c r="L512" s="1" t="s">
        <v>57</v>
      </c>
      <c r="M512" s="12" t="str">
        <f>IF(AND($C512='Flight Data Departing'!$A512,'Flight Data Departing'!$F512=0),"No","Yes")</f>
        <v>Yes</v>
      </c>
      <c r="N512" s="13">
        <v>44571</v>
      </c>
      <c r="O512" s="7"/>
    </row>
    <row r="513" spans="1:15" ht="15">
      <c r="A513" s="7">
        <v>512</v>
      </c>
      <c r="B513" s="4" t="s">
        <v>1045</v>
      </c>
      <c r="C513" s="8" t="s">
        <v>1046</v>
      </c>
      <c r="D513" s="9">
        <f t="shared" si="2"/>
        <v>0.49097222222222225</v>
      </c>
      <c r="E513" s="7">
        <v>129</v>
      </c>
      <c r="F513" s="7">
        <v>73</v>
      </c>
      <c r="G513" s="7">
        <v>12</v>
      </c>
      <c r="H513" s="7">
        <v>44</v>
      </c>
      <c r="I513" s="1" t="s">
        <v>48</v>
      </c>
      <c r="J513" s="7">
        <v>1</v>
      </c>
      <c r="K513" s="11">
        <v>0.5805555555555556</v>
      </c>
      <c r="L513" s="1" t="s">
        <v>116</v>
      </c>
      <c r="M513" s="12" t="str">
        <f>IF(AND($C513='Flight Data Departing'!$A513,'Flight Data Departing'!$F513=0),"No","Yes")</f>
        <v>Yes</v>
      </c>
      <c r="N513" s="13">
        <v>44564</v>
      </c>
      <c r="O513" s="7"/>
    </row>
    <row r="514" spans="1:15" ht="15">
      <c r="A514" s="7">
        <v>513</v>
      </c>
      <c r="B514" s="4" t="s">
        <v>1047</v>
      </c>
      <c r="C514" s="8" t="s">
        <v>1048</v>
      </c>
      <c r="D514" s="9">
        <f t="shared" si="2"/>
        <v>0.35347222222222224</v>
      </c>
      <c r="E514" s="7">
        <v>65</v>
      </c>
      <c r="F514" s="7">
        <v>23</v>
      </c>
      <c r="G514" s="7">
        <v>10</v>
      </c>
      <c r="H514" s="7">
        <v>32</v>
      </c>
      <c r="I514" s="1" t="s">
        <v>13</v>
      </c>
      <c r="J514" s="7">
        <v>1</v>
      </c>
      <c r="K514" s="11">
        <v>0.39861111111111114</v>
      </c>
      <c r="L514" s="1" t="s">
        <v>73</v>
      </c>
      <c r="M514" s="12" t="str">
        <f>IF(AND($C514='Flight Data Departing'!$A514,'Flight Data Departing'!$F514=0),"No","Yes")</f>
        <v>Yes</v>
      </c>
      <c r="N514" s="13">
        <v>44569</v>
      </c>
      <c r="O514" s="7"/>
    </row>
    <row r="515" spans="1:15" ht="15">
      <c r="A515" s="7">
        <v>514</v>
      </c>
      <c r="B515" s="4" t="s">
        <v>1049</v>
      </c>
      <c r="C515" s="8" t="s">
        <v>1050</v>
      </c>
      <c r="D515" s="9">
        <f t="shared" si="2"/>
        <v>0.51180555555555551</v>
      </c>
      <c r="E515" s="7">
        <v>75</v>
      </c>
      <c r="F515" s="7">
        <v>16</v>
      </c>
      <c r="G515" s="7">
        <v>14</v>
      </c>
      <c r="H515" s="7">
        <v>45</v>
      </c>
      <c r="I515" s="1" t="s">
        <v>54</v>
      </c>
      <c r="J515" s="7">
        <v>7</v>
      </c>
      <c r="K515" s="11">
        <v>0.56388888888888888</v>
      </c>
      <c r="L515" s="1" t="s">
        <v>64</v>
      </c>
      <c r="M515" s="12" t="str">
        <f>IF(AND($C515='Flight Data Departing'!$A515,'Flight Data Departing'!$F515=0),"No","Yes")</f>
        <v>Yes</v>
      </c>
      <c r="N515" s="13">
        <v>44564</v>
      </c>
      <c r="O515" s="7"/>
    </row>
    <row r="516" spans="1:15" ht="15">
      <c r="A516" s="7">
        <v>515</v>
      </c>
      <c r="B516" s="4" t="s">
        <v>1051</v>
      </c>
      <c r="C516" s="8" t="s">
        <v>1052</v>
      </c>
      <c r="D516" s="9">
        <f t="shared" si="2"/>
        <v>0.22222222222222221</v>
      </c>
      <c r="E516" s="7">
        <v>92</v>
      </c>
      <c r="F516" s="7">
        <v>45</v>
      </c>
      <c r="G516" s="7">
        <v>14</v>
      </c>
      <c r="H516" s="7">
        <v>33</v>
      </c>
      <c r="I516" s="1" t="s">
        <v>38</v>
      </c>
      <c r="J516" s="7">
        <v>3</v>
      </c>
      <c r="K516" s="11">
        <v>0.28611111111111109</v>
      </c>
      <c r="L516" s="1" t="s">
        <v>79</v>
      </c>
      <c r="M516" s="12" t="str">
        <f>IF(AND($C516='Flight Data Departing'!$A516,'Flight Data Departing'!$F516=0),"No","Yes")</f>
        <v>Yes</v>
      </c>
      <c r="N516" s="13">
        <v>44574</v>
      </c>
      <c r="O516" s="7"/>
    </row>
    <row r="517" spans="1:15" ht="15">
      <c r="A517" s="7">
        <v>516</v>
      </c>
      <c r="B517" s="4" t="s">
        <v>1053</v>
      </c>
      <c r="C517" s="8" t="s">
        <v>1054</v>
      </c>
      <c r="D517" s="9">
        <f t="shared" si="2"/>
        <v>-5.694444444444445E-2</v>
      </c>
      <c r="E517" s="7">
        <v>116</v>
      </c>
      <c r="F517" s="7">
        <v>51</v>
      </c>
      <c r="G517" s="7">
        <v>23</v>
      </c>
      <c r="H517" s="7">
        <v>42</v>
      </c>
      <c r="I517" s="1" t="s">
        <v>38</v>
      </c>
      <c r="J517" s="7">
        <v>7</v>
      </c>
      <c r="K517" s="11">
        <v>2.361111111111111E-2</v>
      </c>
      <c r="L517" s="1" t="s">
        <v>79</v>
      </c>
      <c r="M517" s="12" t="str">
        <f>IF(AND($C517='Flight Data Departing'!$A517,'Flight Data Departing'!$F517=0),"No","Yes")</f>
        <v>Yes</v>
      </c>
      <c r="N517" s="13">
        <v>44572</v>
      </c>
      <c r="O517" s="7"/>
    </row>
    <row r="518" spans="1:15" ht="15">
      <c r="A518" s="7">
        <v>517</v>
      </c>
      <c r="B518" s="4" t="s">
        <v>1055</v>
      </c>
      <c r="C518" s="8" t="s">
        <v>1056</v>
      </c>
      <c r="D518" s="9">
        <f t="shared" si="2"/>
        <v>0.60138888888888886</v>
      </c>
      <c r="E518" s="7">
        <v>129</v>
      </c>
      <c r="F518" s="7">
        <v>69</v>
      </c>
      <c r="G518" s="7">
        <v>25</v>
      </c>
      <c r="H518" s="7">
        <v>35</v>
      </c>
      <c r="I518" s="1" t="s">
        <v>54</v>
      </c>
      <c r="J518" s="7">
        <v>10</v>
      </c>
      <c r="K518" s="11">
        <v>0.69097222222222221</v>
      </c>
      <c r="L518" s="1" t="s">
        <v>73</v>
      </c>
      <c r="M518" s="12" t="str">
        <f>IF(AND($C518='Flight Data Departing'!$A518,'Flight Data Departing'!$F518=0),"No","Yes")</f>
        <v>Yes</v>
      </c>
      <c r="N518" s="13">
        <v>44571</v>
      </c>
      <c r="O518" s="7"/>
    </row>
    <row r="519" spans="1:15" ht="15">
      <c r="A519" s="7">
        <v>518</v>
      </c>
      <c r="B519" s="4" t="s">
        <v>1057</v>
      </c>
      <c r="C519" s="8" t="s">
        <v>1058</v>
      </c>
      <c r="D519" s="9">
        <f t="shared" si="2"/>
        <v>0.69166666666666665</v>
      </c>
      <c r="E519" s="7">
        <v>102</v>
      </c>
      <c r="F519" s="7">
        <v>52</v>
      </c>
      <c r="G519" s="7">
        <v>11</v>
      </c>
      <c r="H519" s="7">
        <v>39</v>
      </c>
      <c r="I519" s="1" t="s">
        <v>13</v>
      </c>
      <c r="J519" s="7">
        <v>4</v>
      </c>
      <c r="K519" s="11">
        <v>0.76249999999999996</v>
      </c>
      <c r="L519" s="1" t="s">
        <v>64</v>
      </c>
      <c r="M519" s="12" t="str">
        <f>IF(AND($C519='Flight Data Departing'!$A519,'Flight Data Departing'!$F519=0),"No","Yes")</f>
        <v>Yes</v>
      </c>
      <c r="N519" s="13">
        <v>44566</v>
      </c>
      <c r="O519" s="7"/>
    </row>
    <row r="520" spans="1:15" ht="15">
      <c r="A520" s="7">
        <v>519</v>
      </c>
      <c r="B520" s="4" t="s">
        <v>1059</v>
      </c>
      <c r="C520" s="8" t="s">
        <v>1060</v>
      </c>
      <c r="D520" s="9">
        <f t="shared" si="2"/>
        <v>0.49930555555555556</v>
      </c>
      <c r="E520" s="7">
        <v>48</v>
      </c>
      <c r="F520" s="7">
        <v>12</v>
      </c>
      <c r="G520" s="7">
        <v>12</v>
      </c>
      <c r="H520" s="7">
        <v>24</v>
      </c>
      <c r="I520" s="1" t="s">
        <v>38</v>
      </c>
      <c r="J520" s="7">
        <v>2</v>
      </c>
      <c r="K520" s="11">
        <v>0.53263888888888888</v>
      </c>
      <c r="L520" s="1" t="s">
        <v>116</v>
      </c>
      <c r="M520" s="12" t="str">
        <f>IF(AND($C520='Flight Data Departing'!$A520,'Flight Data Departing'!$F520=0),"No","Yes")</f>
        <v>Yes</v>
      </c>
      <c r="N520" s="13">
        <v>44573</v>
      </c>
      <c r="O520" s="7"/>
    </row>
    <row r="521" spans="1:15" ht="15">
      <c r="A521" s="7">
        <v>520</v>
      </c>
      <c r="B521" s="4" t="s">
        <v>1061</v>
      </c>
      <c r="C521" s="8" t="s">
        <v>1062</v>
      </c>
      <c r="D521" s="9">
        <f t="shared" si="2"/>
        <v>0.38958333333333334</v>
      </c>
      <c r="E521" s="7">
        <v>127</v>
      </c>
      <c r="F521" s="7">
        <v>80</v>
      </c>
      <c r="G521" s="7">
        <v>29</v>
      </c>
      <c r="H521" s="7">
        <v>18</v>
      </c>
      <c r="I521" s="1" t="s">
        <v>34</v>
      </c>
      <c r="J521" s="7">
        <v>3</v>
      </c>
      <c r="K521" s="11">
        <v>0.4777777777777778</v>
      </c>
      <c r="L521" s="1" t="s">
        <v>31</v>
      </c>
      <c r="M521" s="12" t="str">
        <f>IF(AND($C521='Flight Data Departing'!$A521,'Flight Data Departing'!$F521=0),"No","Yes")</f>
        <v>Yes</v>
      </c>
      <c r="N521" s="13">
        <v>44573</v>
      </c>
      <c r="O521" s="7"/>
    </row>
    <row r="522" spans="1:15" ht="15">
      <c r="A522" s="7">
        <v>521</v>
      </c>
      <c r="B522" s="4" t="s">
        <v>1063</v>
      </c>
      <c r="C522" s="8">
        <v>395756</v>
      </c>
      <c r="D522" s="9">
        <f t="shared" si="2"/>
        <v>0.8930555555555556</v>
      </c>
      <c r="E522" s="7">
        <v>103</v>
      </c>
      <c r="F522" s="7">
        <v>67</v>
      </c>
      <c r="G522" s="7">
        <v>14</v>
      </c>
      <c r="H522" s="7">
        <v>22</v>
      </c>
      <c r="I522" s="1" t="s">
        <v>38</v>
      </c>
      <c r="J522" s="7">
        <v>5</v>
      </c>
      <c r="K522" s="11">
        <v>0.96458333333333335</v>
      </c>
      <c r="L522" s="1" t="s">
        <v>73</v>
      </c>
      <c r="M522" s="12" t="str">
        <f>IF(AND($C522='Flight Data Departing'!$A522,'Flight Data Departing'!$F522=0),"No","Yes")</f>
        <v>Yes</v>
      </c>
      <c r="N522" s="13">
        <v>44571</v>
      </c>
      <c r="O522" s="7"/>
    </row>
    <row r="523" spans="1:15" ht="15">
      <c r="A523" s="7">
        <v>522</v>
      </c>
      <c r="B523" s="4" t="s">
        <v>1064</v>
      </c>
      <c r="C523" s="8" t="s">
        <v>1065</v>
      </c>
      <c r="D523" s="9">
        <f t="shared" si="2"/>
        <v>0.67777777777777781</v>
      </c>
      <c r="E523" s="7">
        <v>51</v>
      </c>
      <c r="F523" s="7">
        <v>10</v>
      </c>
      <c r="G523" s="7">
        <v>19</v>
      </c>
      <c r="H523" s="7">
        <v>22</v>
      </c>
      <c r="I523" s="1" t="s">
        <v>34</v>
      </c>
      <c r="J523" s="7">
        <v>1</v>
      </c>
      <c r="K523" s="11">
        <v>0.71319444444444446</v>
      </c>
      <c r="L523" s="1" t="s">
        <v>125</v>
      </c>
      <c r="M523" s="12" t="str">
        <f>IF(AND($C523='Flight Data Departing'!$A523,'Flight Data Departing'!$F523=0),"No","Yes")</f>
        <v>Yes</v>
      </c>
      <c r="N523" s="13">
        <v>44569</v>
      </c>
      <c r="O523" s="7"/>
    </row>
    <row r="524" spans="1:15" ht="15">
      <c r="A524" s="7">
        <v>523</v>
      </c>
      <c r="B524" s="4" t="s">
        <v>1066</v>
      </c>
      <c r="C524" s="16">
        <v>2.62E+49</v>
      </c>
      <c r="D524" s="9">
        <f t="shared" si="2"/>
        <v>0.53680555555555554</v>
      </c>
      <c r="E524" s="7">
        <v>79</v>
      </c>
      <c r="F524" s="7">
        <v>34</v>
      </c>
      <c r="G524" s="7">
        <v>14</v>
      </c>
      <c r="H524" s="7">
        <v>31</v>
      </c>
      <c r="I524" s="1" t="s">
        <v>34</v>
      </c>
      <c r="J524" s="7">
        <v>6</v>
      </c>
      <c r="K524" s="11">
        <v>0.59166666666666667</v>
      </c>
      <c r="L524" s="1" t="s">
        <v>107</v>
      </c>
      <c r="M524" s="12" t="str">
        <f>IF(AND($C524='Flight Data Departing'!$A524,'Flight Data Departing'!$F524=0),"No","Yes")</f>
        <v>Yes</v>
      </c>
      <c r="N524" s="13">
        <v>44566</v>
      </c>
      <c r="O524" s="7"/>
    </row>
    <row r="525" spans="1:15" ht="15">
      <c r="A525" s="7">
        <v>524</v>
      </c>
      <c r="B525" s="4" t="s">
        <v>1067</v>
      </c>
      <c r="C525" s="8" t="s">
        <v>1068</v>
      </c>
      <c r="D525" s="9">
        <f t="shared" si="2"/>
        <v>0.52847222222222223</v>
      </c>
      <c r="E525" s="7">
        <v>126</v>
      </c>
      <c r="F525" s="7">
        <v>68</v>
      </c>
      <c r="G525" s="7">
        <v>30</v>
      </c>
      <c r="H525" s="7">
        <v>28</v>
      </c>
      <c r="I525" s="1" t="s">
        <v>38</v>
      </c>
      <c r="J525" s="7">
        <v>6</v>
      </c>
      <c r="K525" s="11">
        <v>0.61597222222222225</v>
      </c>
      <c r="L525" s="1" t="s">
        <v>125</v>
      </c>
      <c r="M525" s="12" t="str">
        <f>IF(AND($C525='Flight Data Departing'!$A525,'Flight Data Departing'!$F525=0),"No","Yes")</f>
        <v>Yes</v>
      </c>
      <c r="N525" s="13">
        <v>44568</v>
      </c>
      <c r="O525" s="7"/>
    </row>
    <row r="526" spans="1:15" ht="15">
      <c r="A526" s="7">
        <v>525</v>
      </c>
      <c r="B526" s="4" t="s">
        <v>1069</v>
      </c>
      <c r="C526" s="8" t="s">
        <v>1070</v>
      </c>
      <c r="D526" s="9">
        <f t="shared" si="2"/>
        <v>0.59930555555555554</v>
      </c>
      <c r="E526" s="7">
        <v>103</v>
      </c>
      <c r="F526" s="7">
        <v>44</v>
      </c>
      <c r="G526" s="7">
        <v>15</v>
      </c>
      <c r="H526" s="7">
        <v>44</v>
      </c>
      <c r="I526" s="1" t="s">
        <v>48</v>
      </c>
      <c r="J526" s="7">
        <v>8</v>
      </c>
      <c r="K526" s="11">
        <v>0.67083333333333328</v>
      </c>
      <c r="L526" s="1" t="s">
        <v>64</v>
      </c>
      <c r="M526" s="12" t="str">
        <f>IF(AND($C526='Flight Data Departing'!$A526,'Flight Data Departing'!$F526=0),"No","Yes")</f>
        <v>Yes</v>
      </c>
      <c r="N526" s="13">
        <v>44571</v>
      </c>
      <c r="O526" s="7"/>
    </row>
    <row r="527" spans="1:15" ht="15">
      <c r="A527" s="7">
        <v>526</v>
      </c>
      <c r="B527" s="4" t="s">
        <v>1071</v>
      </c>
      <c r="C527" s="8" t="s">
        <v>1072</v>
      </c>
      <c r="D527" s="9">
        <f t="shared" si="2"/>
        <v>-9.0277777777777735E-3</v>
      </c>
      <c r="E527" s="7">
        <v>121</v>
      </c>
      <c r="F527" s="7">
        <v>72</v>
      </c>
      <c r="G527" s="7">
        <v>13</v>
      </c>
      <c r="H527" s="7">
        <v>36</v>
      </c>
      <c r="I527" s="1" t="s">
        <v>54</v>
      </c>
      <c r="J527" s="7">
        <v>9</v>
      </c>
      <c r="K527" s="11">
        <v>7.4999999999999997E-2</v>
      </c>
      <c r="L527" s="1" t="s">
        <v>76</v>
      </c>
      <c r="M527" s="12" t="str">
        <f>IF(AND($C527='Flight Data Departing'!$A527,'Flight Data Departing'!$F527=0),"No","Yes")</f>
        <v>Yes</v>
      </c>
      <c r="N527" s="13">
        <v>44574</v>
      </c>
      <c r="O527" s="7"/>
    </row>
    <row r="528" spans="1:15" ht="15">
      <c r="A528" s="7">
        <v>527</v>
      </c>
      <c r="B528" s="4" t="s">
        <v>1073</v>
      </c>
      <c r="C528" s="8" t="s">
        <v>1074</v>
      </c>
      <c r="D528" s="9">
        <f t="shared" si="2"/>
        <v>0.78888888888888886</v>
      </c>
      <c r="E528" s="7">
        <v>121</v>
      </c>
      <c r="F528" s="7">
        <v>84</v>
      </c>
      <c r="G528" s="7">
        <v>7</v>
      </c>
      <c r="H528" s="7">
        <v>30</v>
      </c>
      <c r="I528" s="1" t="s">
        <v>54</v>
      </c>
      <c r="J528" s="7">
        <v>10</v>
      </c>
      <c r="K528" s="11">
        <v>0.87291666666666667</v>
      </c>
      <c r="L528" s="1" t="s">
        <v>79</v>
      </c>
      <c r="M528" s="12" t="str">
        <f>IF(AND($C528='Flight Data Departing'!$A528,'Flight Data Departing'!$F528=0),"No","Yes")</f>
        <v>Yes</v>
      </c>
      <c r="N528" s="13">
        <v>44568</v>
      </c>
      <c r="O528" s="7"/>
    </row>
    <row r="529" spans="1:15" ht="15">
      <c r="A529" s="7">
        <v>528</v>
      </c>
      <c r="B529" s="4" t="s">
        <v>1075</v>
      </c>
      <c r="C529" s="8" t="s">
        <v>1076</v>
      </c>
      <c r="D529" s="9">
        <f t="shared" si="2"/>
        <v>0.82847222222222217</v>
      </c>
      <c r="E529" s="7">
        <v>42</v>
      </c>
      <c r="F529" s="7">
        <v>11</v>
      </c>
      <c r="G529" s="7">
        <v>10</v>
      </c>
      <c r="H529" s="7">
        <v>21</v>
      </c>
      <c r="I529" s="1" t="s">
        <v>54</v>
      </c>
      <c r="J529" s="7">
        <v>1</v>
      </c>
      <c r="K529" s="11">
        <v>0.85763888888888884</v>
      </c>
      <c r="L529" s="1" t="s">
        <v>31</v>
      </c>
      <c r="M529" s="12" t="str">
        <f>IF(AND($C529='Flight Data Departing'!$A529,'Flight Data Departing'!$F529=0),"No","Yes")</f>
        <v>Yes</v>
      </c>
      <c r="N529" s="13">
        <v>44567</v>
      </c>
      <c r="O529" s="7"/>
    </row>
    <row r="530" spans="1:15" ht="15">
      <c r="A530" s="7">
        <v>529</v>
      </c>
      <c r="B530" s="4" t="s">
        <v>1077</v>
      </c>
      <c r="C530" s="16">
        <v>6.0000000000000001E+72</v>
      </c>
      <c r="D530" s="9">
        <f t="shared" si="2"/>
        <v>0.39097222222222222</v>
      </c>
      <c r="E530" s="7">
        <v>136</v>
      </c>
      <c r="F530" s="7">
        <v>87</v>
      </c>
      <c r="G530" s="7">
        <v>13</v>
      </c>
      <c r="H530" s="7">
        <v>36</v>
      </c>
      <c r="I530" s="1" t="s">
        <v>48</v>
      </c>
      <c r="J530" s="7">
        <v>8</v>
      </c>
      <c r="K530" s="11">
        <v>0.48541666666666666</v>
      </c>
      <c r="L530" s="1" t="s">
        <v>68</v>
      </c>
      <c r="M530" s="12" t="str">
        <f>IF(AND($C530='Flight Data Departing'!$A530,'Flight Data Departing'!$F530=0),"No","Yes")</f>
        <v>Yes</v>
      </c>
      <c r="N530" s="13">
        <v>44566</v>
      </c>
      <c r="O530" s="7"/>
    </row>
    <row r="531" spans="1:15" ht="15">
      <c r="A531" s="7">
        <v>530</v>
      </c>
      <c r="B531" s="4" t="s">
        <v>1078</v>
      </c>
      <c r="C531" s="8" t="s">
        <v>1079</v>
      </c>
      <c r="D531" s="9">
        <f t="shared" si="2"/>
        <v>-2.0833333333333259E-3</v>
      </c>
      <c r="E531" s="7">
        <v>97</v>
      </c>
      <c r="F531" s="7">
        <v>61</v>
      </c>
      <c r="G531" s="7">
        <v>5</v>
      </c>
      <c r="H531" s="7">
        <v>31</v>
      </c>
      <c r="I531" s="1" t="s">
        <v>34</v>
      </c>
      <c r="J531" s="7">
        <v>10</v>
      </c>
      <c r="K531" s="11">
        <v>6.5277777777777782E-2</v>
      </c>
      <c r="L531" s="1" t="s">
        <v>61</v>
      </c>
      <c r="M531" s="12" t="str">
        <f>IF(AND($C531='Flight Data Departing'!$A531,'Flight Data Departing'!$F531=0),"No","Yes")</f>
        <v>No</v>
      </c>
      <c r="N531" s="13">
        <v>44571</v>
      </c>
      <c r="O531" s="7"/>
    </row>
    <row r="532" spans="1:15" ht="15">
      <c r="A532" s="7">
        <v>531</v>
      </c>
      <c r="B532" s="4" t="s">
        <v>1080</v>
      </c>
      <c r="C532" s="8" t="s">
        <v>1081</v>
      </c>
      <c r="D532" s="9">
        <f t="shared" si="2"/>
        <v>0.64722222222222225</v>
      </c>
      <c r="E532" s="7">
        <v>87</v>
      </c>
      <c r="F532" s="7">
        <v>22</v>
      </c>
      <c r="G532" s="7">
        <v>27</v>
      </c>
      <c r="H532" s="7">
        <v>38</v>
      </c>
      <c r="I532" s="1" t="s">
        <v>54</v>
      </c>
      <c r="J532" s="7">
        <v>3</v>
      </c>
      <c r="K532" s="11">
        <v>0.70763888888888893</v>
      </c>
      <c r="L532" s="1" t="s">
        <v>76</v>
      </c>
      <c r="M532" s="12" t="str">
        <f>IF(AND($C532='Flight Data Departing'!$A532,'Flight Data Departing'!$F532=0),"No","Yes")</f>
        <v>Yes</v>
      </c>
      <c r="N532" s="13">
        <v>44574</v>
      </c>
      <c r="O532" s="7"/>
    </row>
    <row r="533" spans="1:15" ht="15">
      <c r="A533" s="7">
        <v>532</v>
      </c>
      <c r="B533" s="4" t="s">
        <v>1082</v>
      </c>
      <c r="C533" s="8" t="s">
        <v>1083</v>
      </c>
      <c r="D533" s="9">
        <f t="shared" si="2"/>
        <v>0.35833333333333334</v>
      </c>
      <c r="E533" s="7">
        <v>65</v>
      </c>
      <c r="F533" s="7">
        <v>13</v>
      </c>
      <c r="G533" s="7">
        <v>29</v>
      </c>
      <c r="H533" s="7">
        <v>23</v>
      </c>
      <c r="I533" s="1" t="s">
        <v>13</v>
      </c>
      <c r="J533" s="7">
        <v>10</v>
      </c>
      <c r="K533" s="11">
        <v>0.40347222222222223</v>
      </c>
      <c r="L533" s="1" t="s">
        <v>41</v>
      </c>
      <c r="M533" s="12" t="str">
        <f>IF(AND($C533='Flight Data Departing'!$A533,'Flight Data Departing'!$F533=0),"No","Yes")</f>
        <v>Yes</v>
      </c>
      <c r="N533" s="13">
        <v>44572</v>
      </c>
      <c r="O533" s="7"/>
    </row>
    <row r="534" spans="1:15" ht="15">
      <c r="A534" s="7">
        <v>533</v>
      </c>
      <c r="B534" s="4" t="s">
        <v>1084</v>
      </c>
      <c r="C534" s="8" t="s">
        <v>1085</v>
      </c>
      <c r="D534" s="9">
        <f t="shared" si="2"/>
        <v>0.68125000000000002</v>
      </c>
      <c r="E534" s="7">
        <v>61</v>
      </c>
      <c r="F534" s="7">
        <v>29</v>
      </c>
      <c r="G534" s="7">
        <v>14</v>
      </c>
      <c r="H534" s="7">
        <v>18</v>
      </c>
      <c r="I534" s="1" t="s">
        <v>34</v>
      </c>
      <c r="J534" s="7">
        <v>5</v>
      </c>
      <c r="K534" s="11">
        <v>0.72361111111111109</v>
      </c>
      <c r="L534" s="1" t="s">
        <v>125</v>
      </c>
      <c r="M534" s="12" t="str">
        <f>IF(AND($C534='Flight Data Departing'!$A534,'Flight Data Departing'!$F534=0),"No","Yes")</f>
        <v>Yes</v>
      </c>
      <c r="N534" s="13">
        <v>44562</v>
      </c>
      <c r="O534" s="7"/>
    </row>
    <row r="535" spans="1:15" ht="15">
      <c r="A535" s="7">
        <v>534</v>
      </c>
      <c r="B535" s="4" t="s">
        <v>1086</v>
      </c>
      <c r="C535" s="8" t="s">
        <v>1087</v>
      </c>
      <c r="D535" s="9">
        <f t="shared" si="2"/>
        <v>7.8472222222222221E-2</v>
      </c>
      <c r="E535" s="7">
        <v>134</v>
      </c>
      <c r="F535" s="7">
        <v>80</v>
      </c>
      <c r="G535" s="7">
        <v>10</v>
      </c>
      <c r="H535" s="7">
        <v>44</v>
      </c>
      <c r="I535" s="1" t="s">
        <v>60</v>
      </c>
      <c r="J535" s="7">
        <v>3</v>
      </c>
      <c r="K535" s="11">
        <v>0.17152777777777778</v>
      </c>
      <c r="L535" s="1" t="s">
        <v>35</v>
      </c>
      <c r="M535" s="12" t="str">
        <f>IF(AND($C535='Flight Data Departing'!$A535,'Flight Data Departing'!$F535=0),"No","Yes")</f>
        <v>Yes</v>
      </c>
      <c r="N535" s="13">
        <v>44562</v>
      </c>
      <c r="O535" s="7"/>
    </row>
    <row r="536" spans="1:15" ht="15">
      <c r="A536" s="7">
        <v>535</v>
      </c>
      <c r="B536" s="4" t="s">
        <v>1088</v>
      </c>
      <c r="C536" s="8" t="s">
        <v>1089</v>
      </c>
      <c r="D536" s="9">
        <f t="shared" si="2"/>
        <v>0.70277777777777772</v>
      </c>
      <c r="E536" s="7">
        <v>118</v>
      </c>
      <c r="F536" s="7">
        <v>64</v>
      </c>
      <c r="G536" s="7">
        <v>10</v>
      </c>
      <c r="H536" s="7">
        <v>44</v>
      </c>
      <c r="I536" s="1" t="s">
        <v>54</v>
      </c>
      <c r="J536" s="7">
        <v>4</v>
      </c>
      <c r="K536" s="11">
        <v>0.78472222222222221</v>
      </c>
      <c r="L536" s="1" t="s">
        <v>84</v>
      </c>
      <c r="M536" s="12" t="str">
        <f>IF(AND($C536='Flight Data Departing'!$A536,'Flight Data Departing'!$F536=0),"No","Yes")</f>
        <v>Yes</v>
      </c>
      <c r="N536" s="13">
        <v>44565</v>
      </c>
      <c r="O536" s="7"/>
    </row>
    <row r="537" spans="1:15" ht="15">
      <c r="A537" s="7">
        <v>536</v>
      </c>
      <c r="B537" s="4" t="s">
        <v>1090</v>
      </c>
      <c r="C537" s="8" t="s">
        <v>1091</v>
      </c>
      <c r="D537" s="9">
        <f t="shared" si="2"/>
        <v>0.24583333333333335</v>
      </c>
      <c r="E537" s="7">
        <v>86</v>
      </c>
      <c r="F537" s="7">
        <v>39</v>
      </c>
      <c r="G537" s="7">
        <v>10</v>
      </c>
      <c r="H537" s="7">
        <v>37</v>
      </c>
      <c r="I537" s="1" t="s">
        <v>60</v>
      </c>
      <c r="J537" s="7">
        <v>3</v>
      </c>
      <c r="K537" s="11">
        <v>0.30555555555555558</v>
      </c>
      <c r="L537" s="1" t="s">
        <v>45</v>
      </c>
      <c r="M537" s="12" t="str">
        <f>IF(AND($C537='Flight Data Departing'!$A537,'Flight Data Departing'!$F537=0),"No","Yes")</f>
        <v>Yes</v>
      </c>
      <c r="N537" s="13">
        <v>44573</v>
      </c>
      <c r="O537" s="7"/>
    </row>
    <row r="538" spans="1:15" ht="15">
      <c r="A538" s="7">
        <v>537</v>
      </c>
      <c r="B538" s="4" t="s">
        <v>1092</v>
      </c>
      <c r="C538" s="8" t="s">
        <v>1093</v>
      </c>
      <c r="D538" s="9">
        <f t="shared" si="2"/>
        <v>-4.3055555555555555E-2</v>
      </c>
      <c r="E538" s="7">
        <v>106</v>
      </c>
      <c r="F538" s="7">
        <v>42</v>
      </c>
      <c r="G538" s="7">
        <v>22</v>
      </c>
      <c r="H538" s="7">
        <v>42</v>
      </c>
      <c r="I538" s="1" t="s">
        <v>54</v>
      </c>
      <c r="J538" s="7">
        <v>8</v>
      </c>
      <c r="K538" s="11">
        <v>3.0555555555555555E-2</v>
      </c>
      <c r="L538" s="1" t="s">
        <v>64</v>
      </c>
      <c r="M538" s="12" t="str">
        <f>IF(AND($C538='Flight Data Departing'!$A538,'Flight Data Departing'!$F538=0),"No","Yes")</f>
        <v>Yes</v>
      </c>
      <c r="N538" s="13">
        <v>44565</v>
      </c>
      <c r="O538" s="7"/>
    </row>
    <row r="539" spans="1:15" ht="15">
      <c r="A539" s="7">
        <v>538</v>
      </c>
      <c r="B539" s="4" t="s">
        <v>1094</v>
      </c>
      <c r="C539" s="8" t="s">
        <v>1095</v>
      </c>
      <c r="D539" s="9">
        <f t="shared" si="2"/>
        <v>0.12986111111111109</v>
      </c>
      <c r="E539" s="7">
        <v>95</v>
      </c>
      <c r="F539" s="7">
        <v>25</v>
      </c>
      <c r="G539" s="7">
        <v>29</v>
      </c>
      <c r="H539" s="7">
        <v>41</v>
      </c>
      <c r="I539" s="1" t="s">
        <v>54</v>
      </c>
      <c r="J539" s="7">
        <v>2</v>
      </c>
      <c r="K539" s="11">
        <v>0.19583333333333333</v>
      </c>
      <c r="L539" s="1" t="s">
        <v>45</v>
      </c>
      <c r="M539" s="12" t="str">
        <f>IF(AND($C539='Flight Data Departing'!$A539,'Flight Data Departing'!$F539=0),"No","Yes")</f>
        <v>Yes</v>
      </c>
      <c r="N539" s="13">
        <v>44563</v>
      </c>
      <c r="O539" s="7"/>
    </row>
    <row r="540" spans="1:15" ht="15">
      <c r="A540" s="7">
        <v>539</v>
      </c>
      <c r="B540" s="4" t="s">
        <v>1096</v>
      </c>
      <c r="C540" s="8" t="s">
        <v>1097</v>
      </c>
      <c r="D540" s="9">
        <f t="shared" si="2"/>
        <v>0.23749999999999999</v>
      </c>
      <c r="E540" s="7">
        <v>124</v>
      </c>
      <c r="F540" s="7">
        <v>73</v>
      </c>
      <c r="G540" s="7">
        <v>15</v>
      </c>
      <c r="H540" s="7">
        <v>36</v>
      </c>
      <c r="I540" s="1" t="s">
        <v>60</v>
      </c>
      <c r="J540" s="7">
        <v>6</v>
      </c>
      <c r="K540" s="11">
        <v>0.32361111111111113</v>
      </c>
      <c r="L540" s="1" t="s">
        <v>31</v>
      </c>
      <c r="M540" s="12" t="str">
        <f>IF(AND($C540='Flight Data Departing'!$A540,'Flight Data Departing'!$F540=0),"No","Yes")</f>
        <v>Yes</v>
      </c>
      <c r="N540" s="13">
        <v>44565</v>
      </c>
      <c r="O540" s="7"/>
    </row>
    <row r="541" spans="1:15" ht="15">
      <c r="A541" s="7">
        <v>540</v>
      </c>
      <c r="B541" s="4" t="s">
        <v>1098</v>
      </c>
      <c r="C541" s="8" t="s">
        <v>1099</v>
      </c>
      <c r="D541" s="9">
        <f t="shared" si="2"/>
        <v>0.5</v>
      </c>
      <c r="E541" s="7">
        <v>97</v>
      </c>
      <c r="F541" s="7">
        <v>34</v>
      </c>
      <c r="G541" s="7">
        <v>24</v>
      </c>
      <c r="H541" s="7">
        <v>39</v>
      </c>
      <c r="I541" s="1" t="s">
        <v>54</v>
      </c>
      <c r="J541" s="7">
        <v>2</v>
      </c>
      <c r="K541" s="11">
        <v>0.56736111111111109</v>
      </c>
      <c r="L541" s="1" t="s">
        <v>51</v>
      </c>
      <c r="M541" s="12" t="str">
        <f>IF(AND($C541='Flight Data Departing'!$A541,'Flight Data Departing'!$F541=0),"No","Yes")</f>
        <v>Yes</v>
      </c>
      <c r="N541" s="13">
        <v>44567</v>
      </c>
      <c r="O541" s="7"/>
    </row>
    <row r="542" spans="1:15" ht="15">
      <c r="A542" s="7">
        <v>541</v>
      </c>
      <c r="B542" s="4" t="s">
        <v>1100</v>
      </c>
      <c r="C542" s="8" t="s">
        <v>1101</v>
      </c>
      <c r="D542" s="9">
        <f t="shared" si="2"/>
        <v>3.1250000000000014E-2</v>
      </c>
      <c r="E542" s="7">
        <v>99</v>
      </c>
      <c r="F542" s="7">
        <v>33</v>
      </c>
      <c r="G542" s="7">
        <v>26</v>
      </c>
      <c r="H542" s="7">
        <v>40</v>
      </c>
      <c r="I542" s="1" t="s">
        <v>60</v>
      </c>
      <c r="J542" s="7">
        <v>1</v>
      </c>
      <c r="K542" s="11">
        <v>0.1</v>
      </c>
      <c r="L542" s="1" t="s">
        <v>35</v>
      </c>
      <c r="M542" s="12" t="str">
        <f>IF(AND($C542='Flight Data Departing'!$A542,'Flight Data Departing'!$F542=0),"No","Yes")</f>
        <v>Yes</v>
      </c>
      <c r="N542" s="13">
        <v>44568</v>
      </c>
      <c r="O542" s="7"/>
    </row>
    <row r="543" spans="1:15" ht="15">
      <c r="A543" s="7">
        <v>542</v>
      </c>
      <c r="B543" s="4" t="s">
        <v>1102</v>
      </c>
      <c r="C543" s="8" t="s">
        <v>1103</v>
      </c>
      <c r="D543" s="9">
        <f t="shared" si="2"/>
        <v>0.25277777777777777</v>
      </c>
      <c r="E543" s="7">
        <v>88</v>
      </c>
      <c r="F543" s="7">
        <v>22</v>
      </c>
      <c r="G543" s="7">
        <v>23</v>
      </c>
      <c r="H543" s="7">
        <v>43</v>
      </c>
      <c r="I543" s="1" t="s">
        <v>13</v>
      </c>
      <c r="J543" s="7">
        <v>9</v>
      </c>
      <c r="K543" s="11">
        <v>0.31388888888888888</v>
      </c>
      <c r="L543" s="1" t="s">
        <v>125</v>
      </c>
      <c r="M543" s="12" t="str">
        <f>IF(AND($C543='Flight Data Departing'!$A543,'Flight Data Departing'!$F543=0),"No","Yes")</f>
        <v>Yes</v>
      </c>
      <c r="N543" s="13">
        <v>44572</v>
      </c>
      <c r="O543" s="7"/>
    </row>
    <row r="544" spans="1:15" ht="15">
      <c r="A544" s="7">
        <v>543</v>
      </c>
      <c r="B544" s="4" t="s">
        <v>1104</v>
      </c>
      <c r="C544" s="8" t="s">
        <v>1105</v>
      </c>
      <c r="D544" s="9">
        <f t="shared" si="2"/>
        <v>0.33402777777777776</v>
      </c>
      <c r="E544" s="7">
        <v>134</v>
      </c>
      <c r="F544" s="7">
        <v>83</v>
      </c>
      <c r="G544" s="7">
        <v>24</v>
      </c>
      <c r="H544" s="7">
        <v>27</v>
      </c>
      <c r="I544" s="1" t="s">
        <v>60</v>
      </c>
      <c r="J544" s="7">
        <v>6</v>
      </c>
      <c r="K544" s="11">
        <v>0.42708333333333331</v>
      </c>
      <c r="L544" s="1" t="s">
        <v>73</v>
      </c>
      <c r="M544" s="12" t="str">
        <f>IF(AND($C544='Flight Data Departing'!$A544,'Flight Data Departing'!$F544=0),"No","Yes")</f>
        <v>Yes</v>
      </c>
      <c r="N544" s="13">
        <v>44564</v>
      </c>
      <c r="O544" s="7"/>
    </row>
    <row r="545" spans="1:15" ht="15">
      <c r="A545" s="7">
        <v>544</v>
      </c>
      <c r="B545" s="4" t="s">
        <v>1106</v>
      </c>
      <c r="C545" s="8" t="s">
        <v>1107</v>
      </c>
      <c r="D545" s="9">
        <f t="shared" si="2"/>
        <v>0.91527777777777786</v>
      </c>
      <c r="E545" s="7">
        <v>62</v>
      </c>
      <c r="F545" s="7">
        <v>12</v>
      </c>
      <c r="G545" s="7">
        <v>29</v>
      </c>
      <c r="H545" s="7">
        <v>21</v>
      </c>
      <c r="I545" s="1" t="s">
        <v>48</v>
      </c>
      <c r="J545" s="7">
        <v>6</v>
      </c>
      <c r="K545" s="11">
        <v>0.95833333333333337</v>
      </c>
      <c r="L545" s="1" t="s">
        <v>64</v>
      </c>
      <c r="M545" s="12" t="str">
        <f>IF(AND($C545='Flight Data Departing'!$A545,'Flight Data Departing'!$F545=0),"No","Yes")</f>
        <v>Yes</v>
      </c>
      <c r="N545" s="13">
        <v>44566</v>
      </c>
      <c r="O545" s="7"/>
    </row>
    <row r="546" spans="1:15" ht="15">
      <c r="A546" s="7">
        <v>545</v>
      </c>
      <c r="B546" s="4" t="s">
        <v>1108</v>
      </c>
      <c r="C546" s="8" t="s">
        <v>1109</v>
      </c>
      <c r="D546" s="9">
        <f t="shared" si="2"/>
        <v>0.6298611111111112</v>
      </c>
      <c r="E546" s="7">
        <v>65</v>
      </c>
      <c r="F546" s="7">
        <v>17</v>
      </c>
      <c r="G546" s="7">
        <v>8</v>
      </c>
      <c r="H546" s="7">
        <v>40</v>
      </c>
      <c r="I546" s="1" t="s">
        <v>38</v>
      </c>
      <c r="J546" s="7">
        <v>10</v>
      </c>
      <c r="K546" s="11">
        <v>0.67500000000000004</v>
      </c>
      <c r="L546" s="1" t="s">
        <v>51</v>
      </c>
      <c r="M546" s="12" t="str">
        <f>IF(AND($C546='Flight Data Departing'!$A546,'Flight Data Departing'!$F546=0),"No","Yes")</f>
        <v>Yes</v>
      </c>
      <c r="N546" s="13">
        <v>44567</v>
      </c>
      <c r="O546" s="7"/>
    </row>
    <row r="547" spans="1:15" ht="15">
      <c r="A547" s="7">
        <v>546</v>
      </c>
      <c r="B547" s="4" t="s">
        <v>1110</v>
      </c>
      <c r="C547" s="8" t="s">
        <v>1111</v>
      </c>
      <c r="D547" s="9">
        <f t="shared" si="2"/>
        <v>0.10347222222222224</v>
      </c>
      <c r="E547" s="7">
        <v>73</v>
      </c>
      <c r="F547" s="7">
        <v>13</v>
      </c>
      <c r="G547" s="7">
        <v>28</v>
      </c>
      <c r="H547" s="7">
        <v>32</v>
      </c>
      <c r="I547" s="1" t="s">
        <v>38</v>
      </c>
      <c r="J547" s="7">
        <v>6</v>
      </c>
      <c r="K547" s="11">
        <v>0.15416666666666667</v>
      </c>
      <c r="L547" s="1" t="s">
        <v>64</v>
      </c>
      <c r="M547" s="12" t="str">
        <f>IF(AND($C547='Flight Data Departing'!$A547,'Flight Data Departing'!$F547=0),"No","Yes")</f>
        <v>Yes</v>
      </c>
      <c r="N547" s="13">
        <v>44574</v>
      </c>
      <c r="O547" s="7"/>
    </row>
    <row r="548" spans="1:15" ht="15">
      <c r="A548" s="7">
        <v>547</v>
      </c>
      <c r="B548" s="4" t="s">
        <v>1112</v>
      </c>
      <c r="C548" s="8" t="s">
        <v>1113</v>
      </c>
      <c r="D548" s="9">
        <f t="shared" si="2"/>
        <v>0.65625</v>
      </c>
      <c r="E548" s="7">
        <v>104</v>
      </c>
      <c r="F548" s="7">
        <v>71</v>
      </c>
      <c r="G548" s="7">
        <v>9</v>
      </c>
      <c r="H548" s="7">
        <v>24</v>
      </c>
      <c r="I548" s="1" t="s">
        <v>48</v>
      </c>
      <c r="J548" s="7">
        <v>8</v>
      </c>
      <c r="K548" s="11">
        <v>0.72847222222222219</v>
      </c>
      <c r="L548" s="1" t="s">
        <v>107</v>
      </c>
      <c r="M548" s="12" t="str">
        <f>IF(AND($C548='Flight Data Departing'!$A548,'Flight Data Departing'!$F548=0),"No","Yes")</f>
        <v>Yes</v>
      </c>
      <c r="N548" s="13">
        <v>44568</v>
      </c>
      <c r="O548" s="7"/>
    </row>
    <row r="549" spans="1:15" ht="15">
      <c r="A549" s="7">
        <v>548</v>
      </c>
      <c r="B549" s="4" t="s">
        <v>1114</v>
      </c>
      <c r="C549" s="8" t="s">
        <v>1115</v>
      </c>
      <c r="D549" s="9">
        <f t="shared" si="2"/>
        <v>6.3194444444444442E-2</v>
      </c>
      <c r="E549" s="7">
        <v>66</v>
      </c>
      <c r="F549" s="7">
        <v>37</v>
      </c>
      <c r="G549" s="7">
        <v>8</v>
      </c>
      <c r="H549" s="7">
        <v>21</v>
      </c>
      <c r="I549" s="1" t="s">
        <v>34</v>
      </c>
      <c r="J549" s="7">
        <v>3</v>
      </c>
      <c r="K549" s="11">
        <v>0.10902777777777778</v>
      </c>
      <c r="L549" s="1" t="s">
        <v>84</v>
      </c>
      <c r="M549" s="12" t="str">
        <f>IF(AND($C549='Flight Data Departing'!$A549,'Flight Data Departing'!$F549=0),"No","Yes")</f>
        <v>Yes</v>
      </c>
      <c r="N549" s="13">
        <v>44567</v>
      </c>
      <c r="O549" s="7"/>
    </row>
    <row r="550" spans="1:15" ht="15">
      <c r="A550" s="7">
        <v>549</v>
      </c>
      <c r="B550" s="4" t="s">
        <v>1116</v>
      </c>
      <c r="C550" s="8" t="s">
        <v>1117</v>
      </c>
      <c r="D550" s="9">
        <f t="shared" si="2"/>
        <v>0.15208333333333332</v>
      </c>
      <c r="E550" s="7">
        <v>100</v>
      </c>
      <c r="F550" s="7">
        <v>72</v>
      </c>
      <c r="G550" s="7">
        <v>7</v>
      </c>
      <c r="H550" s="7">
        <v>21</v>
      </c>
      <c r="I550" s="1" t="s">
        <v>60</v>
      </c>
      <c r="J550" s="7">
        <v>4</v>
      </c>
      <c r="K550" s="11">
        <v>0.22152777777777777</v>
      </c>
      <c r="L550" s="1" t="s">
        <v>64</v>
      </c>
      <c r="M550" s="12" t="str">
        <f>IF(AND($C550='Flight Data Departing'!$A550,'Flight Data Departing'!$F550=0),"No","Yes")</f>
        <v>Yes</v>
      </c>
      <c r="N550" s="13">
        <v>44572</v>
      </c>
      <c r="O550" s="7"/>
    </row>
    <row r="551" spans="1:15" ht="15">
      <c r="A551" s="7">
        <v>550</v>
      </c>
      <c r="B551" s="4" t="s">
        <v>1118</v>
      </c>
      <c r="C551" s="8" t="s">
        <v>1119</v>
      </c>
      <c r="D551" s="9">
        <f t="shared" si="2"/>
        <v>-8.3333333333333315E-3</v>
      </c>
      <c r="E551" s="7">
        <v>82</v>
      </c>
      <c r="F551" s="7">
        <v>54</v>
      </c>
      <c r="G551" s="7">
        <v>13</v>
      </c>
      <c r="H551" s="7">
        <v>15</v>
      </c>
      <c r="I551" s="1" t="s">
        <v>48</v>
      </c>
      <c r="J551" s="7">
        <v>5</v>
      </c>
      <c r="K551" s="11">
        <v>4.8611111111111112E-2</v>
      </c>
      <c r="L551" s="1" t="s">
        <v>31</v>
      </c>
      <c r="M551" s="12" t="str">
        <f>IF(AND($C551='Flight Data Departing'!$A551,'Flight Data Departing'!$F551=0),"No","Yes")</f>
        <v>Yes</v>
      </c>
      <c r="N551" s="13">
        <v>44565</v>
      </c>
      <c r="O551" s="7"/>
    </row>
    <row r="552" spans="1:15" ht="15">
      <c r="A552" s="7">
        <v>551</v>
      </c>
      <c r="B552" s="4" t="s">
        <v>1120</v>
      </c>
      <c r="C552" s="8" t="s">
        <v>1121</v>
      </c>
      <c r="D552" s="9">
        <f t="shared" si="2"/>
        <v>0.27986111111111112</v>
      </c>
      <c r="E552" s="7">
        <v>87</v>
      </c>
      <c r="F552" s="7">
        <v>34</v>
      </c>
      <c r="G552" s="7">
        <v>23</v>
      </c>
      <c r="H552" s="7">
        <v>30</v>
      </c>
      <c r="I552" s="1" t="s">
        <v>34</v>
      </c>
      <c r="J552" s="7">
        <v>3</v>
      </c>
      <c r="K552" s="11">
        <v>0.34027777777777779</v>
      </c>
      <c r="L552" s="1" t="s">
        <v>61</v>
      </c>
      <c r="M552" s="12" t="str">
        <f>IF(AND($C552='Flight Data Departing'!$A552,'Flight Data Departing'!$F552=0),"No","Yes")</f>
        <v>No</v>
      </c>
      <c r="N552" s="13">
        <v>44562</v>
      </c>
      <c r="O552" s="7"/>
    </row>
    <row r="553" spans="1:15" ht="15">
      <c r="A553" s="7">
        <v>552</v>
      </c>
      <c r="B553" s="4" t="s">
        <v>1122</v>
      </c>
      <c r="C553" s="8" t="s">
        <v>1123</v>
      </c>
      <c r="D553" s="9">
        <f t="shared" si="2"/>
        <v>0.05</v>
      </c>
      <c r="E553" s="7">
        <v>66</v>
      </c>
      <c r="F553" s="7">
        <v>20</v>
      </c>
      <c r="G553" s="7">
        <v>8</v>
      </c>
      <c r="H553" s="7">
        <v>38</v>
      </c>
      <c r="I553" s="1" t="s">
        <v>48</v>
      </c>
      <c r="J553" s="7">
        <v>5</v>
      </c>
      <c r="K553" s="11">
        <v>9.583333333333334E-2</v>
      </c>
      <c r="L553" s="1" t="s">
        <v>125</v>
      </c>
      <c r="M553" s="12" t="str">
        <f>IF(AND($C553='Flight Data Departing'!$A553,'Flight Data Departing'!$F553=0),"No","Yes")</f>
        <v>Yes</v>
      </c>
      <c r="N553" s="13">
        <v>44566</v>
      </c>
      <c r="O553" s="7"/>
    </row>
    <row r="554" spans="1:15" ht="15">
      <c r="A554" s="7">
        <v>553</v>
      </c>
      <c r="B554" s="4" t="s">
        <v>1124</v>
      </c>
      <c r="C554" s="8">
        <v>931474</v>
      </c>
      <c r="D554" s="9">
        <f t="shared" si="2"/>
        <v>8.958333333333332E-2</v>
      </c>
      <c r="E554" s="7">
        <v>89</v>
      </c>
      <c r="F554" s="7">
        <v>33</v>
      </c>
      <c r="G554" s="7">
        <v>24</v>
      </c>
      <c r="H554" s="7">
        <v>32</v>
      </c>
      <c r="I554" s="1" t="s">
        <v>48</v>
      </c>
      <c r="J554" s="7">
        <v>9</v>
      </c>
      <c r="K554" s="11">
        <v>0.15138888888888888</v>
      </c>
      <c r="L554" s="1" t="s">
        <v>51</v>
      </c>
      <c r="M554" s="12" t="str">
        <f>IF(AND($C554='Flight Data Departing'!$A554,'Flight Data Departing'!$F554=0),"No","Yes")</f>
        <v>Yes</v>
      </c>
      <c r="N554" s="13">
        <v>44565</v>
      </c>
      <c r="O554" s="7"/>
    </row>
    <row r="555" spans="1:15" ht="15">
      <c r="A555" s="7">
        <v>554</v>
      </c>
      <c r="B555" s="4" t="s">
        <v>1125</v>
      </c>
      <c r="C555" s="8" t="s">
        <v>1126</v>
      </c>
      <c r="D555" s="9">
        <f t="shared" si="2"/>
        <v>0.32777777777777778</v>
      </c>
      <c r="E555" s="7">
        <v>110</v>
      </c>
      <c r="F555" s="7">
        <v>49</v>
      </c>
      <c r="G555" s="7">
        <v>25</v>
      </c>
      <c r="H555" s="7">
        <v>36</v>
      </c>
      <c r="I555" s="1" t="s">
        <v>48</v>
      </c>
      <c r="J555" s="7">
        <v>1</v>
      </c>
      <c r="K555" s="11">
        <v>0.40416666666666667</v>
      </c>
      <c r="L555" s="1" t="s">
        <v>45</v>
      </c>
      <c r="M555" s="12" t="str">
        <f>IF(AND($C555='Flight Data Departing'!$A555,'Flight Data Departing'!$F555=0),"No","Yes")</f>
        <v>Yes</v>
      </c>
      <c r="N555" s="13">
        <v>44571</v>
      </c>
      <c r="O555" s="7"/>
    </row>
    <row r="556" spans="1:15" ht="15">
      <c r="A556" s="7">
        <v>555</v>
      </c>
      <c r="B556" s="4" t="s">
        <v>1127</v>
      </c>
      <c r="C556" s="8" t="s">
        <v>1128</v>
      </c>
      <c r="D556" s="9">
        <f t="shared" si="2"/>
        <v>0.56874999999999998</v>
      </c>
      <c r="E556" s="7">
        <v>90</v>
      </c>
      <c r="F556" s="7">
        <v>45</v>
      </c>
      <c r="G556" s="7">
        <v>15</v>
      </c>
      <c r="H556" s="7">
        <v>30</v>
      </c>
      <c r="I556" s="1" t="s">
        <v>38</v>
      </c>
      <c r="J556" s="7">
        <v>10</v>
      </c>
      <c r="K556" s="11">
        <v>0.63124999999999998</v>
      </c>
      <c r="L556" s="1" t="s">
        <v>35</v>
      </c>
      <c r="M556" s="12" t="str">
        <f>IF(AND($C556='Flight Data Departing'!$A556,'Flight Data Departing'!$F556=0),"No","Yes")</f>
        <v>Yes</v>
      </c>
      <c r="N556" s="13">
        <v>44569</v>
      </c>
      <c r="O556" s="7"/>
    </row>
    <row r="557" spans="1:15" ht="15">
      <c r="A557" s="7">
        <v>556</v>
      </c>
      <c r="B557" s="4" t="s">
        <v>1129</v>
      </c>
      <c r="C557" s="8" t="s">
        <v>1130</v>
      </c>
      <c r="D557" s="9">
        <f t="shared" si="2"/>
        <v>9.4444444444444442E-2</v>
      </c>
      <c r="E557" s="7">
        <v>65</v>
      </c>
      <c r="F557" s="7">
        <v>34</v>
      </c>
      <c r="G557" s="7">
        <v>8</v>
      </c>
      <c r="H557" s="7">
        <v>23</v>
      </c>
      <c r="I557" s="1" t="s">
        <v>34</v>
      </c>
      <c r="J557" s="7">
        <v>4</v>
      </c>
      <c r="K557" s="11">
        <v>0.13958333333333334</v>
      </c>
      <c r="L557" s="1" t="s">
        <v>31</v>
      </c>
      <c r="M557" s="12" t="str">
        <f>IF(AND($C557='Flight Data Departing'!$A557,'Flight Data Departing'!$F557=0),"No","Yes")</f>
        <v>Yes</v>
      </c>
      <c r="N557" s="13">
        <v>44570</v>
      </c>
      <c r="O557" s="7"/>
    </row>
    <row r="558" spans="1:15" ht="15">
      <c r="A558" s="7">
        <v>557</v>
      </c>
      <c r="B558" s="4" t="s">
        <v>1131</v>
      </c>
      <c r="C558" s="8" t="s">
        <v>1132</v>
      </c>
      <c r="D558" s="9">
        <f t="shared" si="2"/>
        <v>0.65625</v>
      </c>
      <c r="E558" s="7">
        <v>100</v>
      </c>
      <c r="F558" s="7">
        <v>45</v>
      </c>
      <c r="G558" s="7">
        <v>27</v>
      </c>
      <c r="H558" s="7">
        <v>28</v>
      </c>
      <c r="I558" s="1" t="s">
        <v>13</v>
      </c>
      <c r="J558" s="7">
        <v>7</v>
      </c>
      <c r="K558" s="11">
        <v>0.72569444444444442</v>
      </c>
      <c r="L558" s="1" t="s">
        <v>107</v>
      </c>
      <c r="M558" s="12" t="str">
        <f>IF(AND($C558='Flight Data Departing'!$A558,'Flight Data Departing'!$F558=0),"No","Yes")</f>
        <v>Yes</v>
      </c>
      <c r="N558" s="13">
        <v>44574</v>
      </c>
      <c r="O558" s="7"/>
    </row>
    <row r="559" spans="1:15" ht="15">
      <c r="A559" s="7">
        <v>558</v>
      </c>
      <c r="B559" s="4" t="s">
        <v>1133</v>
      </c>
      <c r="C559" s="8">
        <v>609079</v>
      </c>
      <c r="D559" s="9">
        <f t="shared" si="2"/>
        <v>0.63541666666666663</v>
      </c>
      <c r="E559" s="7">
        <v>73</v>
      </c>
      <c r="F559" s="7">
        <v>43</v>
      </c>
      <c r="G559" s="7">
        <v>6</v>
      </c>
      <c r="H559" s="7">
        <v>24</v>
      </c>
      <c r="I559" s="1" t="s">
        <v>48</v>
      </c>
      <c r="J559" s="7">
        <v>2</v>
      </c>
      <c r="K559" s="11">
        <v>0.68611111111111112</v>
      </c>
      <c r="L559" s="1" t="s">
        <v>84</v>
      </c>
      <c r="M559" s="12" t="str">
        <f>IF(AND($C559='Flight Data Departing'!$A559,'Flight Data Departing'!$F559=0),"No","Yes")</f>
        <v>Yes</v>
      </c>
      <c r="N559" s="13">
        <v>44563</v>
      </c>
      <c r="O559" s="7"/>
    </row>
    <row r="560" spans="1:15" ht="15">
      <c r="A560" s="7">
        <v>559</v>
      </c>
      <c r="B560" s="4" t="s">
        <v>1134</v>
      </c>
      <c r="C560" s="8" t="s">
        <v>1135</v>
      </c>
      <c r="D560" s="9">
        <f t="shared" si="2"/>
        <v>4.0972222222222222E-2</v>
      </c>
      <c r="E560" s="7">
        <v>70</v>
      </c>
      <c r="F560" s="7">
        <v>17</v>
      </c>
      <c r="G560" s="7">
        <v>22</v>
      </c>
      <c r="H560" s="7">
        <v>31</v>
      </c>
      <c r="I560" s="1" t="s">
        <v>48</v>
      </c>
      <c r="J560" s="7">
        <v>5</v>
      </c>
      <c r="K560" s="11">
        <v>8.9583333333333334E-2</v>
      </c>
      <c r="L560" s="1" t="s">
        <v>68</v>
      </c>
      <c r="M560" s="12" t="str">
        <f>IF(AND($C560='Flight Data Departing'!$A560,'Flight Data Departing'!$F560=0),"No","Yes")</f>
        <v>Yes</v>
      </c>
      <c r="N560" s="13">
        <v>44562</v>
      </c>
      <c r="O560" s="7"/>
    </row>
    <row r="561" spans="1:15" ht="15">
      <c r="A561" s="7">
        <v>560</v>
      </c>
      <c r="B561" s="4" t="s">
        <v>1136</v>
      </c>
      <c r="C561" s="8" t="s">
        <v>1137</v>
      </c>
      <c r="D561" s="9">
        <f t="shared" si="2"/>
        <v>0.23819444444444449</v>
      </c>
      <c r="E561" s="7">
        <v>121</v>
      </c>
      <c r="F561" s="7">
        <v>61</v>
      </c>
      <c r="G561" s="7">
        <v>19</v>
      </c>
      <c r="H561" s="7">
        <v>41</v>
      </c>
      <c r="I561" s="1" t="s">
        <v>38</v>
      </c>
      <c r="J561" s="7">
        <v>9</v>
      </c>
      <c r="K561" s="11">
        <v>0.32222222222222224</v>
      </c>
      <c r="L561" s="1" t="s">
        <v>64</v>
      </c>
      <c r="M561" s="12" t="str">
        <f>IF(AND($C561='Flight Data Departing'!$A561,'Flight Data Departing'!$F561=0),"No","Yes")</f>
        <v>Yes</v>
      </c>
      <c r="N561" s="13">
        <v>44562</v>
      </c>
      <c r="O561" s="7"/>
    </row>
    <row r="562" spans="1:15" ht="15">
      <c r="A562" s="7">
        <v>561</v>
      </c>
      <c r="B562" s="4" t="s">
        <v>1138</v>
      </c>
      <c r="C562" s="8" t="s">
        <v>1139</v>
      </c>
      <c r="D562" s="9">
        <f t="shared" si="2"/>
        <v>0.6923611111111112</v>
      </c>
      <c r="E562" s="7">
        <v>112</v>
      </c>
      <c r="F562" s="7">
        <v>81</v>
      </c>
      <c r="G562" s="7">
        <v>14</v>
      </c>
      <c r="H562" s="7">
        <v>17</v>
      </c>
      <c r="I562" s="1" t="s">
        <v>38</v>
      </c>
      <c r="J562" s="7">
        <v>1</v>
      </c>
      <c r="K562" s="11">
        <v>0.77013888888888893</v>
      </c>
      <c r="L562" s="1" t="s">
        <v>79</v>
      </c>
      <c r="M562" s="12" t="str">
        <f>IF(AND($C562='Flight Data Departing'!$A562,'Flight Data Departing'!$F562=0),"No","Yes")</f>
        <v>Yes</v>
      </c>
      <c r="N562" s="13">
        <v>44571</v>
      </c>
      <c r="O562" s="7"/>
    </row>
    <row r="563" spans="1:15" ht="15">
      <c r="A563" s="7">
        <v>562</v>
      </c>
      <c r="B563" s="4" t="s">
        <v>1140</v>
      </c>
      <c r="C563" s="8" t="s">
        <v>1141</v>
      </c>
      <c r="D563" s="9">
        <f t="shared" si="2"/>
        <v>0.84791666666666665</v>
      </c>
      <c r="E563" s="7">
        <v>134</v>
      </c>
      <c r="F563" s="7">
        <v>78</v>
      </c>
      <c r="G563" s="7">
        <v>12</v>
      </c>
      <c r="H563" s="7">
        <v>44</v>
      </c>
      <c r="I563" s="1" t="s">
        <v>13</v>
      </c>
      <c r="J563" s="7">
        <v>1</v>
      </c>
      <c r="K563" s="11">
        <v>0.94097222222222221</v>
      </c>
      <c r="L563" s="1" t="s">
        <v>107</v>
      </c>
      <c r="M563" s="12" t="str">
        <f>IF(AND($C563='Flight Data Departing'!$A563,'Flight Data Departing'!$F563=0),"No","Yes")</f>
        <v>Yes</v>
      </c>
      <c r="N563" s="13">
        <v>44571</v>
      </c>
      <c r="O563" s="7"/>
    </row>
    <row r="564" spans="1:15" ht="15">
      <c r="A564" s="7">
        <v>563</v>
      </c>
      <c r="B564" s="4" t="s">
        <v>1142</v>
      </c>
      <c r="C564" s="8" t="s">
        <v>1143</v>
      </c>
      <c r="D564" s="9">
        <f t="shared" si="2"/>
        <v>0.87708333333333333</v>
      </c>
      <c r="E564" s="7">
        <v>86</v>
      </c>
      <c r="F564" s="7">
        <v>40</v>
      </c>
      <c r="G564" s="7">
        <v>18</v>
      </c>
      <c r="H564" s="7">
        <v>28</v>
      </c>
      <c r="I564" s="1" t="s">
        <v>60</v>
      </c>
      <c r="J564" s="7">
        <v>8</v>
      </c>
      <c r="K564" s="11">
        <v>0.93680555555555556</v>
      </c>
      <c r="L564" s="1" t="s">
        <v>41</v>
      </c>
      <c r="M564" s="12" t="str">
        <f>IF(AND($C564='Flight Data Departing'!$A564,'Flight Data Departing'!$F564=0),"No","Yes")</f>
        <v>Yes</v>
      </c>
      <c r="N564" s="13">
        <v>44574</v>
      </c>
      <c r="O564" s="7"/>
    </row>
    <row r="565" spans="1:15" ht="15">
      <c r="A565" s="7">
        <v>564</v>
      </c>
      <c r="B565" s="4" t="s">
        <v>1144</v>
      </c>
      <c r="C565" s="8" t="s">
        <v>1145</v>
      </c>
      <c r="D565" s="9">
        <f t="shared" si="2"/>
        <v>0.39444444444444443</v>
      </c>
      <c r="E565" s="7">
        <v>111</v>
      </c>
      <c r="F565" s="7">
        <v>75</v>
      </c>
      <c r="G565" s="7">
        <v>15</v>
      </c>
      <c r="H565" s="7">
        <v>21</v>
      </c>
      <c r="I565" s="1" t="s">
        <v>34</v>
      </c>
      <c r="J565" s="7">
        <v>7</v>
      </c>
      <c r="K565" s="11">
        <v>0.47152777777777777</v>
      </c>
      <c r="L565" s="1" t="s">
        <v>41</v>
      </c>
      <c r="M565" s="12" t="str">
        <f>IF(AND($C565='Flight Data Departing'!$A565,'Flight Data Departing'!$F565=0),"No","Yes")</f>
        <v>Yes</v>
      </c>
      <c r="N565" s="13">
        <v>44565</v>
      </c>
      <c r="O565" s="7"/>
    </row>
    <row r="566" spans="1:15" ht="15">
      <c r="A566" s="7">
        <v>565</v>
      </c>
      <c r="B566" s="4" t="s">
        <v>1146</v>
      </c>
      <c r="C566" s="8" t="s">
        <v>1147</v>
      </c>
      <c r="D566" s="9">
        <f t="shared" si="2"/>
        <v>0.10416666666666666</v>
      </c>
      <c r="E566" s="7">
        <v>75</v>
      </c>
      <c r="F566" s="7">
        <v>29</v>
      </c>
      <c r="G566" s="7">
        <v>26</v>
      </c>
      <c r="H566" s="7">
        <v>20</v>
      </c>
      <c r="I566" s="1" t="s">
        <v>38</v>
      </c>
      <c r="J566" s="7">
        <v>7</v>
      </c>
      <c r="K566" s="11">
        <v>0.15625</v>
      </c>
      <c r="L566" s="1" t="s">
        <v>41</v>
      </c>
      <c r="M566" s="12" t="str">
        <f>IF(AND($C566='Flight Data Departing'!$A566,'Flight Data Departing'!$F566=0),"No","Yes")</f>
        <v>Yes</v>
      </c>
      <c r="N566" s="13">
        <v>44568</v>
      </c>
      <c r="O566" s="7"/>
    </row>
    <row r="567" spans="1:15" ht="15">
      <c r="A567" s="7">
        <v>566</v>
      </c>
      <c r="B567" s="4" t="s">
        <v>1148</v>
      </c>
      <c r="C567" s="8">
        <v>606850</v>
      </c>
      <c r="D567" s="9">
        <f t="shared" si="2"/>
        <v>9.375E-2</v>
      </c>
      <c r="E567" s="7">
        <v>86</v>
      </c>
      <c r="F567" s="7">
        <v>44</v>
      </c>
      <c r="G567" s="7">
        <v>22</v>
      </c>
      <c r="H567" s="7">
        <v>20</v>
      </c>
      <c r="I567" s="1" t="s">
        <v>54</v>
      </c>
      <c r="J567" s="7">
        <v>6</v>
      </c>
      <c r="K567" s="11">
        <v>0.15347222222222223</v>
      </c>
      <c r="L567" s="1" t="s">
        <v>76</v>
      </c>
      <c r="M567" s="12" t="str">
        <f>IF(AND($C567='Flight Data Departing'!$A567,'Flight Data Departing'!$F567=0),"No","Yes")</f>
        <v>Yes</v>
      </c>
      <c r="N567" s="13">
        <v>44570</v>
      </c>
      <c r="O567" s="7"/>
    </row>
    <row r="568" spans="1:15" ht="15">
      <c r="A568" s="7">
        <v>567</v>
      </c>
      <c r="B568" s="4" t="s">
        <v>1149</v>
      </c>
      <c r="C568" s="8" t="s">
        <v>1150</v>
      </c>
      <c r="D568" s="9">
        <f t="shared" si="2"/>
        <v>0.67708333333333326</v>
      </c>
      <c r="E568" s="7">
        <v>112</v>
      </c>
      <c r="F568" s="7">
        <v>60</v>
      </c>
      <c r="G568" s="7">
        <v>17</v>
      </c>
      <c r="H568" s="7">
        <v>35</v>
      </c>
      <c r="I568" s="1" t="s">
        <v>34</v>
      </c>
      <c r="J568" s="7">
        <v>5</v>
      </c>
      <c r="K568" s="11">
        <v>0.75486111111111109</v>
      </c>
      <c r="L568" s="1" t="s">
        <v>84</v>
      </c>
      <c r="M568" s="12" t="str">
        <f>IF(AND($C568='Flight Data Departing'!$A568,'Flight Data Departing'!$F568=0),"No","Yes")</f>
        <v>Yes</v>
      </c>
      <c r="N568" s="13">
        <v>44563</v>
      </c>
      <c r="O568" s="7"/>
    </row>
    <row r="569" spans="1:15" ht="15">
      <c r="A569" s="7">
        <v>568</v>
      </c>
      <c r="B569" s="4" t="s">
        <v>1151</v>
      </c>
      <c r="C569" s="8" t="s">
        <v>1152</v>
      </c>
      <c r="D569" s="9">
        <f t="shared" si="2"/>
        <v>0.49652777777777773</v>
      </c>
      <c r="E569" s="7">
        <v>117</v>
      </c>
      <c r="F569" s="7">
        <v>78</v>
      </c>
      <c r="G569" s="7">
        <v>8</v>
      </c>
      <c r="H569" s="7">
        <v>31</v>
      </c>
      <c r="I569" s="1" t="s">
        <v>13</v>
      </c>
      <c r="J569" s="7">
        <v>4</v>
      </c>
      <c r="K569" s="11">
        <v>0.57777777777777772</v>
      </c>
      <c r="L569" s="1" t="s">
        <v>31</v>
      </c>
      <c r="M569" s="12" t="str">
        <f>IF(AND($C569='Flight Data Departing'!$A569,'Flight Data Departing'!$F569=0),"No","Yes")</f>
        <v>Yes</v>
      </c>
      <c r="N569" s="13">
        <v>44569</v>
      </c>
      <c r="O569" s="7"/>
    </row>
    <row r="570" spans="1:15" ht="15">
      <c r="A570" s="7">
        <v>569</v>
      </c>
      <c r="B570" s="4" t="s">
        <v>1153</v>
      </c>
      <c r="C570" s="8" t="s">
        <v>1154</v>
      </c>
      <c r="D570" s="9">
        <f t="shared" si="2"/>
        <v>0.84097222222222223</v>
      </c>
      <c r="E570" s="7">
        <v>61</v>
      </c>
      <c r="F570" s="7">
        <v>32</v>
      </c>
      <c r="G570" s="7">
        <v>11</v>
      </c>
      <c r="H570" s="7">
        <v>18</v>
      </c>
      <c r="I570" s="1" t="s">
        <v>38</v>
      </c>
      <c r="J570" s="7">
        <v>9</v>
      </c>
      <c r="K570" s="11">
        <v>0.8833333333333333</v>
      </c>
      <c r="L570" s="1" t="s">
        <v>79</v>
      </c>
      <c r="M570" s="12" t="str">
        <f>IF(AND($C570='Flight Data Departing'!$A570,'Flight Data Departing'!$F570=0),"No","Yes")</f>
        <v>Yes</v>
      </c>
      <c r="N570" s="13">
        <v>44564</v>
      </c>
      <c r="O570" s="7"/>
    </row>
    <row r="571" spans="1:15" ht="15">
      <c r="A571" s="7">
        <v>570</v>
      </c>
      <c r="B571" s="4" t="s">
        <v>1155</v>
      </c>
      <c r="C571" s="8" t="s">
        <v>1156</v>
      </c>
      <c r="D571" s="9">
        <f t="shared" si="2"/>
        <v>8.4722222222222213E-2</v>
      </c>
      <c r="E571" s="7">
        <v>125</v>
      </c>
      <c r="F571" s="7">
        <v>82</v>
      </c>
      <c r="G571" s="7">
        <v>14</v>
      </c>
      <c r="H571" s="7">
        <v>29</v>
      </c>
      <c r="I571" s="1" t="s">
        <v>54</v>
      </c>
      <c r="J571" s="7">
        <v>9</v>
      </c>
      <c r="K571" s="11">
        <v>0.17152777777777778</v>
      </c>
      <c r="L571" s="1" t="s">
        <v>79</v>
      </c>
      <c r="M571" s="12" t="str">
        <f>IF(AND($C571='Flight Data Departing'!$A571,'Flight Data Departing'!$F571=0),"No","Yes")</f>
        <v>Yes</v>
      </c>
      <c r="N571" s="13">
        <v>44566</v>
      </c>
      <c r="O571" s="7"/>
    </row>
    <row r="572" spans="1:15" ht="15">
      <c r="A572" s="7">
        <v>571</v>
      </c>
      <c r="B572" s="4" t="s">
        <v>1157</v>
      </c>
      <c r="C572" s="8" t="s">
        <v>1158</v>
      </c>
      <c r="D572" s="9">
        <f t="shared" si="2"/>
        <v>0.60277777777777786</v>
      </c>
      <c r="E572" s="7">
        <v>113</v>
      </c>
      <c r="F572" s="7">
        <v>61</v>
      </c>
      <c r="G572" s="7">
        <v>29</v>
      </c>
      <c r="H572" s="7">
        <v>23</v>
      </c>
      <c r="I572" s="1" t="s">
        <v>54</v>
      </c>
      <c r="J572" s="7">
        <v>5</v>
      </c>
      <c r="K572" s="11">
        <v>0.68125000000000002</v>
      </c>
      <c r="L572" s="1" t="s">
        <v>61</v>
      </c>
      <c r="M572" s="12" t="str">
        <f>IF(AND($C572='Flight Data Departing'!$A572,'Flight Data Departing'!$F572=0),"No","Yes")</f>
        <v>No</v>
      </c>
      <c r="N572" s="13">
        <v>44573</v>
      </c>
      <c r="O572" s="7"/>
    </row>
    <row r="573" spans="1:15" ht="15">
      <c r="A573" s="7">
        <v>572</v>
      </c>
      <c r="B573" s="4" t="s">
        <v>1159</v>
      </c>
      <c r="C573" s="8" t="s">
        <v>1160</v>
      </c>
      <c r="D573" s="9">
        <f t="shared" si="2"/>
        <v>0.54861111111111116</v>
      </c>
      <c r="E573" s="7">
        <v>114</v>
      </c>
      <c r="F573" s="7">
        <v>49</v>
      </c>
      <c r="G573" s="7">
        <v>30</v>
      </c>
      <c r="H573" s="7">
        <v>35</v>
      </c>
      <c r="I573" s="1" t="s">
        <v>13</v>
      </c>
      <c r="J573" s="7">
        <v>3</v>
      </c>
      <c r="K573" s="11">
        <v>0.62777777777777777</v>
      </c>
      <c r="L573" s="1" t="s">
        <v>41</v>
      </c>
      <c r="M573" s="12" t="str">
        <f>IF(AND($C573='Flight Data Departing'!$A573,'Flight Data Departing'!$F573=0),"No","Yes")</f>
        <v>Yes</v>
      </c>
      <c r="N573" s="13">
        <v>44567</v>
      </c>
      <c r="O573" s="7"/>
    </row>
    <row r="574" spans="1:15" ht="15">
      <c r="A574" s="7">
        <v>573</v>
      </c>
      <c r="B574" s="4" t="s">
        <v>1161</v>
      </c>
      <c r="C574" s="8" t="s">
        <v>1162</v>
      </c>
      <c r="D574" s="9">
        <f t="shared" si="2"/>
        <v>0.67847222222222214</v>
      </c>
      <c r="E574" s="7">
        <v>123</v>
      </c>
      <c r="F574" s="7">
        <v>73</v>
      </c>
      <c r="G574" s="7">
        <v>9</v>
      </c>
      <c r="H574" s="7">
        <v>41</v>
      </c>
      <c r="I574" s="1" t="s">
        <v>48</v>
      </c>
      <c r="J574" s="7">
        <v>7</v>
      </c>
      <c r="K574" s="11">
        <v>0.76388888888888884</v>
      </c>
      <c r="L574" s="1" t="s">
        <v>45</v>
      </c>
      <c r="M574" s="12" t="str">
        <f>IF(AND($C574='Flight Data Departing'!$A574,'Flight Data Departing'!$F574=0),"No","Yes")</f>
        <v>Yes</v>
      </c>
      <c r="N574" s="13">
        <v>44572</v>
      </c>
      <c r="O574" s="7"/>
    </row>
    <row r="575" spans="1:15" ht="15">
      <c r="A575" s="7">
        <v>574</v>
      </c>
      <c r="B575" s="4" t="s">
        <v>1163</v>
      </c>
      <c r="C575" s="8" t="s">
        <v>1164</v>
      </c>
      <c r="D575" s="9">
        <f t="shared" si="2"/>
        <v>0.71388888888888891</v>
      </c>
      <c r="E575" s="7">
        <v>90</v>
      </c>
      <c r="F575" s="7">
        <v>56</v>
      </c>
      <c r="G575" s="7">
        <v>6</v>
      </c>
      <c r="H575" s="7">
        <v>28</v>
      </c>
      <c r="I575" s="1" t="s">
        <v>13</v>
      </c>
      <c r="J575" s="7">
        <v>8</v>
      </c>
      <c r="K575" s="11">
        <v>0.77638888888888891</v>
      </c>
      <c r="L575" s="1" t="s">
        <v>116</v>
      </c>
      <c r="M575" s="12" t="str">
        <f>IF(AND($C575='Flight Data Departing'!$A575,'Flight Data Departing'!$F575=0),"No","Yes")</f>
        <v>Yes</v>
      </c>
      <c r="N575" s="13">
        <v>44570</v>
      </c>
      <c r="O575" s="7"/>
    </row>
    <row r="576" spans="1:15" ht="15">
      <c r="A576" s="7">
        <v>575</v>
      </c>
      <c r="B576" s="4" t="s">
        <v>1165</v>
      </c>
      <c r="C576" s="8" t="s">
        <v>1166</v>
      </c>
      <c r="D576" s="9">
        <f t="shared" si="2"/>
        <v>0.39930555555555558</v>
      </c>
      <c r="E576" s="7">
        <v>118</v>
      </c>
      <c r="F576" s="7">
        <v>74</v>
      </c>
      <c r="G576" s="7">
        <v>26</v>
      </c>
      <c r="H576" s="7">
        <v>18</v>
      </c>
      <c r="I576" s="1" t="s">
        <v>54</v>
      </c>
      <c r="J576" s="7">
        <v>8</v>
      </c>
      <c r="K576" s="11">
        <v>0.48125000000000001</v>
      </c>
      <c r="L576" s="1" t="s">
        <v>64</v>
      </c>
      <c r="M576" s="12" t="str">
        <f>IF(AND($C576='Flight Data Departing'!$A576,'Flight Data Departing'!$F576=0),"No","Yes")</f>
        <v>Yes</v>
      </c>
      <c r="N576" s="13">
        <v>44570</v>
      </c>
      <c r="O576" s="7"/>
    </row>
    <row r="577" spans="1:15" ht="15">
      <c r="A577" s="7">
        <v>576</v>
      </c>
      <c r="B577" s="4" t="s">
        <v>1167</v>
      </c>
      <c r="C577" s="8" t="s">
        <v>1168</v>
      </c>
      <c r="D577" s="9">
        <f t="shared" si="2"/>
        <v>0.21736111111111112</v>
      </c>
      <c r="E577" s="7">
        <v>110</v>
      </c>
      <c r="F577" s="7">
        <v>82</v>
      </c>
      <c r="G577" s="7">
        <v>7</v>
      </c>
      <c r="H577" s="7">
        <v>21</v>
      </c>
      <c r="I577" s="1" t="s">
        <v>54</v>
      </c>
      <c r="J577" s="7">
        <v>4</v>
      </c>
      <c r="K577" s="11">
        <v>0.29375000000000001</v>
      </c>
      <c r="L577" s="1" t="s">
        <v>35</v>
      </c>
      <c r="M577" s="12" t="str">
        <f>IF(AND($C577='Flight Data Departing'!$A577,'Flight Data Departing'!$F577=0),"No","Yes")</f>
        <v>Yes</v>
      </c>
      <c r="N577" s="13">
        <v>44565</v>
      </c>
      <c r="O577" s="7"/>
    </row>
    <row r="578" spans="1:15" ht="15">
      <c r="A578" s="7">
        <v>577</v>
      </c>
      <c r="B578" s="4" t="s">
        <v>1169</v>
      </c>
      <c r="C578" s="8" t="s">
        <v>1170</v>
      </c>
      <c r="D578" s="9">
        <f t="shared" si="2"/>
        <v>-1.8055555555555561E-2</v>
      </c>
      <c r="E578" s="7">
        <v>115</v>
      </c>
      <c r="F578" s="7">
        <v>84</v>
      </c>
      <c r="G578" s="7">
        <v>8</v>
      </c>
      <c r="H578" s="7">
        <v>23</v>
      </c>
      <c r="I578" s="1" t="s">
        <v>54</v>
      </c>
      <c r="J578" s="7">
        <v>3</v>
      </c>
      <c r="K578" s="11">
        <v>6.1805555555555558E-2</v>
      </c>
      <c r="L578" s="1" t="s">
        <v>84</v>
      </c>
      <c r="M578" s="12" t="str">
        <f>IF(AND($C578='Flight Data Departing'!$A578,'Flight Data Departing'!$F578=0),"No","Yes")</f>
        <v>Yes</v>
      </c>
      <c r="N578" s="13">
        <v>44568</v>
      </c>
      <c r="O578" s="7"/>
    </row>
    <row r="579" spans="1:15" ht="15">
      <c r="A579" s="7">
        <v>578</v>
      </c>
      <c r="B579" s="4" t="s">
        <v>1171</v>
      </c>
      <c r="C579" s="8" t="s">
        <v>1172</v>
      </c>
      <c r="D579" s="9">
        <f t="shared" si="2"/>
        <v>0.76736111111111116</v>
      </c>
      <c r="E579" s="7">
        <v>140</v>
      </c>
      <c r="F579" s="7">
        <v>84</v>
      </c>
      <c r="G579" s="7">
        <v>25</v>
      </c>
      <c r="H579" s="7">
        <v>31</v>
      </c>
      <c r="I579" s="1" t="s">
        <v>13</v>
      </c>
      <c r="J579" s="7">
        <v>9</v>
      </c>
      <c r="K579" s="11">
        <v>0.86458333333333337</v>
      </c>
      <c r="L579" s="1" t="s">
        <v>35</v>
      </c>
      <c r="M579" s="12" t="str">
        <f>IF(AND($C579='Flight Data Departing'!$A579,'Flight Data Departing'!$F579=0),"No","Yes")</f>
        <v>Yes</v>
      </c>
      <c r="N579" s="13">
        <v>44572</v>
      </c>
      <c r="O579" s="7"/>
    </row>
    <row r="580" spans="1:15" ht="15">
      <c r="A580" s="7">
        <v>579</v>
      </c>
      <c r="B580" s="4" t="s">
        <v>1173</v>
      </c>
      <c r="C580" s="8" t="s">
        <v>1174</v>
      </c>
      <c r="D580" s="9">
        <f t="shared" si="2"/>
        <v>0.56388888888888888</v>
      </c>
      <c r="E580" s="7">
        <v>129</v>
      </c>
      <c r="F580" s="7">
        <v>86</v>
      </c>
      <c r="G580" s="7">
        <v>15</v>
      </c>
      <c r="H580" s="7">
        <v>28</v>
      </c>
      <c r="I580" s="1" t="s">
        <v>38</v>
      </c>
      <c r="J580" s="7">
        <v>7</v>
      </c>
      <c r="K580" s="11">
        <v>0.65347222222222223</v>
      </c>
      <c r="L580" s="1" t="s">
        <v>35</v>
      </c>
      <c r="M580" s="12" t="str">
        <f>IF(AND($C580='Flight Data Departing'!$A580,'Flight Data Departing'!$F580=0),"No","Yes")</f>
        <v>Yes</v>
      </c>
      <c r="N580" s="13">
        <v>44573</v>
      </c>
      <c r="O580" s="7"/>
    </row>
    <row r="581" spans="1:15" ht="15">
      <c r="A581" s="7">
        <v>580</v>
      </c>
      <c r="B581" s="4" t="s">
        <v>1175</v>
      </c>
      <c r="C581" s="8" t="s">
        <v>1176</v>
      </c>
      <c r="D581" s="9">
        <f t="shared" si="2"/>
        <v>0.38958333333333334</v>
      </c>
      <c r="E581" s="7">
        <v>90</v>
      </c>
      <c r="F581" s="7">
        <v>23</v>
      </c>
      <c r="G581" s="7">
        <v>30</v>
      </c>
      <c r="H581" s="7">
        <v>37</v>
      </c>
      <c r="I581" s="1" t="s">
        <v>54</v>
      </c>
      <c r="J581" s="7">
        <v>4</v>
      </c>
      <c r="K581" s="11">
        <v>0.45208333333333334</v>
      </c>
      <c r="L581" s="1" t="s">
        <v>35</v>
      </c>
      <c r="M581" s="12" t="str">
        <f>IF(AND($C581='Flight Data Departing'!$A581,'Flight Data Departing'!$F581=0),"No","Yes")</f>
        <v>Yes</v>
      </c>
      <c r="N581" s="13">
        <v>44568</v>
      </c>
      <c r="O581" s="7"/>
    </row>
    <row r="582" spans="1:15" ht="15">
      <c r="A582" s="7">
        <v>581</v>
      </c>
      <c r="B582" s="4" t="s">
        <v>1177</v>
      </c>
      <c r="C582" s="8" t="s">
        <v>1178</v>
      </c>
      <c r="D582" s="9">
        <f t="shared" si="2"/>
        <v>6.5972222222222238E-2</v>
      </c>
      <c r="E582" s="7">
        <v>72</v>
      </c>
      <c r="F582" s="7">
        <v>45</v>
      </c>
      <c r="G582" s="7">
        <v>5</v>
      </c>
      <c r="H582" s="7">
        <v>22</v>
      </c>
      <c r="I582" s="1" t="s">
        <v>48</v>
      </c>
      <c r="J582" s="7">
        <v>6</v>
      </c>
      <c r="K582" s="11">
        <v>0.11597222222222223</v>
      </c>
      <c r="L582" s="1" t="s">
        <v>125</v>
      </c>
      <c r="M582" s="12" t="str">
        <f>IF(AND($C582='Flight Data Departing'!$A582,'Flight Data Departing'!$F582=0),"No","Yes")</f>
        <v>Yes</v>
      </c>
      <c r="N582" s="13">
        <v>44572</v>
      </c>
      <c r="O582" s="7"/>
    </row>
    <row r="583" spans="1:15" ht="15">
      <c r="A583" s="7">
        <v>582</v>
      </c>
      <c r="B583" s="4" t="s">
        <v>1179</v>
      </c>
      <c r="C583" s="8" t="s">
        <v>1180</v>
      </c>
      <c r="D583" s="9">
        <f t="shared" si="2"/>
        <v>0.59791666666666676</v>
      </c>
      <c r="E583" s="7">
        <v>62</v>
      </c>
      <c r="F583" s="7">
        <v>15</v>
      </c>
      <c r="G583" s="7">
        <v>26</v>
      </c>
      <c r="H583" s="7">
        <v>21</v>
      </c>
      <c r="I583" s="1" t="s">
        <v>60</v>
      </c>
      <c r="J583" s="7">
        <v>1</v>
      </c>
      <c r="K583" s="11">
        <v>0.64097222222222228</v>
      </c>
      <c r="L583" s="1" t="s">
        <v>57</v>
      </c>
      <c r="M583" s="12" t="str">
        <f>IF(AND($C583='Flight Data Departing'!$A583,'Flight Data Departing'!$F583=0),"No","Yes")</f>
        <v>Yes</v>
      </c>
      <c r="N583" s="13">
        <v>44562</v>
      </c>
      <c r="O583" s="7"/>
    </row>
    <row r="584" spans="1:15" ht="15">
      <c r="A584" s="7">
        <v>583</v>
      </c>
      <c r="B584" s="4" t="s">
        <v>1181</v>
      </c>
      <c r="C584" s="8" t="s">
        <v>1182</v>
      </c>
      <c r="D584" s="9">
        <f t="shared" si="2"/>
        <v>0.3972222222222222</v>
      </c>
      <c r="E584" s="7">
        <v>89</v>
      </c>
      <c r="F584" s="7">
        <v>46</v>
      </c>
      <c r="G584" s="7">
        <v>9</v>
      </c>
      <c r="H584" s="7">
        <v>34</v>
      </c>
      <c r="I584" s="1" t="s">
        <v>48</v>
      </c>
      <c r="J584" s="7">
        <v>5</v>
      </c>
      <c r="K584" s="11">
        <v>0.45902777777777776</v>
      </c>
      <c r="L584" s="1" t="s">
        <v>41</v>
      </c>
      <c r="M584" s="12" t="str">
        <f>IF(AND($C584='Flight Data Departing'!$A584,'Flight Data Departing'!$F584=0),"No","Yes")</f>
        <v>Yes</v>
      </c>
      <c r="N584" s="13">
        <v>44566</v>
      </c>
      <c r="O584" s="7"/>
    </row>
    <row r="585" spans="1:15" ht="15">
      <c r="A585" s="7">
        <v>584</v>
      </c>
      <c r="B585" s="4" t="s">
        <v>1183</v>
      </c>
      <c r="C585" s="8" t="s">
        <v>1184</v>
      </c>
      <c r="D585" s="9">
        <f t="shared" si="2"/>
        <v>0.85902777777777783</v>
      </c>
      <c r="E585" s="7">
        <v>53</v>
      </c>
      <c r="F585" s="7">
        <v>26</v>
      </c>
      <c r="G585" s="7">
        <v>11</v>
      </c>
      <c r="H585" s="7">
        <v>16</v>
      </c>
      <c r="I585" s="1" t="s">
        <v>48</v>
      </c>
      <c r="J585" s="7">
        <v>8</v>
      </c>
      <c r="K585" s="11">
        <v>0.89583333333333337</v>
      </c>
      <c r="L585" s="1" t="s">
        <v>107</v>
      </c>
      <c r="M585" s="12" t="str">
        <f>IF(AND($C585='Flight Data Departing'!$A585,'Flight Data Departing'!$F585=0),"No","Yes")</f>
        <v>Yes</v>
      </c>
      <c r="N585" s="13">
        <v>44570</v>
      </c>
      <c r="O585" s="7"/>
    </row>
    <row r="586" spans="1:15" ht="15">
      <c r="A586" s="7">
        <v>585</v>
      </c>
      <c r="B586" s="4" t="s">
        <v>1185</v>
      </c>
      <c r="C586" s="8" t="s">
        <v>1186</v>
      </c>
      <c r="D586" s="9">
        <f t="shared" si="2"/>
        <v>0.1736111111111111</v>
      </c>
      <c r="E586" s="7">
        <v>112</v>
      </c>
      <c r="F586" s="7">
        <v>58</v>
      </c>
      <c r="G586" s="7">
        <v>18</v>
      </c>
      <c r="H586" s="7">
        <v>36</v>
      </c>
      <c r="I586" s="1" t="s">
        <v>38</v>
      </c>
      <c r="J586" s="7">
        <v>2</v>
      </c>
      <c r="K586" s="11">
        <v>0.25138888888888888</v>
      </c>
      <c r="L586" s="1" t="s">
        <v>31</v>
      </c>
      <c r="M586" s="12" t="str">
        <f>IF(AND($C586='Flight Data Departing'!$A586,'Flight Data Departing'!$F586=0),"No","Yes")</f>
        <v>Yes</v>
      </c>
      <c r="N586" s="13">
        <v>44571</v>
      </c>
      <c r="O586" s="7"/>
    </row>
    <row r="587" spans="1:15" ht="15">
      <c r="A587" s="7">
        <v>586</v>
      </c>
      <c r="B587" s="4" t="s">
        <v>1187</v>
      </c>
      <c r="C587" s="8" t="s">
        <v>1188</v>
      </c>
      <c r="D587" s="9">
        <f t="shared" si="2"/>
        <v>0.90486111111111112</v>
      </c>
      <c r="E587" s="7">
        <v>55</v>
      </c>
      <c r="F587" s="7">
        <v>29</v>
      </c>
      <c r="G587" s="7">
        <v>7</v>
      </c>
      <c r="H587" s="7">
        <v>19</v>
      </c>
      <c r="I587" s="1" t="s">
        <v>13</v>
      </c>
      <c r="J587" s="7">
        <v>6</v>
      </c>
      <c r="K587" s="11">
        <v>0.94305555555555554</v>
      </c>
      <c r="L587" s="1" t="s">
        <v>116</v>
      </c>
      <c r="M587" s="12" t="str">
        <f>IF(AND($C587='Flight Data Departing'!$A587,'Flight Data Departing'!$F587=0),"No","Yes")</f>
        <v>Yes</v>
      </c>
      <c r="N587" s="13">
        <v>44568</v>
      </c>
      <c r="O587" s="7"/>
    </row>
    <row r="588" spans="1:15" ht="15">
      <c r="A588" s="7">
        <v>587</v>
      </c>
      <c r="B588" s="4" t="s">
        <v>1189</v>
      </c>
      <c r="C588" s="8" t="s">
        <v>1190</v>
      </c>
      <c r="D588" s="9">
        <f t="shared" si="2"/>
        <v>0.76527777777777772</v>
      </c>
      <c r="E588" s="7">
        <v>80</v>
      </c>
      <c r="F588" s="7">
        <v>30</v>
      </c>
      <c r="G588" s="7">
        <v>14</v>
      </c>
      <c r="H588" s="7">
        <v>36</v>
      </c>
      <c r="I588" s="1" t="s">
        <v>34</v>
      </c>
      <c r="J588" s="7">
        <v>3</v>
      </c>
      <c r="K588" s="11">
        <v>0.8208333333333333</v>
      </c>
      <c r="L588" s="1" t="s">
        <v>84</v>
      </c>
      <c r="M588" s="12" t="str">
        <f>IF(AND($C588='Flight Data Departing'!$A588,'Flight Data Departing'!$F588=0),"No","Yes")</f>
        <v>Yes</v>
      </c>
      <c r="N588" s="13">
        <v>44574</v>
      </c>
      <c r="O588" s="7"/>
    </row>
    <row r="589" spans="1:15" ht="15">
      <c r="A589" s="7">
        <v>588</v>
      </c>
      <c r="B589" s="4" t="s">
        <v>1191</v>
      </c>
      <c r="C589" s="8" t="s">
        <v>1192</v>
      </c>
      <c r="D589" s="9">
        <f t="shared" si="2"/>
        <v>0.32847222222222222</v>
      </c>
      <c r="E589" s="7">
        <v>109</v>
      </c>
      <c r="F589" s="7">
        <v>60</v>
      </c>
      <c r="G589" s="7">
        <v>17</v>
      </c>
      <c r="H589" s="7">
        <v>32</v>
      </c>
      <c r="I589" s="1" t="s">
        <v>38</v>
      </c>
      <c r="J589" s="7">
        <v>1</v>
      </c>
      <c r="K589" s="11">
        <v>0.40416666666666667</v>
      </c>
      <c r="L589" s="1" t="s">
        <v>79</v>
      </c>
      <c r="M589" s="12" t="str">
        <f>IF(AND($C589='Flight Data Departing'!$A589,'Flight Data Departing'!$F589=0),"No","Yes")</f>
        <v>Yes</v>
      </c>
      <c r="N589" s="13">
        <v>44563</v>
      </c>
      <c r="O589" s="7"/>
    </row>
    <row r="590" spans="1:15" ht="15">
      <c r="A590" s="7">
        <v>589</v>
      </c>
      <c r="B590" s="4" t="s">
        <v>1193</v>
      </c>
      <c r="C590" s="8" t="s">
        <v>1194</v>
      </c>
      <c r="D590" s="9">
        <f t="shared" si="2"/>
        <v>0.22152777777777777</v>
      </c>
      <c r="E590" s="7">
        <v>69</v>
      </c>
      <c r="F590" s="7">
        <v>37</v>
      </c>
      <c r="G590" s="7">
        <v>12</v>
      </c>
      <c r="H590" s="7">
        <v>20</v>
      </c>
      <c r="I590" s="1" t="s">
        <v>13</v>
      </c>
      <c r="J590" s="7">
        <v>5</v>
      </c>
      <c r="K590" s="11">
        <v>0.26944444444444443</v>
      </c>
      <c r="L590" s="1" t="s">
        <v>116</v>
      </c>
      <c r="M590" s="12" t="str">
        <f>IF(AND($C590='Flight Data Departing'!$A590,'Flight Data Departing'!$F590=0),"No","Yes")</f>
        <v>Yes</v>
      </c>
      <c r="N590" s="13">
        <v>44570</v>
      </c>
      <c r="O590" s="7"/>
    </row>
    <row r="591" spans="1:15" ht="15">
      <c r="A591" s="7">
        <v>590</v>
      </c>
      <c r="B591" s="4" t="s">
        <v>1195</v>
      </c>
      <c r="C591" s="8" t="s">
        <v>1196</v>
      </c>
      <c r="D591" s="9">
        <f t="shared" si="2"/>
        <v>0.2319444444444444</v>
      </c>
      <c r="E591" s="7">
        <v>127</v>
      </c>
      <c r="F591" s="7">
        <v>85</v>
      </c>
      <c r="G591" s="7">
        <v>8</v>
      </c>
      <c r="H591" s="7">
        <v>34</v>
      </c>
      <c r="I591" s="1" t="s">
        <v>13</v>
      </c>
      <c r="J591" s="7">
        <v>9</v>
      </c>
      <c r="K591" s="11">
        <v>0.32013888888888886</v>
      </c>
      <c r="L591" s="1" t="s">
        <v>57</v>
      </c>
      <c r="M591" s="12" t="str">
        <f>IF(AND($C591='Flight Data Departing'!$A591,'Flight Data Departing'!$F591=0),"No","Yes")</f>
        <v>Yes</v>
      </c>
      <c r="N591" s="13">
        <v>44565</v>
      </c>
      <c r="O591" s="7"/>
    </row>
    <row r="592" spans="1:15" ht="15">
      <c r="A592" s="7">
        <v>591</v>
      </c>
      <c r="B592" s="4" t="s">
        <v>1197</v>
      </c>
      <c r="C592" s="8" t="s">
        <v>1198</v>
      </c>
      <c r="D592" s="9">
        <f t="shared" si="2"/>
        <v>0.63749999999999996</v>
      </c>
      <c r="E592" s="7">
        <v>66</v>
      </c>
      <c r="F592" s="7">
        <v>26</v>
      </c>
      <c r="G592" s="7">
        <v>13</v>
      </c>
      <c r="H592" s="7">
        <v>27</v>
      </c>
      <c r="I592" s="1" t="s">
        <v>34</v>
      </c>
      <c r="J592" s="7">
        <v>1</v>
      </c>
      <c r="K592" s="11">
        <v>0.68333333333333335</v>
      </c>
      <c r="L592" s="1" t="s">
        <v>79</v>
      </c>
      <c r="M592" s="12" t="str">
        <f>IF(AND($C592='Flight Data Departing'!$A592,'Flight Data Departing'!$F592=0),"No","Yes")</f>
        <v>Yes</v>
      </c>
      <c r="N592" s="13">
        <v>44570</v>
      </c>
      <c r="O592" s="7"/>
    </row>
    <row r="593" spans="1:15" ht="15">
      <c r="A593" s="7">
        <v>592</v>
      </c>
      <c r="B593" s="4" t="s">
        <v>1199</v>
      </c>
      <c r="C593" s="8" t="s">
        <v>1200</v>
      </c>
      <c r="D593" s="9">
        <f t="shared" si="2"/>
        <v>0.15347222222222223</v>
      </c>
      <c r="E593" s="7">
        <v>111</v>
      </c>
      <c r="F593" s="7">
        <v>47</v>
      </c>
      <c r="G593" s="7">
        <v>22</v>
      </c>
      <c r="H593" s="7">
        <v>42</v>
      </c>
      <c r="I593" s="1" t="s">
        <v>38</v>
      </c>
      <c r="J593" s="7">
        <v>3</v>
      </c>
      <c r="K593" s="11">
        <v>0.23055555555555557</v>
      </c>
      <c r="L593" s="1" t="s">
        <v>116</v>
      </c>
      <c r="M593" s="12" t="str">
        <f>IF(AND($C593='Flight Data Departing'!$A593,'Flight Data Departing'!$F593=0),"No","Yes")</f>
        <v>Yes</v>
      </c>
      <c r="N593" s="13">
        <v>44574</v>
      </c>
      <c r="O593" s="7"/>
    </row>
    <row r="594" spans="1:15" ht="15">
      <c r="A594" s="7">
        <v>593</v>
      </c>
      <c r="B594" s="4" t="s">
        <v>1201</v>
      </c>
      <c r="C594" s="8" t="s">
        <v>1202</v>
      </c>
      <c r="D594" s="9">
        <f t="shared" si="2"/>
        <v>0.74930555555555556</v>
      </c>
      <c r="E594" s="7">
        <v>99</v>
      </c>
      <c r="F594" s="7">
        <v>65</v>
      </c>
      <c r="G594" s="7">
        <v>6</v>
      </c>
      <c r="H594" s="7">
        <v>28</v>
      </c>
      <c r="I594" s="1" t="s">
        <v>13</v>
      </c>
      <c r="J594" s="7">
        <v>10</v>
      </c>
      <c r="K594" s="11">
        <v>0.81805555555555554</v>
      </c>
      <c r="L594" s="1" t="s">
        <v>76</v>
      </c>
      <c r="M594" s="12" t="str">
        <f>IF(AND($C594='Flight Data Departing'!$A594,'Flight Data Departing'!$F594=0),"No","Yes")</f>
        <v>Yes</v>
      </c>
      <c r="N594" s="13">
        <v>44574</v>
      </c>
      <c r="O594" s="7"/>
    </row>
    <row r="595" spans="1:15" ht="15">
      <c r="A595" s="7">
        <v>594</v>
      </c>
      <c r="B595" s="4" t="s">
        <v>1203</v>
      </c>
      <c r="C595" s="8" t="s">
        <v>1204</v>
      </c>
      <c r="D595" s="9">
        <f t="shared" si="2"/>
        <v>0.30972222222222223</v>
      </c>
      <c r="E595" s="7">
        <v>113</v>
      </c>
      <c r="F595" s="7">
        <v>50</v>
      </c>
      <c r="G595" s="7">
        <v>24</v>
      </c>
      <c r="H595" s="7">
        <v>39</v>
      </c>
      <c r="I595" s="1" t="s">
        <v>13</v>
      </c>
      <c r="J595" s="7">
        <v>4</v>
      </c>
      <c r="K595" s="11">
        <v>0.38819444444444445</v>
      </c>
      <c r="L595" s="1" t="s">
        <v>51</v>
      </c>
      <c r="M595" s="12" t="str">
        <f>IF(AND($C595='Flight Data Departing'!$A595,'Flight Data Departing'!$F595=0),"No","Yes")</f>
        <v>Yes</v>
      </c>
      <c r="N595" s="13">
        <v>44570</v>
      </c>
      <c r="O595" s="7"/>
    </row>
    <row r="596" spans="1:15" ht="15">
      <c r="A596" s="7">
        <v>595</v>
      </c>
      <c r="B596" s="4" t="s">
        <v>1205</v>
      </c>
      <c r="C596" s="8" t="s">
        <v>1206</v>
      </c>
      <c r="D596" s="9">
        <f t="shared" si="2"/>
        <v>0.84722222222222221</v>
      </c>
      <c r="E596" s="7">
        <v>84</v>
      </c>
      <c r="F596" s="7">
        <v>39</v>
      </c>
      <c r="G596" s="7">
        <v>18</v>
      </c>
      <c r="H596" s="7">
        <v>27</v>
      </c>
      <c r="I596" s="1" t="s">
        <v>60</v>
      </c>
      <c r="J596" s="7">
        <v>4</v>
      </c>
      <c r="K596" s="11">
        <v>0.90555555555555556</v>
      </c>
      <c r="L596" s="1" t="s">
        <v>45</v>
      </c>
      <c r="M596" s="12" t="str">
        <f>IF(AND($C596='Flight Data Departing'!$A596,'Flight Data Departing'!$F596=0),"No","Yes")</f>
        <v>Yes</v>
      </c>
      <c r="N596" s="13">
        <v>44569</v>
      </c>
      <c r="O596" s="7"/>
    </row>
    <row r="597" spans="1:15" ht="15">
      <c r="A597" s="7">
        <v>596</v>
      </c>
      <c r="B597" s="4" t="s">
        <v>1207</v>
      </c>
      <c r="C597" s="8" t="s">
        <v>1208</v>
      </c>
      <c r="D597" s="9">
        <f t="shared" si="2"/>
        <v>0.81666666666666665</v>
      </c>
      <c r="E597" s="7">
        <v>33</v>
      </c>
      <c r="F597" s="7">
        <v>12</v>
      </c>
      <c r="G597" s="7">
        <v>6</v>
      </c>
      <c r="H597" s="7">
        <v>15</v>
      </c>
      <c r="I597" s="1" t="s">
        <v>38</v>
      </c>
      <c r="J597" s="7">
        <v>7</v>
      </c>
      <c r="K597" s="11">
        <v>0.83958333333333335</v>
      </c>
      <c r="L597" s="1" t="s">
        <v>79</v>
      </c>
      <c r="M597" s="12" t="str">
        <f>IF(AND($C597='Flight Data Departing'!$A597,'Flight Data Departing'!$F597=0),"No","Yes")</f>
        <v>Yes</v>
      </c>
      <c r="N597" s="13">
        <v>44564</v>
      </c>
      <c r="O597" s="7"/>
    </row>
    <row r="598" spans="1:15" ht="15">
      <c r="A598" s="7">
        <v>597</v>
      </c>
      <c r="B598" s="4" t="s">
        <v>1209</v>
      </c>
      <c r="C598" s="8" t="s">
        <v>1210</v>
      </c>
      <c r="D598" s="9">
        <f t="shared" si="2"/>
        <v>0.37222222222222223</v>
      </c>
      <c r="E598" s="7">
        <v>79</v>
      </c>
      <c r="F598" s="7">
        <v>43</v>
      </c>
      <c r="G598" s="7">
        <v>5</v>
      </c>
      <c r="H598" s="7">
        <v>31</v>
      </c>
      <c r="I598" s="1" t="s">
        <v>38</v>
      </c>
      <c r="J598" s="7">
        <v>2</v>
      </c>
      <c r="K598" s="11">
        <v>0.42708333333333331</v>
      </c>
      <c r="L598" s="1" t="s">
        <v>41</v>
      </c>
      <c r="M598" s="12" t="str">
        <f>IF(AND($C598='Flight Data Departing'!$A598,'Flight Data Departing'!$F598=0),"No","Yes")</f>
        <v>Yes</v>
      </c>
      <c r="N598" s="13">
        <v>44562</v>
      </c>
      <c r="O598" s="7"/>
    </row>
    <row r="599" spans="1:15" ht="15">
      <c r="A599" s="7">
        <v>598</v>
      </c>
      <c r="B599" s="4" t="s">
        <v>1211</v>
      </c>
      <c r="C599" s="8" t="s">
        <v>1212</v>
      </c>
      <c r="D599" s="9">
        <f t="shared" si="2"/>
        <v>0.54027777777777775</v>
      </c>
      <c r="E599" s="7">
        <v>52</v>
      </c>
      <c r="F599" s="7">
        <v>12</v>
      </c>
      <c r="G599" s="7">
        <v>20</v>
      </c>
      <c r="H599" s="7">
        <v>20</v>
      </c>
      <c r="I599" s="1" t="s">
        <v>38</v>
      </c>
      <c r="J599" s="7">
        <v>6</v>
      </c>
      <c r="K599" s="11">
        <v>0.57638888888888884</v>
      </c>
      <c r="L599" s="1" t="s">
        <v>76</v>
      </c>
      <c r="M599" s="12" t="str">
        <f>IF(AND($C599='Flight Data Departing'!$A599,'Flight Data Departing'!$F599=0),"No","Yes")</f>
        <v>Yes</v>
      </c>
      <c r="N599" s="13">
        <v>44571</v>
      </c>
      <c r="O599" s="7"/>
    </row>
    <row r="600" spans="1:15" ht="15">
      <c r="A600" s="7">
        <v>599</v>
      </c>
      <c r="B600" s="4" t="s">
        <v>1213</v>
      </c>
      <c r="C600" s="8" t="s">
        <v>1214</v>
      </c>
      <c r="D600" s="9">
        <f t="shared" si="2"/>
        <v>-7.5694444444444439E-2</v>
      </c>
      <c r="E600" s="7">
        <v>122</v>
      </c>
      <c r="F600" s="7">
        <v>73</v>
      </c>
      <c r="G600" s="7">
        <v>5</v>
      </c>
      <c r="H600" s="7">
        <v>44</v>
      </c>
      <c r="I600" s="1" t="s">
        <v>34</v>
      </c>
      <c r="J600" s="7">
        <v>6</v>
      </c>
      <c r="K600" s="11">
        <v>9.0277777777777769E-3</v>
      </c>
      <c r="L600" s="1" t="s">
        <v>45</v>
      </c>
      <c r="M600" s="12" t="str">
        <f>IF(AND($C600='Flight Data Departing'!$A600,'Flight Data Departing'!$F600=0),"No","Yes")</f>
        <v>Yes</v>
      </c>
      <c r="N600" s="13">
        <v>44572</v>
      </c>
      <c r="O600" s="7"/>
    </row>
    <row r="601" spans="1:15" ht="15">
      <c r="A601" s="7">
        <v>600</v>
      </c>
      <c r="B601" s="4" t="s">
        <v>1215</v>
      </c>
      <c r="C601" s="8" t="s">
        <v>1216</v>
      </c>
      <c r="D601" s="9">
        <f t="shared" si="2"/>
        <v>0.45972222222222225</v>
      </c>
      <c r="E601" s="7">
        <v>126</v>
      </c>
      <c r="F601" s="7">
        <v>65</v>
      </c>
      <c r="G601" s="7">
        <v>22</v>
      </c>
      <c r="H601" s="7">
        <v>39</v>
      </c>
      <c r="I601" s="1" t="s">
        <v>48</v>
      </c>
      <c r="J601" s="7">
        <v>1</v>
      </c>
      <c r="K601" s="11">
        <v>0.54722222222222228</v>
      </c>
      <c r="L601" s="1" t="s">
        <v>64</v>
      </c>
      <c r="M601" s="12" t="str">
        <f>IF(AND($C601='Flight Data Departing'!$A601,'Flight Data Departing'!$F601=0),"No","Yes")</f>
        <v>Yes</v>
      </c>
      <c r="N601" s="13">
        <v>44563</v>
      </c>
      <c r="O601" s="7"/>
    </row>
    <row r="602" spans="1:15" ht="15">
      <c r="A602" s="7">
        <v>601</v>
      </c>
      <c r="B602" s="4" t="s">
        <v>1217</v>
      </c>
      <c r="C602" s="8" t="s">
        <v>1218</v>
      </c>
      <c r="D602" s="9">
        <f t="shared" si="2"/>
        <v>0.28125</v>
      </c>
      <c r="E602" s="7">
        <v>126</v>
      </c>
      <c r="F602" s="7">
        <v>74</v>
      </c>
      <c r="G602" s="7">
        <v>9</v>
      </c>
      <c r="H602" s="7">
        <v>43</v>
      </c>
      <c r="I602" s="1" t="s">
        <v>38</v>
      </c>
      <c r="J602" s="7">
        <v>2</v>
      </c>
      <c r="K602" s="11">
        <v>0.36875000000000002</v>
      </c>
      <c r="L602" s="1" t="s">
        <v>64</v>
      </c>
      <c r="M602" s="12" t="str">
        <f>IF(AND($C602='Flight Data Departing'!$A602,'Flight Data Departing'!$F602=0),"No","Yes")</f>
        <v>Yes</v>
      </c>
      <c r="N602" s="13">
        <v>44564</v>
      </c>
      <c r="O602" s="7"/>
    </row>
    <row r="603" spans="1:15" ht="15">
      <c r="A603" s="7">
        <v>602</v>
      </c>
      <c r="B603" s="4" t="s">
        <v>1219</v>
      </c>
      <c r="C603" s="8" t="s">
        <v>1220</v>
      </c>
      <c r="D603" s="9">
        <f t="shared" si="2"/>
        <v>0.58958333333333335</v>
      </c>
      <c r="E603" s="7">
        <v>150</v>
      </c>
      <c r="F603" s="7">
        <v>78</v>
      </c>
      <c r="G603" s="7">
        <v>27</v>
      </c>
      <c r="H603" s="7">
        <v>45</v>
      </c>
      <c r="I603" s="1" t="s">
        <v>60</v>
      </c>
      <c r="J603" s="7">
        <v>10</v>
      </c>
      <c r="K603" s="11">
        <v>0.69374999999999998</v>
      </c>
      <c r="L603" s="1" t="s">
        <v>73</v>
      </c>
      <c r="M603" s="12" t="str">
        <f>IF(AND($C603='Flight Data Departing'!$A603,'Flight Data Departing'!$F603=0),"No","Yes")</f>
        <v>Yes</v>
      </c>
      <c r="N603" s="13">
        <v>44572</v>
      </c>
      <c r="O603" s="7"/>
    </row>
    <row r="604" spans="1:15" ht="15">
      <c r="A604" s="7">
        <v>603</v>
      </c>
      <c r="B604" s="4" t="s">
        <v>1221</v>
      </c>
      <c r="C604" s="8" t="s">
        <v>1222</v>
      </c>
      <c r="D604" s="9">
        <f t="shared" si="2"/>
        <v>0.73750000000000004</v>
      </c>
      <c r="E604" s="7">
        <v>87</v>
      </c>
      <c r="F604" s="7">
        <v>34</v>
      </c>
      <c r="G604" s="7">
        <v>30</v>
      </c>
      <c r="H604" s="7">
        <v>23</v>
      </c>
      <c r="I604" s="1" t="s">
        <v>38</v>
      </c>
      <c r="J604" s="7">
        <v>1</v>
      </c>
      <c r="K604" s="11">
        <v>0.79791666666666672</v>
      </c>
      <c r="L604" s="1" t="s">
        <v>41</v>
      </c>
      <c r="M604" s="12" t="str">
        <f>IF(AND($C604='Flight Data Departing'!$A604,'Flight Data Departing'!$F604=0),"No","Yes")</f>
        <v>Yes</v>
      </c>
      <c r="N604" s="13">
        <v>44564</v>
      </c>
      <c r="O604" s="7"/>
    </row>
    <row r="605" spans="1:15" ht="15">
      <c r="A605" s="7">
        <v>604</v>
      </c>
      <c r="B605" s="4" t="s">
        <v>1223</v>
      </c>
      <c r="C605" s="8" t="s">
        <v>1224</v>
      </c>
      <c r="D605" s="9">
        <f t="shared" si="2"/>
        <v>6.9444444444444448E-2</v>
      </c>
      <c r="E605" s="7">
        <v>112</v>
      </c>
      <c r="F605" s="7">
        <v>86</v>
      </c>
      <c r="G605" s="7">
        <v>7</v>
      </c>
      <c r="H605" s="7">
        <v>19</v>
      </c>
      <c r="I605" s="1" t="s">
        <v>38</v>
      </c>
      <c r="J605" s="7">
        <v>8</v>
      </c>
      <c r="K605" s="11">
        <v>0.14722222222222223</v>
      </c>
      <c r="L605" s="1" t="s">
        <v>73</v>
      </c>
      <c r="M605" s="12" t="str">
        <f>IF(AND($C605='Flight Data Departing'!$A605,'Flight Data Departing'!$F605=0),"No","Yes")</f>
        <v>Yes</v>
      </c>
      <c r="N605" s="13">
        <v>44566</v>
      </c>
      <c r="O605" s="7"/>
    </row>
    <row r="606" spans="1:15" ht="15">
      <c r="A606" s="7">
        <v>605</v>
      </c>
      <c r="B606" s="4" t="s">
        <v>1225</v>
      </c>
      <c r="C606" s="8" t="s">
        <v>1226</v>
      </c>
      <c r="D606" s="9">
        <f t="shared" si="2"/>
        <v>0.55000000000000004</v>
      </c>
      <c r="E606" s="7">
        <v>111</v>
      </c>
      <c r="F606" s="7">
        <v>66</v>
      </c>
      <c r="G606" s="7">
        <v>8</v>
      </c>
      <c r="H606" s="7">
        <v>37</v>
      </c>
      <c r="I606" s="1" t="s">
        <v>13</v>
      </c>
      <c r="J606" s="7">
        <v>5</v>
      </c>
      <c r="K606" s="11">
        <v>0.62708333333333333</v>
      </c>
      <c r="L606" s="1" t="s">
        <v>45</v>
      </c>
      <c r="M606" s="12" t="str">
        <f>IF(AND($C606='Flight Data Departing'!$A606,'Flight Data Departing'!$F606=0),"No","Yes")</f>
        <v>Yes</v>
      </c>
      <c r="N606" s="13">
        <v>44572</v>
      </c>
      <c r="O606" s="7"/>
    </row>
    <row r="607" spans="1:15" ht="15">
      <c r="A607" s="7">
        <v>606</v>
      </c>
      <c r="B607" s="4" t="s">
        <v>1227</v>
      </c>
      <c r="C607" s="8" t="s">
        <v>1228</v>
      </c>
      <c r="D607" s="9">
        <f t="shared" si="2"/>
        <v>0.55833333333333335</v>
      </c>
      <c r="E607" s="7">
        <v>142</v>
      </c>
      <c r="F607" s="7">
        <v>80</v>
      </c>
      <c r="G607" s="7">
        <v>25</v>
      </c>
      <c r="H607" s="7">
        <v>37</v>
      </c>
      <c r="I607" s="1" t="s">
        <v>13</v>
      </c>
      <c r="J607" s="7">
        <v>8</v>
      </c>
      <c r="K607" s="11">
        <v>0.65694444444444444</v>
      </c>
      <c r="L607" s="1" t="s">
        <v>107</v>
      </c>
      <c r="M607" s="12" t="str">
        <f>IF(AND($C607='Flight Data Departing'!$A607,'Flight Data Departing'!$F607=0),"No","Yes")</f>
        <v>Yes</v>
      </c>
      <c r="N607" s="13">
        <v>44573</v>
      </c>
      <c r="O607" s="7"/>
    </row>
    <row r="608" spans="1:15" ht="15">
      <c r="A608" s="7">
        <v>607</v>
      </c>
      <c r="B608" s="4" t="s">
        <v>1229</v>
      </c>
      <c r="C608" s="8">
        <v>104878</v>
      </c>
      <c r="D608" s="9">
        <f t="shared" si="2"/>
        <v>0.63472222222222219</v>
      </c>
      <c r="E608" s="7">
        <v>87</v>
      </c>
      <c r="F608" s="7">
        <v>31</v>
      </c>
      <c r="G608" s="7">
        <v>25</v>
      </c>
      <c r="H608" s="7">
        <v>31</v>
      </c>
      <c r="I608" s="1" t="s">
        <v>54</v>
      </c>
      <c r="J608" s="7">
        <v>4</v>
      </c>
      <c r="K608" s="11">
        <v>0.69513888888888886</v>
      </c>
      <c r="L608" s="1" t="s">
        <v>73</v>
      </c>
      <c r="M608" s="12" t="str">
        <f>IF(AND($C608='Flight Data Departing'!$A608,'Flight Data Departing'!$F608=0),"No","Yes")</f>
        <v>Yes</v>
      </c>
      <c r="N608" s="13">
        <v>44568</v>
      </c>
      <c r="O608" s="7"/>
    </row>
    <row r="609" spans="1:15" ht="15">
      <c r="A609" s="7">
        <v>608</v>
      </c>
      <c r="B609" s="4" t="s">
        <v>1230</v>
      </c>
      <c r="C609" s="8" t="s">
        <v>1231</v>
      </c>
      <c r="D609" s="9">
        <f t="shared" si="2"/>
        <v>-5.2083333333333336E-2</v>
      </c>
      <c r="E609" s="7">
        <v>86</v>
      </c>
      <c r="F609" s="7">
        <v>54</v>
      </c>
      <c r="G609" s="7">
        <v>6</v>
      </c>
      <c r="H609" s="7">
        <v>26</v>
      </c>
      <c r="I609" s="1" t="s">
        <v>38</v>
      </c>
      <c r="J609" s="7">
        <v>5</v>
      </c>
      <c r="K609" s="11">
        <v>7.6388888888888886E-3</v>
      </c>
      <c r="L609" s="1" t="s">
        <v>57</v>
      </c>
      <c r="M609" s="12" t="str">
        <f>IF(AND($C609='Flight Data Departing'!$A609,'Flight Data Departing'!$F609=0),"No","Yes")</f>
        <v>Yes</v>
      </c>
      <c r="N609" s="13">
        <v>44566</v>
      </c>
      <c r="O609" s="7"/>
    </row>
    <row r="610" spans="1:15" ht="15">
      <c r="A610" s="7">
        <v>609</v>
      </c>
      <c r="B610" s="4" t="s">
        <v>1232</v>
      </c>
      <c r="C610" s="8" t="s">
        <v>1233</v>
      </c>
      <c r="D610" s="9">
        <f t="shared" si="2"/>
        <v>0.81458333333333333</v>
      </c>
      <c r="E610" s="7">
        <v>89</v>
      </c>
      <c r="F610" s="7">
        <v>36</v>
      </c>
      <c r="G610" s="7">
        <v>24</v>
      </c>
      <c r="H610" s="7">
        <v>29</v>
      </c>
      <c r="I610" s="1" t="s">
        <v>48</v>
      </c>
      <c r="J610" s="7">
        <v>5</v>
      </c>
      <c r="K610" s="11">
        <v>0.87638888888888888</v>
      </c>
      <c r="L610" s="1" t="s">
        <v>41</v>
      </c>
      <c r="M610" s="12" t="str">
        <f>IF(AND($C610='Flight Data Departing'!$A610,'Flight Data Departing'!$F610=0),"No","Yes")</f>
        <v>Yes</v>
      </c>
      <c r="N610" s="13">
        <v>44572</v>
      </c>
      <c r="O610" s="7"/>
    </row>
    <row r="611" spans="1:15" ht="15">
      <c r="A611" s="7">
        <v>610</v>
      </c>
      <c r="B611" s="4" t="s">
        <v>1234</v>
      </c>
      <c r="C611" s="8" t="s">
        <v>1235</v>
      </c>
      <c r="D611" s="9">
        <f t="shared" si="2"/>
        <v>0.88680555555555551</v>
      </c>
      <c r="E611" s="7">
        <v>91</v>
      </c>
      <c r="F611" s="7">
        <v>61</v>
      </c>
      <c r="G611" s="7">
        <v>5</v>
      </c>
      <c r="H611" s="7">
        <v>25</v>
      </c>
      <c r="I611" s="1" t="s">
        <v>34</v>
      </c>
      <c r="J611" s="7">
        <v>4</v>
      </c>
      <c r="K611" s="11">
        <v>0.95</v>
      </c>
      <c r="L611" s="1" t="s">
        <v>64</v>
      </c>
      <c r="M611" s="12" t="str">
        <f>IF(AND($C611='Flight Data Departing'!$A611,'Flight Data Departing'!$F611=0),"No","Yes")</f>
        <v>Yes</v>
      </c>
      <c r="N611" s="13">
        <v>44568</v>
      </c>
      <c r="O611" s="7"/>
    </row>
    <row r="612" spans="1:15" ht="15">
      <c r="A612" s="7">
        <v>611</v>
      </c>
      <c r="B612" s="4" t="s">
        <v>1236</v>
      </c>
      <c r="C612" s="8" t="s">
        <v>1237</v>
      </c>
      <c r="D612" s="9">
        <f t="shared" si="2"/>
        <v>0.61388888888888893</v>
      </c>
      <c r="E612" s="7">
        <v>143</v>
      </c>
      <c r="F612" s="7">
        <v>89</v>
      </c>
      <c r="G612" s="7">
        <v>15</v>
      </c>
      <c r="H612" s="7">
        <v>39</v>
      </c>
      <c r="I612" s="1" t="s">
        <v>34</v>
      </c>
      <c r="J612" s="7">
        <v>8</v>
      </c>
      <c r="K612" s="11">
        <v>0.71319444444444446</v>
      </c>
      <c r="L612" s="1" t="s">
        <v>73</v>
      </c>
      <c r="M612" s="12" t="str">
        <f>IF(AND($C612='Flight Data Departing'!$A612,'Flight Data Departing'!$F612=0),"No","Yes")</f>
        <v>Yes</v>
      </c>
      <c r="N612" s="13">
        <v>44569</v>
      </c>
      <c r="O612" s="7"/>
    </row>
    <row r="613" spans="1:15" ht="15">
      <c r="A613" s="7">
        <v>612</v>
      </c>
      <c r="B613" s="4" t="s">
        <v>1238</v>
      </c>
      <c r="C613" s="8" t="s">
        <v>1239</v>
      </c>
      <c r="D613" s="9">
        <f t="shared" si="2"/>
        <v>1.1111111111111113E-2</v>
      </c>
      <c r="E613" s="7">
        <v>112</v>
      </c>
      <c r="F613" s="7">
        <v>52</v>
      </c>
      <c r="G613" s="7">
        <v>23</v>
      </c>
      <c r="H613" s="7">
        <v>37</v>
      </c>
      <c r="I613" s="1" t="s">
        <v>60</v>
      </c>
      <c r="J613" s="7">
        <v>4</v>
      </c>
      <c r="K613" s="11">
        <v>8.8888888888888892E-2</v>
      </c>
      <c r="L613" s="1" t="s">
        <v>76</v>
      </c>
      <c r="M613" s="12" t="str">
        <f>IF(AND($C613='Flight Data Departing'!$A613,'Flight Data Departing'!$F613=0),"No","Yes")</f>
        <v>Yes</v>
      </c>
      <c r="N613" s="13">
        <v>44570</v>
      </c>
      <c r="O613" s="7"/>
    </row>
    <row r="614" spans="1:15" ht="15">
      <c r="A614" s="7">
        <v>613</v>
      </c>
      <c r="B614" s="4" t="s">
        <v>1240</v>
      </c>
      <c r="C614" s="8">
        <v>344036</v>
      </c>
      <c r="D614" s="9">
        <f t="shared" si="2"/>
        <v>0.40069444444444446</v>
      </c>
      <c r="E614" s="7">
        <v>88</v>
      </c>
      <c r="F614" s="7">
        <v>34</v>
      </c>
      <c r="G614" s="7">
        <v>16</v>
      </c>
      <c r="H614" s="7">
        <v>38</v>
      </c>
      <c r="I614" s="1" t="s">
        <v>48</v>
      </c>
      <c r="J614" s="7">
        <v>8</v>
      </c>
      <c r="K614" s="11">
        <v>0.46180555555555558</v>
      </c>
      <c r="L614" s="1" t="s">
        <v>125</v>
      </c>
      <c r="M614" s="12" t="str">
        <f>IF(AND($C614='Flight Data Departing'!$A614,'Flight Data Departing'!$F614=0),"No","Yes")</f>
        <v>Yes</v>
      </c>
      <c r="N614" s="13">
        <v>44566</v>
      </c>
      <c r="O614" s="7"/>
    </row>
    <row r="615" spans="1:15" ht="15">
      <c r="A615" s="7">
        <v>614</v>
      </c>
      <c r="B615" s="4" t="s">
        <v>1241</v>
      </c>
      <c r="C615" s="8" t="s">
        <v>1242</v>
      </c>
      <c r="D615" s="9">
        <f t="shared" si="2"/>
        <v>0.38194444444444448</v>
      </c>
      <c r="E615" s="7">
        <v>97</v>
      </c>
      <c r="F615" s="7">
        <v>42</v>
      </c>
      <c r="G615" s="7">
        <v>16</v>
      </c>
      <c r="H615" s="7">
        <v>39</v>
      </c>
      <c r="I615" s="1" t="s">
        <v>13</v>
      </c>
      <c r="J615" s="7">
        <v>5</v>
      </c>
      <c r="K615" s="11">
        <v>0.44930555555555557</v>
      </c>
      <c r="L615" s="1" t="s">
        <v>73</v>
      </c>
      <c r="M615" s="12" t="str">
        <f>IF(AND($C615='Flight Data Departing'!$A615,'Flight Data Departing'!$F615=0),"No","Yes")</f>
        <v>Yes</v>
      </c>
      <c r="N615" s="13">
        <v>44562</v>
      </c>
      <c r="O615" s="7"/>
    </row>
    <row r="616" spans="1:15" ht="15">
      <c r="A616" s="7">
        <v>615</v>
      </c>
      <c r="B616" s="4" t="s">
        <v>1243</v>
      </c>
      <c r="C616" s="8" t="s">
        <v>1244</v>
      </c>
      <c r="D616" s="9">
        <f t="shared" si="2"/>
        <v>0.17777777777777776</v>
      </c>
      <c r="E616" s="7">
        <v>87</v>
      </c>
      <c r="F616" s="7">
        <v>62</v>
      </c>
      <c r="G616" s="7">
        <v>7</v>
      </c>
      <c r="H616" s="7">
        <v>18</v>
      </c>
      <c r="I616" s="1" t="s">
        <v>34</v>
      </c>
      <c r="J616" s="7">
        <v>9</v>
      </c>
      <c r="K616" s="11">
        <v>0.23819444444444443</v>
      </c>
      <c r="L616" s="1" t="s">
        <v>79</v>
      </c>
      <c r="M616" s="12" t="str">
        <f>IF(AND($C616='Flight Data Departing'!$A616,'Flight Data Departing'!$F616=0),"No","Yes")</f>
        <v>Yes</v>
      </c>
      <c r="N616" s="13">
        <v>44573</v>
      </c>
      <c r="O616" s="7"/>
    </row>
    <row r="617" spans="1:15" ht="15">
      <c r="A617" s="7">
        <v>616</v>
      </c>
      <c r="B617" s="4" t="s">
        <v>1245</v>
      </c>
      <c r="C617" s="8" t="s">
        <v>1246</v>
      </c>
      <c r="D617" s="9">
        <f t="shared" si="2"/>
        <v>0.69513888888888897</v>
      </c>
      <c r="E617" s="7">
        <v>148</v>
      </c>
      <c r="F617" s="7">
        <v>86</v>
      </c>
      <c r="G617" s="7">
        <v>20</v>
      </c>
      <c r="H617" s="7">
        <v>42</v>
      </c>
      <c r="I617" s="1" t="s">
        <v>60</v>
      </c>
      <c r="J617" s="7">
        <v>10</v>
      </c>
      <c r="K617" s="11">
        <v>0.79791666666666672</v>
      </c>
      <c r="L617" s="1" t="s">
        <v>51</v>
      </c>
      <c r="M617" s="12" t="str">
        <f>IF(AND($C617='Flight Data Departing'!$A617,'Flight Data Departing'!$F617=0),"No","Yes")</f>
        <v>Yes</v>
      </c>
      <c r="N617" s="13">
        <v>44562</v>
      </c>
      <c r="O617" s="7"/>
    </row>
    <row r="618" spans="1:15" ht="15">
      <c r="A618" s="7">
        <v>617</v>
      </c>
      <c r="B618" s="4" t="s">
        <v>1247</v>
      </c>
      <c r="C618" s="8" t="s">
        <v>1248</v>
      </c>
      <c r="D618" s="9">
        <f t="shared" si="2"/>
        <v>0.49652777777777773</v>
      </c>
      <c r="E618" s="7">
        <v>65</v>
      </c>
      <c r="F618" s="7">
        <v>29</v>
      </c>
      <c r="G618" s="7">
        <v>18</v>
      </c>
      <c r="H618" s="7">
        <v>18</v>
      </c>
      <c r="I618" s="1" t="s">
        <v>48</v>
      </c>
      <c r="J618" s="7">
        <v>2</v>
      </c>
      <c r="K618" s="11">
        <v>0.54166666666666663</v>
      </c>
      <c r="L618" s="1" t="s">
        <v>51</v>
      </c>
      <c r="M618" s="12" t="str">
        <f>IF(AND($C618='Flight Data Departing'!$A618,'Flight Data Departing'!$F618=0),"No","Yes")</f>
        <v>Yes</v>
      </c>
      <c r="N618" s="13">
        <v>44568</v>
      </c>
      <c r="O618" s="7"/>
    </row>
    <row r="619" spans="1:15" ht="15">
      <c r="A619" s="7">
        <v>618</v>
      </c>
      <c r="B619" s="4" t="s">
        <v>1249</v>
      </c>
      <c r="C619" s="8" t="s">
        <v>1250</v>
      </c>
      <c r="D619" s="9">
        <f t="shared" si="2"/>
        <v>0.62152777777777779</v>
      </c>
      <c r="E619" s="7">
        <v>84</v>
      </c>
      <c r="F619" s="7">
        <v>31</v>
      </c>
      <c r="G619" s="7">
        <v>21</v>
      </c>
      <c r="H619" s="7">
        <v>32</v>
      </c>
      <c r="I619" s="1" t="s">
        <v>38</v>
      </c>
      <c r="J619" s="7">
        <v>6</v>
      </c>
      <c r="K619" s="11">
        <v>0.67986111111111114</v>
      </c>
      <c r="L619" s="1" t="s">
        <v>45</v>
      </c>
      <c r="M619" s="12" t="str">
        <f>IF(AND($C619='Flight Data Departing'!$A619,'Flight Data Departing'!$F619=0),"No","Yes")</f>
        <v>Yes</v>
      </c>
      <c r="N619" s="13">
        <v>44570</v>
      </c>
      <c r="O619" s="7"/>
    </row>
    <row r="620" spans="1:15" ht="15">
      <c r="A620" s="7">
        <v>619</v>
      </c>
      <c r="B620" s="4" t="s">
        <v>1251</v>
      </c>
      <c r="C620" s="8" t="s">
        <v>1252</v>
      </c>
      <c r="D620" s="9">
        <f t="shared" si="2"/>
        <v>8.6805555555555566E-2</v>
      </c>
      <c r="E620" s="7">
        <v>122</v>
      </c>
      <c r="F620" s="7">
        <v>50</v>
      </c>
      <c r="G620" s="7">
        <v>27</v>
      </c>
      <c r="H620" s="7">
        <v>45</v>
      </c>
      <c r="I620" s="1" t="s">
        <v>60</v>
      </c>
      <c r="J620" s="7">
        <v>2</v>
      </c>
      <c r="K620" s="11">
        <v>0.17152777777777778</v>
      </c>
      <c r="L620" s="1" t="s">
        <v>125</v>
      </c>
      <c r="M620" s="12" t="str">
        <f>IF(AND($C620='Flight Data Departing'!$A620,'Flight Data Departing'!$F620=0),"No","Yes")</f>
        <v>Yes</v>
      </c>
      <c r="N620" s="13">
        <v>44566</v>
      </c>
      <c r="O620" s="7"/>
    </row>
    <row r="621" spans="1:15" ht="15">
      <c r="A621" s="7">
        <v>620</v>
      </c>
      <c r="B621" s="4" t="s">
        <v>1253</v>
      </c>
      <c r="C621" s="8" t="s">
        <v>1254</v>
      </c>
      <c r="D621" s="9">
        <f t="shared" si="2"/>
        <v>0.32499999999999996</v>
      </c>
      <c r="E621" s="7">
        <v>80</v>
      </c>
      <c r="F621" s="7">
        <v>34</v>
      </c>
      <c r="G621" s="7">
        <v>13</v>
      </c>
      <c r="H621" s="7">
        <v>33</v>
      </c>
      <c r="I621" s="1" t="s">
        <v>34</v>
      </c>
      <c r="J621" s="7">
        <v>7</v>
      </c>
      <c r="K621" s="11">
        <v>0.38055555555555554</v>
      </c>
      <c r="L621" s="1" t="s">
        <v>41</v>
      </c>
      <c r="M621" s="12" t="str">
        <f>IF(AND($C621='Flight Data Departing'!$A621,'Flight Data Departing'!$F621=0),"No","Yes")</f>
        <v>Yes</v>
      </c>
      <c r="N621" s="13">
        <v>44568</v>
      </c>
      <c r="O621" s="7"/>
    </row>
    <row r="622" spans="1:15" ht="15">
      <c r="A622" s="7">
        <v>621</v>
      </c>
      <c r="B622" s="4" t="s">
        <v>1255</v>
      </c>
      <c r="C622" s="8" t="s">
        <v>1256</v>
      </c>
      <c r="D622" s="9">
        <f t="shared" si="2"/>
        <v>-4.2361111111111113E-2</v>
      </c>
      <c r="E622" s="7">
        <v>102</v>
      </c>
      <c r="F622" s="7">
        <v>31</v>
      </c>
      <c r="G622" s="7">
        <v>26</v>
      </c>
      <c r="H622" s="7">
        <v>45</v>
      </c>
      <c r="I622" s="1" t="s">
        <v>54</v>
      </c>
      <c r="J622" s="7">
        <v>1</v>
      </c>
      <c r="K622" s="11">
        <v>2.8472222222222222E-2</v>
      </c>
      <c r="L622" s="1" t="s">
        <v>45</v>
      </c>
      <c r="M622" s="12" t="str">
        <f>IF(AND($C622='Flight Data Departing'!$A622,'Flight Data Departing'!$F622=0),"No","Yes")</f>
        <v>Yes</v>
      </c>
      <c r="N622" s="13">
        <v>44564</v>
      </c>
      <c r="O622" s="7"/>
    </row>
    <row r="623" spans="1:15" ht="15">
      <c r="A623" s="7">
        <v>622</v>
      </c>
      <c r="B623" s="4" t="s">
        <v>1257</v>
      </c>
      <c r="C623" s="8" t="s">
        <v>1258</v>
      </c>
      <c r="D623" s="9">
        <f t="shared" si="2"/>
        <v>0.58611111111111114</v>
      </c>
      <c r="E623" s="7">
        <v>129</v>
      </c>
      <c r="F623" s="7">
        <v>68</v>
      </c>
      <c r="G623" s="7">
        <v>26</v>
      </c>
      <c r="H623" s="7">
        <v>35</v>
      </c>
      <c r="I623" s="1" t="s">
        <v>54</v>
      </c>
      <c r="J623" s="7">
        <v>4</v>
      </c>
      <c r="K623" s="11">
        <v>0.67569444444444449</v>
      </c>
      <c r="L623" s="1" t="s">
        <v>64</v>
      </c>
      <c r="M623" s="12" t="str">
        <f>IF(AND($C623='Flight Data Departing'!$A623,'Flight Data Departing'!$F623=0),"No","Yes")</f>
        <v>Yes</v>
      </c>
      <c r="N623" s="13">
        <v>44565</v>
      </c>
      <c r="O623" s="7"/>
    </row>
    <row r="624" spans="1:15" ht="15">
      <c r="A624" s="7">
        <v>623</v>
      </c>
      <c r="B624" s="4" t="s">
        <v>1259</v>
      </c>
      <c r="C624" s="8" t="s">
        <v>1260</v>
      </c>
      <c r="D624" s="9">
        <f t="shared" si="2"/>
        <v>0.50208333333333333</v>
      </c>
      <c r="E624" s="7">
        <v>98</v>
      </c>
      <c r="F624" s="7">
        <v>49</v>
      </c>
      <c r="G624" s="7">
        <v>14</v>
      </c>
      <c r="H624" s="7">
        <v>35</v>
      </c>
      <c r="I624" s="1" t="s">
        <v>60</v>
      </c>
      <c r="J624" s="7">
        <v>3</v>
      </c>
      <c r="K624" s="11">
        <v>0.57013888888888886</v>
      </c>
      <c r="L624" s="1" t="s">
        <v>107</v>
      </c>
      <c r="M624" s="12" t="str">
        <f>IF(AND($C624='Flight Data Departing'!$A624,'Flight Data Departing'!$F624=0),"No","Yes")</f>
        <v>Yes</v>
      </c>
      <c r="N624" s="13">
        <v>44564</v>
      </c>
      <c r="O624" s="7"/>
    </row>
    <row r="625" spans="1:15" ht="15">
      <c r="A625" s="7">
        <v>624</v>
      </c>
      <c r="B625" s="4" t="s">
        <v>1261</v>
      </c>
      <c r="C625" s="8" t="s">
        <v>1262</v>
      </c>
      <c r="D625" s="9">
        <f t="shared" si="2"/>
        <v>0.53263888888888888</v>
      </c>
      <c r="E625" s="7">
        <v>133</v>
      </c>
      <c r="F625" s="7">
        <v>75</v>
      </c>
      <c r="G625" s="7">
        <v>27</v>
      </c>
      <c r="H625" s="7">
        <v>31</v>
      </c>
      <c r="I625" s="1" t="s">
        <v>13</v>
      </c>
      <c r="J625" s="7">
        <v>5</v>
      </c>
      <c r="K625" s="11">
        <v>0.625</v>
      </c>
      <c r="L625" s="1" t="s">
        <v>57</v>
      </c>
      <c r="M625" s="12" t="str">
        <f>IF(AND($C625='Flight Data Departing'!$A625,'Flight Data Departing'!$F625=0),"No","Yes")</f>
        <v>Yes</v>
      </c>
      <c r="N625" s="13">
        <v>44567</v>
      </c>
      <c r="O625" s="7"/>
    </row>
    <row r="626" spans="1:15" ht="15">
      <c r="A626" s="7">
        <v>625</v>
      </c>
      <c r="B626" s="4" t="s">
        <v>1263</v>
      </c>
      <c r="C626" s="8" t="s">
        <v>1264</v>
      </c>
      <c r="D626" s="9">
        <f t="shared" si="2"/>
        <v>0.34583333333333333</v>
      </c>
      <c r="E626" s="7">
        <v>75</v>
      </c>
      <c r="F626" s="7">
        <v>33</v>
      </c>
      <c r="G626" s="7">
        <v>7</v>
      </c>
      <c r="H626" s="7">
        <v>35</v>
      </c>
      <c r="I626" s="1" t="s">
        <v>38</v>
      </c>
      <c r="J626" s="7">
        <v>5</v>
      </c>
      <c r="K626" s="11">
        <v>0.39791666666666664</v>
      </c>
      <c r="L626" s="1" t="s">
        <v>61</v>
      </c>
      <c r="M626" s="12" t="str">
        <f>IF(AND($C626='Flight Data Departing'!$A626,'Flight Data Departing'!$F626=0),"No","Yes")</f>
        <v>No</v>
      </c>
      <c r="N626" s="13">
        <v>44563</v>
      </c>
      <c r="O626" s="7"/>
    </row>
    <row r="627" spans="1:15" ht="15">
      <c r="A627" s="7">
        <v>626</v>
      </c>
      <c r="B627" s="4" t="s">
        <v>1265</v>
      </c>
      <c r="C627" s="8" t="s">
        <v>1266</v>
      </c>
      <c r="D627" s="9">
        <f t="shared" si="2"/>
        <v>0.83472222222222214</v>
      </c>
      <c r="E627" s="7">
        <v>123</v>
      </c>
      <c r="F627" s="7">
        <v>76</v>
      </c>
      <c r="G627" s="7">
        <v>12</v>
      </c>
      <c r="H627" s="7">
        <v>35</v>
      </c>
      <c r="I627" s="1" t="s">
        <v>13</v>
      </c>
      <c r="J627" s="7">
        <v>9</v>
      </c>
      <c r="K627" s="11">
        <v>0.92013888888888884</v>
      </c>
      <c r="L627" s="1" t="s">
        <v>107</v>
      </c>
      <c r="M627" s="12" t="str">
        <f>IF(AND($C627='Flight Data Departing'!$A627,'Flight Data Departing'!$F627=0),"No","Yes")</f>
        <v>Yes</v>
      </c>
      <c r="N627" s="13">
        <v>44567</v>
      </c>
      <c r="O627" s="7"/>
    </row>
    <row r="628" spans="1:15" ht="15">
      <c r="A628" s="7">
        <v>627</v>
      </c>
      <c r="B628" s="4" t="s">
        <v>1267</v>
      </c>
      <c r="C628" s="8" t="s">
        <v>1268</v>
      </c>
      <c r="D628" s="9">
        <f t="shared" si="2"/>
        <v>0.60277777777777775</v>
      </c>
      <c r="E628" s="7">
        <v>130</v>
      </c>
      <c r="F628" s="7">
        <v>87</v>
      </c>
      <c r="G628" s="7">
        <v>28</v>
      </c>
      <c r="H628" s="7">
        <v>15</v>
      </c>
      <c r="I628" s="1" t="s">
        <v>38</v>
      </c>
      <c r="J628" s="7">
        <v>9</v>
      </c>
      <c r="K628" s="11">
        <v>0.69305555555555554</v>
      </c>
      <c r="L628" s="1" t="s">
        <v>64</v>
      </c>
      <c r="M628" s="12" t="str">
        <f>IF(AND($C628='Flight Data Departing'!$A628,'Flight Data Departing'!$F628=0),"No","Yes")</f>
        <v>Yes</v>
      </c>
      <c r="N628" s="13">
        <v>44562</v>
      </c>
      <c r="O628" s="7"/>
    </row>
    <row r="629" spans="1:15" ht="15">
      <c r="A629" s="7">
        <v>628</v>
      </c>
      <c r="B629" s="4" t="s">
        <v>1269</v>
      </c>
      <c r="C629" s="8" t="s">
        <v>1270</v>
      </c>
      <c r="D629" s="9">
        <f t="shared" si="2"/>
        <v>0.47013888888888888</v>
      </c>
      <c r="E629" s="7">
        <v>96</v>
      </c>
      <c r="F629" s="7">
        <v>55</v>
      </c>
      <c r="G629" s="7">
        <v>20</v>
      </c>
      <c r="H629" s="7">
        <v>21</v>
      </c>
      <c r="I629" s="1" t="s">
        <v>13</v>
      </c>
      <c r="J629" s="7">
        <v>8</v>
      </c>
      <c r="K629" s="11">
        <v>0.53680555555555554</v>
      </c>
      <c r="L629" s="1" t="s">
        <v>68</v>
      </c>
      <c r="M629" s="12" t="str">
        <f>IF(AND($C629='Flight Data Departing'!$A629,'Flight Data Departing'!$F629=0),"No","Yes")</f>
        <v>Yes</v>
      </c>
      <c r="N629" s="13">
        <v>44570</v>
      </c>
      <c r="O629" s="7"/>
    </row>
    <row r="630" spans="1:15" ht="15">
      <c r="A630" s="7">
        <v>629</v>
      </c>
      <c r="B630" s="4" t="s">
        <v>1271</v>
      </c>
      <c r="C630" s="8" t="s">
        <v>1272</v>
      </c>
      <c r="D630" s="9">
        <f t="shared" si="2"/>
        <v>0.88611111111111118</v>
      </c>
      <c r="E630" s="7">
        <v>106</v>
      </c>
      <c r="F630" s="7">
        <v>63</v>
      </c>
      <c r="G630" s="7">
        <v>26</v>
      </c>
      <c r="H630" s="7">
        <v>17</v>
      </c>
      <c r="I630" s="1" t="s">
        <v>48</v>
      </c>
      <c r="J630" s="7">
        <v>10</v>
      </c>
      <c r="K630" s="11">
        <v>0.95972222222222225</v>
      </c>
      <c r="L630" s="1" t="s">
        <v>84</v>
      </c>
      <c r="M630" s="12" t="str">
        <f>IF(AND($C630='Flight Data Departing'!$A630,'Flight Data Departing'!$F630=0),"No","Yes")</f>
        <v>Yes</v>
      </c>
      <c r="N630" s="13">
        <v>44573</v>
      </c>
      <c r="O630" s="7"/>
    </row>
    <row r="631" spans="1:15" ht="15">
      <c r="A631" s="7">
        <v>630</v>
      </c>
      <c r="B631" s="4" t="s">
        <v>1273</v>
      </c>
      <c r="C631" s="8" t="s">
        <v>1274</v>
      </c>
      <c r="D631" s="9">
        <f t="shared" si="2"/>
        <v>0.39583333333333331</v>
      </c>
      <c r="E631" s="7">
        <v>110</v>
      </c>
      <c r="F631" s="7">
        <v>61</v>
      </c>
      <c r="G631" s="7">
        <v>26</v>
      </c>
      <c r="H631" s="7">
        <v>23</v>
      </c>
      <c r="I631" s="1" t="s">
        <v>34</v>
      </c>
      <c r="J631" s="7">
        <v>6</v>
      </c>
      <c r="K631" s="11">
        <v>0.47222222222222221</v>
      </c>
      <c r="L631" s="1" t="s">
        <v>31</v>
      </c>
      <c r="M631" s="12" t="str">
        <f>IF(AND($C631='Flight Data Departing'!$A631,'Flight Data Departing'!$F631=0),"No","Yes")</f>
        <v>Yes</v>
      </c>
      <c r="N631" s="13">
        <v>44562</v>
      </c>
      <c r="O631" s="7"/>
    </row>
    <row r="632" spans="1:15" ht="15">
      <c r="A632" s="7">
        <v>631</v>
      </c>
      <c r="B632" s="4" t="s">
        <v>1275</v>
      </c>
      <c r="C632" s="8" t="s">
        <v>1276</v>
      </c>
      <c r="D632" s="9">
        <f t="shared" si="2"/>
        <v>5.9027777777777776E-2</v>
      </c>
      <c r="E632" s="7">
        <v>115</v>
      </c>
      <c r="F632" s="7">
        <v>58</v>
      </c>
      <c r="G632" s="7">
        <v>30</v>
      </c>
      <c r="H632" s="7">
        <v>27</v>
      </c>
      <c r="I632" s="1" t="s">
        <v>60</v>
      </c>
      <c r="J632" s="7">
        <v>4</v>
      </c>
      <c r="K632" s="11">
        <v>0.1388888888888889</v>
      </c>
      <c r="L632" s="1" t="s">
        <v>79</v>
      </c>
      <c r="M632" s="12" t="str">
        <f>IF(AND($C632='Flight Data Departing'!$A632,'Flight Data Departing'!$F632=0),"No","Yes")</f>
        <v>Yes</v>
      </c>
      <c r="N632" s="13">
        <v>44573</v>
      </c>
      <c r="O632" s="7"/>
    </row>
    <row r="633" spans="1:15" ht="15">
      <c r="A633" s="7">
        <v>632</v>
      </c>
      <c r="B633" s="4" t="s">
        <v>1277</v>
      </c>
      <c r="C633" s="8" t="s">
        <v>1278</v>
      </c>
      <c r="D633" s="9">
        <f t="shared" si="2"/>
        <v>0.90555555555555556</v>
      </c>
      <c r="E633" s="7">
        <v>106</v>
      </c>
      <c r="F633" s="7">
        <v>75</v>
      </c>
      <c r="G633" s="7">
        <v>16</v>
      </c>
      <c r="H633" s="7">
        <v>15</v>
      </c>
      <c r="I633" s="1" t="s">
        <v>34</v>
      </c>
      <c r="J633" s="7">
        <v>7</v>
      </c>
      <c r="K633" s="11">
        <v>0.97916666666666663</v>
      </c>
      <c r="L633" s="1" t="s">
        <v>41</v>
      </c>
      <c r="M633" s="12" t="str">
        <f>IF(AND($C633='Flight Data Departing'!$A633,'Flight Data Departing'!$F633=0),"No","Yes")</f>
        <v>Yes</v>
      </c>
      <c r="N633" s="13">
        <v>44569</v>
      </c>
      <c r="O633" s="7"/>
    </row>
    <row r="634" spans="1:15" ht="15">
      <c r="A634" s="7">
        <v>633</v>
      </c>
      <c r="B634" s="4" t="s">
        <v>1279</v>
      </c>
      <c r="C634" s="8" t="s">
        <v>1280</v>
      </c>
      <c r="D634" s="9">
        <f t="shared" si="2"/>
        <v>0.28958333333333336</v>
      </c>
      <c r="E634" s="7">
        <v>115</v>
      </c>
      <c r="F634" s="7">
        <v>70</v>
      </c>
      <c r="G634" s="7">
        <v>7</v>
      </c>
      <c r="H634" s="7">
        <v>38</v>
      </c>
      <c r="I634" s="1" t="s">
        <v>34</v>
      </c>
      <c r="J634" s="7">
        <v>6</v>
      </c>
      <c r="K634" s="11">
        <v>0.36944444444444446</v>
      </c>
      <c r="L634" s="1" t="s">
        <v>68</v>
      </c>
      <c r="M634" s="12" t="str">
        <f>IF(AND($C634='Flight Data Departing'!$A634,'Flight Data Departing'!$F634=0),"No","Yes")</f>
        <v>Yes</v>
      </c>
      <c r="N634" s="13">
        <v>44568</v>
      </c>
      <c r="O634" s="7"/>
    </row>
    <row r="635" spans="1:15" ht="15">
      <c r="A635" s="7">
        <v>634</v>
      </c>
      <c r="B635" s="4" t="s">
        <v>1281</v>
      </c>
      <c r="C635" s="8" t="s">
        <v>1282</v>
      </c>
      <c r="D635" s="9">
        <f t="shared" si="2"/>
        <v>0.93263888888888891</v>
      </c>
      <c r="E635" s="7">
        <v>64</v>
      </c>
      <c r="F635" s="7">
        <v>15</v>
      </c>
      <c r="G635" s="7">
        <v>22</v>
      </c>
      <c r="H635" s="7">
        <v>27</v>
      </c>
      <c r="I635" s="1" t="s">
        <v>34</v>
      </c>
      <c r="J635" s="7">
        <v>4</v>
      </c>
      <c r="K635" s="11">
        <v>0.9770833333333333</v>
      </c>
      <c r="L635" s="1" t="s">
        <v>41</v>
      </c>
      <c r="M635" s="12" t="str">
        <f>IF(AND($C635='Flight Data Departing'!$A635,'Flight Data Departing'!$F635=0),"No","Yes")</f>
        <v>Yes</v>
      </c>
      <c r="N635" s="13">
        <v>44563</v>
      </c>
      <c r="O635" s="7"/>
    </row>
    <row r="636" spans="1:15" ht="15">
      <c r="A636" s="7">
        <v>635</v>
      </c>
      <c r="B636" s="4" t="s">
        <v>1283</v>
      </c>
      <c r="C636" s="8">
        <v>95692</v>
      </c>
      <c r="D636" s="9">
        <f t="shared" si="2"/>
        <v>0.76111111111111107</v>
      </c>
      <c r="E636" s="7">
        <v>66</v>
      </c>
      <c r="F636" s="7">
        <v>31</v>
      </c>
      <c r="G636" s="7">
        <v>15</v>
      </c>
      <c r="H636" s="7">
        <v>20</v>
      </c>
      <c r="I636" s="1" t="s">
        <v>13</v>
      </c>
      <c r="J636" s="7">
        <v>8</v>
      </c>
      <c r="K636" s="11">
        <v>0.80694444444444446</v>
      </c>
      <c r="L636" s="1" t="s">
        <v>31</v>
      </c>
      <c r="M636" s="12" t="str">
        <f>IF(AND($C636='Flight Data Departing'!$A636,'Flight Data Departing'!$F636=0),"No","Yes")</f>
        <v>Yes</v>
      </c>
      <c r="N636" s="13">
        <v>44567</v>
      </c>
      <c r="O636" s="7"/>
    </row>
    <row r="637" spans="1:15" ht="15">
      <c r="A637" s="7">
        <v>636</v>
      </c>
      <c r="B637" s="4" t="s">
        <v>1284</v>
      </c>
      <c r="C637" s="8" t="s">
        <v>1285</v>
      </c>
      <c r="D637" s="9">
        <f t="shared" si="2"/>
        <v>0.86944444444444446</v>
      </c>
      <c r="E637" s="7">
        <v>43</v>
      </c>
      <c r="F637" s="7">
        <v>19</v>
      </c>
      <c r="G637" s="7">
        <v>6</v>
      </c>
      <c r="H637" s="7">
        <v>18</v>
      </c>
      <c r="I637" s="1" t="s">
        <v>54</v>
      </c>
      <c r="J637" s="7">
        <v>4</v>
      </c>
      <c r="K637" s="11">
        <v>0.89930555555555558</v>
      </c>
      <c r="L637" s="1" t="s">
        <v>107</v>
      </c>
      <c r="M637" s="12" t="str">
        <f>IF(AND($C637='Flight Data Departing'!$A637,'Flight Data Departing'!$F637=0),"No","Yes")</f>
        <v>Yes</v>
      </c>
      <c r="N637" s="13">
        <v>44564</v>
      </c>
      <c r="O637" s="7"/>
    </row>
    <row r="638" spans="1:15" ht="15">
      <c r="A638" s="7">
        <v>637</v>
      </c>
      <c r="B638" s="4" t="s">
        <v>1286</v>
      </c>
      <c r="C638" s="8" t="s">
        <v>1287</v>
      </c>
      <c r="D638" s="9">
        <f t="shared" si="2"/>
        <v>0.39305555555555555</v>
      </c>
      <c r="E638" s="7">
        <v>91</v>
      </c>
      <c r="F638" s="7">
        <v>60</v>
      </c>
      <c r="G638" s="7">
        <v>7</v>
      </c>
      <c r="H638" s="7">
        <v>24</v>
      </c>
      <c r="I638" s="1" t="s">
        <v>48</v>
      </c>
      <c r="J638" s="7">
        <v>4</v>
      </c>
      <c r="K638" s="11">
        <v>0.45624999999999999</v>
      </c>
      <c r="L638" s="1" t="s">
        <v>51</v>
      </c>
      <c r="M638" s="12" t="str">
        <f>IF(AND($C638='Flight Data Departing'!$A638,'Flight Data Departing'!$F638=0),"No","Yes")</f>
        <v>Yes</v>
      </c>
      <c r="N638" s="13">
        <v>44571</v>
      </c>
      <c r="O638" s="7"/>
    </row>
    <row r="639" spans="1:15" ht="15">
      <c r="A639" s="7">
        <v>638</v>
      </c>
      <c r="B639" s="4" t="s">
        <v>1288</v>
      </c>
      <c r="C639" s="8" t="s">
        <v>1289</v>
      </c>
      <c r="D639" s="9">
        <f t="shared" si="2"/>
        <v>0.64097222222222228</v>
      </c>
      <c r="E639" s="7">
        <v>68</v>
      </c>
      <c r="F639" s="7">
        <v>37</v>
      </c>
      <c r="G639" s="7">
        <v>11</v>
      </c>
      <c r="H639" s="7">
        <v>20</v>
      </c>
      <c r="I639" s="1" t="s">
        <v>38</v>
      </c>
      <c r="J639" s="7">
        <v>3</v>
      </c>
      <c r="K639" s="11">
        <v>0.68819444444444444</v>
      </c>
      <c r="L639" s="1" t="s">
        <v>107</v>
      </c>
      <c r="M639" s="12" t="str">
        <f>IF(AND($C639='Flight Data Departing'!$A639,'Flight Data Departing'!$F639=0),"No","Yes")</f>
        <v>Yes</v>
      </c>
      <c r="N639" s="13">
        <v>44569</v>
      </c>
      <c r="O639" s="7"/>
    </row>
    <row r="640" spans="1:15" ht="15">
      <c r="A640" s="7">
        <v>639</v>
      </c>
      <c r="B640" s="4" t="s">
        <v>1290</v>
      </c>
      <c r="C640" s="8" t="s">
        <v>1291</v>
      </c>
      <c r="D640" s="9">
        <f t="shared" si="2"/>
        <v>0.51111111111111107</v>
      </c>
      <c r="E640" s="7">
        <v>67</v>
      </c>
      <c r="F640" s="7">
        <v>45</v>
      </c>
      <c r="G640" s="7">
        <v>6</v>
      </c>
      <c r="H640" s="7">
        <v>16</v>
      </c>
      <c r="I640" s="1" t="s">
        <v>60</v>
      </c>
      <c r="J640" s="7">
        <v>3</v>
      </c>
      <c r="K640" s="11">
        <v>0.55763888888888891</v>
      </c>
      <c r="L640" s="1" t="s">
        <v>64</v>
      </c>
      <c r="M640" s="12" t="str">
        <f>IF(AND($C640='Flight Data Departing'!$A640,'Flight Data Departing'!$F640=0),"No","Yes")</f>
        <v>Yes</v>
      </c>
      <c r="N640" s="13">
        <v>44563</v>
      </c>
      <c r="O640" s="7"/>
    </row>
    <row r="641" spans="1:15" ht="15">
      <c r="A641" s="7">
        <v>640</v>
      </c>
      <c r="B641" s="4" t="s">
        <v>1292</v>
      </c>
      <c r="C641" s="8" t="s">
        <v>1293</v>
      </c>
      <c r="D641" s="9">
        <f t="shared" si="2"/>
        <v>8.1250000000000003E-2</v>
      </c>
      <c r="E641" s="7">
        <v>110</v>
      </c>
      <c r="F641" s="7">
        <v>43</v>
      </c>
      <c r="G641" s="7">
        <v>27</v>
      </c>
      <c r="H641" s="7">
        <v>40</v>
      </c>
      <c r="I641" s="1" t="s">
        <v>13</v>
      </c>
      <c r="J641" s="7">
        <v>7</v>
      </c>
      <c r="K641" s="11">
        <v>0.15763888888888888</v>
      </c>
      <c r="L641" s="1" t="s">
        <v>68</v>
      </c>
      <c r="M641" s="12" t="str">
        <f>IF(AND($C641='Flight Data Departing'!$A641,'Flight Data Departing'!$F641=0),"No","Yes")</f>
        <v>Yes</v>
      </c>
      <c r="N641" s="13">
        <v>44574</v>
      </c>
      <c r="O641" s="7"/>
    </row>
    <row r="642" spans="1:15" ht="15">
      <c r="A642" s="7">
        <v>641</v>
      </c>
      <c r="B642" s="4" t="s">
        <v>1294</v>
      </c>
      <c r="C642" s="8" t="s">
        <v>1295</v>
      </c>
      <c r="D642" s="9">
        <f t="shared" si="2"/>
        <v>0.85138888888888886</v>
      </c>
      <c r="E642" s="7">
        <v>127</v>
      </c>
      <c r="F642" s="7">
        <v>73</v>
      </c>
      <c r="G642" s="7">
        <v>27</v>
      </c>
      <c r="H642" s="7">
        <v>27</v>
      </c>
      <c r="I642" s="1" t="s">
        <v>34</v>
      </c>
      <c r="J642" s="7">
        <v>10</v>
      </c>
      <c r="K642" s="11">
        <v>0.93958333333333333</v>
      </c>
      <c r="L642" s="1" t="s">
        <v>41</v>
      </c>
      <c r="M642" s="12" t="str">
        <f>IF(AND($C642='Flight Data Departing'!$A642,'Flight Data Departing'!$F642=0),"No","Yes")</f>
        <v>Yes</v>
      </c>
      <c r="N642" s="13">
        <v>44564</v>
      </c>
      <c r="O642" s="7"/>
    </row>
    <row r="643" spans="1:15" ht="15">
      <c r="A643" s="7">
        <v>642</v>
      </c>
      <c r="B643" s="4" t="s">
        <v>1296</v>
      </c>
      <c r="C643" s="8" t="s">
        <v>1297</v>
      </c>
      <c r="D643" s="9">
        <f t="shared" si="2"/>
        <v>0.85069444444444453</v>
      </c>
      <c r="E643" s="7">
        <v>62</v>
      </c>
      <c r="F643" s="7">
        <v>36</v>
      </c>
      <c r="G643" s="7">
        <v>7</v>
      </c>
      <c r="H643" s="7">
        <v>19</v>
      </c>
      <c r="I643" s="1" t="s">
        <v>60</v>
      </c>
      <c r="J643" s="7">
        <v>7</v>
      </c>
      <c r="K643" s="11">
        <v>0.89375000000000004</v>
      </c>
      <c r="L643" s="1" t="s">
        <v>35</v>
      </c>
      <c r="M643" s="12" t="str">
        <f>IF(AND($C643='Flight Data Departing'!$A643,'Flight Data Departing'!$F643=0),"No","Yes")</f>
        <v>Yes</v>
      </c>
      <c r="N643" s="13">
        <v>44569</v>
      </c>
      <c r="O643" s="7"/>
    </row>
    <row r="644" spans="1:15" ht="15">
      <c r="A644" s="7">
        <v>643</v>
      </c>
      <c r="B644" s="4" t="s">
        <v>1298</v>
      </c>
      <c r="C644" s="8" t="s">
        <v>1299</v>
      </c>
      <c r="D644" s="9">
        <f t="shared" si="2"/>
        <v>0.69930555555555551</v>
      </c>
      <c r="E644" s="7">
        <v>79</v>
      </c>
      <c r="F644" s="7">
        <v>44</v>
      </c>
      <c r="G644" s="7">
        <v>18</v>
      </c>
      <c r="H644" s="7">
        <v>17</v>
      </c>
      <c r="I644" s="1" t="s">
        <v>54</v>
      </c>
      <c r="J644" s="7">
        <v>3</v>
      </c>
      <c r="K644" s="11">
        <v>0.75416666666666665</v>
      </c>
      <c r="L644" s="1" t="s">
        <v>35</v>
      </c>
      <c r="M644" s="12" t="str">
        <f>IF(AND($C644='Flight Data Departing'!$A644,'Flight Data Departing'!$F644=0),"No","Yes")</f>
        <v>Yes</v>
      </c>
      <c r="N644" s="13">
        <v>44566</v>
      </c>
      <c r="O644" s="7"/>
    </row>
    <row r="645" spans="1:15" ht="15">
      <c r="A645" s="7">
        <v>644</v>
      </c>
      <c r="B645" s="4" t="s">
        <v>1300</v>
      </c>
      <c r="C645" s="8" t="s">
        <v>1301</v>
      </c>
      <c r="D645" s="9">
        <f t="shared" si="2"/>
        <v>0.38402777777777775</v>
      </c>
      <c r="E645" s="7">
        <v>83</v>
      </c>
      <c r="F645" s="7">
        <v>34</v>
      </c>
      <c r="G645" s="7">
        <v>13</v>
      </c>
      <c r="H645" s="7">
        <v>36</v>
      </c>
      <c r="I645" s="1" t="s">
        <v>54</v>
      </c>
      <c r="J645" s="7">
        <v>8</v>
      </c>
      <c r="K645" s="11">
        <v>0.44166666666666665</v>
      </c>
      <c r="L645" s="1" t="s">
        <v>125</v>
      </c>
      <c r="M645" s="12" t="str">
        <f>IF(AND($C645='Flight Data Departing'!$A645,'Flight Data Departing'!$F645=0),"No","Yes")</f>
        <v>Yes</v>
      </c>
      <c r="N645" s="13">
        <v>44564</v>
      </c>
      <c r="O645" s="7"/>
    </row>
    <row r="646" spans="1:15" ht="15">
      <c r="A646" s="7">
        <v>645</v>
      </c>
      <c r="B646" s="4" t="s">
        <v>1302</v>
      </c>
      <c r="C646" s="8" t="s">
        <v>1303</v>
      </c>
      <c r="D646" s="9">
        <f t="shared" si="2"/>
        <v>0.54861111111111116</v>
      </c>
      <c r="E646" s="7">
        <v>113</v>
      </c>
      <c r="F646" s="7">
        <v>55</v>
      </c>
      <c r="G646" s="7">
        <v>17</v>
      </c>
      <c r="H646" s="7">
        <v>41</v>
      </c>
      <c r="I646" s="1" t="s">
        <v>54</v>
      </c>
      <c r="J646" s="7">
        <v>3</v>
      </c>
      <c r="K646" s="11">
        <v>0.62708333333333333</v>
      </c>
      <c r="L646" s="1" t="s">
        <v>79</v>
      </c>
      <c r="M646" s="12" t="str">
        <f>IF(AND($C646='Flight Data Departing'!$A646,'Flight Data Departing'!$F646=0),"No","Yes")</f>
        <v>Yes</v>
      </c>
      <c r="N646" s="13">
        <v>44570</v>
      </c>
      <c r="O646" s="7"/>
    </row>
    <row r="647" spans="1:15" ht="15">
      <c r="A647" s="7">
        <v>646</v>
      </c>
      <c r="B647" s="4" t="s">
        <v>1304</v>
      </c>
      <c r="C647" s="8" t="s">
        <v>1305</v>
      </c>
      <c r="D647" s="9">
        <f t="shared" si="2"/>
        <v>0.21666666666666665</v>
      </c>
      <c r="E647" s="7">
        <v>80</v>
      </c>
      <c r="F647" s="7">
        <v>43</v>
      </c>
      <c r="G647" s="7">
        <v>17</v>
      </c>
      <c r="H647" s="7">
        <v>20</v>
      </c>
      <c r="I647" s="1" t="s">
        <v>38</v>
      </c>
      <c r="J647" s="7">
        <v>4</v>
      </c>
      <c r="K647" s="11">
        <v>0.2722222222222222</v>
      </c>
      <c r="L647" s="1" t="s">
        <v>84</v>
      </c>
      <c r="M647" s="12" t="str">
        <f>IF(AND($C647='Flight Data Departing'!$A647,'Flight Data Departing'!$F647=0),"No","Yes")</f>
        <v>Yes</v>
      </c>
      <c r="N647" s="13">
        <v>44570</v>
      </c>
      <c r="O647" s="7"/>
    </row>
    <row r="648" spans="1:15" ht="15">
      <c r="A648" s="7">
        <v>647</v>
      </c>
      <c r="B648" s="4" t="s">
        <v>1306</v>
      </c>
      <c r="C648" s="8" t="s">
        <v>1307</v>
      </c>
      <c r="D648" s="9">
        <f t="shared" si="2"/>
        <v>0.22500000000000001</v>
      </c>
      <c r="E648" s="7">
        <v>100</v>
      </c>
      <c r="F648" s="7">
        <v>43</v>
      </c>
      <c r="G648" s="7">
        <v>17</v>
      </c>
      <c r="H648" s="7">
        <v>40</v>
      </c>
      <c r="I648" s="1" t="s">
        <v>60</v>
      </c>
      <c r="J648" s="7">
        <v>3</v>
      </c>
      <c r="K648" s="11">
        <v>0.29444444444444445</v>
      </c>
      <c r="L648" s="1" t="s">
        <v>41</v>
      </c>
      <c r="M648" s="12" t="str">
        <f>IF(AND($C648='Flight Data Departing'!$A648,'Flight Data Departing'!$F648=0),"No","Yes")</f>
        <v>Yes</v>
      </c>
      <c r="N648" s="13">
        <v>44571</v>
      </c>
      <c r="O648" s="7"/>
    </row>
    <row r="649" spans="1:15" ht="15">
      <c r="A649" s="7">
        <v>648</v>
      </c>
      <c r="B649" s="4" t="s">
        <v>1308</v>
      </c>
      <c r="C649" s="8" t="s">
        <v>1309</v>
      </c>
      <c r="D649" s="9">
        <f t="shared" si="2"/>
        <v>0.75486111111111109</v>
      </c>
      <c r="E649" s="7">
        <v>97</v>
      </c>
      <c r="F649" s="7">
        <v>57</v>
      </c>
      <c r="G649" s="7">
        <v>23</v>
      </c>
      <c r="H649" s="7">
        <v>17</v>
      </c>
      <c r="I649" s="1" t="s">
        <v>48</v>
      </c>
      <c r="J649" s="7">
        <v>7</v>
      </c>
      <c r="K649" s="11">
        <v>0.82222222222222219</v>
      </c>
      <c r="L649" s="1" t="s">
        <v>64</v>
      </c>
      <c r="M649" s="12" t="str">
        <f>IF(AND($C649='Flight Data Departing'!$A649,'Flight Data Departing'!$F649=0),"No","Yes")</f>
        <v>Yes</v>
      </c>
      <c r="N649" s="13">
        <v>44570</v>
      </c>
      <c r="O649" s="7"/>
    </row>
    <row r="650" spans="1:15" ht="15">
      <c r="A650" s="7">
        <v>649</v>
      </c>
      <c r="B650" s="4" t="s">
        <v>1310</v>
      </c>
      <c r="C650" s="8" t="s">
        <v>1311</v>
      </c>
      <c r="D650" s="9">
        <f t="shared" si="2"/>
        <v>0.69791666666666663</v>
      </c>
      <c r="E650" s="7">
        <v>81</v>
      </c>
      <c r="F650" s="7">
        <v>28</v>
      </c>
      <c r="G650" s="7">
        <v>10</v>
      </c>
      <c r="H650" s="7">
        <v>43</v>
      </c>
      <c r="I650" s="1" t="s">
        <v>48</v>
      </c>
      <c r="J650" s="7">
        <v>5</v>
      </c>
      <c r="K650" s="11">
        <v>0.75416666666666665</v>
      </c>
      <c r="L650" s="1" t="s">
        <v>31</v>
      </c>
      <c r="M650" s="12" t="str">
        <f>IF(AND($C650='Flight Data Departing'!$A650,'Flight Data Departing'!$F650=0),"No","Yes")</f>
        <v>Yes</v>
      </c>
      <c r="N650" s="13">
        <v>44570</v>
      </c>
      <c r="O650" s="7"/>
    </row>
    <row r="651" spans="1:15" ht="15">
      <c r="A651" s="7">
        <v>650</v>
      </c>
      <c r="B651" s="4" t="s">
        <v>1312</v>
      </c>
      <c r="C651" s="8" t="s">
        <v>1313</v>
      </c>
      <c r="D651" s="9">
        <f t="shared" si="2"/>
        <v>0.80069444444444438</v>
      </c>
      <c r="E651" s="7">
        <v>73</v>
      </c>
      <c r="F651" s="7">
        <v>37</v>
      </c>
      <c r="G651" s="7">
        <v>17</v>
      </c>
      <c r="H651" s="7">
        <v>19</v>
      </c>
      <c r="I651" s="1" t="s">
        <v>60</v>
      </c>
      <c r="J651" s="7">
        <v>10</v>
      </c>
      <c r="K651" s="11">
        <v>0.85138888888888886</v>
      </c>
      <c r="L651" s="1" t="s">
        <v>45</v>
      </c>
      <c r="M651" s="12" t="str">
        <f>IF(AND($C651='Flight Data Departing'!$A651,'Flight Data Departing'!$F651=0),"No","Yes")</f>
        <v>Yes</v>
      </c>
      <c r="N651" s="13">
        <v>44570</v>
      </c>
      <c r="O651" s="7"/>
    </row>
    <row r="652" spans="1:15" ht="15">
      <c r="A652" s="7">
        <v>651</v>
      </c>
      <c r="B652" s="4" t="s">
        <v>1314</v>
      </c>
      <c r="C652" s="8" t="s">
        <v>1315</v>
      </c>
      <c r="D652" s="9">
        <f t="shared" si="2"/>
        <v>0</v>
      </c>
      <c r="E652" s="7">
        <v>84</v>
      </c>
      <c r="F652" s="7">
        <v>11</v>
      </c>
      <c r="G652" s="7">
        <v>30</v>
      </c>
      <c r="H652" s="7">
        <v>43</v>
      </c>
      <c r="I652" s="1" t="s">
        <v>48</v>
      </c>
      <c r="J652" s="7">
        <v>10</v>
      </c>
      <c r="K652" s="11">
        <v>5.8333333333333334E-2</v>
      </c>
      <c r="L652" s="1" t="s">
        <v>76</v>
      </c>
      <c r="M652" s="12" t="str">
        <f>IF(AND($C652='Flight Data Departing'!$A652,'Flight Data Departing'!$F652=0),"No","Yes")</f>
        <v>Yes</v>
      </c>
      <c r="N652" s="13">
        <v>44566</v>
      </c>
      <c r="O652" s="7"/>
    </row>
    <row r="653" spans="1:15" ht="15">
      <c r="A653" s="7">
        <v>652</v>
      </c>
      <c r="B653" s="4" t="s">
        <v>1316</v>
      </c>
      <c r="C653" s="8" t="s">
        <v>1317</v>
      </c>
      <c r="D653" s="9">
        <f t="shared" si="2"/>
        <v>0.28749999999999998</v>
      </c>
      <c r="E653" s="7">
        <v>128</v>
      </c>
      <c r="F653" s="7">
        <v>72</v>
      </c>
      <c r="G653" s="7">
        <v>19</v>
      </c>
      <c r="H653" s="7">
        <v>37</v>
      </c>
      <c r="I653" s="1" t="s">
        <v>60</v>
      </c>
      <c r="J653" s="7">
        <v>8</v>
      </c>
      <c r="K653" s="11">
        <v>0.37638888888888888</v>
      </c>
      <c r="L653" s="1" t="s">
        <v>116</v>
      </c>
      <c r="M653" s="12" t="str">
        <f>IF(AND($C653='Flight Data Departing'!$A653,'Flight Data Departing'!$F653=0),"No","Yes")</f>
        <v>Yes</v>
      </c>
      <c r="N653" s="13">
        <v>44567</v>
      </c>
      <c r="O653" s="7"/>
    </row>
    <row r="654" spans="1:15" ht="15">
      <c r="A654" s="7">
        <v>653</v>
      </c>
      <c r="B654" s="4" t="s">
        <v>1318</v>
      </c>
      <c r="C654" s="8" t="s">
        <v>1319</v>
      </c>
      <c r="D654" s="9">
        <f t="shared" si="2"/>
        <v>0.17152777777777778</v>
      </c>
      <c r="E654" s="7">
        <v>112</v>
      </c>
      <c r="F654" s="7">
        <v>59</v>
      </c>
      <c r="G654" s="7">
        <v>23</v>
      </c>
      <c r="H654" s="7">
        <v>30</v>
      </c>
      <c r="I654" s="1" t="s">
        <v>60</v>
      </c>
      <c r="J654" s="7">
        <v>7</v>
      </c>
      <c r="K654" s="11">
        <v>0.24930555555555556</v>
      </c>
      <c r="L654" s="1" t="s">
        <v>57</v>
      </c>
      <c r="M654" s="12" t="str">
        <f>IF(AND($C654='Flight Data Departing'!$A654,'Flight Data Departing'!$F654=0),"No","Yes")</f>
        <v>Yes</v>
      </c>
      <c r="N654" s="13">
        <v>44562</v>
      </c>
      <c r="O654" s="7"/>
    </row>
    <row r="655" spans="1:15" ht="15">
      <c r="A655" s="7">
        <v>654</v>
      </c>
      <c r="B655" s="4" t="s">
        <v>1320</v>
      </c>
      <c r="C655" s="8" t="s">
        <v>1321</v>
      </c>
      <c r="D655" s="9">
        <f t="shared" si="2"/>
        <v>0.3041666666666667</v>
      </c>
      <c r="E655" s="7">
        <v>118</v>
      </c>
      <c r="F655" s="7">
        <v>59</v>
      </c>
      <c r="G655" s="7">
        <v>30</v>
      </c>
      <c r="H655" s="7">
        <v>29</v>
      </c>
      <c r="I655" s="1" t="s">
        <v>54</v>
      </c>
      <c r="J655" s="7">
        <v>8</v>
      </c>
      <c r="K655" s="11">
        <v>0.38611111111111113</v>
      </c>
      <c r="L655" s="1" t="s">
        <v>125</v>
      </c>
      <c r="M655" s="12" t="str">
        <f>IF(AND($C655='Flight Data Departing'!$A655,'Flight Data Departing'!$F655=0),"No","Yes")</f>
        <v>Yes</v>
      </c>
      <c r="N655" s="13">
        <v>44565</v>
      </c>
      <c r="O655" s="7"/>
    </row>
    <row r="656" spans="1:15" ht="15">
      <c r="A656" s="7">
        <v>655</v>
      </c>
      <c r="B656" s="4" t="s">
        <v>1322</v>
      </c>
      <c r="C656" s="8" t="s">
        <v>1323</v>
      </c>
      <c r="D656" s="9">
        <f t="shared" si="2"/>
        <v>0.21875</v>
      </c>
      <c r="E656" s="7">
        <v>95</v>
      </c>
      <c r="F656" s="7">
        <v>27</v>
      </c>
      <c r="G656" s="7">
        <v>29</v>
      </c>
      <c r="H656" s="7">
        <v>39</v>
      </c>
      <c r="I656" s="1" t="s">
        <v>13</v>
      </c>
      <c r="J656" s="7">
        <v>2</v>
      </c>
      <c r="K656" s="11">
        <v>0.28472222222222221</v>
      </c>
      <c r="L656" s="1" t="s">
        <v>45</v>
      </c>
      <c r="M656" s="12" t="str">
        <f>IF(AND($C656='Flight Data Departing'!$A656,'Flight Data Departing'!$F656=0),"No","Yes")</f>
        <v>Yes</v>
      </c>
      <c r="N656" s="13">
        <v>44563</v>
      </c>
      <c r="O656" s="7"/>
    </row>
    <row r="657" spans="1:15" ht="15">
      <c r="A657" s="7">
        <v>656</v>
      </c>
      <c r="B657" s="4" t="s">
        <v>1324</v>
      </c>
      <c r="C657" s="8" t="s">
        <v>1325</v>
      </c>
      <c r="D657" s="9">
        <f t="shared" si="2"/>
        <v>0.13125000000000001</v>
      </c>
      <c r="E657" s="7">
        <v>60</v>
      </c>
      <c r="F657" s="7">
        <v>19</v>
      </c>
      <c r="G657" s="7">
        <v>20</v>
      </c>
      <c r="H657" s="7">
        <v>21</v>
      </c>
      <c r="I657" s="1" t="s">
        <v>60</v>
      </c>
      <c r="J657" s="7">
        <v>5</v>
      </c>
      <c r="K657" s="11">
        <v>0.17291666666666666</v>
      </c>
      <c r="L657" s="1" t="s">
        <v>51</v>
      </c>
      <c r="M657" s="12" t="str">
        <f>IF(AND($C657='Flight Data Departing'!$A657,'Flight Data Departing'!$F657=0),"No","Yes")</f>
        <v>Yes</v>
      </c>
      <c r="N657" s="13">
        <v>44567</v>
      </c>
      <c r="O657" s="7"/>
    </row>
    <row r="658" spans="1:15" ht="15">
      <c r="A658" s="7">
        <v>657</v>
      </c>
      <c r="B658" s="4" t="s">
        <v>1326</v>
      </c>
      <c r="C658" s="8" t="s">
        <v>1327</v>
      </c>
      <c r="D658" s="9">
        <f t="shared" si="2"/>
        <v>0.85624999999999996</v>
      </c>
      <c r="E658" s="7">
        <v>68</v>
      </c>
      <c r="F658" s="7">
        <v>28</v>
      </c>
      <c r="G658" s="7">
        <v>16</v>
      </c>
      <c r="H658" s="7">
        <v>24</v>
      </c>
      <c r="I658" s="1" t="s">
        <v>48</v>
      </c>
      <c r="J658" s="7">
        <v>6</v>
      </c>
      <c r="K658" s="11">
        <v>0.90347222222222223</v>
      </c>
      <c r="L658" s="1" t="s">
        <v>116</v>
      </c>
      <c r="M658" s="12" t="str">
        <f>IF(AND($C658='Flight Data Departing'!$A658,'Flight Data Departing'!$F658=0),"No","Yes")</f>
        <v>Yes</v>
      </c>
      <c r="N658" s="13">
        <v>44567</v>
      </c>
      <c r="O658" s="7"/>
    </row>
    <row r="659" spans="1:15" ht="15">
      <c r="A659" s="7">
        <v>658</v>
      </c>
      <c r="B659" s="4" t="s">
        <v>1328</v>
      </c>
      <c r="C659" s="8" t="s">
        <v>1329</v>
      </c>
      <c r="D659" s="9">
        <f t="shared" si="2"/>
        <v>0.40416666666666667</v>
      </c>
      <c r="E659" s="7">
        <v>138</v>
      </c>
      <c r="F659" s="7">
        <v>76</v>
      </c>
      <c r="G659" s="7">
        <v>22</v>
      </c>
      <c r="H659" s="7">
        <v>40</v>
      </c>
      <c r="I659" s="1" t="s">
        <v>34</v>
      </c>
      <c r="J659" s="7">
        <v>8</v>
      </c>
      <c r="K659" s="11">
        <v>0.5</v>
      </c>
      <c r="L659" s="1" t="s">
        <v>45</v>
      </c>
      <c r="M659" s="12" t="str">
        <f>IF(AND($C659='Flight Data Departing'!$A659,'Flight Data Departing'!$F659=0),"No","Yes")</f>
        <v>Yes</v>
      </c>
      <c r="N659" s="13">
        <v>44571</v>
      </c>
      <c r="O659" s="7"/>
    </row>
    <row r="660" spans="1:15" ht="15">
      <c r="A660" s="7">
        <v>659</v>
      </c>
      <c r="B660" s="4" t="s">
        <v>1330</v>
      </c>
      <c r="C660" s="8" t="s">
        <v>1331</v>
      </c>
      <c r="D660" s="9">
        <f t="shared" si="2"/>
        <v>-5.5555555555555566E-3</v>
      </c>
      <c r="E660" s="7">
        <v>77</v>
      </c>
      <c r="F660" s="7">
        <v>27</v>
      </c>
      <c r="G660" s="7">
        <v>22</v>
      </c>
      <c r="H660" s="7">
        <v>28</v>
      </c>
      <c r="I660" s="1" t="s">
        <v>34</v>
      </c>
      <c r="J660" s="7">
        <v>3</v>
      </c>
      <c r="K660" s="11">
        <v>4.791666666666667E-2</v>
      </c>
      <c r="L660" s="1" t="s">
        <v>31</v>
      </c>
      <c r="M660" s="12" t="str">
        <f>IF(AND($C660='Flight Data Departing'!$A660,'Flight Data Departing'!$F660=0),"No","Yes")</f>
        <v>Yes</v>
      </c>
      <c r="N660" s="13">
        <v>44563</v>
      </c>
      <c r="O660" s="7"/>
    </row>
    <row r="661" spans="1:15" ht="15">
      <c r="A661" s="7">
        <v>660</v>
      </c>
      <c r="B661" s="4" t="s">
        <v>1332</v>
      </c>
      <c r="C661" s="8" t="s">
        <v>1333</v>
      </c>
      <c r="D661" s="9">
        <f t="shared" si="2"/>
        <v>0.40416666666666667</v>
      </c>
      <c r="E661" s="7">
        <v>129</v>
      </c>
      <c r="F661" s="7">
        <v>67</v>
      </c>
      <c r="G661" s="7">
        <v>17</v>
      </c>
      <c r="H661" s="7">
        <v>45</v>
      </c>
      <c r="I661" s="1" t="s">
        <v>38</v>
      </c>
      <c r="J661" s="7">
        <v>5</v>
      </c>
      <c r="K661" s="11">
        <v>0.49375000000000002</v>
      </c>
      <c r="L661" s="1" t="s">
        <v>73</v>
      </c>
      <c r="M661" s="12" t="str">
        <f>IF(AND($C661='Flight Data Departing'!$A661,'Flight Data Departing'!$F661=0),"No","Yes")</f>
        <v>Yes</v>
      </c>
      <c r="N661" s="13">
        <v>44569</v>
      </c>
      <c r="O661" s="7"/>
    </row>
    <row r="662" spans="1:15" ht="15">
      <c r="A662" s="7">
        <v>661</v>
      </c>
      <c r="B662" s="4" t="s">
        <v>1334</v>
      </c>
      <c r="C662" s="8" t="s">
        <v>1335</v>
      </c>
      <c r="D662" s="9">
        <f t="shared" si="2"/>
        <v>0.73263888888888884</v>
      </c>
      <c r="E662" s="7">
        <v>91</v>
      </c>
      <c r="F662" s="7">
        <v>54</v>
      </c>
      <c r="G662" s="7">
        <v>8</v>
      </c>
      <c r="H662" s="7">
        <v>29</v>
      </c>
      <c r="I662" s="1" t="s">
        <v>13</v>
      </c>
      <c r="J662" s="7">
        <v>1</v>
      </c>
      <c r="K662" s="11">
        <v>0.79583333333333328</v>
      </c>
      <c r="L662" s="1" t="s">
        <v>57</v>
      </c>
      <c r="M662" s="12" t="str">
        <f>IF(AND($C662='Flight Data Departing'!$A662,'Flight Data Departing'!$F662=0),"No","Yes")</f>
        <v>Yes</v>
      </c>
      <c r="N662" s="13">
        <v>44564</v>
      </c>
      <c r="O662" s="7"/>
    </row>
    <row r="663" spans="1:15" ht="15">
      <c r="A663" s="7">
        <v>662</v>
      </c>
      <c r="B663" s="4" t="s">
        <v>1336</v>
      </c>
      <c r="C663" s="8" t="s">
        <v>1337</v>
      </c>
      <c r="D663" s="9">
        <f t="shared" si="2"/>
        <v>0.58888888888888891</v>
      </c>
      <c r="E663" s="7">
        <v>47</v>
      </c>
      <c r="F663" s="7">
        <v>23</v>
      </c>
      <c r="G663" s="7">
        <v>6</v>
      </c>
      <c r="H663" s="7">
        <v>18</v>
      </c>
      <c r="I663" s="1" t="s">
        <v>60</v>
      </c>
      <c r="J663" s="7">
        <v>9</v>
      </c>
      <c r="K663" s="11">
        <v>0.62152777777777779</v>
      </c>
      <c r="L663" s="1" t="s">
        <v>31</v>
      </c>
      <c r="M663" s="12" t="str">
        <f>IF(AND($C663='Flight Data Departing'!$A663,'Flight Data Departing'!$F663=0),"No","Yes")</f>
        <v>Yes</v>
      </c>
      <c r="N663" s="13">
        <v>44573</v>
      </c>
      <c r="O663" s="7"/>
    </row>
    <row r="664" spans="1:15" ht="15">
      <c r="A664" s="7">
        <v>663</v>
      </c>
      <c r="B664" s="4" t="s">
        <v>1338</v>
      </c>
      <c r="C664" s="8" t="s">
        <v>1339</v>
      </c>
      <c r="D664" s="9">
        <f t="shared" si="2"/>
        <v>0.50069444444444444</v>
      </c>
      <c r="E664" s="7">
        <v>151</v>
      </c>
      <c r="F664" s="7">
        <v>90</v>
      </c>
      <c r="G664" s="7">
        <v>18</v>
      </c>
      <c r="H664" s="7">
        <v>43</v>
      </c>
      <c r="I664" s="1" t="s">
        <v>38</v>
      </c>
      <c r="J664" s="7">
        <v>10</v>
      </c>
      <c r="K664" s="11">
        <v>0.60555555555555551</v>
      </c>
      <c r="L664" s="1" t="s">
        <v>73</v>
      </c>
      <c r="M664" s="12" t="str">
        <f>IF(AND($C664='Flight Data Departing'!$A664,'Flight Data Departing'!$F664=0),"No","Yes")</f>
        <v>Yes</v>
      </c>
      <c r="N664" s="13">
        <v>44566</v>
      </c>
      <c r="O664" s="7"/>
    </row>
    <row r="665" spans="1:15" ht="15">
      <c r="A665" s="7">
        <v>664</v>
      </c>
      <c r="B665" s="4" t="s">
        <v>1340</v>
      </c>
      <c r="C665" s="8" t="s">
        <v>1341</v>
      </c>
      <c r="D665" s="9">
        <f t="shared" si="2"/>
        <v>0.93194444444444446</v>
      </c>
      <c r="E665" s="7">
        <v>86</v>
      </c>
      <c r="F665" s="7">
        <v>42</v>
      </c>
      <c r="G665" s="7">
        <v>29</v>
      </c>
      <c r="H665" s="7">
        <v>15</v>
      </c>
      <c r="I665" s="1" t="s">
        <v>34</v>
      </c>
      <c r="J665" s="7">
        <v>2</v>
      </c>
      <c r="K665" s="11">
        <v>0.9916666666666667</v>
      </c>
      <c r="L665" s="1" t="s">
        <v>57</v>
      </c>
      <c r="M665" s="12" t="str">
        <f>IF(AND($C665='Flight Data Departing'!$A665,'Flight Data Departing'!$F665=0),"No","Yes")</f>
        <v>Yes</v>
      </c>
      <c r="N665" s="13">
        <v>44565</v>
      </c>
      <c r="O665" s="7"/>
    </row>
    <row r="666" spans="1:15" ht="15">
      <c r="A666" s="7">
        <v>665</v>
      </c>
      <c r="B666" s="4" t="s">
        <v>1342</v>
      </c>
      <c r="C666" s="8" t="s">
        <v>1343</v>
      </c>
      <c r="D666" s="9">
        <f t="shared" si="2"/>
        <v>0.60000000000000009</v>
      </c>
      <c r="E666" s="7">
        <v>112</v>
      </c>
      <c r="F666" s="7">
        <v>72</v>
      </c>
      <c r="G666" s="7">
        <v>8</v>
      </c>
      <c r="H666" s="7">
        <v>32</v>
      </c>
      <c r="I666" s="1" t="s">
        <v>60</v>
      </c>
      <c r="J666" s="7">
        <v>10</v>
      </c>
      <c r="K666" s="11">
        <v>0.67777777777777781</v>
      </c>
      <c r="L666" s="1" t="s">
        <v>45</v>
      </c>
      <c r="M666" s="12" t="str">
        <f>IF(AND($C666='Flight Data Departing'!$A666,'Flight Data Departing'!$F666=0),"No","Yes")</f>
        <v>Yes</v>
      </c>
      <c r="N666" s="13">
        <v>44566</v>
      </c>
      <c r="O666" s="7"/>
    </row>
    <row r="667" spans="1:15" ht="15">
      <c r="A667" s="7">
        <v>666</v>
      </c>
      <c r="B667" s="4" t="s">
        <v>1344</v>
      </c>
      <c r="C667" s="8" t="s">
        <v>1345</v>
      </c>
      <c r="D667" s="9">
        <f t="shared" si="2"/>
        <v>0.35902777777777778</v>
      </c>
      <c r="E667" s="7">
        <v>113</v>
      </c>
      <c r="F667" s="7">
        <v>78</v>
      </c>
      <c r="G667" s="7">
        <v>19</v>
      </c>
      <c r="H667" s="7">
        <v>16</v>
      </c>
      <c r="I667" s="1" t="s">
        <v>48</v>
      </c>
      <c r="J667" s="7">
        <v>7</v>
      </c>
      <c r="K667" s="11">
        <v>0.4375</v>
      </c>
      <c r="L667" s="1" t="s">
        <v>76</v>
      </c>
      <c r="M667" s="12" t="str">
        <f>IF(AND($C667='Flight Data Departing'!$A667,'Flight Data Departing'!$F667=0),"No","Yes")</f>
        <v>Yes</v>
      </c>
      <c r="N667" s="13">
        <v>44571</v>
      </c>
      <c r="O667" s="7"/>
    </row>
    <row r="668" spans="1:15" ht="15">
      <c r="A668" s="7">
        <v>667</v>
      </c>
      <c r="B668" s="4" t="s">
        <v>1346</v>
      </c>
      <c r="C668" s="8" t="s">
        <v>1347</v>
      </c>
      <c r="D668" s="9">
        <f t="shared" si="2"/>
        <v>0.43124999999999997</v>
      </c>
      <c r="E668" s="7">
        <v>62</v>
      </c>
      <c r="F668" s="7">
        <v>35</v>
      </c>
      <c r="G668" s="7">
        <v>5</v>
      </c>
      <c r="H668" s="7">
        <v>22</v>
      </c>
      <c r="I668" s="1" t="s">
        <v>38</v>
      </c>
      <c r="J668" s="7">
        <v>6</v>
      </c>
      <c r="K668" s="11">
        <v>0.47430555555555554</v>
      </c>
      <c r="L668" s="1" t="s">
        <v>51</v>
      </c>
      <c r="M668" s="12" t="str">
        <f>IF(AND($C668='Flight Data Departing'!$A668,'Flight Data Departing'!$F668=0),"No","Yes")</f>
        <v>Yes</v>
      </c>
      <c r="N668" s="13">
        <v>44573</v>
      </c>
      <c r="O668" s="7"/>
    </row>
    <row r="669" spans="1:15" ht="15">
      <c r="A669" s="7">
        <v>668</v>
      </c>
      <c r="B669" s="4" t="s">
        <v>1348</v>
      </c>
      <c r="C669" s="8" t="s">
        <v>1349</v>
      </c>
      <c r="D669" s="9">
        <f t="shared" si="2"/>
        <v>2.7083333333333334E-2</v>
      </c>
      <c r="E669" s="7">
        <v>146</v>
      </c>
      <c r="F669" s="7">
        <v>90</v>
      </c>
      <c r="G669" s="7">
        <v>24</v>
      </c>
      <c r="H669" s="7">
        <v>32</v>
      </c>
      <c r="I669" s="1" t="s">
        <v>60</v>
      </c>
      <c r="J669" s="7">
        <v>8</v>
      </c>
      <c r="K669" s="11">
        <v>0.12847222222222221</v>
      </c>
      <c r="L669" s="1" t="s">
        <v>57</v>
      </c>
      <c r="M669" s="12" t="str">
        <f>IF(AND($C669='Flight Data Departing'!$A669,'Flight Data Departing'!$F669=0),"No","Yes")</f>
        <v>Yes</v>
      </c>
      <c r="N669" s="13">
        <v>44572</v>
      </c>
      <c r="O669" s="7"/>
    </row>
    <row r="670" spans="1:15" ht="15">
      <c r="A670" s="7">
        <v>669</v>
      </c>
      <c r="B670" s="4" t="s">
        <v>1350</v>
      </c>
      <c r="C670" s="8" t="s">
        <v>1351</v>
      </c>
      <c r="D670" s="9">
        <f t="shared" si="2"/>
        <v>0.35138888888888886</v>
      </c>
      <c r="E670" s="7">
        <v>126</v>
      </c>
      <c r="F670" s="7">
        <v>81</v>
      </c>
      <c r="G670" s="7">
        <v>14</v>
      </c>
      <c r="H670" s="7">
        <v>31</v>
      </c>
      <c r="I670" s="1" t="s">
        <v>48</v>
      </c>
      <c r="J670" s="7">
        <v>3</v>
      </c>
      <c r="K670" s="11">
        <v>0.43888888888888888</v>
      </c>
      <c r="L670" s="1" t="s">
        <v>79</v>
      </c>
      <c r="M670" s="12" t="str">
        <f>IF(AND($C670='Flight Data Departing'!$A670,'Flight Data Departing'!$F670=0),"No","Yes")</f>
        <v>Yes</v>
      </c>
      <c r="N670" s="13">
        <v>44572</v>
      </c>
      <c r="O670" s="7"/>
    </row>
    <row r="671" spans="1:15" ht="15">
      <c r="A671" s="7">
        <v>670</v>
      </c>
      <c r="B671" s="4" t="s">
        <v>1352</v>
      </c>
      <c r="C671" s="8" t="s">
        <v>1353</v>
      </c>
      <c r="D671" s="9">
        <f t="shared" si="2"/>
        <v>0.18194444444444446</v>
      </c>
      <c r="E671" s="7">
        <v>141</v>
      </c>
      <c r="F671" s="7">
        <v>70</v>
      </c>
      <c r="G671" s="7">
        <v>29</v>
      </c>
      <c r="H671" s="7">
        <v>42</v>
      </c>
      <c r="I671" s="1" t="s">
        <v>60</v>
      </c>
      <c r="J671" s="7">
        <v>4</v>
      </c>
      <c r="K671" s="11">
        <v>0.27986111111111112</v>
      </c>
      <c r="L671" s="1" t="s">
        <v>125</v>
      </c>
      <c r="M671" s="12" t="str">
        <f>IF(AND($C671='Flight Data Departing'!$A671,'Flight Data Departing'!$F671=0),"No","Yes")</f>
        <v>Yes</v>
      </c>
      <c r="N671" s="13">
        <v>44564</v>
      </c>
      <c r="O671" s="7"/>
    </row>
    <row r="672" spans="1:15" ht="15">
      <c r="A672" s="7">
        <v>671</v>
      </c>
      <c r="B672" s="4" t="s">
        <v>1354</v>
      </c>
      <c r="C672" s="8">
        <v>539993</v>
      </c>
      <c r="D672" s="9">
        <f t="shared" si="2"/>
        <v>0.53194444444444444</v>
      </c>
      <c r="E672" s="7">
        <v>107</v>
      </c>
      <c r="F672" s="7">
        <v>52</v>
      </c>
      <c r="G672" s="7">
        <v>16</v>
      </c>
      <c r="H672" s="7">
        <v>39</v>
      </c>
      <c r="I672" s="1" t="s">
        <v>13</v>
      </c>
      <c r="J672" s="7">
        <v>7</v>
      </c>
      <c r="K672" s="11">
        <v>0.60624999999999996</v>
      </c>
      <c r="L672" s="1" t="s">
        <v>79</v>
      </c>
      <c r="M672" s="12" t="str">
        <f>IF(AND($C672='Flight Data Departing'!$A672,'Flight Data Departing'!$F672=0),"No","Yes")</f>
        <v>Yes</v>
      </c>
      <c r="N672" s="13">
        <v>44564</v>
      </c>
      <c r="O672" s="7"/>
    </row>
    <row r="673" spans="1:15" ht="15">
      <c r="A673" s="7">
        <v>672</v>
      </c>
      <c r="B673" s="4" t="s">
        <v>1355</v>
      </c>
      <c r="C673" s="8">
        <v>615527</v>
      </c>
      <c r="D673" s="9">
        <f t="shared" si="2"/>
        <v>0.47499999999999998</v>
      </c>
      <c r="E673" s="7">
        <v>83</v>
      </c>
      <c r="F673" s="7">
        <v>27</v>
      </c>
      <c r="G673" s="7">
        <v>17</v>
      </c>
      <c r="H673" s="7">
        <v>39</v>
      </c>
      <c r="I673" s="1" t="s">
        <v>48</v>
      </c>
      <c r="J673" s="7">
        <v>10</v>
      </c>
      <c r="K673" s="11">
        <v>0.53263888888888888</v>
      </c>
      <c r="L673" s="1" t="s">
        <v>64</v>
      </c>
      <c r="M673" s="12" t="str">
        <f>IF(AND($C673='Flight Data Departing'!$A673,'Flight Data Departing'!$F673=0),"No","Yes")</f>
        <v>Yes</v>
      </c>
      <c r="N673" s="13">
        <v>44574</v>
      </c>
      <c r="O673" s="7"/>
    </row>
    <row r="674" spans="1:15" ht="15">
      <c r="A674" s="7">
        <v>673</v>
      </c>
      <c r="B674" s="4" t="s">
        <v>1356</v>
      </c>
      <c r="C674" s="8" t="s">
        <v>1357</v>
      </c>
      <c r="D674" s="9">
        <f t="shared" si="2"/>
        <v>-3.2638888888888891E-2</v>
      </c>
      <c r="E674" s="7">
        <v>112</v>
      </c>
      <c r="F674" s="7">
        <v>74</v>
      </c>
      <c r="G674" s="7">
        <v>17</v>
      </c>
      <c r="H674" s="7">
        <v>21</v>
      </c>
      <c r="I674" s="1" t="s">
        <v>54</v>
      </c>
      <c r="J674" s="7">
        <v>6</v>
      </c>
      <c r="K674" s="11">
        <v>4.5138888888888888E-2</v>
      </c>
      <c r="L674" s="1" t="s">
        <v>41</v>
      </c>
      <c r="M674" s="12" t="str">
        <f>IF(AND($C674='Flight Data Departing'!$A674,'Flight Data Departing'!$F674=0),"No","Yes")</f>
        <v>Yes</v>
      </c>
      <c r="N674" s="13">
        <v>44569</v>
      </c>
      <c r="O674" s="7"/>
    </row>
    <row r="675" spans="1:15" ht="15">
      <c r="A675" s="7">
        <v>674</v>
      </c>
      <c r="B675" s="4" t="s">
        <v>1358</v>
      </c>
      <c r="C675" s="8" t="s">
        <v>1359</v>
      </c>
      <c r="D675" s="9">
        <f t="shared" si="2"/>
        <v>-6.3888888888888898E-2</v>
      </c>
      <c r="E675" s="7">
        <v>105</v>
      </c>
      <c r="F675" s="7">
        <v>66</v>
      </c>
      <c r="G675" s="7">
        <v>5</v>
      </c>
      <c r="H675" s="7">
        <v>34</v>
      </c>
      <c r="I675" s="1" t="s">
        <v>13</v>
      </c>
      <c r="J675" s="7">
        <v>5</v>
      </c>
      <c r="K675" s="11">
        <v>9.0277777777777769E-3</v>
      </c>
      <c r="L675" s="1" t="s">
        <v>79</v>
      </c>
      <c r="M675" s="12" t="str">
        <f>IF(AND($C675='Flight Data Departing'!$A675,'Flight Data Departing'!$F675=0),"No","Yes")</f>
        <v>Yes</v>
      </c>
      <c r="N675" s="13">
        <v>44566</v>
      </c>
      <c r="O675" s="7"/>
    </row>
    <row r="676" spans="1:15" ht="15">
      <c r="A676" s="7">
        <v>675</v>
      </c>
      <c r="B676" s="4" t="s">
        <v>1360</v>
      </c>
      <c r="C676" s="8" t="s">
        <v>1361</v>
      </c>
      <c r="D676" s="9">
        <f t="shared" si="2"/>
        <v>0.55625000000000002</v>
      </c>
      <c r="E676" s="7">
        <v>51</v>
      </c>
      <c r="F676" s="7">
        <v>15</v>
      </c>
      <c r="G676" s="7">
        <v>13</v>
      </c>
      <c r="H676" s="7">
        <v>23</v>
      </c>
      <c r="I676" s="1" t="s">
        <v>13</v>
      </c>
      <c r="J676" s="7">
        <v>5</v>
      </c>
      <c r="K676" s="11">
        <v>0.59166666666666667</v>
      </c>
      <c r="L676" s="1" t="s">
        <v>68</v>
      </c>
      <c r="M676" s="12" t="str">
        <f>IF(AND($C676='Flight Data Departing'!$A676,'Flight Data Departing'!$F676=0),"No","Yes")</f>
        <v>Yes</v>
      </c>
      <c r="N676" s="13">
        <v>44572</v>
      </c>
      <c r="O676" s="7"/>
    </row>
    <row r="677" spans="1:15" ht="15">
      <c r="A677" s="7">
        <v>676</v>
      </c>
      <c r="B677" s="4" t="s">
        <v>1362</v>
      </c>
      <c r="C677" s="8" t="s">
        <v>1363</v>
      </c>
      <c r="D677" s="9">
        <f t="shared" si="2"/>
        <v>9.722222222222221E-2</v>
      </c>
      <c r="E677" s="7">
        <v>88</v>
      </c>
      <c r="F677" s="7">
        <v>27</v>
      </c>
      <c r="G677" s="7">
        <v>27</v>
      </c>
      <c r="H677" s="7">
        <v>34</v>
      </c>
      <c r="I677" s="1" t="s">
        <v>60</v>
      </c>
      <c r="J677" s="7">
        <v>8</v>
      </c>
      <c r="K677" s="11">
        <v>0.15833333333333333</v>
      </c>
      <c r="L677" s="1" t="s">
        <v>64</v>
      </c>
      <c r="M677" s="12" t="str">
        <f>IF(AND($C677='Flight Data Departing'!$A677,'Flight Data Departing'!$F677=0),"No","Yes")</f>
        <v>Yes</v>
      </c>
      <c r="N677" s="13">
        <v>44574</v>
      </c>
      <c r="O677" s="7"/>
    </row>
    <row r="678" spans="1:15" ht="15">
      <c r="A678" s="7">
        <v>677</v>
      </c>
      <c r="B678" s="4" t="s">
        <v>1364</v>
      </c>
      <c r="C678" s="8" t="s">
        <v>1365</v>
      </c>
      <c r="D678" s="9">
        <f t="shared" si="2"/>
        <v>0.86666666666666659</v>
      </c>
      <c r="E678" s="7">
        <v>120</v>
      </c>
      <c r="F678" s="7">
        <v>66</v>
      </c>
      <c r="G678" s="7">
        <v>30</v>
      </c>
      <c r="H678" s="7">
        <v>24</v>
      </c>
      <c r="I678" s="1" t="s">
        <v>38</v>
      </c>
      <c r="J678" s="7">
        <v>6</v>
      </c>
      <c r="K678" s="11">
        <v>0.95</v>
      </c>
      <c r="L678" s="1" t="s">
        <v>116</v>
      </c>
      <c r="M678" s="12" t="str">
        <f>IF(AND($C678='Flight Data Departing'!$A678,'Flight Data Departing'!$F678=0),"No","Yes")</f>
        <v>Yes</v>
      </c>
      <c r="N678" s="13">
        <v>44565</v>
      </c>
      <c r="O678" s="7"/>
    </row>
    <row r="679" spans="1:15" ht="15">
      <c r="A679" s="7">
        <v>678</v>
      </c>
      <c r="B679" s="4" t="s">
        <v>1366</v>
      </c>
      <c r="C679" s="8" t="s">
        <v>1367</v>
      </c>
      <c r="D679" s="9">
        <f t="shared" si="2"/>
        <v>0.52013888888888893</v>
      </c>
      <c r="E679" s="7">
        <v>84</v>
      </c>
      <c r="F679" s="7">
        <v>41</v>
      </c>
      <c r="G679" s="7">
        <v>25</v>
      </c>
      <c r="H679" s="7">
        <v>18</v>
      </c>
      <c r="I679" s="1" t="s">
        <v>34</v>
      </c>
      <c r="J679" s="7">
        <v>5</v>
      </c>
      <c r="K679" s="11">
        <v>0.57847222222222228</v>
      </c>
      <c r="L679" s="1" t="s">
        <v>107</v>
      </c>
      <c r="M679" s="12" t="str">
        <f>IF(AND($C679='Flight Data Departing'!$A679,'Flight Data Departing'!$F679=0),"No","Yes")</f>
        <v>Yes</v>
      </c>
      <c r="N679" s="13">
        <v>44570</v>
      </c>
      <c r="O679" s="7"/>
    </row>
    <row r="680" spans="1:15" ht="15">
      <c r="A680" s="7">
        <v>679</v>
      </c>
      <c r="B680" s="4" t="s">
        <v>1368</v>
      </c>
      <c r="C680" s="8" t="s">
        <v>1369</v>
      </c>
      <c r="D680" s="9">
        <f t="shared" si="2"/>
        <v>0.40833333333333333</v>
      </c>
      <c r="E680" s="7">
        <v>130</v>
      </c>
      <c r="F680" s="7">
        <v>71</v>
      </c>
      <c r="G680" s="7">
        <v>17</v>
      </c>
      <c r="H680" s="7">
        <v>42</v>
      </c>
      <c r="I680" s="1" t="s">
        <v>48</v>
      </c>
      <c r="J680" s="7">
        <v>10</v>
      </c>
      <c r="K680" s="11">
        <v>0.49861111111111112</v>
      </c>
      <c r="L680" s="1" t="s">
        <v>41</v>
      </c>
      <c r="M680" s="12" t="str">
        <f>IF(AND($C680='Flight Data Departing'!$A680,'Flight Data Departing'!$F680=0),"No","Yes")</f>
        <v>Yes</v>
      </c>
      <c r="N680" s="13">
        <v>44574</v>
      </c>
      <c r="O680" s="7"/>
    </row>
    <row r="681" spans="1:15" ht="15">
      <c r="A681" s="7">
        <v>680</v>
      </c>
      <c r="B681" s="4" t="s">
        <v>1370</v>
      </c>
      <c r="C681" s="8" t="s">
        <v>1371</v>
      </c>
      <c r="D681" s="9">
        <f t="shared" si="2"/>
        <v>0.76249999999999996</v>
      </c>
      <c r="E681" s="7">
        <v>73</v>
      </c>
      <c r="F681" s="7">
        <v>13</v>
      </c>
      <c r="G681" s="7">
        <v>27</v>
      </c>
      <c r="H681" s="7">
        <v>33</v>
      </c>
      <c r="I681" s="1" t="s">
        <v>48</v>
      </c>
      <c r="J681" s="7">
        <v>10</v>
      </c>
      <c r="K681" s="11">
        <v>0.81319444444444444</v>
      </c>
      <c r="L681" s="1" t="s">
        <v>51</v>
      </c>
      <c r="M681" s="12" t="str">
        <f>IF(AND($C681='Flight Data Departing'!$A681,'Flight Data Departing'!$F681=0),"No","Yes")</f>
        <v>Yes</v>
      </c>
      <c r="N681" s="13">
        <v>44571</v>
      </c>
      <c r="O681" s="7"/>
    </row>
    <row r="682" spans="1:15" ht="15">
      <c r="A682" s="7">
        <v>681</v>
      </c>
      <c r="B682" s="4" t="s">
        <v>1372</v>
      </c>
      <c r="C682" s="8" t="s">
        <v>1373</v>
      </c>
      <c r="D682" s="9">
        <f t="shared" si="2"/>
        <v>0.87569444444444444</v>
      </c>
      <c r="E682" s="7">
        <v>43</v>
      </c>
      <c r="F682" s="7">
        <v>17</v>
      </c>
      <c r="G682" s="7">
        <v>9</v>
      </c>
      <c r="H682" s="7">
        <v>17</v>
      </c>
      <c r="I682" s="1" t="s">
        <v>54</v>
      </c>
      <c r="J682" s="7">
        <v>4</v>
      </c>
      <c r="K682" s="11">
        <v>0.90555555555555556</v>
      </c>
      <c r="L682" s="1" t="s">
        <v>116</v>
      </c>
      <c r="M682" s="12" t="str">
        <f>IF(AND($C682='Flight Data Departing'!$A682,'Flight Data Departing'!$F682=0),"No","Yes")</f>
        <v>Yes</v>
      </c>
      <c r="N682" s="13">
        <v>44571</v>
      </c>
      <c r="O682" s="7"/>
    </row>
    <row r="683" spans="1:15" ht="15">
      <c r="A683" s="7">
        <v>682</v>
      </c>
      <c r="B683" s="4" t="s">
        <v>1374</v>
      </c>
      <c r="C683" s="8" t="s">
        <v>1375</v>
      </c>
      <c r="D683" s="9">
        <f t="shared" si="2"/>
        <v>0.71527777777777779</v>
      </c>
      <c r="E683" s="7">
        <v>122</v>
      </c>
      <c r="F683" s="7">
        <v>85</v>
      </c>
      <c r="G683" s="7">
        <v>16</v>
      </c>
      <c r="H683" s="7">
        <v>21</v>
      </c>
      <c r="I683" s="1" t="s">
        <v>34</v>
      </c>
      <c r="J683" s="7">
        <v>1</v>
      </c>
      <c r="K683" s="11">
        <v>0.8</v>
      </c>
      <c r="L683" s="1" t="s">
        <v>51</v>
      </c>
      <c r="M683" s="12" t="str">
        <f>IF(AND($C683='Flight Data Departing'!$A683,'Flight Data Departing'!$F683=0),"No","Yes")</f>
        <v>Yes</v>
      </c>
      <c r="N683" s="13">
        <v>44562</v>
      </c>
      <c r="O683" s="7"/>
    </row>
    <row r="684" spans="1:15" ht="15">
      <c r="A684" s="7">
        <v>683</v>
      </c>
      <c r="B684" s="4" t="s">
        <v>1376</v>
      </c>
      <c r="C684" s="8" t="s">
        <v>1377</v>
      </c>
      <c r="D684" s="9">
        <f t="shared" si="2"/>
        <v>6.1111111111111102E-2</v>
      </c>
      <c r="E684" s="7">
        <v>120</v>
      </c>
      <c r="F684" s="7">
        <v>86</v>
      </c>
      <c r="G684" s="7">
        <v>16</v>
      </c>
      <c r="H684" s="7">
        <v>18</v>
      </c>
      <c r="I684" s="1" t="s">
        <v>13</v>
      </c>
      <c r="J684" s="7">
        <v>6</v>
      </c>
      <c r="K684" s="11">
        <v>0.14444444444444443</v>
      </c>
      <c r="L684" s="1" t="s">
        <v>84</v>
      </c>
      <c r="M684" s="12" t="str">
        <f>IF(AND($C684='Flight Data Departing'!$A684,'Flight Data Departing'!$F684=0),"No","Yes")</f>
        <v>Yes</v>
      </c>
      <c r="N684" s="13">
        <v>44564</v>
      </c>
      <c r="O684" s="7"/>
    </row>
    <row r="685" spans="1:15" ht="15">
      <c r="A685" s="7">
        <v>684</v>
      </c>
      <c r="B685" s="4" t="s">
        <v>1378</v>
      </c>
      <c r="C685" s="8" t="s">
        <v>1379</v>
      </c>
      <c r="D685" s="9">
        <f t="shared" si="2"/>
        <v>0.11874999999999999</v>
      </c>
      <c r="E685" s="7">
        <v>138</v>
      </c>
      <c r="F685" s="7">
        <v>86</v>
      </c>
      <c r="G685" s="7">
        <v>20</v>
      </c>
      <c r="H685" s="7">
        <v>32</v>
      </c>
      <c r="I685" s="1" t="s">
        <v>13</v>
      </c>
      <c r="J685" s="7">
        <v>2</v>
      </c>
      <c r="K685" s="11">
        <v>0.21458333333333332</v>
      </c>
      <c r="L685" s="1" t="s">
        <v>79</v>
      </c>
      <c r="M685" s="12" t="str">
        <f>IF(AND($C685='Flight Data Departing'!$A685,'Flight Data Departing'!$F685=0),"No","Yes")</f>
        <v>Yes</v>
      </c>
      <c r="N685" s="13">
        <v>44570</v>
      </c>
      <c r="O685" s="7"/>
    </row>
    <row r="686" spans="1:15" ht="15">
      <c r="A686" s="7">
        <v>685</v>
      </c>
      <c r="B686" s="4" t="s">
        <v>1380</v>
      </c>
      <c r="C686" s="8" t="s">
        <v>1381</v>
      </c>
      <c r="D686" s="9">
        <f t="shared" si="2"/>
        <v>0.56111111111111112</v>
      </c>
      <c r="E686" s="7">
        <v>86</v>
      </c>
      <c r="F686" s="7">
        <v>55</v>
      </c>
      <c r="G686" s="7">
        <v>8</v>
      </c>
      <c r="H686" s="7">
        <v>23</v>
      </c>
      <c r="I686" s="1" t="s">
        <v>34</v>
      </c>
      <c r="J686" s="7">
        <v>5</v>
      </c>
      <c r="K686" s="11">
        <v>0.62083333333333335</v>
      </c>
      <c r="L686" s="1" t="s">
        <v>35</v>
      </c>
      <c r="M686" s="12" t="str">
        <f>IF(AND($C686='Flight Data Departing'!$A686,'Flight Data Departing'!$F686=0),"No","Yes")</f>
        <v>Yes</v>
      </c>
      <c r="N686" s="13">
        <v>44562</v>
      </c>
      <c r="O686" s="7"/>
    </row>
    <row r="687" spans="1:15" ht="15">
      <c r="A687" s="7">
        <v>686</v>
      </c>
      <c r="B687" s="4" t="s">
        <v>1382</v>
      </c>
      <c r="C687" s="8" t="s">
        <v>1383</v>
      </c>
      <c r="D687" s="9">
        <f t="shared" si="2"/>
        <v>0.53680555555555554</v>
      </c>
      <c r="E687" s="7">
        <v>94</v>
      </c>
      <c r="F687" s="7">
        <v>49</v>
      </c>
      <c r="G687" s="7">
        <v>24</v>
      </c>
      <c r="H687" s="7">
        <v>21</v>
      </c>
      <c r="I687" s="1" t="s">
        <v>13</v>
      </c>
      <c r="J687" s="7">
        <v>5</v>
      </c>
      <c r="K687" s="11">
        <v>0.6020833333333333</v>
      </c>
      <c r="L687" s="1" t="s">
        <v>35</v>
      </c>
      <c r="M687" s="12" t="str">
        <f>IF(AND($C687='Flight Data Departing'!$A687,'Flight Data Departing'!$F687=0),"No","Yes")</f>
        <v>Yes</v>
      </c>
      <c r="N687" s="13">
        <v>44562</v>
      </c>
      <c r="O687" s="7"/>
    </row>
    <row r="688" spans="1:15" ht="15">
      <c r="A688" s="7">
        <v>687</v>
      </c>
      <c r="B688" s="4" t="s">
        <v>1384</v>
      </c>
      <c r="C688" s="8" t="s">
        <v>1385</v>
      </c>
      <c r="D688" s="9">
        <f t="shared" si="2"/>
        <v>0.76875000000000004</v>
      </c>
      <c r="E688" s="7">
        <v>147</v>
      </c>
      <c r="F688" s="7">
        <v>83</v>
      </c>
      <c r="G688" s="7">
        <v>27</v>
      </c>
      <c r="H688" s="7">
        <v>37</v>
      </c>
      <c r="I688" s="1" t="s">
        <v>34</v>
      </c>
      <c r="J688" s="7">
        <v>4</v>
      </c>
      <c r="K688" s="11">
        <v>0.87083333333333335</v>
      </c>
      <c r="L688" s="1" t="s">
        <v>68</v>
      </c>
      <c r="M688" s="12" t="str">
        <f>IF(AND($C688='Flight Data Departing'!$A688,'Flight Data Departing'!$F688=0),"No","Yes")</f>
        <v>Yes</v>
      </c>
      <c r="N688" s="13">
        <v>44571</v>
      </c>
      <c r="O688" s="7"/>
    </row>
    <row r="689" spans="1:15" ht="15">
      <c r="A689" s="7">
        <v>688</v>
      </c>
      <c r="B689" s="4" t="s">
        <v>1386</v>
      </c>
      <c r="C689" s="8" t="s">
        <v>1387</v>
      </c>
      <c r="D689" s="9">
        <f t="shared" si="2"/>
        <v>8.8888888888888892E-2</v>
      </c>
      <c r="E689" s="7">
        <v>98</v>
      </c>
      <c r="F689" s="7">
        <v>61</v>
      </c>
      <c r="G689" s="7">
        <v>19</v>
      </c>
      <c r="H689" s="7">
        <v>18</v>
      </c>
      <c r="I689" s="1" t="s">
        <v>13</v>
      </c>
      <c r="J689" s="7">
        <v>8</v>
      </c>
      <c r="K689" s="11">
        <v>0.15694444444444444</v>
      </c>
      <c r="L689" s="1" t="s">
        <v>107</v>
      </c>
      <c r="M689" s="12" t="str">
        <f>IF(AND($C689='Flight Data Departing'!$A689,'Flight Data Departing'!$F689=0),"No","Yes")</f>
        <v>Yes</v>
      </c>
      <c r="N689" s="13">
        <v>44572</v>
      </c>
      <c r="O689" s="7"/>
    </row>
    <row r="690" spans="1:15" ht="15">
      <c r="A690" s="7">
        <v>689</v>
      </c>
      <c r="B690" s="4" t="s">
        <v>1388</v>
      </c>
      <c r="C690" s="8" t="s">
        <v>1389</v>
      </c>
      <c r="D690" s="9">
        <f t="shared" si="2"/>
        <v>0.72013888888888888</v>
      </c>
      <c r="E690" s="7">
        <v>134</v>
      </c>
      <c r="F690" s="7">
        <v>63</v>
      </c>
      <c r="G690" s="7">
        <v>26</v>
      </c>
      <c r="H690" s="7">
        <v>45</v>
      </c>
      <c r="I690" s="1" t="s">
        <v>13</v>
      </c>
      <c r="J690" s="7">
        <v>3</v>
      </c>
      <c r="K690" s="11">
        <v>0.81319444444444444</v>
      </c>
      <c r="L690" s="1" t="s">
        <v>73</v>
      </c>
      <c r="M690" s="12" t="str">
        <f>IF(AND($C690='Flight Data Departing'!$A690,'Flight Data Departing'!$F690=0),"No","Yes")</f>
        <v>Yes</v>
      </c>
      <c r="N690" s="13">
        <v>44569</v>
      </c>
      <c r="O690" s="7"/>
    </row>
    <row r="691" spans="1:15" ht="15">
      <c r="A691" s="7">
        <v>690</v>
      </c>
      <c r="B691" s="4" t="s">
        <v>1390</v>
      </c>
      <c r="C691" s="8" t="s">
        <v>1391</v>
      </c>
      <c r="D691" s="9">
        <f t="shared" si="2"/>
        <v>0.54722222222222228</v>
      </c>
      <c r="E691" s="7">
        <v>112</v>
      </c>
      <c r="F691" s="7">
        <v>53</v>
      </c>
      <c r="G691" s="7">
        <v>22</v>
      </c>
      <c r="H691" s="7">
        <v>37</v>
      </c>
      <c r="I691" s="1" t="s">
        <v>34</v>
      </c>
      <c r="J691" s="7">
        <v>9</v>
      </c>
      <c r="K691" s="11">
        <v>0.625</v>
      </c>
      <c r="L691" s="1" t="s">
        <v>64</v>
      </c>
      <c r="M691" s="12" t="str">
        <f>IF(AND($C691='Flight Data Departing'!$A691,'Flight Data Departing'!$F691=0),"No","Yes")</f>
        <v>Yes</v>
      </c>
      <c r="N691" s="13">
        <v>44569</v>
      </c>
      <c r="O691" s="7"/>
    </row>
    <row r="692" spans="1:15" ht="15">
      <c r="A692" s="7">
        <v>691</v>
      </c>
      <c r="B692" s="4" t="s">
        <v>1392</v>
      </c>
      <c r="C692" s="8" t="s">
        <v>1393</v>
      </c>
      <c r="D692" s="9">
        <f t="shared" si="2"/>
        <v>6.041666666666666E-2</v>
      </c>
      <c r="E692" s="7">
        <v>120</v>
      </c>
      <c r="F692" s="7">
        <v>62</v>
      </c>
      <c r="G692" s="7">
        <v>13</v>
      </c>
      <c r="H692" s="7">
        <v>45</v>
      </c>
      <c r="I692" s="1" t="s">
        <v>48</v>
      </c>
      <c r="J692" s="7">
        <v>6</v>
      </c>
      <c r="K692" s="11">
        <v>0.14374999999999999</v>
      </c>
      <c r="L692" s="1" t="s">
        <v>51</v>
      </c>
      <c r="M692" s="12" t="str">
        <f>IF(AND($C692='Flight Data Departing'!$A692,'Flight Data Departing'!$F692=0),"No","Yes")</f>
        <v>Yes</v>
      </c>
      <c r="N692" s="13">
        <v>44568</v>
      </c>
      <c r="O692" s="7"/>
    </row>
    <row r="693" spans="1:15" ht="15">
      <c r="A693" s="7">
        <v>692</v>
      </c>
      <c r="B693" s="4" t="s">
        <v>1394</v>
      </c>
      <c r="C693" s="8" t="s">
        <v>1395</v>
      </c>
      <c r="D693" s="9">
        <f t="shared" si="2"/>
        <v>0.88055555555555565</v>
      </c>
      <c r="E693" s="7">
        <v>65</v>
      </c>
      <c r="F693" s="7">
        <v>22</v>
      </c>
      <c r="G693" s="7">
        <v>15</v>
      </c>
      <c r="H693" s="7">
        <v>28</v>
      </c>
      <c r="I693" s="1" t="s">
        <v>60</v>
      </c>
      <c r="J693" s="7">
        <v>9</v>
      </c>
      <c r="K693" s="11">
        <v>0.92569444444444449</v>
      </c>
      <c r="L693" s="1" t="s">
        <v>73</v>
      </c>
      <c r="M693" s="12" t="str">
        <f>IF(AND($C693='Flight Data Departing'!$A693,'Flight Data Departing'!$F693=0),"No","Yes")</f>
        <v>Yes</v>
      </c>
      <c r="N693" s="13">
        <v>44572</v>
      </c>
      <c r="O693" s="7"/>
    </row>
    <row r="694" spans="1:15" ht="15">
      <c r="A694" s="7">
        <v>693</v>
      </c>
      <c r="B694" s="4" t="s">
        <v>1396</v>
      </c>
      <c r="C694" s="8">
        <v>611811</v>
      </c>
      <c r="D694" s="9">
        <f t="shared" si="2"/>
        <v>0.3888888888888889</v>
      </c>
      <c r="E694" s="7">
        <v>87</v>
      </c>
      <c r="F694" s="7">
        <v>21</v>
      </c>
      <c r="G694" s="7">
        <v>29</v>
      </c>
      <c r="H694" s="7">
        <v>37</v>
      </c>
      <c r="I694" s="1" t="s">
        <v>38</v>
      </c>
      <c r="J694" s="7">
        <v>10</v>
      </c>
      <c r="K694" s="11">
        <v>0.44930555555555557</v>
      </c>
      <c r="L694" s="1" t="s">
        <v>73</v>
      </c>
      <c r="M694" s="12" t="str">
        <f>IF(AND($C694='Flight Data Departing'!$A694,'Flight Data Departing'!$F694=0),"No","Yes")</f>
        <v>Yes</v>
      </c>
      <c r="N694" s="13">
        <v>44573</v>
      </c>
      <c r="O694" s="7"/>
    </row>
    <row r="695" spans="1:15" ht="15">
      <c r="A695" s="7">
        <v>694</v>
      </c>
      <c r="B695" s="4" t="s">
        <v>1397</v>
      </c>
      <c r="C695" s="8" t="s">
        <v>1398</v>
      </c>
      <c r="D695" s="9">
        <f t="shared" si="2"/>
        <v>0.20277777777777778</v>
      </c>
      <c r="E695" s="7">
        <v>109</v>
      </c>
      <c r="F695" s="7">
        <v>50</v>
      </c>
      <c r="G695" s="7">
        <v>20</v>
      </c>
      <c r="H695" s="7">
        <v>39</v>
      </c>
      <c r="I695" s="1" t="s">
        <v>60</v>
      </c>
      <c r="J695" s="7">
        <v>2</v>
      </c>
      <c r="K695" s="11">
        <v>0.27847222222222223</v>
      </c>
      <c r="L695" s="1" t="s">
        <v>116</v>
      </c>
      <c r="M695" s="12" t="str">
        <f>IF(AND($C695='Flight Data Departing'!$A695,'Flight Data Departing'!$F695=0),"No","Yes")</f>
        <v>Yes</v>
      </c>
      <c r="N695" s="13">
        <v>44562</v>
      </c>
      <c r="O695" s="7"/>
    </row>
    <row r="696" spans="1:15" ht="15">
      <c r="A696" s="7">
        <v>695</v>
      </c>
      <c r="B696" s="4" t="s">
        <v>1399</v>
      </c>
      <c r="C696" s="8" t="s">
        <v>1400</v>
      </c>
      <c r="D696" s="9">
        <f t="shared" si="2"/>
        <v>0.58194444444444449</v>
      </c>
      <c r="E696" s="7">
        <v>92</v>
      </c>
      <c r="F696" s="7">
        <v>45</v>
      </c>
      <c r="G696" s="7">
        <v>23</v>
      </c>
      <c r="H696" s="7">
        <v>24</v>
      </c>
      <c r="I696" s="1" t="s">
        <v>38</v>
      </c>
      <c r="J696" s="7">
        <v>3</v>
      </c>
      <c r="K696" s="11">
        <v>0.64583333333333337</v>
      </c>
      <c r="L696" s="1" t="s">
        <v>35</v>
      </c>
      <c r="M696" s="12" t="str">
        <f>IF(AND($C696='Flight Data Departing'!$A696,'Flight Data Departing'!$F696=0),"No","Yes")</f>
        <v>Yes</v>
      </c>
      <c r="N696" s="13">
        <v>44564</v>
      </c>
      <c r="O696" s="7"/>
    </row>
    <row r="697" spans="1:15" ht="15">
      <c r="A697" s="7">
        <v>696</v>
      </c>
      <c r="B697" s="4" t="s">
        <v>1401</v>
      </c>
      <c r="C697" s="8" t="s">
        <v>1402</v>
      </c>
      <c r="D697" s="9">
        <f t="shared" si="2"/>
        <v>0.3125</v>
      </c>
      <c r="E697" s="7">
        <v>105</v>
      </c>
      <c r="F697" s="7">
        <v>59</v>
      </c>
      <c r="G697" s="7">
        <v>29</v>
      </c>
      <c r="H697" s="7">
        <v>17</v>
      </c>
      <c r="I697" s="1" t="s">
        <v>34</v>
      </c>
      <c r="J697" s="7">
        <v>5</v>
      </c>
      <c r="K697" s="11">
        <v>0.38541666666666669</v>
      </c>
      <c r="L697" s="1" t="s">
        <v>125</v>
      </c>
      <c r="M697" s="12" t="str">
        <f>IF(AND($C697='Flight Data Departing'!$A697,'Flight Data Departing'!$F697=0),"No","Yes")</f>
        <v>Yes</v>
      </c>
      <c r="N697" s="13">
        <v>44565</v>
      </c>
      <c r="O697" s="7"/>
    </row>
    <row r="698" spans="1:15" ht="15">
      <c r="A698" s="7">
        <v>697</v>
      </c>
      <c r="B698" s="4" t="s">
        <v>1403</v>
      </c>
      <c r="C698" s="8" t="s">
        <v>1404</v>
      </c>
      <c r="D698" s="9">
        <f t="shared" si="2"/>
        <v>0.46041666666666664</v>
      </c>
      <c r="E698" s="7">
        <v>161</v>
      </c>
      <c r="F698" s="7">
        <v>87</v>
      </c>
      <c r="G698" s="7">
        <v>29</v>
      </c>
      <c r="H698" s="7">
        <v>45</v>
      </c>
      <c r="I698" s="1" t="s">
        <v>60</v>
      </c>
      <c r="J698" s="7">
        <v>10</v>
      </c>
      <c r="K698" s="11">
        <v>0.57222222222222219</v>
      </c>
      <c r="L698" s="1" t="s">
        <v>31</v>
      </c>
      <c r="M698" s="12" t="str">
        <f>IF(AND($C698='Flight Data Departing'!$A698,'Flight Data Departing'!$F698=0),"No","Yes")</f>
        <v>Yes</v>
      </c>
      <c r="N698" s="13">
        <v>44567</v>
      </c>
      <c r="O698" s="7"/>
    </row>
    <row r="699" spans="1:15" ht="15">
      <c r="A699" s="7">
        <v>698</v>
      </c>
      <c r="B699" s="4" t="s">
        <v>1405</v>
      </c>
      <c r="C699" s="8">
        <v>508138</v>
      </c>
      <c r="D699" s="9">
        <f t="shared" si="2"/>
        <v>0.30833333333333329</v>
      </c>
      <c r="E699" s="7">
        <v>126</v>
      </c>
      <c r="F699" s="7">
        <v>76</v>
      </c>
      <c r="G699" s="7">
        <v>12</v>
      </c>
      <c r="H699" s="7">
        <v>38</v>
      </c>
      <c r="I699" s="1" t="s">
        <v>13</v>
      </c>
      <c r="J699" s="7">
        <v>8</v>
      </c>
      <c r="K699" s="11">
        <v>0.39583333333333331</v>
      </c>
      <c r="L699" s="1" t="s">
        <v>57</v>
      </c>
      <c r="M699" s="12" t="str">
        <f>IF(AND($C699='Flight Data Departing'!$A699,'Flight Data Departing'!$F699=0),"No","Yes")</f>
        <v>Yes</v>
      </c>
      <c r="N699" s="13">
        <v>44574</v>
      </c>
      <c r="O699" s="7"/>
    </row>
    <row r="700" spans="1:15" ht="15">
      <c r="A700" s="7">
        <v>699</v>
      </c>
      <c r="B700" s="4" t="s">
        <v>1406</v>
      </c>
      <c r="C700" s="8" t="s">
        <v>1407</v>
      </c>
      <c r="D700" s="9">
        <f t="shared" si="2"/>
        <v>0.10069444444444445</v>
      </c>
      <c r="E700" s="7">
        <v>77</v>
      </c>
      <c r="F700" s="7">
        <v>26</v>
      </c>
      <c r="G700" s="7">
        <v>15</v>
      </c>
      <c r="H700" s="7">
        <v>36</v>
      </c>
      <c r="I700" s="1" t="s">
        <v>13</v>
      </c>
      <c r="J700" s="7">
        <v>1</v>
      </c>
      <c r="K700" s="11">
        <v>0.15416666666666667</v>
      </c>
      <c r="L700" s="1" t="s">
        <v>68</v>
      </c>
      <c r="M700" s="12" t="str">
        <f>IF(AND($C700='Flight Data Departing'!$A700,'Flight Data Departing'!$F700=0),"No","Yes")</f>
        <v>Yes</v>
      </c>
      <c r="N700" s="13">
        <v>44566</v>
      </c>
      <c r="O700" s="7"/>
    </row>
    <row r="701" spans="1:15" ht="15">
      <c r="A701" s="7">
        <v>700</v>
      </c>
      <c r="B701" s="4" t="s">
        <v>1408</v>
      </c>
      <c r="C701" s="8" t="s">
        <v>1409</v>
      </c>
      <c r="D701" s="9">
        <f t="shared" si="2"/>
        <v>1.6666666666666663E-2</v>
      </c>
      <c r="E701" s="7">
        <v>128</v>
      </c>
      <c r="F701" s="7">
        <v>79</v>
      </c>
      <c r="G701" s="7">
        <v>8</v>
      </c>
      <c r="H701" s="7">
        <v>41</v>
      </c>
      <c r="I701" s="1" t="s">
        <v>60</v>
      </c>
      <c r="J701" s="7">
        <v>10</v>
      </c>
      <c r="K701" s="11">
        <v>0.10555555555555556</v>
      </c>
      <c r="L701" s="1" t="s">
        <v>51</v>
      </c>
      <c r="M701" s="12" t="str">
        <f>IF(AND($C701='Flight Data Departing'!$A701,'Flight Data Departing'!$F701=0),"No","Yes")</f>
        <v>Yes</v>
      </c>
      <c r="N701" s="13">
        <v>44564</v>
      </c>
      <c r="O701" s="7"/>
    </row>
    <row r="702" spans="1:15" ht="15">
      <c r="A702" s="7">
        <v>701</v>
      </c>
      <c r="B702" s="4" t="s">
        <v>1410</v>
      </c>
      <c r="C702" s="8" t="s">
        <v>1411</v>
      </c>
      <c r="D702" s="9">
        <f t="shared" si="2"/>
        <v>0.36180555555555555</v>
      </c>
      <c r="E702" s="7">
        <v>120</v>
      </c>
      <c r="F702" s="7">
        <v>59</v>
      </c>
      <c r="G702" s="7">
        <v>29</v>
      </c>
      <c r="H702" s="7">
        <v>32</v>
      </c>
      <c r="I702" s="1" t="s">
        <v>38</v>
      </c>
      <c r="J702" s="7">
        <v>8</v>
      </c>
      <c r="K702" s="11">
        <v>0.44513888888888886</v>
      </c>
      <c r="L702" s="1" t="s">
        <v>79</v>
      </c>
      <c r="M702" s="12" t="str">
        <f>IF(AND($C702='Flight Data Departing'!$A702,'Flight Data Departing'!$F702=0),"No","Yes")</f>
        <v>Yes</v>
      </c>
      <c r="N702" s="13">
        <v>44562</v>
      </c>
      <c r="O702" s="7"/>
    </row>
    <row r="703" spans="1:15" ht="15">
      <c r="A703" s="7">
        <v>702</v>
      </c>
      <c r="B703" s="4" t="s">
        <v>1412</v>
      </c>
      <c r="C703" s="8" t="s">
        <v>1413</v>
      </c>
      <c r="D703" s="9">
        <f t="shared" si="2"/>
        <v>0.3125</v>
      </c>
      <c r="E703" s="7">
        <v>158</v>
      </c>
      <c r="F703" s="7">
        <v>88</v>
      </c>
      <c r="G703" s="7">
        <v>29</v>
      </c>
      <c r="H703" s="7">
        <v>41</v>
      </c>
      <c r="I703" s="1" t="s">
        <v>13</v>
      </c>
      <c r="J703" s="7">
        <v>7</v>
      </c>
      <c r="K703" s="11">
        <v>0.42222222222222222</v>
      </c>
      <c r="L703" s="1" t="s">
        <v>31</v>
      </c>
      <c r="M703" s="12" t="str">
        <f>IF(AND($C703='Flight Data Departing'!$A703,'Flight Data Departing'!$F703=0),"No","Yes")</f>
        <v>Yes</v>
      </c>
      <c r="N703" s="13">
        <v>44572</v>
      </c>
      <c r="O703" s="7"/>
    </row>
    <row r="704" spans="1:15" ht="15">
      <c r="A704" s="7">
        <v>703</v>
      </c>
      <c r="B704" s="4" t="s">
        <v>1414</v>
      </c>
      <c r="C704" s="8" t="s">
        <v>1415</v>
      </c>
      <c r="D704" s="9">
        <f t="shared" si="2"/>
        <v>0.79861111111111105</v>
      </c>
      <c r="E704" s="7">
        <v>123</v>
      </c>
      <c r="F704" s="7">
        <v>54</v>
      </c>
      <c r="G704" s="7">
        <v>26</v>
      </c>
      <c r="H704" s="7">
        <v>43</v>
      </c>
      <c r="I704" s="1" t="s">
        <v>54</v>
      </c>
      <c r="J704" s="7">
        <v>8</v>
      </c>
      <c r="K704" s="11">
        <v>0.88402777777777775</v>
      </c>
      <c r="L704" s="1" t="s">
        <v>64</v>
      </c>
      <c r="M704" s="12" t="str">
        <f>IF(AND($C704='Flight Data Departing'!$A704,'Flight Data Departing'!$F704=0),"No","Yes")</f>
        <v>Yes</v>
      </c>
      <c r="N704" s="13">
        <v>44574</v>
      </c>
      <c r="O704" s="7"/>
    </row>
    <row r="705" spans="1:15" ht="15">
      <c r="A705" s="7">
        <v>704</v>
      </c>
      <c r="B705" s="4" t="s">
        <v>1416</v>
      </c>
      <c r="C705" s="8" t="s">
        <v>1417</v>
      </c>
      <c r="D705" s="9">
        <f t="shared" si="2"/>
        <v>3.0555555555555551E-2</v>
      </c>
      <c r="E705" s="7">
        <v>62</v>
      </c>
      <c r="F705" s="7">
        <v>19</v>
      </c>
      <c r="G705" s="7">
        <v>23</v>
      </c>
      <c r="H705" s="7">
        <v>20</v>
      </c>
      <c r="I705" s="1" t="s">
        <v>48</v>
      </c>
      <c r="J705" s="7">
        <v>8</v>
      </c>
      <c r="K705" s="11">
        <v>7.3611111111111113E-2</v>
      </c>
      <c r="L705" s="1" t="s">
        <v>84</v>
      </c>
      <c r="M705" s="12" t="str">
        <f>IF(AND($C705='Flight Data Departing'!$A705,'Flight Data Departing'!$F705=0),"No","Yes")</f>
        <v>Yes</v>
      </c>
      <c r="N705" s="13">
        <v>44564</v>
      </c>
      <c r="O705" s="7"/>
    </row>
    <row r="706" spans="1:15" ht="15">
      <c r="A706" s="7">
        <v>705</v>
      </c>
      <c r="B706" s="4" t="s">
        <v>1418</v>
      </c>
      <c r="C706" s="8" t="s">
        <v>1419</v>
      </c>
      <c r="D706" s="9">
        <f t="shared" si="2"/>
        <v>0.77083333333333337</v>
      </c>
      <c r="E706" s="7">
        <v>83</v>
      </c>
      <c r="F706" s="7">
        <v>22</v>
      </c>
      <c r="G706" s="7">
        <v>29</v>
      </c>
      <c r="H706" s="7">
        <v>32</v>
      </c>
      <c r="I706" s="1" t="s">
        <v>38</v>
      </c>
      <c r="J706" s="7">
        <v>9</v>
      </c>
      <c r="K706" s="11">
        <v>0.82847222222222228</v>
      </c>
      <c r="L706" s="1" t="s">
        <v>51</v>
      </c>
      <c r="M706" s="12" t="str">
        <f>IF(AND($C706='Flight Data Departing'!$A706,'Flight Data Departing'!$F706=0),"No","Yes")</f>
        <v>Yes</v>
      </c>
      <c r="N706" s="13">
        <v>44565</v>
      </c>
      <c r="O706" s="7"/>
    </row>
    <row r="707" spans="1:15" ht="15">
      <c r="A707" s="7">
        <v>706</v>
      </c>
      <c r="B707" s="4" t="s">
        <v>1420</v>
      </c>
      <c r="C707" s="8" t="s">
        <v>1421</v>
      </c>
      <c r="D707" s="9">
        <f t="shared" si="2"/>
        <v>0.39097222222222228</v>
      </c>
      <c r="E707" s="7">
        <v>79</v>
      </c>
      <c r="F707" s="7">
        <v>10</v>
      </c>
      <c r="G707" s="7">
        <v>25</v>
      </c>
      <c r="H707" s="7">
        <v>44</v>
      </c>
      <c r="I707" s="1" t="s">
        <v>48</v>
      </c>
      <c r="J707" s="7">
        <v>5</v>
      </c>
      <c r="K707" s="11">
        <v>0.44583333333333336</v>
      </c>
      <c r="L707" s="1" t="s">
        <v>68</v>
      </c>
      <c r="M707" s="12" t="str">
        <f>IF(AND($C707='Flight Data Departing'!$A707,'Flight Data Departing'!$F707=0),"No","Yes")</f>
        <v>Yes</v>
      </c>
      <c r="N707" s="13">
        <v>44564</v>
      </c>
      <c r="O707" s="7"/>
    </row>
    <row r="708" spans="1:15" ht="15">
      <c r="A708" s="7">
        <v>707</v>
      </c>
      <c r="B708" s="4" t="s">
        <v>1422</v>
      </c>
      <c r="C708" s="8" t="s">
        <v>1423</v>
      </c>
      <c r="D708" s="9">
        <f t="shared" si="2"/>
        <v>-5.2777777777777778E-2</v>
      </c>
      <c r="E708" s="7">
        <v>90</v>
      </c>
      <c r="F708" s="7">
        <v>63</v>
      </c>
      <c r="G708" s="7">
        <v>9</v>
      </c>
      <c r="H708" s="7">
        <v>18</v>
      </c>
      <c r="I708" s="1" t="s">
        <v>38</v>
      </c>
      <c r="J708" s="7">
        <v>6</v>
      </c>
      <c r="K708" s="11">
        <v>9.7222222222222224E-3</v>
      </c>
      <c r="L708" s="1" t="s">
        <v>73</v>
      </c>
      <c r="M708" s="12" t="str">
        <f>IF(AND($C708='Flight Data Departing'!$A708,'Flight Data Departing'!$F708=0),"No","Yes")</f>
        <v>Yes</v>
      </c>
      <c r="N708" s="13">
        <v>44564</v>
      </c>
      <c r="O708" s="7"/>
    </row>
    <row r="709" spans="1:15" ht="15">
      <c r="A709" s="7">
        <v>708</v>
      </c>
      <c r="B709" s="4" t="s">
        <v>1424</v>
      </c>
      <c r="C709" s="8" t="s">
        <v>1425</v>
      </c>
      <c r="D709" s="9">
        <f t="shared" si="2"/>
        <v>0.68263888888888891</v>
      </c>
      <c r="E709" s="7">
        <v>123</v>
      </c>
      <c r="F709" s="7">
        <v>86</v>
      </c>
      <c r="G709" s="7">
        <v>14</v>
      </c>
      <c r="H709" s="7">
        <v>23</v>
      </c>
      <c r="I709" s="1" t="s">
        <v>34</v>
      </c>
      <c r="J709" s="7">
        <v>6</v>
      </c>
      <c r="K709" s="11">
        <v>0.7680555555555556</v>
      </c>
      <c r="L709" s="1" t="s">
        <v>51</v>
      </c>
      <c r="M709" s="12" t="str">
        <f>IF(AND($C709='Flight Data Departing'!$A709,'Flight Data Departing'!$F709=0),"No","Yes")</f>
        <v>Yes</v>
      </c>
      <c r="N709" s="13">
        <v>44566</v>
      </c>
      <c r="O709" s="7"/>
    </row>
    <row r="710" spans="1:15" ht="15">
      <c r="A710" s="7">
        <v>709</v>
      </c>
      <c r="B710" s="4" t="s">
        <v>1426</v>
      </c>
      <c r="C710" s="8" t="s">
        <v>1427</v>
      </c>
      <c r="D710" s="9">
        <f t="shared" si="2"/>
        <v>0.33958333333333335</v>
      </c>
      <c r="E710" s="7">
        <v>64</v>
      </c>
      <c r="F710" s="7">
        <v>38</v>
      </c>
      <c r="G710" s="7">
        <v>6</v>
      </c>
      <c r="H710" s="7">
        <v>20</v>
      </c>
      <c r="I710" s="1" t="s">
        <v>48</v>
      </c>
      <c r="J710" s="7">
        <v>10</v>
      </c>
      <c r="K710" s="11">
        <v>0.3840277777777778</v>
      </c>
      <c r="L710" s="1" t="s">
        <v>107</v>
      </c>
      <c r="M710" s="12" t="str">
        <f>IF(AND($C710='Flight Data Departing'!$A710,'Flight Data Departing'!$F710=0),"No","Yes")</f>
        <v>Yes</v>
      </c>
      <c r="N710" s="13">
        <v>44562</v>
      </c>
      <c r="O710" s="7"/>
    </row>
    <row r="711" spans="1:15" ht="15">
      <c r="A711" s="7">
        <v>710</v>
      </c>
      <c r="B711" s="4" t="s">
        <v>1428</v>
      </c>
      <c r="C711" s="8" t="s">
        <v>1429</v>
      </c>
      <c r="D711" s="9">
        <f t="shared" si="2"/>
        <v>0.47638888888888892</v>
      </c>
      <c r="E711" s="7">
        <v>67</v>
      </c>
      <c r="F711" s="7">
        <v>30</v>
      </c>
      <c r="G711" s="7">
        <v>9</v>
      </c>
      <c r="H711" s="7">
        <v>28</v>
      </c>
      <c r="I711" s="1" t="s">
        <v>54</v>
      </c>
      <c r="J711" s="7">
        <v>4</v>
      </c>
      <c r="K711" s="11">
        <v>0.5229166666666667</v>
      </c>
      <c r="L711" s="1" t="s">
        <v>76</v>
      </c>
      <c r="M711" s="12" t="str">
        <f>IF(AND($C711='Flight Data Departing'!$A711,'Flight Data Departing'!$F711=0),"No","Yes")</f>
        <v>Yes</v>
      </c>
      <c r="N711" s="13">
        <v>44574</v>
      </c>
      <c r="O711" s="7"/>
    </row>
    <row r="712" spans="1:15" ht="15">
      <c r="A712" s="7">
        <v>711</v>
      </c>
      <c r="B712" s="4" t="s">
        <v>1430</v>
      </c>
      <c r="C712" s="8" t="s">
        <v>1431</v>
      </c>
      <c r="D712" s="9">
        <f t="shared" si="2"/>
        <v>0.59930555555555554</v>
      </c>
      <c r="E712" s="7">
        <v>117</v>
      </c>
      <c r="F712" s="7">
        <v>64</v>
      </c>
      <c r="G712" s="7">
        <v>26</v>
      </c>
      <c r="H712" s="7">
        <v>27</v>
      </c>
      <c r="I712" s="1" t="s">
        <v>38</v>
      </c>
      <c r="J712" s="7">
        <v>8</v>
      </c>
      <c r="K712" s="11">
        <v>0.68055555555555558</v>
      </c>
      <c r="L712" s="1" t="s">
        <v>116</v>
      </c>
      <c r="M712" s="12" t="str">
        <f>IF(AND($C712='Flight Data Departing'!$A712,'Flight Data Departing'!$F712=0),"No","Yes")</f>
        <v>Yes</v>
      </c>
      <c r="N712" s="13">
        <v>44564</v>
      </c>
      <c r="O712" s="7"/>
    </row>
    <row r="713" spans="1:15" ht="15">
      <c r="A713" s="7">
        <v>712</v>
      </c>
      <c r="B713" s="4" t="s">
        <v>1432</v>
      </c>
      <c r="C713" s="8" t="s">
        <v>1433</v>
      </c>
      <c r="D713" s="9">
        <f t="shared" si="2"/>
        <v>4.5138888888888895E-2</v>
      </c>
      <c r="E713" s="7">
        <v>90</v>
      </c>
      <c r="F713" s="7">
        <v>49</v>
      </c>
      <c r="G713" s="7">
        <v>13</v>
      </c>
      <c r="H713" s="7">
        <v>28</v>
      </c>
      <c r="I713" s="1" t="s">
        <v>48</v>
      </c>
      <c r="J713" s="7">
        <v>9</v>
      </c>
      <c r="K713" s="11">
        <v>0.1076388888888889</v>
      </c>
      <c r="L713" s="1" t="s">
        <v>76</v>
      </c>
      <c r="M713" s="12" t="str">
        <f>IF(AND($C713='Flight Data Departing'!$A713,'Flight Data Departing'!$F713=0),"No","Yes")</f>
        <v>Yes</v>
      </c>
      <c r="N713" s="13">
        <v>44565</v>
      </c>
      <c r="O713" s="7"/>
    </row>
    <row r="714" spans="1:15" ht="15">
      <c r="A714" s="7">
        <v>713</v>
      </c>
      <c r="B714" s="4" t="s">
        <v>1434</v>
      </c>
      <c r="C714" s="8" t="s">
        <v>1435</v>
      </c>
      <c r="D714" s="9">
        <f t="shared" si="2"/>
        <v>-6.25E-2</v>
      </c>
      <c r="E714" s="7">
        <v>90</v>
      </c>
      <c r="F714" s="7">
        <v>45</v>
      </c>
      <c r="G714" s="7">
        <v>14</v>
      </c>
      <c r="H714" s="7">
        <v>31</v>
      </c>
      <c r="I714" s="1" t="s">
        <v>60</v>
      </c>
      <c r="J714" s="7">
        <v>9</v>
      </c>
      <c r="K714" s="11">
        <v>0</v>
      </c>
      <c r="L714" s="1" t="s">
        <v>76</v>
      </c>
      <c r="M714" s="12" t="str">
        <f>IF(AND($C714='Flight Data Departing'!$A714,'Flight Data Departing'!$F714=0),"No","Yes")</f>
        <v>Yes</v>
      </c>
      <c r="N714" s="13">
        <v>44566</v>
      </c>
      <c r="O714" s="7"/>
    </row>
    <row r="715" spans="1:15" ht="15">
      <c r="A715" s="7">
        <v>714</v>
      </c>
      <c r="B715" s="4" t="s">
        <v>1436</v>
      </c>
      <c r="C715" s="8" t="s">
        <v>1437</v>
      </c>
      <c r="D715" s="9">
        <f t="shared" si="2"/>
        <v>0.6645833333333333</v>
      </c>
      <c r="E715" s="7">
        <v>70</v>
      </c>
      <c r="F715" s="7">
        <v>41</v>
      </c>
      <c r="G715" s="7">
        <v>5</v>
      </c>
      <c r="H715" s="7">
        <v>24</v>
      </c>
      <c r="I715" s="1" t="s">
        <v>48</v>
      </c>
      <c r="J715" s="7">
        <v>9</v>
      </c>
      <c r="K715" s="11">
        <v>0.71319444444444446</v>
      </c>
      <c r="L715" s="1" t="s">
        <v>31</v>
      </c>
      <c r="M715" s="12" t="str">
        <f>IF(AND($C715='Flight Data Departing'!$A715,'Flight Data Departing'!$F715=0),"No","Yes")</f>
        <v>Yes</v>
      </c>
      <c r="N715" s="13">
        <v>44565</v>
      </c>
      <c r="O715" s="7"/>
    </row>
    <row r="716" spans="1:15" ht="15">
      <c r="A716" s="7">
        <v>715</v>
      </c>
      <c r="B716" s="4" t="s">
        <v>1438</v>
      </c>
      <c r="C716" s="8" t="s">
        <v>1439</v>
      </c>
      <c r="D716" s="9">
        <f t="shared" si="2"/>
        <v>0.63402777777777786</v>
      </c>
      <c r="E716" s="7">
        <v>100</v>
      </c>
      <c r="F716" s="7">
        <v>40</v>
      </c>
      <c r="G716" s="7">
        <v>28</v>
      </c>
      <c r="H716" s="7">
        <v>32</v>
      </c>
      <c r="I716" s="1" t="s">
        <v>34</v>
      </c>
      <c r="J716" s="7">
        <v>10</v>
      </c>
      <c r="K716" s="11">
        <v>0.70347222222222228</v>
      </c>
      <c r="L716" s="1" t="s">
        <v>107</v>
      </c>
      <c r="M716" s="12" t="str">
        <f>IF(AND($C716='Flight Data Departing'!$A716,'Flight Data Departing'!$F716=0),"No","Yes")</f>
        <v>Yes</v>
      </c>
      <c r="N716" s="13">
        <v>44574</v>
      </c>
      <c r="O716" s="7"/>
    </row>
    <row r="717" spans="1:15" ht="15">
      <c r="A717" s="7">
        <v>716</v>
      </c>
      <c r="B717" s="4" t="s">
        <v>1440</v>
      </c>
      <c r="C717" s="8" t="s">
        <v>1441</v>
      </c>
      <c r="D717" s="9">
        <f t="shared" si="2"/>
        <v>0.68611111111111112</v>
      </c>
      <c r="E717" s="7">
        <v>52</v>
      </c>
      <c r="F717" s="7">
        <v>14</v>
      </c>
      <c r="G717" s="7">
        <v>19</v>
      </c>
      <c r="H717" s="7">
        <v>19</v>
      </c>
      <c r="I717" s="1" t="s">
        <v>34</v>
      </c>
      <c r="J717" s="7">
        <v>4</v>
      </c>
      <c r="K717" s="11">
        <v>0.72222222222222221</v>
      </c>
      <c r="L717" s="1" t="s">
        <v>35</v>
      </c>
      <c r="M717" s="12" t="str">
        <f>IF(AND($C717='Flight Data Departing'!$A717,'Flight Data Departing'!$F717=0),"No","Yes")</f>
        <v>Yes</v>
      </c>
      <c r="N717" s="13">
        <v>44562</v>
      </c>
      <c r="O717" s="7"/>
    </row>
    <row r="718" spans="1:15" ht="15">
      <c r="A718" s="7">
        <v>717</v>
      </c>
      <c r="B718" s="4" t="s">
        <v>1442</v>
      </c>
      <c r="C718" s="8" t="s">
        <v>1443</v>
      </c>
      <c r="D718" s="9">
        <f t="shared" si="2"/>
        <v>0.70416666666666672</v>
      </c>
      <c r="E718" s="7">
        <v>92</v>
      </c>
      <c r="F718" s="7">
        <v>34</v>
      </c>
      <c r="G718" s="7">
        <v>30</v>
      </c>
      <c r="H718" s="7">
        <v>28</v>
      </c>
      <c r="I718" s="1" t="s">
        <v>54</v>
      </c>
      <c r="J718" s="7">
        <v>2</v>
      </c>
      <c r="K718" s="11">
        <v>0.7680555555555556</v>
      </c>
      <c r="L718" s="1" t="s">
        <v>41</v>
      </c>
      <c r="M718" s="12" t="str">
        <f>IF(AND($C718='Flight Data Departing'!$A718,'Flight Data Departing'!$F718=0),"No","Yes")</f>
        <v>Yes</v>
      </c>
      <c r="N718" s="13">
        <v>44574</v>
      </c>
      <c r="O718" s="7"/>
    </row>
    <row r="719" spans="1:15" ht="15">
      <c r="A719" s="7">
        <v>718</v>
      </c>
      <c r="B719" s="4" t="s">
        <v>1444</v>
      </c>
      <c r="C719" s="8" t="s">
        <v>1445</v>
      </c>
      <c r="D719" s="9">
        <f t="shared" si="2"/>
        <v>7.2222222222222215E-2</v>
      </c>
      <c r="E719" s="7">
        <v>90</v>
      </c>
      <c r="F719" s="7">
        <v>69</v>
      </c>
      <c r="G719" s="7">
        <v>5</v>
      </c>
      <c r="H719" s="7">
        <v>16</v>
      </c>
      <c r="I719" s="1" t="s">
        <v>48</v>
      </c>
      <c r="J719" s="7">
        <v>1</v>
      </c>
      <c r="K719" s="11">
        <v>0.13472222222222222</v>
      </c>
      <c r="L719" s="1" t="s">
        <v>35</v>
      </c>
      <c r="M719" s="12" t="str">
        <f>IF(AND($C719='Flight Data Departing'!$A719,'Flight Data Departing'!$F719=0),"No","Yes")</f>
        <v>Yes</v>
      </c>
      <c r="N719" s="13">
        <v>44569</v>
      </c>
      <c r="O719" s="7"/>
    </row>
    <row r="720" spans="1:15" ht="15">
      <c r="A720" s="7">
        <v>719</v>
      </c>
      <c r="B720" s="4" t="s">
        <v>1446</v>
      </c>
      <c r="C720" s="8" t="s">
        <v>1447</v>
      </c>
      <c r="D720" s="9">
        <f t="shared" si="2"/>
        <v>0.30000000000000004</v>
      </c>
      <c r="E720" s="7">
        <v>97</v>
      </c>
      <c r="F720" s="7">
        <v>65</v>
      </c>
      <c r="G720" s="7">
        <v>9</v>
      </c>
      <c r="H720" s="7">
        <v>23</v>
      </c>
      <c r="I720" s="1" t="s">
        <v>48</v>
      </c>
      <c r="J720" s="7">
        <v>4</v>
      </c>
      <c r="K720" s="11">
        <v>0.36736111111111114</v>
      </c>
      <c r="L720" s="1" t="s">
        <v>41</v>
      </c>
      <c r="M720" s="12" t="str">
        <f>IF(AND($C720='Flight Data Departing'!$A720,'Flight Data Departing'!$F720=0),"No","Yes")</f>
        <v>Yes</v>
      </c>
      <c r="N720" s="13">
        <v>44569</v>
      </c>
      <c r="O720" s="7"/>
    </row>
    <row r="721" spans="1:15" ht="15">
      <c r="A721" s="7">
        <v>720</v>
      </c>
      <c r="B721" s="4" t="s">
        <v>1448</v>
      </c>
      <c r="C721" s="8" t="s">
        <v>1449</v>
      </c>
      <c r="D721" s="9">
        <f t="shared" si="2"/>
        <v>0.84305555555555556</v>
      </c>
      <c r="E721" s="7">
        <v>39</v>
      </c>
      <c r="F721" s="7">
        <v>10</v>
      </c>
      <c r="G721" s="7">
        <v>6</v>
      </c>
      <c r="H721" s="7">
        <v>23</v>
      </c>
      <c r="I721" s="1" t="s">
        <v>13</v>
      </c>
      <c r="J721" s="7">
        <v>10</v>
      </c>
      <c r="K721" s="11">
        <v>0.87013888888888891</v>
      </c>
      <c r="L721" s="1" t="s">
        <v>64</v>
      </c>
      <c r="M721" s="12" t="str">
        <f>IF(AND($C721='Flight Data Departing'!$A721,'Flight Data Departing'!$F721=0),"No","Yes")</f>
        <v>Yes</v>
      </c>
      <c r="N721" s="13">
        <v>44568</v>
      </c>
      <c r="O721" s="7"/>
    </row>
    <row r="722" spans="1:15" ht="15">
      <c r="A722" s="7">
        <v>721</v>
      </c>
      <c r="B722" s="4" t="s">
        <v>1450</v>
      </c>
      <c r="C722" s="8" t="s">
        <v>1451</v>
      </c>
      <c r="D722" s="9">
        <f t="shared" si="2"/>
        <v>0.375</v>
      </c>
      <c r="E722" s="7">
        <v>72</v>
      </c>
      <c r="F722" s="7">
        <v>30</v>
      </c>
      <c r="G722" s="7">
        <v>8</v>
      </c>
      <c r="H722" s="7">
        <v>34</v>
      </c>
      <c r="I722" s="1" t="s">
        <v>54</v>
      </c>
      <c r="J722" s="7">
        <v>10</v>
      </c>
      <c r="K722" s="11">
        <v>0.42499999999999999</v>
      </c>
      <c r="L722" s="1" t="s">
        <v>68</v>
      </c>
      <c r="M722" s="12" t="str">
        <f>IF(AND($C722='Flight Data Departing'!$A722,'Flight Data Departing'!$F722=0),"No","Yes")</f>
        <v>Yes</v>
      </c>
      <c r="N722" s="13">
        <v>44574</v>
      </c>
      <c r="O722" s="7"/>
    </row>
    <row r="723" spans="1:15" ht="15">
      <c r="A723" s="7">
        <v>722</v>
      </c>
      <c r="B723" s="4" t="s">
        <v>1452</v>
      </c>
      <c r="C723" s="8" t="s">
        <v>1453</v>
      </c>
      <c r="D723" s="9">
        <f t="shared" si="2"/>
        <v>0.16597222222222222</v>
      </c>
      <c r="E723" s="7">
        <v>68</v>
      </c>
      <c r="F723" s="7">
        <v>41</v>
      </c>
      <c r="G723" s="7">
        <v>8</v>
      </c>
      <c r="H723" s="7">
        <v>19</v>
      </c>
      <c r="I723" s="1" t="s">
        <v>54</v>
      </c>
      <c r="J723" s="7">
        <v>9</v>
      </c>
      <c r="K723" s="11">
        <v>0.21319444444444444</v>
      </c>
      <c r="L723" s="1" t="s">
        <v>61</v>
      </c>
      <c r="M723" s="12" t="str">
        <f>IF(AND($C723='Flight Data Departing'!$A723,'Flight Data Departing'!$F723=0),"No","Yes")</f>
        <v>No</v>
      </c>
      <c r="N723" s="13">
        <v>44565</v>
      </c>
      <c r="O723" s="7"/>
    </row>
    <row r="724" spans="1:15" ht="15">
      <c r="A724" s="7">
        <v>723</v>
      </c>
      <c r="B724" s="4" t="s">
        <v>1454</v>
      </c>
      <c r="C724" s="8" t="s">
        <v>1455</v>
      </c>
      <c r="D724" s="9">
        <f t="shared" si="2"/>
        <v>0.87708333333333333</v>
      </c>
      <c r="E724" s="7">
        <v>77</v>
      </c>
      <c r="F724" s="7">
        <v>19</v>
      </c>
      <c r="G724" s="7">
        <v>26</v>
      </c>
      <c r="H724" s="7">
        <v>32</v>
      </c>
      <c r="I724" s="1" t="s">
        <v>38</v>
      </c>
      <c r="J724" s="7">
        <v>4</v>
      </c>
      <c r="K724" s="11">
        <v>0.93055555555555558</v>
      </c>
      <c r="L724" s="1" t="s">
        <v>68</v>
      </c>
      <c r="M724" s="12" t="str">
        <f>IF(AND($C724='Flight Data Departing'!$A724,'Flight Data Departing'!$F724=0),"No","Yes")</f>
        <v>Yes</v>
      </c>
      <c r="N724" s="13">
        <v>44569</v>
      </c>
      <c r="O724" s="7"/>
    </row>
    <row r="725" spans="1:15" ht="15">
      <c r="A725" s="7">
        <v>724</v>
      </c>
      <c r="B725" s="4" t="s">
        <v>1456</v>
      </c>
      <c r="C725" s="8" t="s">
        <v>1457</v>
      </c>
      <c r="D725" s="9">
        <f t="shared" si="2"/>
        <v>0.18472222222222223</v>
      </c>
      <c r="E725" s="7">
        <v>69</v>
      </c>
      <c r="F725" s="7">
        <v>33</v>
      </c>
      <c r="G725" s="7">
        <v>13</v>
      </c>
      <c r="H725" s="7">
        <v>23</v>
      </c>
      <c r="I725" s="1" t="s">
        <v>60</v>
      </c>
      <c r="J725" s="7">
        <v>5</v>
      </c>
      <c r="K725" s="11">
        <v>0.2326388888888889</v>
      </c>
      <c r="L725" s="1" t="s">
        <v>41</v>
      </c>
      <c r="M725" s="12" t="str">
        <f>IF(AND($C725='Flight Data Departing'!$A725,'Flight Data Departing'!$F725=0),"No","Yes")</f>
        <v>Yes</v>
      </c>
      <c r="N725" s="13">
        <v>44571</v>
      </c>
      <c r="O725" s="7"/>
    </row>
    <row r="726" spans="1:15" ht="15">
      <c r="A726" s="7">
        <v>725</v>
      </c>
      <c r="B726" s="4" t="s">
        <v>1458</v>
      </c>
      <c r="C726" s="8">
        <v>823731</v>
      </c>
      <c r="D726" s="9">
        <f t="shared" si="2"/>
        <v>0.65208333333333335</v>
      </c>
      <c r="E726" s="7">
        <v>121</v>
      </c>
      <c r="F726" s="7">
        <v>69</v>
      </c>
      <c r="G726" s="7">
        <v>15</v>
      </c>
      <c r="H726" s="7">
        <v>37</v>
      </c>
      <c r="I726" s="1" t="s">
        <v>38</v>
      </c>
      <c r="J726" s="7">
        <v>9</v>
      </c>
      <c r="K726" s="11">
        <v>0.73611111111111116</v>
      </c>
      <c r="L726" s="1" t="s">
        <v>79</v>
      </c>
      <c r="M726" s="12" t="str">
        <f>IF(AND($C726='Flight Data Departing'!$A726,'Flight Data Departing'!$F726=0),"No","Yes")</f>
        <v>Yes</v>
      </c>
      <c r="N726" s="13">
        <v>44568</v>
      </c>
      <c r="O726" s="7"/>
    </row>
    <row r="727" spans="1:15" ht="15">
      <c r="A727" s="7">
        <v>726</v>
      </c>
      <c r="B727" s="4" t="s">
        <v>1459</v>
      </c>
      <c r="C727" s="8" t="s">
        <v>1460</v>
      </c>
      <c r="D727" s="9">
        <f t="shared" si="2"/>
        <v>0.23750000000000004</v>
      </c>
      <c r="E727" s="7">
        <v>121</v>
      </c>
      <c r="F727" s="7">
        <v>67</v>
      </c>
      <c r="G727" s="7">
        <v>29</v>
      </c>
      <c r="H727" s="7">
        <v>25</v>
      </c>
      <c r="I727" s="1" t="s">
        <v>60</v>
      </c>
      <c r="J727" s="7">
        <v>1</v>
      </c>
      <c r="K727" s="11">
        <v>0.3215277777777778</v>
      </c>
      <c r="L727" s="1" t="s">
        <v>61</v>
      </c>
      <c r="M727" s="12" t="str">
        <f>IF(AND($C727='Flight Data Departing'!$A727,'Flight Data Departing'!$F727=0),"No","Yes")</f>
        <v>No</v>
      </c>
      <c r="N727" s="13">
        <v>44564</v>
      </c>
      <c r="O727" s="7"/>
    </row>
    <row r="728" spans="1:15" ht="15">
      <c r="A728" s="7">
        <v>727</v>
      </c>
      <c r="B728" s="4" t="s">
        <v>1461</v>
      </c>
      <c r="C728" s="8" t="s">
        <v>1462</v>
      </c>
      <c r="D728" s="9">
        <f t="shared" si="2"/>
        <v>0.27430555555555558</v>
      </c>
      <c r="E728" s="7">
        <v>90</v>
      </c>
      <c r="F728" s="7">
        <v>37</v>
      </c>
      <c r="G728" s="7">
        <v>25</v>
      </c>
      <c r="H728" s="7">
        <v>28</v>
      </c>
      <c r="I728" s="1" t="s">
        <v>13</v>
      </c>
      <c r="J728" s="7">
        <v>3</v>
      </c>
      <c r="K728" s="11">
        <v>0.33680555555555558</v>
      </c>
      <c r="L728" s="1" t="s">
        <v>41</v>
      </c>
      <c r="M728" s="12" t="str">
        <f>IF(AND($C728='Flight Data Departing'!$A728,'Flight Data Departing'!$F728=0),"No","Yes")</f>
        <v>Yes</v>
      </c>
      <c r="N728" s="13">
        <v>44568</v>
      </c>
      <c r="O728" s="7"/>
    </row>
    <row r="729" spans="1:15" ht="15">
      <c r="A729" s="7">
        <v>728</v>
      </c>
      <c r="B729" s="4" t="s">
        <v>1463</v>
      </c>
      <c r="C729" s="8" t="s">
        <v>1464</v>
      </c>
      <c r="D729" s="9">
        <f t="shared" si="2"/>
        <v>0.21319444444444441</v>
      </c>
      <c r="E729" s="7">
        <v>64</v>
      </c>
      <c r="F729" s="7">
        <v>31</v>
      </c>
      <c r="G729" s="7">
        <v>12</v>
      </c>
      <c r="H729" s="7">
        <v>21</v>
      </c>
      <c r="I729" s="1" t="s">
        <v>38</v>
      </c>
      <c r="J729" s="7">
        <v>9</v>
      </c>
      <c r="K729" s="11">
        <v>0.25763888888888886</v>
      </c>
      <c r="L729" s="1" t="s">
        <v>73</v>
      </c>
      <c r="M729" s="12" t="str">
        <f>IF(AND($C729='Flight Data Departing'!$A729,'Flight Data Departing'!$F729=0),"No","Yes")</f>
        <v>Yes</v>
      </c>
      <c r="N729" s="13">
        <v>44564</v>
      </c>
      <c r="O729" s="7"/>
    </row>
    <row r="730" spans="1:15" ht="15">
      <c r="A730" s="7">
        <v>729</v>
      </c>
      <c r="B730" s="4" t="s">
        <v>1465</v>
      </c>
      <c r="C730" s="8" t="s">
        <v>1466</v>
      </c>
      <c r="D730" s="9">
        <f t="shared" si="2"/>
        <v>0.42013888888888884</v>
      </c>
      <c r="E730" s="7">
        <v>57</v>
      </c>
      <c r="F730" s="7">
        <v>35</v>
      </c>
      <c r="G730" s="7">
        <v>7</v>
      </c>
      <c r="H730" s="7">
        <v>15</v>
      </c>
      <c r="I730" s="1" t="s">
        <v>13</v>
      </c>
      <c r="J730" s="7">
        <v>8</v>
      </c>
      <c r="K730" s="11">
        <v>0.4597222222222222</v>
      </c>
      <c r="L730" s="1" t="s">
        <v>41</v>
      </c>
      <c r="M730" s="12" t="str">
        <f>IF(AND($C730='Flight Data Departing'!$A730,'Flight Data Departing'!$F730=0),"No","Yes")</f>
        <v>Yes</v>
      </c>
      <c r="N730" s="13">
        <v>44571</v>
      </c>
      <c r="O730" s="7"/>
    </row>
    <row r="731" spans="1:15" ht="15">
      <c r="A731" s="7">
        <v>730</v>
      </c>
      <c r="B731" s="4" t="s">
        <v>1467</v>
      </c>
      <c r="C731" s="8" t="s">
        <v>1468</v>
      </c>
      <c r="D731" s="9">
        <f t="shared" si="2"/>
        <v>0.39444444444444449</v>
      </c>
      <c r="E731" s="7">
        <v>102</v>
      </c>
      <c r="F731" s="7">
        <v>36</v>
      </c>
      <c r="G731" s="7">
        <v>24</v>
      </c>
      <c r="H731" s="7">
        <v>42</v>
      </c>
      <c r="I731" s="1" t="s">
        <v>13</v>
      </c>
      <c r="J731" s="7">
        <v>6</v>
      </c>
      <c r="K731" s="11">
        <v>0.46527777777777779</v>
      </c>
      <c r="L731" s="1" t="s">
        <v>41</v>
      </c>
      <c r="M731" s="12" t="str">
        <f>IF(AND($C731='Flight Data Departing'!$A731,'Flight Data Departing'!$F731=0),"No","Yes")</f>
        <v>Yes</v>
      </c>
      <c r="N731" s="13">
        <v>44568</v>
      </c>
      <c r="O731" s="7"/>
    </row>
    <row r="732" spans="1:15" ht="15">
      <c r="A732" s="7">
        <v>731</v>
      </c>
      <c r="B732" s="4" t="s">
        <v>1469</v>
      </c>
      <c r="C732" s="8" t="s">
        <v>1470</v>
      </c>
      <c r="D732" s="9">
        <f t="shared" si="2"/>
        <v>4.1666666666666664E-2</v>
      </c>
      <c r="E732" s="7">
        <v>71</v>
      </c>
      <c r="F732" s="7">
        <v>23</v>
      </c>
      <c r="G732" s="7">
        <v>29</v>
      </c>
      <c r="H732" s="7">
        <v>19</v>
      </c>
      <c r="I732" s="1" t="s">
        <v>13</v>
      </c>
      <c r="J732" s="7">
        <v>8</v>
      </c>
      <c r="K732" s="11">
        <v>9.0972222222222218E-2</v>
      </c>
      <c r="L732" s="1" t="s">
        <v>41</v>
      </c>
      <c r="M732" s="12" t="str">
        <f>IF(AND($C732='Flight Data Departing'!$A732,'Flight Data Departing'!$F732=0),"No","Yes")</f>
        <v>Yes</v>
      </c>
      <c r="N732" s="13">
        <v>44574</v>
      </c>
      <c r="O732" s="7"/>
    </row>
    <row r="733" spans="1:15" ht="15">
      <c r="A733" s="7">
        <v>732</v>
      </c>
      <c r="B733" s="4" t="s">
        <v>1471</v>
      </c>
      <c r="C733" s="8" t="s">
        <v>1472</v>
      </c>
      <c r="D733" s="9">
        <f t="shared" si="2"/>
        <v>0.64027777777777772</v>
      </c>
      <c r="E733" s="7">
        <v>82</v>
      </c>
      <c r="F733" s="7">
        <v>47</v>
      </c>
      <c r="G733" s="7">
        <v>17</v>
      </c>
      <c r="H733" s="7">
        <v>18</v>
      </c>
      <c r="I733" s="1" t="s">
        <v>54</v>
      </c>
      <c r="J733" s="7">
        <v>5</v>
      </c>
      <c r="K733" s="11">
        <v>0.69722222222222219</v>
      </c>
      <c r="L733" s="1" t="s">
        <v>45</v>
      </c>
      <c r="M733" s="12" t="str">
        <f>IF(AND($C733='Flight Data Departing'!$A733,'Flight Data Departing'!$F733=0),"No","Yes")</f>
        <v>Yes</v>
      </c>
      <c r="N733" s="13">
        <v>44572</v>
      </c>
      <c r="O733" s="7"/>
    </row>
    <row r="734" spans="1:15" ht="15">
      <c r="A734" s="7">
        <v>733</v>
      </c>
      <c r="B734" s="4" t="s">
        <v>1473</v>
      </c>
      <c r="C734" s="8" t="s">
        <v>1474</v>
      </c>
      <c r="D734" s="9">
        <f t="shared" si="2"/>
        <v>0.47986111111111107</v>
      </c>
      <c r="E734" s="7">
        <v>132</v>
      </c>
      <c r="F734" s="7">
        <v>66</v>
      </c>
      <c r="G734" s="7">
        <v>24</v>
      </c>
      <c r="H734" s="7">
        <v>42</v>
      </c>
      <c r="I734" s="1" t="s">
        <v>34</v>
      </c>
      <c r="J734" s="7">
        <v>5</v>
      </c>
      <c r="K734" s="11">
        <v>0.57152777777777775</v>
      </c>
      <c r="L734" s="1" t="s">
        <v>76</v>
      </c>
      <c r="M734" s="12" t="str">
        <f>IF(AND($C734='Flight Data Departing'!$A734,'Flight Data Departing'!$F734=0),"No","Yes")</f>
        <v>Yes</v>
      </c>
      <c r="N734" s="13">
        <v>44564</v>
      </c>
      <c r="O734" s="7"/>
    </row>
    <row r="735" spans="1:15" ht="15">
      <c r="A735" s="7">
        <v>734</v>
      </c>
      <c r="B735" s="4" t="s">
        <v>1475</v>
      </c>
      <c r="C735" s="8" t="s">
        <v>1476</v>
      </c>
      <c r="D735" s="9">
        <f t="shared" si="2"/>
        <v>0.36458333333333331</v>
      </c>
      <c r="E735" s="7">
        <v>105</v>
      </c>
      <c r="F735" s="7">
        <v>74</v>
      </c>
      <c r="G735" s="7">
        <v>13</v>
      </c>
      <c r="H735" s="7">
        <v>18</v>
      </c>
      <c r="I735" s="1" t="s">
        <v>13</v>
      </c>
      <c r="J735" s="7">
        <v>2</v>
      </c>
      <c r="K735" s="11">
        <v>0.4375</v>
      </c>
      <c r="L735" s="1" t="s">
        <v>76</v>
      </c>
      <c r="M735" s="12" t="str">
        <f>IF(AND($C735='Flight Data Departing'!$A735,'Flight Data Departing'!$F735=0),"No","Yes")</f>
        <v>Yes</v>
      </c>
      <c r="N735" s="13">
        <v>44566</v>
      </c>
      <c r="O735" s="7"/>
    </row>
    <row r="736" spans="1:15" ht="15">
      <c r="A736" s="7">
        <v>735</v>
      </c>
      <c r="B736" s="4" t="s">
        <v>1477</v>
      </c>
      <c r="C736" s="8" t="s">
        <v>1478</v>
      </c>
      <c r="D736" s="9">
        <f t="shared" si="2"/>
        <v>0.40763888888888888</v>
      </c>
      <c r="E736" s="7">
        <v>93</v>
      </c>
      <c r="F736" s="7">
        <v>49</v>
      </c>
      <c r="G736" s="7">
        <v>8</v>
      </c>
      <c r="H736" s="7">
        <v>36</v>
      </c>
      <c r="I736" s="1" t="s">
        <v>38</v>
      </c>
      <c r="J736" s="7">
        <v>7</v>
      </c>
      <c r="K736" s="11">
        <v>0.47222222222222221</v>
      </c>
      <c r="L736" s="1" t="s">
        <v>79</v>
      </c>
      <c r="M736" s="12" t="str">
        <f>IF(AND($C736='Flight Data Departing'!$A736,'Flight Data Departing'!$F736=0),"No","Yes")</f>
        <v>Yes</v>
      </c>
      <c r="N736" s="13">
        <v>44570</v>
      </c>
      <c r="O736" s="7"/>
    </row>
    <row r="737" spans="1:15" ht="15">
      <c r="A737" s="7">
        <v>736</v>
      </c>
      <c r="B737" s="4" t="s">
        <v>1479</v>
      </c>
      <c r="C737" s="8" t="s">
        <v>1480</v>
      </c>
      <c r="D737" s="9">
        <f t="shared" si="2"/>
        <v>0.45347222222222222</v>
      </c>
      <c r="E737" s="7">
        <v>104</v>
      </c>
      <c r="F737" s="7">
        <v>64</v>
      </c>
      <c r="G737" s="7">
        <v>23</v>
      </c>
      <c r="H737" s="7">
        <v>17</v>
      </c>
      <c r="I737" s="1" t="s">
        <v>38</v>
      </c>
      <c r="J737" s="7">
        <v>6</v>
      </c>
      <c r="K737" s="11">
        <v>0.52569444444444446</v>
      </c>
      <c r="L737" s="1" t="s">
        <v>51</v>
      </c>
      <c r="M737" s="12" t="str">
        <f>IF(AND($C737='Flight Data Departing'!$A737,'Flight Data Departing'!$F737=0),"No","Yes")</f>
        <v>Yes</v>
      </c>
      <c r="N737" s="13">
        <v>44568</v>
      </c>
      <c r="O737" s="7"/>
    </row>
    <row r="738" spans="1:15" ht="15">
      <c r="A738" s="7">
        <v>737</v>
      </c>
      <c r="B738" s="4" t="s">
        <v>1481</v>
      </c>
      <c r="C738" s="8" t="s">
        <v>1482</v>
      </c>
      <c r="D738" s="9">
        <f t="shared" si="2"/>
        <v>-5.5555555555555552E-2</v>
      </c>
      <c r="E738" s="7">
        <v>136</v>
      </c>
      <c r="F738" s="7">
        <v>79</v>
      </c>
      <c r="G738" s="7">
        <v>12</v>
      </c>
      <c r="H738" s="7">
        <v>45</v>
      </c>
      <c r="I738" s="1" t="s">
        <v>13</v>
      </c>
      <c r="J738" s="7">
        <v>1</v>
      </c>
      <c r="K738" s="11">
        <v>3.888888888888889E-2</v>
      </c>
      <c r="L738" s="1" t="s">
        <v>76</v>
      </c>
      <c r="M738" s="12" t="str">
        <f>IF(AND($C738='Flight Data Departing'!$A738,'Flight Data Departing'!$F738=0),"No","Yes")</f>
        <v>Yes</v>
      </c>
      <c r="N738" s="13">
        <v>44570</v>
      </c>
      <c r="O738" s="7"/>
    </row>
    <row r="739" spans="1:15" ht="15">
      <c r="A739" s="7">
        <v>738</v>
      </c>
      <c r="B739" s="4" t="s">
        <v>1483</v>
      </c>
      <c r="C739" s="8">
        <v>844912</v>
      </c>
      <c r="D739" s="9">
        <f t="shared" si="2"/>
        <v>0.73125000000000007</v>
      </c>
      <c r="E739" s="7">
        <v>108</v>
      </c>
      <c r="F739" s="7">
        <v>71</v>
      </c>
      <c r="G739" s="7">
        <v>15</v>
      </c>
      <c r="H739" s="7">
        <v>22</v>
      </c>
      <c r="I739" s="1" t="s">
        <v>60</v>
      </c>
      <c r="J739" s="7">
        <v>1</v>
      </c>
      <c r="K739" s="11">
        <v>0.80625000000000002</v>
      </c>
      <c r="L739" s="1" t="s">
        <v>79</v>
      </c>
      <c r="M739" s="12" t="str">
        <f>IF(AND($C739='Flight Data Departing'!$A739,'Flight Data Departing'!$F739=0),"No","Yes")</f>
        <v>Yes</v>
      </c>
      <c r="N739" s="13">
        <v>44572</v>
      </c>
      <c r="O739" s="7"/>
    </row>
    <row r="740" spans="1:15" ht="15">
      <c r="A740" s="7">
        <v>739</v>
      </c>
      <c r="B740" s="4" t="s">
        <v>1484</v>
      </c>
      <c r="C740" s="8" t="s">
        <v>1485</v>
      </c>
      <c r="D740" s="9">
        <f t="shared" si="2"/>
        <v>0.23263888888888887</v>
      </c>
      <c r="E740" s="7">
        <v>100</v>
      </c>
      <c r="F740" s="7">
        <v>39</v>
      </c>
      <c r="G740" s="7">
        <v>17</v>
      </c>
      <c r="H740" s="7">
        <v>44</v>
      </c>
      <c r="I740" s="1" t="s">
        <v>54</v>
      </c>
      <c r="J740" s="7">
        <v>8</v>
      </c>
      <c r="K740" s="11">
        <v>0.30208333333333331</v>
      </c>
      <c r="L740" s="1" t="s">
        <v>76</v>
      </c>
      <c r="M740" s="12" t="str">
        <f>IF(AND($C740='Flight Data Departing'!$A740,'Flight Data Departing'!$F740=0),"No","Yes")</f>
        <v>Yes</v>
      </c>
      <c r="N740" s="13">
        <v>44564</v>
      </c>
      <c r="O740" s="7"/>
    </row>
    <row r="741" spans="1:15" ht="15">
      <c r="A741" s="7">
        <v>740</v>
      </c>
      <c r="B741" s="4" t="s">
        <v>1486</v>
      </c>
      <c r="C741" s="8" t="s">
        <v>1487</v>
      </c>
      <c r="D741" s="9">
        <f t="shared" si="2"/>
        <v>0.50555555555555565</v>
      </c>
      <c r="E741" s="7">
        <v>106</v>
      </c>
      <c r="F741" s="7">
        <v>64</v>
      </c>
      <c r="G741" s="7">
        <v>27</v>
      </c>
      <c r="H741" s="7">
        <v>15</v>
      </c>
      <c r="I741" s="1" t="s">
        <v>38</v>
      </c>
      <c r="J741" s="7">
        <v>6</v>
      </c>
      <c r="K741" s="11">
        <v>0.57916666666666672</v>
      </c>
      <c r="L741" s="1" t="s">
        <v>64</v>
      </c>
      <c r="M741" s="12" t="str">
        <f>IF(AND($C741='Flight Data Departing'!$A741,'Flight Data Departing'!$F741=0),"No","Yes")</f>
        <v>Yes</v>
      </c>
      <c r="N741" s="13">
        <v>44571</v>
      </c>
      <c r="O741" s="7"/>
    </row>
    <row r="742" spans="1:15" ht="15">
      <c r="A742" s="7">
        <v>741</v>
      </c>
      <c r="B742" s="4" t="s">
        <v>1488</v>
      </c>
      <c r="C742" s="8" t="s">
        <v>1489</v>
      </c>
      <c r="D742" s="9">
        <f t="shared" si="2"/>
        <v>0.87152777777777779</v>
      </c>
      <c r="E742" s="7">
        <v>125</v>
      </c>
      <c r="F742" s="7">
        <v>87</v>
      </c>
      <c r="G742" s="7">
        <v>11</v>
      </c>
      <c r="H742" s="7">
        <v>27</v>
      </c>
      <c r="I742" s="1" t="s">
        <v>13</v>
      </c>
      <c r="J742" s="7">
        <v>9</v>
      </c>
      <c r="K742" s="11">
        <v>0.95833333333333337</v>
      </c>
      <c r="L742" s="1" t="s">
        <v>64</v>
      </c>
      <c r="M742" s="12" t="str">
        <f>IF(AND($C742='Flight Data Departing'!$A742,'Flight Data Departing'!$F742=0),"No","Yes")</f>
        <v>Yes</v>
      </c>
      <c r="N742" s="13">
        <v>44573</v>
      </c>
      <c r="O742" s="7"/>
    </row>
    <row r="743" spans="1:15" ht="15">
      <c r="A743" s="7">
        <v>742</v>
      </c>
      <c r="B743" s="4" t="s">
        <v>1490</v>
      </c>
      <c r="C743" s="8" t="s">
        <v>1491</v>
      </c>
      <c r="D743" s="9">
        <f t="shared" si="2"/>
        <v>0.60555555555555562</v>
      </c>
      <c r="E743" s="7">
        <v>99</v>
      </c>
      <c r="F743" s="7">
        <v>40</v>
      </c>
      <c r="G743" s="7">
        <v>20</v>
      </c>
      <c r="H743" s="7">
        <v>39</v>
      </c>
      <c r="I743" s="1" t="s">
        <v>13</v>
      </c>
      <c r="J743" s="7">
        <v>5</v>
      </c>
      <c r="K743" s="11">
        <v>0.6743055555555556</v>
      </c>
      <c r="L743" s="1" t="s">
        <v>41</v>
      </c>
      <c r="M743" s="12" t="str">
        <f>IF(AND($C743='Flight Data Departing'!$A743,'Flight Data Departing'!$F743=0),"No","Yes")</f>
        <v>Yes</v>
      </c>
      <c r="N743" s="13">
        <v>44563</v>
      </c>
      <c r="O743" s="7"/>
    </row>
    <row r="744" spans="1:15" ht="15">
      <c r="A744" s="7">
        <v>743</v>
      </c>
      <c r="B744" s="4" t="s">
        <v>1492</v>
      </c>
      <c r="C744" s="8" t="s">
        <v>1493</v>
      </c>
      <c r="D744" s="9">
        <f t="shared" si="2"/>
        <v>0.22222222222222227</v>
      </c>
      <c r="E744" s="7">
        <v>123</v>
      </c>
      <c r="F744" s="7">
        <v>70</v>
      </c>
      <c r="G744" s="7">
        <v>23</v>
      </c>
      <c r="H744" s="7">
        <v>30</v>
      </c>
      <c r="I744" s="1" t="s">
        <v>60</v>
      </c>
      <c r="J744" s="7">
        <v>7</v>
      </c>
      <c r="K744" s="11">
        <v>0.30763888888888891</v>
      </c>
      <c r="L744" s="1" t="s">
        <v>68</v>
      </c>
      <c r="M744" s="12" t="str">
        <f>IF(AND($C744='Flight Data Departing'!$A744,'Flight Data Departing'!$F744=0),"No","Yes")</f>
        <v>Yes</v>
      </c>
      <c r="N744" s="13">
        <v>44566</v>
      </c>
      <c r="O744" s="7"/>
    </row>
    <row r="745" spans="1:15" ht="15">
      <c r="A745" s="7">
        <v>744</v>
      </c>
      <c r="B745" s="4" t="s">
        <v>1494</v>
      </c>
      <c r="C745" s="8" t="s">
        <v>1495</v>
      </c>
      <c r="D745" s="9">
        <f t="shared" si="2"/>
        <v>0.81875000000000009</v>
      </c>
      <c r="E745" s="7">
        <v>112</v>
      </c>
      <c r="F745" s="7">
        <v>78</v>
      </c>
      <c r="G745" s="7">
        <v>5</v>
      </c>
      <c r="H745" s="7">
        <v>29</v>
      </c>
      <c r="I745" s="1" t="s">
        <v>13</v>
      </c>
      <c r="J745" s="7">
        <v>8</v>
      </c>
      <c r="K745" s="11">
        <v>0.89652777777777781</v>
      </c>
      <c r="L745" s="1" t="s">
        <v>45</v>
      </c>
      <c r="M745" s="12" t="str">
        <f>IF(AND($C745='Flight Data Departing'!$A745,'Flight Data Departing'!$F745=0),"No","Yes")</f>
        <v>Yes</v>
      </c>
      <c r="N745" s="13">
        <v>44563</v>
      </c>
      <c r="O745" s="7"/>
    </row>
    <row r="746" spans="1:15" ht="15">
      <c r="A746" s="7">
        <v>745</v>
      </c>
      <c r="B746" s="4" t="s">
        <v>1496</v>
      </c>
      <c r="C746" s="8" t="s">
        <v>1497</v>
      </c>
      <c r="D746" s="9">
        <f t="shared" si="2"/>
        <v>0.83611111111111114</v>
      </c>
      <c r="E746" s="7">
        <v>53</v>
      </c>
      <c r="F746" s="7">
        <v>17</v>
      </c>
      <c r="G746" s="7">
        <v>15</v>
      </c>
      <c r="H746" s="7">
        <v>21</v>
      </c>
      <c r="I746" s="1" t="s">
        <v>38</v>
      </c>
      <c r="J746" s="7">
        <v>4</v>
      </c>
      <c r="K746" s="11">
        <v>0.87291666666666667</v>
      </c>
      <c r="L746" s="1" t="s">
        <v>51</v>
      </c>
      <c r="M746" s="12" t="str">
        <f>IF(AND($C746='Flight Data Departing'!$A746,'Flight Data Departing'!$F746=0),"No","Yes")</f>
        <v>Yes</v>
      </c>
      <c r="N746" s="13">
        <v>44565</v>
      </c>
      <c r="O746" s="7"/>
    </row>
    <row r="747" spans="1:15" ht="15">
      <c r="A747" s="7">
        <v>746</v>
      </c>
      <c r="B747" s="4" t="s">
        <v>1498</v>
      </c>
      <c r="C747" s="8" t="s">
        <v>1499</v>
      </c>
      <c r="D747" s="9">
        <f t="shared" si="2"/>
        <v>0.46805555555555556</v>
      </c>
      <c r="E747" s="7">
        <v>85</v>
      </c>
      <c r="F747" s="7">
        <v>34</v>
      </c>
      <c r="G747" s="7">
        <v>16</v>
      </c>
      <c r="H747" s="7">
        <v>35</v>
      </c>
      <c r="I747" s="1" t="s">
        <v>48</v>
      </c>
      <c r="J747" s="7">
        <v>8</v>
      </c>
      <c r="K747" s="11">
        <v>0.52708333333333335</v>
      </c>
      <c r="L747" s="1" t="s">
        <v>79</v>
      </c>
      <c r="M747" s="12" t="str">
        <f>IF(AND($C747='Flight Data Departing'!$A747,'Flight Data Departing'!$F747=0),"No","Yes")</f>
        <v>Yes</v>
      </c>
      <c r="N747" s="13">
        <v>44562</v>
      </c>
      <c r="O747" s="7"/>
    </row>
    <row r="748" spans="1:15" ht="15">
      <c r="A748" s="7">
        <v>747</v>
      </c>
      <c r="B748" s="4" t="s">
        <v>1500</v>
      </c>
      <c r="C748" s="8" t="s">
        <v>1501</v>
      </c>
      <c r="D748" s="9">
        <f t="shared" si="2"/>
        <v>0.21944444444444444</v>
      </c>
      <c r="E748" s="7">
        <v>90</v>
      </c>
      <c r="F748" s="7">
        <v>36</v>
      </c>
      <c r="G748" s="7">
        <v>16</v>
      </c>
      <c r="H748" s="7">
        <v>38</v>
      </c>
      <c r="I748" s="1" t="s">
        <v>48</v>
      </c>
      <c r="J748" s="7">
        <v>3</v>
      </c>
      <c r="K748" s="11">
        <v>0.28194444444444444</v>
      </c>
      <c r="L748" s="1" t="s">
        <v>116</v>
      </c>
      <c r="M748" s="12" t="str">
        <f>IF(AND($C748='Flight Data Departing'!$A748,'Flight Data Departing'!$F748=0),"No","Yes")</f>
        <v>Yes</v>
      </c>
      <c r="N748" s="13">
        <v>44573</v>
      </c>
      <c r="O748" s="7"/>
    </row>
    <row r="749" spans="1:15" ht="15">
      <c r="A749" s="7">
        <v>748</v>
      </c>
      <c r="B749" s="4" t="s">
        <v>1502</v>
      </c>
      <c r="C749" s="8" t="s">
        <v>1503</v>
      </c>
      <c r="D749" s="9">
        <f t="shared" si="2"/>
        <v>0.56458333333333333</v>
      </c>
      <c r="E749" s="7">
        <v>97</v>
      </c>
      <c r="F749" s="7">
        <v>26</v>
      </c>
      <c r="G749" s="7">
        <v>26</v>
      </c>
      <c r="H749" s="7">
        <v>45</v>
      </c>
      <c r="I749" s="1" t="s">
        <v>13</v>
      </c>
      <c r="J749" s="7">
        <v>5</v>
      </c>
      <c r="K749" s="11">
        <v>0.63194444444444442</v>
      </c>
      <c r="L749" s="1" t="s">
        <v>45</v>
      </c>
      <c r="M749" s="12" t="str">
        <f>IF(AND($C749='Flight Data Departing'!$A749,'Flight Data Departing'!$F749=0),"No","Yes")</f>
        <v>Yes</v>
      </c>
      <c r="N749" s="13">
        <v>44567</v>
      </c>
      <c r="O749" s="7"/>
    </row>
    <row r="750" spans="1:15" ht="15">
      <c r="A750" s="7">
        <v>749</v>
      </c>
      <c r="B750" s="4" t="s">
        <v>1504</v>
      </c>
      <c r="C750" s="8" t="s">
        <v>1505</v>
      </c>
      <c r="D750" s="9">
        <f t="shared" si="2"/>
        <v>-3.6805555555555564E-2</v>
      </c>
      <c r="E750" s="7">
        <v>66</v>
      </c>
      <c r="F750" s="7">
        <v>25</v>
      </c>
      <c r="G750" s="7">
        <v>11</v>
      </c>
      <c r="H750" s="7">
        <v>30</v>
      </c>
      <c r="I750" s="1" t="s">
        <v>34</v>
      </c>
      <c r="J750" s="7">
        <v>3</v>
      </c>
      <c r="K750" s="11">
        <v>9.0277777777777769E-3</v>
      </c>
      <c r="L750" s="1" t="s">
        <v>35</v>
      </c>
      <c r="M750" s="12" t="str">
        <f>IF(AND($C750='Flight Data Departing'!$A750,'Flight Data Departing'!$F750=0),"No","Yes")</f>
        <v>Yes</v>
      </c>
      <c r="N750" s="13">
        <v>44574</v>
      </c>
      <c r="O750" s="7"/>
    </row>
    <row r="751" spans="1:15" ht="15">
      <c r="A751" s="7">
        <v>750</v>
      </c>
      <c r="B751" s="4" t="s">
        <v>1506</v>
      </c>
      <c r="C751" s="8" t="s">
        <v>1507</v>
      </c>
      <c r="D751" s="9">
        <f t="shared" si="2"/>
        <v>8.6805555555555566E-2</v>
      </c>
      <c r="E751" s="7">
        <v>123</v>
      </c>
      <c r="F751" s="7">
        <v>83</v>
      </c>
      <c r="G751" s="7">
        <v>19</v>
      </c>
      <c r="H751" s="7">
        <v>21</v>
      </c>
      <c r="I751" s="1" t="s">
        <v>60</v>
      </c>
      <c r="J751" s="7">
        <v>7</v>
      </c>
      <c r="K751" s="11">
        <v>0.17222222222222222</v>
      </c>
      <c r="L751" s="1" t="s">
        <v>57</v>
      </c>
      <c r="M751" s="12" t="str">
        <f>IF(AND($C751='Flight Data Departing'!$A751,'Flight Data Departing'!$F751=0),"No","Yes")</f>
        <v>Yes</v>
      </c>
      <c r="N751" s="13">
        <v>44569</v>
      </c>
      <c r="O751" s="7"/>
    </row>
    <row r="752" spans="1:15" ht="15">
      <c r="A752" s="7">
        <v>751</v>
      </c>
      <c r="B752" s="4" t="s">
        <v>1508</v>
      </c>
      <c r="C752" s="8" t="s">
        <v>1509</v>
      </c>
      <c r="D752" s="9">
        <f t="shared" si="2"/>
        <v>0.67361111111111105</v>
      </c>
      <c r="E752" s="7">
        <v>86</v>
      </c>
      <c r="F752" s="7">
        <v>48</v>
      </c>
      <c r="G752" s="7">
        <v>6</v>
      </c>
      <c r="H752" s="7">
        <v>32</v>
      </c>
      <c r="I752" s="1" t="s">
        <v>54</v>
      </c>
      <c r="J752" s="7">
        <v>8</v>
      </c>
      <c r="K752" s="11">
        <v>0.73333333333333328</v>
      </c>
      <c r="L752" s="1" t="s">
        <v>125</v>
      </c>
      <c r="M752" s="12" t="str">
        <f>IF(AND($C752='Flight Data Departing'!$A752,'Flight Data Departing'!$F752=0),"No","Yes")</f>
        <v>Yes</v>
      </c>
      <c r="N752" s="13">
        <v>44568</v>
      </c>
      <c r="O752" s="7"/>
    </row>
    <row r="753" spans="1:15" ht="15">
      <c r="A753" s="7">
        <v>752</v>
      </c>
      <c r="B753" s="4" t="s">
        <v>1510</v>
      </c>
      <c r="C753" s="8" t="s">
        <v>1511</v>
      </c>
      <c r="D753" s="9">
        <f t="shared" si="2"/>
        <v>0.74305555555555547</v>
      </c>
      <c r="E753" s="7">
        <v>120</v>
      </c>
      <c r="F753" s="7">
        <v>76</v>
      </c>
      <c r="G753" s="7">
        <v>8</v>
      </c>
      <c r="H753" s="7">
        <v>36</v>
      </c>
      <c r="I753" s="1" t="s">
        <v>60</v>
      </c>
      <c r="J753" s="7">
        <v>9</v>
      </c>
      <c r="K753" s="11">
        <v>0.82638888888888884</v>
      </c>
      <c r="L753" s="1" t="s">
        <v>45</v>
      </c>
      <c r="M753" s="12" t="str">
        <f>IF(AND($C753='Flight Data Departing'!$A753,'Flight Data Departing'!$F753=0),"No","Yes")</f>
        <v>Yes</v>
      </c>
      <c r="N753" s="13">
        <v>44573</v>
      </c>
      <c r="O753" s="7"/>
    </row>
    <row r="754" spans="1:15" ht="15">
      <c r="A754" s="7">
        <v>753</v>
      </c>
      <c r="B754" s="4" t="s">
        <v>1512</v>
      </c>
      <c r="C754" s="8" t="s">
        <v>1513</v>
      </c>
      <c r="D754" s="9">
        <f t="shared" si="2"/>
        <v>0.94305555555555554</v>
      </c>
      <c r="E754" s="7">
        <v>59</v>
      </c>
      <c r="F754" s="7">
        <v>18</v>
      </c>
      <c r="G754" s="7">
        <v>26</v>
      </c>
      <c r="H754" s="7">
        <v>15</v>
      </c>
      <c r="I754" s="1" t="s">
        <v>60</v>
      </c>
      <c r="J754" s="7">
        <v>6</v>
      </c>
      <c r="K754" s="11">
        <v>0.98402777777777772</v>
      </c>
      <c r="L754" s="1" t="s">
        <v>125</v>
      </c>
      <c r="M754" s="12" t="str">
        <f>IF(AND($C754='Flight Data Departing'!$A754,'Flight Data Departing'!$F754=0),"No","Yes")</f>
        <v>Yes</v>
      </c>
      <c r="N754" s="13">
        <v>44566</v>
      </c>
      <c r="O754" s="7"/>
    </row>
    <row r="755" spans="1:15" ht="15">
      <c r="A755" s="7">
        <v>754</v>
      </c>
      <c r="B755" s="4" t="s">
        <v>1514</v>
      </c>
      <c r="C755" s="8" t="s">
        <v>1515</v>
      </c>
      <c r="D755" s="9">
        <f t="shared" si="2"/>
        <v>0.66319444444444442</v>
      </c>
      <c r="E755" s="7">
        <v>79</v>
      </c>
      <c r="F755" s="7">
        <v>40</v>
      </c>
      <c r="G755" s="7">
        <v>7</v>
      </c>
      <c r="H755" s="7">
        <v>32</v>
      </c>
      <c r="I755" s="1" t="s">
        <v>48</v>
      </c>
      <c r="J755" s="7">
        <v>9</v>
      </c>
      <c r="K755" s="11">
        <v>0.71805555555555556</v>
      </c>
      <c r="L755" s="1" t="s">
        <v>107</v>
      </c>
      <c r="M755" s="12" t="str">
        <f>IF(AND($C755='Flight Data Departing'!$A755,'Flight Data Departing'!$F755=0),"No","Yes")</f>
        <v>Yes</v>
      </c>
      <c r="N755" s="13">
        <v>44567</v>
      </c>
      <c r="O755" s="7"/>
    </row>
    <row r="756" spans="1:15" ht="15">
      <c r="A756" s="7">
        <v>755</v>
      </c>
      <c r="B756" s="4" t="s">
        <v>1516</v>
      </c>
      <c r="C756" s="8">
        <v>3290000</v>
      </c>
      <c r="D756" s="9">
        <f t="shared" si="2"/>
        <v>0.71527777777777768</v>
      </c>
      <c r="E756" s="7">
        <v>117</v>
      </c>
      <c r="F756" s="7">
        <v>63</v>
      </c>
      <c r="G756" s="7">
        <v>21</v>
      </c>
      <c r="H756" s="7">
        <v>33</v>
      </c>
      <c r="I756" s="1" t="s">
        <v>34</v>
      </c>
      <c r="J756" s="7">
        <v>8</v>
      </c>
      <c r="K756" s="11">
        <v>0.79652777777777772</v>
      </c>
      <c r="L756" s="1" t="s">
        <v>61</v>
      </c>
      <c r="M756" s="12" t="str">
        <f>IF(AND($C756='Flight Data Departing'!$A756,'Flight Data Departing'!$F756=0),"No","Yes")</f>
        <v>No</v>
      </c>
      <c r="N756" s="13">
        <v>44571</v>
      </c>
      <c r="O756" s="7"/>
    </row>
    <row r="757" spans="1:15" ht="15">
      <c r="A757" s="7">
        <v>756</v>
      </c>
      <c r="B757" s="4" t="s">
        <v>1517</v>
      </c>
      <c r="C757" s="8" t="s">
        <v>1518</v>
      </c>
      <c r="D757" s="9">
        <f t="shared" si="2"/>
        <v>0.48680555555555555</v>
      </c>
      <c r="E757" s="7">
        <v>121</v>
      </c>
      <c r="F757" s="7">
        <v>70</v>
      </c>
      <c r="G757" s="7">
        <v>24</v>
      </c>
      <c r="H757" s="7">
        <v>27</v>
      </c>
      <c r="I757" s="1" t="s">
        <v>13</v>
      </c>
      <c r="J757" s="7">
        <v>6</v>
      </c>
      <c r="K757" s="11">
        <v>0.5708333333333333</v>
      </c>
      <c r="L757" s="1" t="s">
        <v>41</v>
      </c>
      <c r="M757" s="12" t="str">
        <f>IF(AND($C757='Flight Data Departing'!$A757,'Flight Data Departing'!$F757=0),"No","Yes")</f>
        <v>Yes</v>
      </c>
      <c r="N757" s="13">
        <v>44563</v>
      </c>
      <c r="O757" s="7"/>
    </row>
    <row r="758" spans="1:15" ht="15">
      <c r="A758" s="7">
        <v>757</v>
      </c>
      <c r="B758" s="4" t="s">
        <v>1519</v>
      </c>
      <c r="C758" s="8" t="s">
        <v>1520</v>
      </c>
      <c r="D758" s="9">
        <f t="shared" si="2"/>
        <v>0.78888888888888886</v>
      </c>
      <c r="E758" s="7">
        <v>125</v>
      </c>
      <c r="F758" s="7">
        <v>84</v>
      </c>
      <c r="G758" s="7">
        <v>12</v>
      </c>
      <c r="H758" s="7">
        <v>29</v>
      </c>
      <c r="I758" s="1" t="s">
        <v>34</v>
      </c>
      <c r="J758" s="7">
        <v>4</v>
      </c>
      <c r="K758" s="11">
        <v>0.87569444444444444</v>
      </c>
      <c r="L758" s="1" t="s">
        <v>73</v>
      </c>
      <c r="M758" s="12" t="str">
        <f>IF(AND($C758='Flight Data Departing'!$A758,'Flight Data Departing'!$F758=0),"No","Yes")</f>
        <v>Yes</v>
      </c>
      <c r="N758" s="13">
        <v>44564</v>
      </c>
      <c r="O758" s="7"/>
    </row>
    <row r="759" spans="1:15" ht="15">
      <c r="A759" s="7">
        <v>758</v>
      </c>
      <c r="B759" s="4" t="s">
        <v>1521</v>
      </c>
      <c r="C759" s="8" t="s">
        <v>1522</v>
      </c>
      <c r="D759" s="9">
        <f t="shared" si="2"/>
        <v>5.5555555555555636E-3</v>
      </c>
      <c r="E759" s="7">
        <v>98</v>
      </c>
      <c r="F759" s="7">
        <v>60</v>
      </c>
      <c r="G759" s="7">
        <v>7</v>
      </c>
      <c r="H759" s="7">
        <v>31</v>
      </c>
      <c r="I759" s="1" t="s">
        <v>34</v>
      </c>
      <c r="J759" s="7">
        <v>7</v>
      </c>
      <c r="K759" s="11">
        <v>7.3611111111111113E-2</v>
      </c>
      <c r="L759" s="1" t="s">
        <v>84</v>
      </c>
      <c r="M759" s="12" t="str">
        <f>IF(AND($C759='Flight Data Departing'!$A759,'Flight Data Departing'!$F759=0),"No","Yes")</f>
        <v>Yes</v>
      </c>
      <c r="N759" s="13">
        <v>44563</v>
      </c>
      <c r="O759" s="7"/>
    </row>
    <row r="760" spans="1:15" ht="15">
      <c r="A760" s="7">
        <v>759</v>
      </c>
      <c r="B760" s="4" t="s">
        <v>1523</v>
      </c>
      <c r="C760" s="8" t="s">
        <v>1524</v>
      </c>
      <c r="D760" s="9">
        <f t="shared" si="2"/>
        <v>-6.5277777777777768E-2</v>
      </c>
      <c r="E760" s="7">
        <v>130</v>
      </c>
      <c r="F760" s="7">
        <v>87</v>
      </c>
      <c r="G760" s="7">
        <v>9</v>
      </c>
      <c r="H760" s="7">
        <v>34</v>
      </c>
      <c r="I760" s="1" t="s">
        <v>34</v>
      </c>
      <c r="J760" s="7">
        <v>4</v>
      </c>
      <c r="K760" s="11">
        <v>2.5000000000000001E-2</v>
      </c>
      <c r="L760" s="1" t="s">
        <v>73</v>
      </c>
      <c r="M760" s="12" t="str">
        <f>IF(AND($C760='Flight Data Departing'!$A760,'Flight Data Departing'!$F760=0),"No","Yes")</f>
        <v>Yes</v>
      </c>
      <c r="N760" s="13">
        <v>44565</v>
      </c>
      <c r="O760" s="7"/>
    </row>
    <row r="761" spans="1:15" ht="15">
      <c r="A761" s="7">
        <v>760</v>
      </c>
      <c r="B761" s="4" t="s">
        <v>1525</v>
      </c>
      <c r="C761" s="8" t="s">
        <v>1526</v>
      </c>
      <c r="D761" s="9">
        <f t="shared" si="2"/>
        <v>0.67291666666666661</v>
      </c>
      <c r="E761" s="7">
        <v>126</v>
      </c>
      <c r="F761" s="7">
        <v>88</v>
      </c>
      <c r="G761" s="7">
        <v>22</v>
      </c>
      <c r="H761" s="7">
        <v>16</v>
      </c>
      <c r="I761" s="1" t="s">
        <v>34</v>
      </c>
      <c r="J761" s="7">
        <v>8</v>
      </c>
      <c r="K761" s="11">
        <v>0.76041666666666663</v>
      </c>
      <c r="L761" s="1" t="s">
        <v>41</v>
      </c>
      <c r="M761" s="12" t="str">
        <f>IF(AND($C761='Flight Data Departing'!$A761,'Flight Data Departing'!$F761=0),"No","Yes")</f>
        <v>Yes</v>
      </c>
      <c r="N761" s="13">
        <v>44574</v>
      </c>
      <c r="O761" s="7"/>
    </row>
    <row r="762" spans="1:15" ht="15">
      <c r="A762" s="7">
        <v>761</v>
      </c>
      <c r="B762" s="4" t="s">
        <v>1527</v>
      </c>
      <c r="C762" s="8" t="s">
        <v>1528</v>
      </c>
      <c r="D762" s="9">
        <f t="shared" si="2"/>
        <v>8.8888888888888892E-2</v>
      </c>
      <c r="E762" s="7">
        <v>95</v>
      </c>
      <c r="F762" s="7">
        <v>60</v>
      </c>
      <c r="G762" s="7">
        <v>11</v>
      </c>
      <c r="H762" s="7">
        <v>24</v>
      </c>
      <c r="I762" s="1" t="s">
        <v>13</v>
      </c>
      <c r="J762" s="7">
        <v>10</v>
      </c>
      <c r="K762" s="11">
        <v>0.15486111111111112</v>
      </c>
      <c r="L762" s="1" t="s">
        <v>84</v>
      </c>
      <c r="M762" s="12" t="str">
        <f>IF(AND($C762='Flight Data Departing'!$A762,'Flight Data Departing'!$F762=0),"No","Yes")</f>
        <v>Yes</v>
      </c>
      <c r="N762" s="13">
        <v>44562</v>
      </c>
      <c r="O762" s="7"/>
    </row>
    <row r="763" spans="1:15" ht="15">
      <c r="A763" s="7">
        <v>762</v>
      </c>
      <c r="B763" s="4" t="s">
        <v>1529</v>
      </c>
      <c r="C763" s="8" t="s">
        <v>1530</v>
      </c>
      <c r="D763" s="9">
        <f t="shared" si="2"/>
        <v>-3.7499999999999999E-2</v>
      </c>
      <c r="E763" s="7">
        <v>101</v>
      </c>
      <c r="F763" s="7">
        <v>51</v>
      </c>
      <c r="G763" s="7">
        <v>22</v>
      </c>
      <c r="H763" s="7">
        <v>28</v>
      </c>
      <c r="I763" s="1" t="s">
        <v>60</v>
      </c>
      <c r="J763" s="7">
        <v>5</v>
      </c>
      <c r="K763" s="11">
        <v>3.2638888888888891E-2</v>
      </c>
      <c r="L763" s="1" t="s">
        <v>51</v>
      </c>
      <c r="M763" s="12" t="str">
        <f>IF(AND($C763='Flight Data Departing'!$A763,'Flight Data Departing'!$F763=0),"No","Yes")</f>
        <v>Yes</v>
      </c>
      <c r="N763" s="13">
        <v>44568</v>
      </c>
      <c r="O763" s="7"/>
    </row>
    <row r="764" spans="1:15" ht="15">
      <c r="A764" s="7">
        <v>763</v>
      </c>
      <c r="B764" s="4" t="s">
        <v>1531</v>
      </c>
      <c r="C764" s="8" t="s">
        <v>1532</v>
      </c>
      <c r="D764" s="9">
        <f t="shared" si="2"/>
        <v>0.74583333333333335</v>
      </c>
      <c r="E764" s="7">
        <v>61</v>
      </c>
      <c r="F764" s="7">
        <v>20</v>
      </c>
      <c r="G764" s="7">
        <v>6</v>
      </c>
      <c r="H764" s="7">
        <v>35</v>
      </c>
      <c r="I764" s="1" t="s">
        <v>13</v>
      </c>
      <c r="J764" s="7">
        <v>10</v>
      </c>
      <c r="K764" s="11">
        <v>0.78819444444444442</v>
      </c>
      <c r="L764" s="1" t="s">
        <v>68</v>
      </c>
      <c r="M764" s="12" t="str">
        <f>IF(AND($C764='Flight Data Departing'!$A764,'Flight Data Departing'!$F764=0),"No","Yes")</f>
        <v>Yes</v>
      </c>
      <c r="N764" s="13">
        <v>44562</v>
      </c>
      <c r="O764" s="7"/>
    </row>
    <row r="765" spans="1:15" ht="15">
      <c r="A765" s="7">
        <v>764</v>
      </c>
      <c r="B765" s="4" t="s">
        <v>1533</v>
      </c>
      <c r="C765" s="8" t="s">
        <v>1534</v>
      </c>
      <c r="D765" s="9">
        <f t="shared" si="2"/>
        <v>0.46319444444444441</v>
      </c>
      <c r="E765" s="7">
        <v>65</v>
      </c>
      <c r="F765" s="7">
        <v>38</v>
      </c>
      <c r="G765" s="7">
        <v>12</v>
      </c>
      <c r="H765" s="7">
        <v>15</v>
      </c>
      <c r="I765" s="1" t="s">
        <v>60</v>
      </c>
      <c r="J765" s="7">
        <v>6</v>
      </c>
      <c r="K765" s="11">
        <v>0.5083333333333333</v>
      </c>
      <c r="L765" s="1" t="s">
        <v>45</v>
      </c>
      <c r="M765" s="12" t="str">
        <f>IF(AND($C765='Flight Data Departing'!$A765,'Flight Data Departing'!$F765=0),"No","Yes")</f>
        <v>Yes</v>
      </c>
      <c r="N765" s="13">
        <v>44572</v>
      </c>
      <c r="O765" s="7"/>
    </row>
    <row r="766" spans="1:15" ht="15">
      <c r="A766" s="7">
        <v>765</v>
      </c>
      <c r="B766" s="4" t="s">
        <v>1535</v>
      </c>
      <c r="C766" s="8" t="s">
        <v>1536</v>
      </c>
      <c r="D766" s="9">
        <f t="shared" si="2"/>
        <v>0.37222222222222218</v>
      </c>
      <c r="E766" s="7">
        <v>125</v>
      </c>
      <c r="F766" s="7">
        <v>62</v>
      </c>
      <c r="G766" s="7">
        <v>20</v>
      </c>
      <c r="H766" s="7">
        <v>43</v>
      </c>
      <c r="I766" s="1" t="s">
        <v>54</v>
      </c>
      <c r="J766" s="7">
        <v>1</v>
      </c>
      <c r="K766" s="11">
        <v>0.45902777777777776</v>
      </c>
      <c r="L766" s="1" t="s">
        <v>64</v>
      </c>
      <c r="M766" s="12" t="str">
        <f>IF(AND($C766='Flight Data Departing'!$A766,'Flight Data Departing'!$F766=0),"No","Yes")</f>
        <v>Yes</v>
      </c>
      <c r="N766" s="13">
        <v>44571</v>
      </c>
      <c r="O766" s="7"/>
    </row>
    <row r="767" spans="1:15" ht="15">
      <c r="A767" s="7">
        <v>766</v>
      </c>
      <c r="B767" s="4" t="s">
        <v>1537</v>
      </c>
      <c r="C767" s="8" t="s">
        <v>1538</v>
      </c>
      <c r="D767" s="9">
        <f t="shared" ref="D767:D1001" si="3">K767-TIME(0,E767,0)</f>
        <v>0.76597222222222228</v>
      </c>
      <c r="E767" s="7">
        <v>140</v>
      </c>
      <c r="F767" s="7">
        <v>73</v>
      </c>
      <c r="G767" s="7">
        <v>26</v>
      </c>
      <c r="H767" s="7">
        <v>41</v>
      </c>
      <c r="I767" s="1" t="s">
        <v>13</v>
      </c>
      <c r="J767" s="7">
        <v>9</v>
      </c>
      <c r="K767" s="11">
        <v>0.86319444444444449</v>
      </c>
      <c r="L767" s="1" t="s">
        <v>41</v>
      </c>
      <c r="M767" s="12" t="str">
        <f>IF(AND($C767='Flight Data Departing'!$A767,'Flight Data Departing'!$F767=0),"No","Yes")</f>
        <v>Yes</v>
      </c>
      <c r="N767" s="13">
        <v>44563</v>
      </c>
      <c r="O767" s="7"/>
    </row>
    <row r="768" spans="1:15" ht="15">
      <c r="A768" s="7">
        <v>767</v>
      </c>
      <c r="B768" s="4" t="s">
        <v>1539</v>
      </c>
      <c r="C768" s="8" t="s">
        <v>1540</v>
      </c>
      <c r="D768" s="9">
        <f t="shared" si="3"/>
        <v>0.60625000000000007</v>
      </c>
      <c r="E768" s="7">
        <v>101</v>
      </c>
      <c r="F768" s="7">
        <v>39</v>
      </c>
      <c r="G768" s="7">
        <v>21</v>
      </c>
      <c r="H768" s="7">
        <v>41</v>
      </c>
      <c r="I768" s="1" t="s">
        <v>13</v>
      </c>
      <c r="J768" s="7">
        <v>10</v>
      </c>
      <c r="K768" s="11">
        <v>0.67638888888888893</v>
      </c>
      <c r="L768" s="1" t="s">
        <v>45</v>
      </c>
      <c r="M768" s="12" t="str">
        <f>IF(AND($C768='Flight Data Departing'!$A768,'Flight Data Departing'!$F768=0),"No","Yes")</f>
        <v>Yes</v>
      </c>
      <c r="N768" s="13">
        <v>44562</v>
      </c>
      <c r="O768" s="7"/>
    </row>
    <row r="769" spans="1:15" ht="15">
      <c r="A769" s="7">
        <v>768</v>
      </c>
      <c r="B769" s="4" t="s">
        <v>1541</v>
      </c>
      <c r="C769" s="8" t="s">
        <v>1542</v>
      </c>
      <c r="D769" s="9">
        <f t="shared" si="3"/>
        <v>0.75208333333333333</v>
      </c>
      <c r="E769" s="7">
        <v>95</v>
      </c>
      <c r="F769" s="7">
        <v>43</v>
      </c>
      <c r="G769" s="7">
        <v>22</v>
      </c>
      <c r="H769" s="7">
        <v>30</v>
      </c>
      <c r="I769" s="1" t="s">
        <v>48</v>
      </c>
      <c r="J769" s="7">
        <v>8</v>
      </c>
      <c r="K769" s="11">
        <v>0.81805555555555554</v>
      </c>
      <c r="L769" s="1" t="s">
        <v>107</v>
      </c>
      <c r="M769" s="12" t="str">
        <f>IF(AND($C769='Flight Data Departing'!$A769,'Flight Data Departing'!$F769=0),"No","Yes")</f>
        <v>Yes</v>
      </c>
      <c r="N769" s="13">
        <v>44563</v>
      </c>
      <c r="O769" s="7"/>
    </row>
    <row r="770" spans="1:15" ht="15">
      <c r="A770" s="7">
        <v>769</v>
      </c>
      <c r="B770" s="4" t="s">
        <v>1543</v>
      </c>
      <c r="C770" s="8" t="s">
        <v>1544</v>
      </c>
      <c r="D770" s="9">
        <f t="shared" si="3"/>
        <v>0.74861111111111112</v>
      </c>
      <c r="E770" s="7">
        <v>99</v>
      </c>
      <c r="F770" s="7">
        <v>57</v>
      </c>
      <c r="G770" s="7">
        <v>16</v>
      </c>
      <c r="H770" s="7">
        <v>26</v>
      </c>
      <c r="I770" s="1" t="s">
        <v>13</v>
      </c>
      <c r="J770" s="7">
        <v>4</v>
      </c>
      <c r="K770" s="11">
        <v>0.81736111111111109</v>
      </c>
      <c r="L770" s="1" t="s">
        <v>64</v>
      </c>
      <c r="M770" s="12" t="str">
        <f>IF(AND($C770='Flight Data Departing'!$A770,'Flight Data Departing'!$F770=0),"No","Yes")</f>
        <v>Yes</v>
      </c>
      <c r="N770" s="13">
        <v>44568</v>
      </c>
      <c r="O770" s="7"/>
    </row>
    <row r="771" spans="1:15" ht="15">
      <c r="A771" s="7">
        <v>770</v>
      </c>
      <c r="B771" s="4" t="s">
        <v>1545</v>
      </c>
      <c r="C771" s="8" t="s">
        <v>1546</v>
      </c>
      <c r="D771" s="9">
        <f t="shared" si="3"/>
        <v>0.26527777777777778</v>
      </c>
      <c r="E771" s="7">
        <v>128</v>
      </c>
      <c r="F771" s="7">
        <v>86</v>
      </c>
      <c r="G771" s="7">
        <v>7</v>
      </c>
      <c r="H771" s="7">
        <v>35</v>
      </c>
      <c r="I771" s="1" t="s">
        <v>54</v>
      </c>
      <c r="J771" s="7">
        <v>2</v>
      </c>
      <c r="K771" s="11">
        <v>0.35416666666666669</v>
      </c>
      <c r="L771" s="1" t="s">
        <v>41</v>
      </c>
      <c r="M771" s="12" t="str">
        <f>IF(AND($C771='Flight Data Departing'!$A771,'Flight Data Departing'!$F771=0),"No","Yes")</f>
        <v>Yes</v>
      </c>
      <c r="N771" s="13">
        <v>44568</v>
      </c>
      <c r="O771" s="7"/>
    </row>
    <row r="772" spans="1:15" ht="15">
      <c r="A772" s="7">
        <v>771</v>
      </c>
      <c r="B772" s="4" t="s">
        <v>1547</v>
      </c>
      <c r="C772" s="8" t="s">
        <v>1548</v>
      </c>
      <c r="D772" s="9">
        <f t="shared" si="3"/>
        <v>0.39583333333333331</v>
      </c>
      <c r="E772" s="7">
        <v>115</v>
      </c>
      <c r="F772" s="7">
        <v>48</v>
      </c>
      <c r="G772" s="7">
        <v>23</v>
      </c>
      <c r="H772" s="7">
        <v>44</v>
      </c>
      <c r="I772" s="1" t="s">
        <v>54</v>
      </c>
      <c r="J772" s="7">
        <v>10</v>
      </c>
      <c r="K772" s="11">
        <v>0.47569444444444442</v>
      </c>
      <c r="L772" s="1" t="s">
        <v>41</v>
      </c>
      <c r="M772" s="12" t="str">
        <f>IF(AND($C772='Flight Data Departing'!$A772,'Flight Data Departing'!$F772=0),"No","Yes")</f>
        <v>Yes</v>
      </c>
      <c r="N772" s="13">
        <v>44572</v>
      </c>
      <c r="O772" s="7"/>
    </row>
    <row r="773" spans="1:15" ht="15">
      <c r="A773" s="7">
        <v>772</v>
      </c>
      <c r="B773" s="4" t="s">
        <v>1549</v>
      </c>
      <c r="C773" s="8" t="s">
        <v>1550</v>
      </c>
      <c r="D773" s="9">
        <f t="shared" si="3"/>
        <v>0.89097222222222228</v>
      </c>
      <c r="E773" s="7">
        <v>58</v>
      </c>
      <c r="F773" s="7">
        <v>18</v>
      </c>
      <c r="G773" s="7">
        <v>9</v>
      </c>
      <c r="H773" s="7">
        <v>31</v>
      </c>
      <c r="I773" s="1" t="s">
        <v>34</v>
      </c>
      <c r="J773" s="7">
        <v>5</v>
      </c>
      <c r="K773" s="11">
        <v>0.93125000000000002</v>
      </c>
      <c r="L773" s="1" t="s">
        <v>79</v>
      </c>
      <c r="M773" s="12" t="str">
        <f>IF(AND($C773='Flight Data Departing'!$A773,'Flight Data Departing'!$F773=0),"No","Yes")</f>
        <v>Yes</v>
      </c>
      <c r="N773" s="13">
        <v>44569</v>
      </c>
      <c r="O773" s="7"/>
    </row>
    <row r="774" spans="1:15" ht="15">
      <c r="A774" s="7">
        <v>773</v>
      </c>
      <c r="B774" s="4" t="s">
        <v>1551</v>
      </c>
      <c r="C774" s="8" t="s">
        <v>1552</v>
      </c>
      <c r="D774" s="9">
        <f t="shared" si="3"/>
        <v>0.70486111111111116</v>
      </c>
      <c r="E774" s="7">
        <v>59</v>
      </c>
      <c r="F774" s="7">
        <v>13</v>
      </c>
      <c r="G774" s="7">
        <v>29</v>
      </c>
      <c r="H774" s="7">
        <v>17</v>
      </c>
      <c r="I774" s="1" t="s">
        <v>13</v>
      </c>
      <c r="J774" s="7">
        <v>5</v>
      </c>
      <c r="K774" s="11">
        <v>0.74583333333333335</v>
      </c>
      <c r="L774" s="1" t="s">
        <v>76</v>
      </c>
      <c r="M774" s="12" t="str">
        <f>IF(AND($C774='Flight Data Departing'!$A774,'Flight Data Departing'!$F774=0),"No","Yes")</f>
        <v>Yes</v>
      </c>
      <c r="N774" s="13">
        <v>44573</v>
      </c>
      <c r="O774" s="7"/>
    </row>
    <row r="775" spans="1:15" ht="15">
      <c r="A775" s="7">
        <v>774</v>
      </c>
      <c r="B775" s="4" t="s">
        <v>1553</v>
      </c>
      <c r="C775" s="8" t="s">
        <v>1554</v>
      </c>
      <c r="D775" s="9">
        <f t="shared" si="3"/>
        <v>0.11597222222222223</v>
      </c>
      <c r="E775" s="7">
        <v>78</v>
      </c>
      <c r="F775" s="7">
        <v>39</v>
      </c>
      <c r="G775" s="7">
        <v>7</v>
      </c>
      <c r="H775" s="7">
        <v>32</v>
      </c>
      <c r="I775" s="1" t="s">
        <v>13</v>
      </c>
      <c r="J775" s="7">
        <v>8</v>
      </c>
      <c r="K775" s="11">
        <v>0.1701388888888889</v>
      </c>
      <c r="L775" s="1" t="s">
        <v>31</v>
      </c>
      <c r="M775" s="12" t="str">
        <f>IF(AND($C775='Flight Data Departing'!$A775,'Flight Data Departing'!$F775=0),"No","Yes")</f>
        <v>Yes</v>
      </c>
      <c r="N775" s="13">
        <v>44572</v>
      </c>
      <c r="O775" s="7"/>
    </row>
    <row r="776" spans="1:15" ht="15">
      <c r="A776" s="7">
        <v>775</v>
      </c>
      <c r="B776" s="4" t="s">
        <v>1555</v>
      </c>
      <c r="C776" s="8" t="s">
        <v>1556</v>
      </c>
      <c r="D776" s="9">
        <f t="shared" si="3"/>
        <v>0.36319444444444449</v>
      </c>
      <c r="E776" s="7">
        <v>101</v>
      </c>
      <c r="F776" s="7">
        <v>48</v>
      </c>
      <c r="G776" s="7">
        <v>11</v>
      </c>
      <c r="H776" s="7">
        <v>42</v>
      </c>
      <c r="I776" s="1" t="s">
        <v>13</v>
      </c>
      <c r="J776" s="7">
        <v>4</v>
      </c>
      <c r="K776" s="11">
        <v>0.43333333333333335</v>
      </c>
      <c r="L776" s="1" t="s">
        <v>45</v>
      </c>
      <c r="M776" s="12" t="str">
        <f>IF(AND($C776='Flight Data Departing'!$A776,'Flight Data Departing'!$F776=0),"No","Yes")</f>
        <v>Yes</v>
      </c>
      <c r="N776" s="13">
        <v>44569</v>
      </c>
      <c r="O776" s="7"/>
    </row>
    <row r="777" spans="1:15" ht="15">
      <c r="A777" s="7">
        <v>776</v>
      </c>
      <c r="B777" s="4" t="s">
        <v>1557</v>
      </c>
      <c r="C777" s="8" t="s">
        <v>1558</v>
      </c>
      <c r="D777" s="9">
        <f t="shared" si="3"/>
        <v>7.7777777777777765E-2</v>
      </c>
      <c r="E777" s="7">
        <v>124</v>
      </c>
      <c r="F777" s="7">
        <v>68</v>
      </c>
      <c r="G777" s="7">
        <v>24</v>
      </c>
      <c r="H777" s="7">
        <v>32</v>
      </c>
      <c r="I777" s="1" t="s">
        <v>13</v>
      </c>
      <c r="J777" s="7">
        <v>2</v>
      </c>
      <c r="K777" s="11">
        <v>0.16388888888888889</v>
      </c>
      <c r="L777" s="1" t="s">
        <v>57</v>
      </c>
      <c r="M777" s="12" t="str">
        <f>IF(AND($C777='Flight Data Departing'!$A777,'Flight Data Departing'!$F777=0),"No","Yes")</f>
        <v>Yes</v>
      </c>
      <c r="N777" s="13">
        <v>44573</v>
      </c>
      <c r="O777" s="7"/>
    </row>
    <row r="778" spans="1:15" ht="15">
      <c r="A778" s="7">
        <v>777</v>
      </c>
      <c r="B778" s="4" t="s">
        <v>1559</v>
      </c>
      <c r="C778" s="8" t="s">
        <v>1560</v>
      </c>
      <c r="D778" s="9">
        <f t="shared" si="3"/>
        <v>0.66666666666666674</v>
      </c>
      <c r="E778" s="7">
        <v>109</v>
      </c>
      <c r="F778" s="7">
        <v>52</v>
      </c>
      <c r="G778" s="7">
        <v>26</v>
      </c>
      <c r="H778" s="7">
        <v>31</v>
      </c>
      <c r="I778" s="1" t="s">
        <v>48</v>
      </c>
      <c r="J778" s="7">
        <v>6</v>
      </c>
      <c r="K778" s="11">
        <v>0.74236111111111114</v>
      </c>
      <c r="L778" s="1" t="s">
        <v>41</v>
      </c>
      <c r="M778" s="12" t="str">
        <f>IF(AND($C778='Flight Data Departing'!$A778,'Flight Data Departing'!$F778=0),"No","Yes")</f>
        <v>Yes</v>
      </c>
      <c r="N778" s="13">
        <v>44569</v>
      </c>
      <c r="O778" s="7"/>
    </row>
    <row r="779" spans="1:15" ht="15">
      <c r="A779" s="7">
        <v>778</v>
      </c>
      <c r="B779" s="4" t="s">
        <v>1561</v>
      </c>
      <c r="C779" s="8" t="s">
        <v>1562</v>
      </c>
      <c r="D779" s="9">
        <f t="shared" si="3"/>
        <v>0.42986111111111114</v>
      </c>
      <c r="E779" s="7">
        <v>132</v>
      </c>
      <c r="F779" s="7">
        <v>85</v>
      </c>
      <c r="G779" s="7">
        <v>22</v>
      </c>
      <c r="H779" s="7">
        <v>25</v>
      </c>
      <c r="I779" s="1" t="s">
        <v>48</v>
      </c>
      <c r="J779" s="7">
        <v>2</v>
      </c>
      <c r="K779" s="11">
        <v>0.52152777777777781</v>
      </c>
      <c r="L779" s="1" t="s">
        <v>45</v>
      </c>
      <c r="M779" s="12" t="str">
        <f>IF(AND($C779='Flight Data Departing'!$A779,'Flight Data Departing'!$F779=0),"No","Yes")</f>
        <v>Yes</v>
      </c>
      <c r="N779" s="13">
        <v>44574</v>
      </c>
      <c r="O779" s="7"/>
    </row>
    <row r="780" spans="1:15" ht="15">
      <c r="A780" s="7">
        <v>779</v>
      </c>
      <c r="B780" s="4" t="s">
        <v>1563</v>
      </c>
      <c r="C780" s="8" t="s">
        <v>1564</v>
      </c>
      <c r="D780" s="9">
        <f t="shared" si="3"/>
        <v>0.6118055555555556</v>
      </c>
      <c r="E780" s="7">
        <v>139</v>
      </c>
      <c r="F780" s="7">
        <v>75</v>
      </c>
      <c r="G780" s="7">
        <v>26</v>
      </c>
      <c r="H780" s="7">
        <v>38</v>
      </c>
      <c r="I780" s="1" t="s">
        <v>54</v>
      </c>
      <c r="J780" s="7">
        <v>9</v>
      </c>
      <c r="K780" s="11">
        <v>0.70833333333333337</v>
      </c>
      <c r="L780" s="1" t="s">
        <v>116</v>
      </c>
      <c r="M780" s="12" t="str">
        <f>IF(AND($C780='Flight Data Departing'!$A780,'Flight Data Departing'!$F780=0),"No","Yes")</f>
        <v>Yes</v>
      </c>
      <c r="N780" s="13">
        <v>44569</v>
      </c>
      <c r="O780" s="7"/>
    </row>
    <row r="781" spans="1:15" ht="15">
      <c r="A781" s="7">
        <v>780</v>
      </c>
      <c r="B781" s="4" t="s">
        <v>1565</v>
      </c>
      <c r="C781" s="8" t="s">
        <v>1566</v>
      </c>
      <c r="D781" s="9">
        <f t="shared" si="3"/>
        <v>0.70000000000000007</v>
      </c>
      <c r="E781" s="7">
        <v>104</v>
      </c>
      <c r="F781" s="7">
        <v>42</v>
      </c>
      <c r="G781" s="7">
        <v>30</v>
      </c>
      <c r="H781" s="7">
        <v>32</v>
      </c>
      <c r="I781" s="1" t="s">
        <v>48</v>
      </c>
      <c r="J781" s="7">
        <v>10</v>
      </c>
      <c r="K781" s="11">
        <v>0.77222222222222225</v>
      </c>
      <c r="L781" s="1" t="s">
        <v>41</v>
      </c>
      <c r="M781" s="12" t="str">
        <f>IF(AND($C781='Flight Data Departing'!$A781,'Flight Data Departing'!$F781=0),"No","Yes")</f>
        <v>Yes</v>
      </c>
      <c r="N781" s="13">
        <v>44562</v>
      </c>
      <c r="O781" s="7"/>
    </row>
    <row r="782" spans="1:15" ht="15">
      <c r="A782" s="7">
        <v>781</v>
      </c>
      <c r="B782" s="4" t="s">
        <v>1567</v>
      </c>
      <c r="C782" s="8" t="s">
        <v>1568</v>
      </c>
      <c r="D782" s="9">
        <f t="shared" si="3"/>
        <v>0.80486111111111114</v>
      </c>
      <c r="E782" s="7">
        <v>125</v>
      </c>
      <c r="F782" s="7">
        <v>78</v>
      </c>
      <c r="G782" s="7">
        <v>30</v>
      </c>
      <c r="H782" s="7">
        <v>17</v>
      </c>
      <c r="I782" s="1" t="s">
        <v>34</v>
      </c>
      <c r="J782" s="7">
        <v>3</v>
      </c>
      <c r="K782" s="11">
        <v>0.89166666666666672</v>
      </c>
      <c r="L782" s="1" t="s">
        <v>51</v>
      </c>
      <c r="M782" s="12" t="str">
        <f>IF(AND($C782='Flight Data Departing'!$A782,'Flight Data Departing'!$F782=0),"No","Yes")</f>
        <v>Yes</v>
      </c>
      <c r="N782" s="13">
        <v>44565</v>
      </c>
      <c r="O782" s="7"/>
    </row>
    <row r="783" spans="1:15" ht="15">
      <c r="A783" s="7">
        <v>782</v>
      </c>
      <c r="B783" s="4" t="s">
        <v>1569</v>
      </c>
      <c r="C783" s="8" t="s">
        <v>1570</v>
      </c>
      <c r="D783" s="9">
        <f t="shared" si="3"/>
        <v>0.875</v>
      </c>
      <c r="E783" s="7">
        <v>107</v>
      </c>
      <c r="F783" s="7">
        <v>52</v>
      </c>
      <c r="G783" s="7">
        <v>26</v>
      </c>
      <c r="H783" s="7">
        <v>29</v>
      </c>
      <c r="I783" s="1" t="s">
        <v>54</v>
      </c>
      <c r="J783" s="7">
        <v>1</v>
      </c>
      <c r="K783" s="11">
        <v>0.94930555555555551</v>
      </c>
      <c r="L783" s="1" t="s">
        <v>79</v>
      </c>
      <c r="M783" s="12" t="str">
        <f>IF(AND($C783='Flight Data Departing'!$A783,'Flight Data Departing'!$F783=0),"No","Yes")</f>
        <v>Yes</v>
      </c>
      <c r="N783" s="13">
        <v>44571</v>
      </c>
      <c r="O783" s="7"/>
    </row>
    <row r="784" spans="1:15" ht="15">
      <c r="A784" s="7">
        <v>783</v>
      </c>
      <c r="B784" s="4" t="s">
        <v>1571</v>
      </c>
      <c r="C784" s="8" t="s">
        <v>1572</v>
      </c>
      <c r="D784" s="9">
        <f t="shared" si="3"/>
        <v>0.25555555555555554</v>
      </c>
      <c r="E784" s="7">
        <v>79</v>
      </c>
      <c r="F784" s="7">
        <v>22</v>
      </c>
      <c r="G784" s="7">
        <v>28</v>
      </c>
      <c r="H784" s="7">
        <v>29</v>
      </c>
      <c r="I784" s="1" t="s">
        <v>60</v>
      </c>
      <c r="J784" s="7">
        <v>9</v>
      </c>
      <c r="K784" s="11">
        <v>0.31041666666666667</v>
      </c>
      <c r="L784" s="1" t="s">
        <v>68</v>
      </c>
      <c r="M784" s="12" t="str">
        <f>IF(AND($C784='Flight Data Departing'!$A784,'Flight Data Departing'!$F784=0),"No","Yes")</f>
        <v>Yes</v>
      </c>
      <c r="N784" s="13">
        <v>44573</v>
      </c>
      <c r="O784" s="7"/>
    </row>
    <row r="785" spans="1:15" ht="15">
      <c r="A785" s="7">
        <v>784</v>
      </c>
      <c r="B785" s="4" t="s">
        <v>1573</v>
      </c>
      <c r="C785" s="8" t="s">
        <v>1574</v>
      </c>
      <c r="D785" s="9">
        <f t="shared" si="3"/>
        <v>0.90069444444444446</v>
      </c>
      <c r="E785" s="7">
        <v>69</v>
      </c>
      <c r="F785" s="7">
        <v>33</v>
      </c>
      <c r="G785" s="7">
        <v>16</v>
      </c>
      <c r="H785" s="7">
        <v>20</v>
      </c>
      <c r="I785" s="1" t="s">
        <v>48</v>
      </c>
      <c r="J785" s="7">
        <v>10</v>
      </c>
      <c r="K785" s="11">
        <v>0.94861111111111107</v>
      </c>
      <c r="L785" s="1" t="s">
        <v>68</v>
      </c>
      <c r="M785" s="12" t="str">
        <f>IF(AND($C785='Flight Data Departing'!$A785,'Flight Data Departing'!$F785=0),"No","Yes")</f>
        <v>Yes</v>
      </c>
      <c r="N785" s="13">
        <v>44567</v>
      </c>
      <c r="O785" s="7"/>
    </row>
    <row r="786" spans="1:15" ht="15">
      <c r="A786" s="7">
        <v>785</v>
      </c>
      <c r="B786" s="4" t="s">
        <v>1575</v>
      </c>
      <c r="C786" s="8" t="s">
        <v>1576</v>
      </c>
      <c r="D786" s="9">
        <f t="shared" si="3"/>
        <v>0.39791666666666664</v>
      </c>
      <c r="E786" s="7">
        <v>131</v>
      </c>
      <c r="F786" s="7">
        <v>89</v>
      </c>
      <c r="G786" s="7">
        <v>9</v>
      </c>
      <c r="H786" s="7">
        <v>33</v>
      </c>
      <c r="I786" s="1" t="s">
        <v>54</v>
      </c>
      <c r="J786" s="7">
        <v>10</v>
      </c>
      <c r="K786" s="11">
        <v>0.48888888888888887</v>
      </c>
      <c r="L786" s="1" t="s">
        <v>84</v>
      </c>
      <c r="M786" s="12" t="str">
        <f>IF(AND($C786='Flight Data Departing'!$A786,'Flight Data Departing'!$F786=0),"No","Yes")</f>
        <v>Yes</v>
      </c>
      <c r="N786" s="13">
        <v>44572</v>
      </c>
      <c r="O786" s="7"/>
    </row>
    <row r="787" spans="1:15" ht="15">
      <c r="A787" s="7">
        <v>786</v>
      </c>
      <c r="B787" s="4" t="s">
        <v>1577</v>
      </c>
      <c r="C787" s="8" t="s">
        <v>1578</v>
      </c>
      <c r="D787" s="9">
        <f t="shared" si="3"/>
        <v>0.41111111111111115</v>
      </c>
      <c r="E787" s="7">
        <v>51</v>
      </c>
      <c r="F787" s="7">
        <v>10</v>
      </c>
      <c r="G787" s="7">
        <v>19</v>
      </c>
      <c r="H787" s="7">
        <v>22</v>
      </c>
      <c r="I787" s="1" t="s">
        <v>60</v>
      </c>
      <c r="J787" s="7">
        <v>7</v>
      </c>
      <c r="K787" s="11">
        <v>0.4465277777777778</v>
      </c>
      <c r="L787" s="1" t="s">
        <v>79</v>
      </c>
      <c r="M787" s="12" t="str">
        <f>IF(AND($C787='Flight Data Departing'!$A787,'Flight Data Departing'!$F787=0),"No","Yes")</f>
        <v>Yes</v>
      </c>
      <c r="N787" s="13">
        <v>44566</v>
      </c>
      <c r="O787" s="7"/>
    </row>
    <row r="788" spans="1:15" ht="15">
      <c r="A788" s="7">
        <v>787</v>
      </c>
      <c r="B788" s="4" t="s">
        <v>1579</v>
      </c>
      <c r="C788" s="8" t="s">
        <v>1580</v>
      </c>
      <c r="D788" s="9">
        <f t="shared" si="3"/>
        <v>0.62916666666666665</v>
      </c>
      <c r="E788" s="7">
        <v>74</v>
      </c>
      <c r="F788" s="7">
        <v>21</v>
      </c>
      <c r="G788" s="7">
        <v>14</v>
      </c>
      <c r="H788" s="7">
        <v>39</v>
      </c>
      <c r="I788" s="1" t="s">
        <v>54</v>
      </c>
      <c r="J788" s="7">
        <v>6</v>
      </c>
      <c r="K788" s="11">
        <v>0.68055555555555558</v>
      </c>
      <c r="L788" s="1" t="s">
        <v>64</v>
      </c>
      <c r="M788" s="12" t="str">
        <f>IF(AND($C788='Flight Data Departing'!$A788,'Flight Data Departing'!$F788=0),"No","Yes")</f>
        <v>Yes</v>
      </c>
      <c r="N788" s="13">
        <v>44572</v>
      </c>
      <c r="O788" s="7"/>
    </row>
    <row r="789" spans="1:15" ht="15">
      <c r="A789" s="7">
        <v>788</v>
      </c>
      <c r="B789" s="4" t="s">
        <v>1581</v>
      </c>
      <c r="C789" s="8" t="s">
        <v>1582</v>
      </c>
      <c r="D789" s="9">
        <f t="shared" si="3"/>
        <v>2.4305555555555552E-2</v>
      </c>
      <c r="E789" s="7">
        <v>132</v>
      </c>
      <c r="F789" s="7">
        <v>69</v>
      </c>
      <c r="G789" s="7">
        <v>24</v>
      </c>
      <c r="H789" s="7">
        <v>39</v>
      </c>
      <c r="I789" s="1" t="s">
        <v>48</v>
      </c>
      <c r="J789" s="7">
        <v>9</v>
      </c>
      <c r="K789" s="11">
        <v>0.11597222222222223</v>
      </c>
      <c r="L789" s="1" t="s">
        <v>116</v>
      </c>
      <c r="M789" s="12" t="str">
        <f>IF(AND($C789='Flight Data Departing'!$A789,'Flight Data Departing'!$F789=0),"No","Yes")</f>
        <v>Yes</v>
      </c>
      <c r="N789" s="13">
        <v>44571</v>
      </c>
      <c r="O789" s="7"/>
    </row>
    <row r="790" spans="1:15" ht="15">
      <c r="A790" s="7">
        <v>789</v>
      </c>
      <c r="B790" s="4" t="s">
        <v>1583</v>
      </c>
      <c r="C790" s="8" t="s">
        <v>1584</v>
      </c>
      <c r="D790" s="9">
        <f t="shared" si="3"/>
        <v>0.62430555555555556</v>
      </c>
      <c r="E790" s="7">
        <v>57</v>
      </c>
      <c r="F790" s="7">
        <v>13</v>
      </c>
      <c r="G790" s="7">
        <v>12</v>
      </c>
      <c r="H790" s="7">
        <v>32</v>
      </c>
      <c r="I790" s="1" t="s">
        <v>60</v>
      </c>
      <c r="J790" s="7">
        <v>2</v>
      </c>
      <c r="K790" s="11">
        <v>0.66388888888888886</v>
      </c>
      <c r="L790" s="1" t="s">
        <v>107</v>
      </c>
      <c r="M790" s="12" t="str">
        <f>IF(AND($C790='Flight Data Departing'!$A790,'Flight Data Departing'!$F790=0),"No","Yes")</f>
        <v>Yes</v>
      </c>
      <c r="N790" s="13">
        <v>44564</v>
      </c>
      <c r="O790" s="7"/>
    </row>
    <row r="791" spans="1:15" ht="15">
      <c r="A791" s="7">
        <v>790</v>
      </c>
      <c r="B791" s="4" t="s">
        <v>1585</v>
      </c>
      <c r="C791" s="8" t="s">
        <v>1586</v>
      </c>
      <c r="D791" s="9">
        <f t="shared" si="3"/>
        <v>0.13402777777777775</v>
      </c>
      <c r="E791" s="7">
        <v>104</v>
      </c>
      <c r="F791" s="7">
        <v>62</v>
      </c>
      <c r="G791" s="7">
        <v>21</v>
      </c>
      <c r="H791" s="7">
        <v>21</v>
      </c>
      <c r="I791" s="1" t="s">
        <v>48</v>
      </c>
      <c r="J791" s="7">
        <v>3</v>
      </c>
      <c r="K791" s="11">
        <v>0.20624999999999999</v>
      </c>
      <c r="L791" s="1" t="s">
        <v>41</v>
      </c>
      <c r="M791" s="12" t="str">
        <f>IF(AND($C791='Flight Data Departing'!$A791,'Flight Data Departing'!$F791=0),"No","Yes")</f>
        <v>Yes</v>
      </c>
      <c r="N791" s="13">
        <v>44570</v>
      </c>
      <c r="O791" s="7"/>
    </row>
    <row r="792" spans="1:15" ht="15">
      <c r="A792" s="7">
        <v>791</v>
      </c>
      <c r="B792" s="4" t="s">
        <v>1587</v>
      </c>
      <c r="C792" s="8" t="s">
        <v>1588</v>
      </c>
      <c r="D792" s="9">
        <f t="shared" si="3"/>
        <v>0.67638888888888893</v>
      </c>
      <c r="E792" s="7">
        <v>89</v>
      </c>
      <c r="F792" s="7">
        <v>37</v>
      </c>
      <c r="G792" s="7">
        <v>28</v>
      </c>
      <c r="H792" s="7">
        <v>24</v>
      </c>
      <c r="I792" s="1" t="s">
        <v>60</v>
      </c>
      <c r="J792" s="7">
        <v>4</v>
      </c>
      <c r="K792" s="11">
        <v>0.73819444444444449</v>
      </c>
      <c r="L792" s="1" t="s">
        <v>107</v>
      </c>
      <c r="M792" s="12" t="str">
        <f>IF(AND($C792='Flight Data Departing'!$A792,'Flight Data Departing'!$F792=0),"No","Yes")</f>
        <v>Yes</v>
      </c>
      <c r="N792" s="13">
        <v>44567</v>
      </c>
      <c r="O792" s="7"/>
    </row>
    <row r="793" spans="1:15" ht="15">
      <c r="A793" s="7">
        <v>792</v>
      </c>
      <c r="B793" s="4" t="s">
        <v>1589</v>
      </c>
      <c r="C793" s="8" t="s">
        <v>1590</v>
      </c>
      <c r="D793" s="9">
        <f t="shared" si="3"/>
        <v>0.32083333333333336</v>
      </c>
      <c r="E793" s="7">
        <v>96</v>
      </c>
      <c r="F793" s="7">
        <v>66</v>
      </c>
      <c r="G793" s="7">
        <v>14</v>
      </c>
      <c r="H793" s="7">
        <v>16</v>
      </c>
      <c r="I793" s="1" t="s">
        <v>34</v>
      </c>
      <c r="J793" s="7">
        <v>3</v>
      </c>
      <c r="K793" s="11">
        <v>0.38750000000000001</v>
      </c>
      <c r="L793" s="1" t="s">
        <v>73</v>
      </c>
      <c r="M793" s="12" t="str">
        <f>IF(AND($C793='Flight Data Departing'!$A793,'Flight Data Departing'!$F793=0),"No","Yes")</f>
        <v>Yes</v>
      </c>
      <c r="N793" s="13">
        <v>44567</v>
      </c>
      <c r="O793" s="7"/>
    </row>
    <row r="794" spans="1:15" ht="15">
      <c r="A794" s="7">
        <v>793</v>
      </c>
      <c r="B794" s="4" t="s">
        <v>1591</v>
      </c>
      <c r="C794" s="8" t="s">
        <v>1592</v>
      </c>
      <c r="D794" s="9">
        <f t="shared" si="3"/>
        <v>0.70486111111111116</v>
      </c>
      <c r="E794" s="7">
        <v>144</v>
      </c>
      <c r="F794" s="7">
        <v>84</v>
      </c>
      <c r="G794" s="7">
        <v>25</v>
      </c>
      <c r="H794" s="7">
        <v>35</v>
      </c>
      <c r="I794" s="1" t="s">
        <v>38</v>
      </c>
      <c r="J794" s="7">
        <v>3</v>
      </c>
      <c r="K794" s="11">
        <v>0.80486111111111114</v>
      </c>
      <c r="L794" s="1" t="s">
        <v>35</v>
      </c>
      <c r="M794" s="12" t="str">
        <f>IF(AND($C794='Flight Data Departing'!$A794,'Flight Data Departing'!$F794=0),"No","Yes")</f>
        <v>Yes</v>
      </c>
      <c r="N794" s="13">
        <v>44565</v>
      </c>
      <c r="O794" s="7"/>
    </row>
    <row r="795" spans="1:15" ht="15">
      <c r="A795" s="7">
        <v>794</v>
      </c>
      <c r="B795" s="4" t="s">
        <v>1593</v>
      </c>
      <c r="C795" s="8" t="s">
        <v>1594</v>
      </c>
      <c r="D795" s="9">
        <f t="shared" si="3"/>
        <v>0.76944444444444449</v>
      </c>
      <c r="E795" s="7">
        <v>89</v>
      </c>
      <c r="F795" s="7">
        <v>49</v>
      </c>
      <c r="G795" s="7">
        <v>14</v>
      </c>
      <c r="H795" s="7">
        <v>26</v>
      </c>
      <c r="I795" s="1" t="s">
        <v>60</v>
      </c>
      <c r="J795" s="7">
        <v>7</v>
      </c>
      <c r="K795" s="11">
        <v>0.83125000000000004</v>
      </c>
      <c r="L795" s="1" t="s">
        <v>57</v>
      </c>
      <c r="M795" s="12" t="str">
        <f>IF(AND($C795='Flight Data Departing'!$A795,'Flight Data Departing'!$F795=0),"No","Yes")</f>
        <v>Yes</v>
      </c>
      <c r="N795" s="13">
        <v>44569</v>
      </c>
      <c r="O795" s="7"/>
    </row>
    <row r="796" spans="1:15" ht="15">
      <c r="A796" s="7">
        <v>795</v>
      </c>
      <c r="B796" s="4" t="s">
        <v>1595</v>
      </c>
      <c r="C796" s="8" t="s">
        <v>1596</v>
      </c>
      <c r="D796" s="9">
        <f t="shared" si="3"/>
        <v>0.51736111111111105</v>
      </c>
      <c r="E796" s="7">
        <v>74</v>
      </c>
      <c r="F796" s="7">
        <v>40</v>
      </c>
      <c r="G796" s="7">
        <v>8</v>
      </c>
      <c r="H796" s="7">
        <v>26</v>
      </c>
      <c r="I796" s="1" t="s">
        <v>13</v>
      </c>
      <c r="J796" s="7">
        <v>3</v>
      </c>
      <c r="K796" s="11">
        <v>0.56874999999999998</v>
      </c>
      <c r="L796" s="1" t="s">
        <v>61</v>
      </c>
      <c r="M796" s="12" t="str">
        <f>IF(AND($C796='Flight Data Departing'!$A796,'Flight Data Departing'!$F796=0),"No","Yes")</f>
        <v>No</v>
      </c>
      <c r="N796" s="13">
        <v>44566</v>
      </c>
      <c r="O796" s="7"/>
    </row>
    <row r="797" spans="1:15" ht="15">
      <c r="A797" s="7">
        <v>796</v>
      </c>
      <c r="B797" s="4" t="s">
        <v>1597</v>
      </c>
      <c r="C797" s="8" t="s">
        <v>1598</v>
      </c>
      <c r="D797" s="9">
        <f t="shared" si="3"/>
        <v>0.13194444444444445</v>
      </c>
      <c r="E797" s="7">
        <v>114</v>
      </c>
      <c r="F797" s="7">
        <v>58</v>
      </c>
      <c r="G797" s="7">
        <v>14</v>
      </c>
      <c r="H797" s="7">
        <v>42</v>
      </c>
      <c r="I797" s="1" t="s">
        <v>38</v>
      </c>
      <c r="J797" s="7">
        <v>2</v>
      </c>
      <c r="K797" s="11">
        <v>0.21111111111111111</v>
      </c>
      <c r="L797" s="1" t="s">
        <v>107</v>
      </c>
      <c r="M797" s="12" t="str">
        <f>IF(AND($C797='Flight Data Departing'!$A797,'Flight Data Departing'!$F797=0),"No","Yes")</f>
        <v>Yes</v>
      </c>
      <c r="N797" s="13">
        <v>44564</v>
      </c>
      <c r="O797" s="7"/>
    </row>
    <row r="798" spans="1:15" ht="15">
      <c r="A798" s="7">
        <v>797</v>
      </c>
      <c r="B798" s="4" t="s">
        <v>1599</v>
      </c>
      <c r="C798" s="8" t="s">
        <v>1600</v>
      </c>
      <c r="D798" s="9">
        <f t="shared" si="3"/>
        <v>0.78749999999999998</v>
      </c>
      <c r="E798" s="7">
        <v>121</v>
      </c>
      <c r="F798" s="7">
        <v>88</v>
      </c>
      <c r="G798" s="7">
        <v>16</v>
      </c>
      <c r="H798" s="7">
        <v>17</v>
      </c>
      <c r="I798" s="1" t="s">
        <v>38</v>
      </c>
      <c r="J798" s="7">
        <v>8</v>
      </c>
      <c r="K798" s="11">
        <v>0.87152777777777779</v>
      </c>
      <c r="L798" s="1" t="s">
        <v>45</v>
      </c>
      <c r="M798" s="12" t="str">
        <f>IF(AND($C798='Flight Data Departing'!$A798,'Flight Data Departing'!$F798=0),"No","Yes")</f>
        <v>Yes</v>
      </c>
      <c r="N798" s="13">
        <v>44568</v>
      </c>
      <c r="O798" s="7"/>
    </row>
    <row r="799" spans="1:15" ht="15">
      <c r="A799" s="7">
        <v>798</v>
      </c>
      <c r="B799" s="4" t="s">
        <v>1601</v>
      </c>
      <c r="C799" s="8" t="s">
        <v>1602</v>
      </c>
      <c r="D799" s="9">
        <f t="shared" si="3"/>
        <v>0.30625000000000002</v>
      </c>
      <c r="E799" s="7">
        <v>114</v>
      </c>
      <c r="F799" s="7">
        <v>81</v>
      </c>
      <c r="G799" s="7">
        <v>6</v>
      </c>
      <c r="H799" s="7">
        <v>27</v>
      </c>
      <c r="I799" s="1" t="s">
        <v>13</v>
      </c>
      <c r="J799" s="7">
        <v>6</v>
      </c>
      <c r="K799" s="11">
        <v>0.38541666666666669</v>
      </c>
      <c r="L799" s="1" t="s">
        <v>73</v>
      </c>
      <c r="M799" s="12" t="str">
        <f>IF(AND($C799='Flight Data Departing'!$A799,'Flight Data Departing'!$F799=0),"No","Yes")</f>
        <v>Yes</v>
      </c>
      <c r="N799" s="13">
        <v>44562</v>
      </c>
      <c r="O799" s="7"/>
    </row>
    <row r="800" spans="1:15" ht="15">
      <c r="A800" s="7">
        <v>799</v>
      </c>
      <c r="B800" s="4" t="s">
        <v>1603</v>
      </c>
      <c r="C800" s="8" t="s">
        <v>1604</v>
      </c>
      <c r="D800" s="9">
        <f t="shared" si="3"/>
        <v>0.72222222222222221</v>
      </c>
      <c r="E800" s="7">
        <v>79</v>
      </c>
      <c r="F800" s="7">
        <v>24</v>
      </c>
      <c r="G800" s="7">
        <v>12</v>
      </c>
      <c r="H800" s="7">
        <v>43</v>
      </c>
      <c r="I800" s="1" t="s">
        <v>38</v>
      </c>
      <c r="J800" s="7">
        <v>4</v>
      </c>
      <c r="K800" s="11">
        <v>0.77708333333333335</v>
      </c>
      <c r="L800" s="1" t="s">
        <v>35</v>
      </c>
      <c r="M800" s="12" t="str">
        <f>IF(AND($C800='Flight Data Departing'!$A800,'Flight Data Departing'!$F800=0),"No","Yes")</f>
        <v>Yes</v>
      </c>
      <c r="N800" s="13">
        <v>44574</v>
      </c>
      <c r="O800" s="7"/>
    </row>
    <row r="801" spans="1:15" ht="15">
      <c r="A801" s="7">
        <v>800</v>
      </c>
      <c r="B801" s="4" t="s">
        <v>1605</v>
      </c>
      <c r="C801" s="8" t="s">
        <v>1606</v>
      </c>
      <c r="D801" s="9">
        <f t="shared" si="3"/>
        <v>0.91597222222222219</v>
      </c>
      <c r="E801" s="7">
        <v>88</v>
      </c>
      <c r="F801" s="7">
        <v>40</v>
      </c>
      <c r="G801" s="7">
        <v>28</v>
      </c>
      <c r="H801" s="7">
        <v>20</v>
      </c>
      <c r="I801" s="1" t="s">
        <v>48</v>
      </c>
      <c r="J801" s="7">
        <v>5</v>
      </c>
      <c r="K801" s="11">
        <v>0.9770833333333333</v>
      </c>
      <c r="L801" s="1" t="s">
        <v>76</v>
      </c>
      <c r="M801" s="12" t="str">
        <f>IF(AND($C801='Flight Data Departing'!$A801,'Flight Data Departing'!$F801=0),"No","Yes")</f>
        <v>Yes</v>
      </c>
      <c r="N801" s="13">
        <v>44573</v>
      </c>
      <c r="O801" s="7"/>
    </row>
    <row r="802" spans="1:15" ht="15">
      <c r="A802" s="7">
        <v>801</v>
      </c>
      <c r="B802" s="4" t="s">
        <v>1607</v>
      </c>
      <c r="C802" s="8" t="s">
        <v>1608</v>
      </c>
      <c r="D802" s="9">
        <f t="shared" si="3"/>
        <v>0.12777777777777777</v>
      </c>
      <c r="E802" s="7">
        <v>65</v>
      </c>
      <c r="F802" s="7">
        <v>21</v>
      </c>
      <c r="G802" s="7">
        <v>26</v>
      </c>
      <c r="H802" s="7">
        <v>18</v>
      </c>
      <c r="I802" s="1" t="s">
        <v>38</v>
      </c>
      <c r="J802" s="7">
        <v>10</v>
      </c>
      <c r="K802" s="11">
        <v>0.17291666666666666</v>
      </c>
      <c r="L802" s="1" t="s">
        <v>73</v>
      </c>
      <c r="M802" s="12" t="str">
        <f>IF(AND($C802='Flight Data Departing'!$A802,'Flight Data Departing'!$F802=0),"No","Yes")</f>
        <v>Yes</v>
      </c>
      <c r="N802" s="13">
        <v>44565</v>
      </c>
      <c r="O802" s="7"/>
    </row>
    <row r="803" spans="1:15" ht="15">
      <c r="A803" s="7">
        <v>802</v>
      </c>
      <c r="B803" s="4" t="s">
        <v>1609</v>
      </c>
      <c r="C803" s="8">
        <v>229200</v>
      </c>
      <c r="D803" s="9">
        <f t="shared" si="3"/>
        <v>0.31666666666666665</v>
      </c>
      <c r="E803" s="7">
        <v>77</v>
      </c>
      <c r="F803" s="7">
        <v>23</v>
      </c>
      <c r="G803" s="7">
        <v>18</v>
      </c>
      <c r="H803" s="7">
        <v>36</v>
      </c>
      <c r="I803" s="1" t="s">
        <v>54</v>
      </c>
      <c r="J803" s="7">
        <v>2</v>
      </c>
      <c r="K803" s="11">
        <v>0.37013888888888891</v>
      </c>
      <c r="L803" s="1" t="s">
        <v>76</v>
      </c>
      <c r="M803" s="12" t="str">
        <f>IF(AND($C803='Flight Data Departing'!$A803,'Flight Data Departing'!$F803=0),"No","Yes")</f>
        <v>Yes</v>
      </c>
      <c r="N803" s="13">
        <v>44566</v>
      </c>
      <c r="O803" s="7"/>
    </row>
    <row r="804" spans="1:15" ht="15">
      <c r="A804" s="7">
        <v>803</v>
      </c>
      <c r="B804" s="4" t="s">
        <v>1610</v>
      </c>
      <c r="C804" s="8" t="s">
        <v>1611</v>
      </c>
      <c r="D804" s="9">
        <f t="shared" si="3"/>
        <v>-1.1111111111111113E-2</v>
      </c>
      <c r="E804" s="7">
        <v>127</v>
      </c>
      <c r="F804" s="7">
        <v>89</v>
      </c>
      <c r="G804" s="7">
        <v>13</v>
      </c>
      <c r="H804" s="7">
        <v>25</v>
      </c>
      <c r="I804" s="1" t="s">
        <v>60</v>
      </c>
      <c r="J804" s="7">
        <v>3</v>
      </c>
      <c r="K804" s="11">
        <v>7.7083333333333337E-2</v>
      </c>
      <c r="L804" s="1" t="s">
        <v>125</v>
      </c>
      <c r="M804" s="12" t="str">
        <f>IF(AND($C804='Flight Data Departing'!$A804,'Flight Data Departing'!$F804=0),"No","Yes")</f>
        <v>Yes</v>
      </c>
      <c r="N804" s="13">
        <v>44564</v>
      </c>
      <c r="O804" s="7"/>
    </row>
    <row r="805" spans="1:15" ht="15">
      <c r="A805" s="7">
        <v>804</v>
      </c>
      <c r="B805" s="4" t="s">
        <v>1612</v>
      </c>
      <c r="C805" s="8" t="s">
        <v>1613</v>
      </c>
      <c r="D805" s="9">
        <f t="shared" si="3"/>
        <v>0.4777777777777778</v>
      </c>
      <c r="E805" s="7">
        <v>106</v>
      </c>
      <c r="F805" s="7">
        <v>75</v>
      </c>
      <c r="G805" s="7">
        <v>12</v>
      </c>
      <c r="H805" s="7">
        <v>19</v>
      </c>
      <c r="I805" s="1" t="s">
        <v>54</v>
      </c>
      <c r="J805" s="7">
        <v>1</v>
      </c>
      <c r="K805" s="11">
        <v>0.55138888888888893</v>
      </c>
      <c r="L805" s="1" t="s">
        <v>73</v>
      </c>
      <c r="M805" s="12" t="str">
        <f>IF(AND($C805='Flight Data Departing'!$A805,'Flight Data Departing'!$F805=0),"No","Yes")</f>
        <v>Yes</v>
      </c>
      <c r="N805" s="13">
        <v>44573</v>
      </c>
      <c r="O805" s="7"/>
    </row>
    <row r="806" spans="1:15" ht="15">
      <c r="A806" s="7">
        <v>805</v>
      </c>
      <c r="B806" s="4" t="s">
        <v>1614</v>
      </c>
      <c r="C806" s="8" t="s">
        <v>1615</v>
      </c>
      <c r="D806" s="9">
        <f t="shared" si="3"/>
        <v>-4.2361111111111113E-2</v>
      </c>
      <c r="E806" s="7">
        <v>89</v>
      </c>
      <c r="F806" s="7">
        <v>46</v>
      </c>
      <c r="G806" s="7">
        <v>22</v>
      </c>
      <c r="H806" s="7">
        <v>21</v>
      </c>
      <c r="I806" s="1" t="s">
        <v>60</v>
      </c>
      <c r="J806" s="7">
        <v>5</v>
      </c>
      <c r="K806" s="11">
        <v>1.9444444444444445E-2</v>
      </c>
      <c r="L806" s="1" t="s">
        <v>64</v>
      </c>
      <c r="M806" s="12" t="str">
        <f>IF(AND($C806='Flight Data Departing'!$A806,'Flight Data Departing'!$F806=0),"No","Yes")</f>
        <v>Yes</v>
      </c>
      <c r="N806" s="13">
        <v>44574</v>
      </c>
      <c r="O806" s="7"/>
    </row>
    <row r="807" spans="1:15" ht="15">
      <c r="A807" s="7">
        <v>806</v>
      </c>
      <c r="B807" s="4" t="s">
        <v>1616</v>
      </c>
      <c r="C807" s="8" t="s">
        <v>1617</v>
      </c>
      <c r="D807" s="9">
        <f t="shared" si="3"/>
        <v>0.87291666666666667</v>
      </c>
      <c r="E807" s="7">
        <v>57</v>
      </c>
      <c r="F807" s="7">
        <v>21</v>
      </c>
      <c r="G807" s="7">
        <v>12</v>
      </c>
      <c r="H807" s="7">
        <v>24</v>
      </c>
      <c r="I807" s="1" t="s">
        <v>13</v>
      </c>
      <c r="J807" s="7">
        <v>5</v>
      </c>
      <c r="K807" s="11">
        <v>0.91249999999999998</v>
      </c>
      <c r="L807" s="1" t="s">
        <v>79</v>
      </c>
      <c r="M807" s="12" t="str">
        <f>IF(AND($C807='Flight Data Departing'!$A807,'Flight Data Departing'!$F807=0),"No","Yes")</f>
        <v>Yes</v>
      </c>
      <c r="N807" s="13">
        <v>44574</v>
      </c>
      <c r="O807" s="7"/>
    </row>
    <row r="808" spans="1:15" ht="15">
      <c r="A808" s="7">
        <v>807</v>
      </c>
      <c r="B808" s="4" t="s">
        <v>1618</v>
      </c>
      <c r="C808" s="8" t="s">
        <v>1619</v>
      </c>
      <c r="D808" s="9">
        <f t="shared" si="3"/>
        <v>0.2895833333333333</v>
      </c>
      <c r="E808" s="7">
        <v>89</v>
      </c>
      <c r="F808" s="7">
        <v>17</v>
      </c>
      <c r="G808" s="7">
        <v>27</v>
      </c>
      <c r="H808" s="7">
        <v>45</v>
      </c>
      <c r="I808" s="1" t="s">
        <v>54</v>
      </c>
      <c r="J808" s="7">
        <v>10</v>
      </c>
      <c r="K808" s="11">
        <v>0.35138888888888886</v>
      </c>
      <c r="L808" s="1" t="s">
        <v>61</v>
      </c>
      <c r="M808" s="12" t="str">
        <f>IF(AND($C808='Flight Data Departing'!$A808,'Flight Data Departing'!$F808=0),"No","Yes")</f>
        <v>No</v>
      </c>
      <c r="N808" s="13">
        <v>44571</v>
      </c>
      <c r="O808" s="7"/>
    </row>
    <row r="809" spans="1:15" ht="15">
      <c r="A809" s="7">
        <v>808</v>
      </c>
      <c r="B809" s="4" t="s">
        <v>1620</v>
      </c>
      <c r="C809" s="8" t="s">
        <v>1621</v>
      </c>
      <c r="D809" s="9">
        <f t="shared" si="3"/>
        <v>0.65694444444444433</v>
      </c>
      <c r="E809" s="7">
        <v>66</v>
      </c>
      <c r="F809" s="7">
        <v>26</v>
      </c>
      <c r="G809" s="7">
        <v>6</v>
      </c>
      <c r="H809" s="7">
        <v>34</v>
      </c>
      <c r="I809" s="1" t="s">
        <v>13</v>
      </c>
      <c r="J809" s="7">
        <v>3</v>
      </c>
      <c r="K809" s="11">
        <v>0.70277777777777772</v>
      </c>
      <c r="L809" s="1" t="s">
        <v>76</v>
      </c>
      <c r="M809" s="12" t="str">
        <f>IF(AND($C809='Flight Data Departing'!$A809,'Flight Data Departing'!$F809=0),"No","Yes")</f>
        <v>Yes</v>
      </c>
      <c r="N809" s="13">
        <v>44572</v>
      </c>
      <c r="O809" s="7"/>
    </row>
    <row r="810" spans="1:15" ht="15">
      <c r="A810" s="7">
        <v>809</v>
      </c>
      <c r="B810" s="4" t="s">
        <v>1622</v>
      </c>
      <c r="C810" s="8" t="s">
        <v>1623</v>
      </c>
      <c r="D810" s="9">
        <f t="shared" si="3"/>
        <v>0.20555555555555555</v>
      </c>
      <c r="E810" s="7">
        <v>112</v>
      </c>
      <c r="F810" s="7">
        <v>69</v>
      </c>
      <c r="G810" s="7">
        <v>6</v>
      </c>
      <c r="H810" s="7">
        <v>37</v>
      </c>
      <c r="I810" s="1" t="s">
        <v>54</v>
      </c>
      <c r="J810" s="7">
        <v>5</v>
      </c>
      <c r="K810" s="11">
        <v>0.28333333333333333</v>
      </c>
      <c r="L810" s="1" t="s">
        <v>84</v>
      </c>
      <c r="M810" s="12" t="str">
        <f>IF(AND($C810='Flight Data Departing'!$A810,'Flight Data Departing'!$F810=0),"No","Yes")</f>
        <v>Yes</v>
      </c>
      <c r="N810" s="13">
        <v>44574</v>
      </c>
      <c r="O810" s="7"/>
    </row>
    <row r="811" spans="1:15" ht="15">
      <c r="A811" s="7">
        <v>810</v>
      </c>
      <c r="B811" s="4" t="s">
        <v>1624</v>
      </c>
      <c r="C811" s="8" t="s">
        <v>1625</v>
      </c>
      <c r="D811" s="9">
        <f t="shared" si="3"/>
        <v>5.5555555555555497E-3</v>
      </c>
      <c r="E811" s="7">
        <v>133</v>
      </c>
      <c r="F811" s="7">
        <v>83</v>
      </c>
      <c r="G811" s="7">
        <v>14</v>
      </c>
      <c r="H811" s="7">
        <v>36</v>
      </c>
      <c r="I811" s="1" t="s">
        <v>54</v>
      </c>
      <c r="J811" s="7">
        <v>5</v>
      </c>
      <c r="K811" s="11">
        <v>9.7916666666666666E-2</v>
      </c>
      <c r="L811" s="1" t="s">
        <v>73</v>
      </c>
      <c r="M811" s="12" t="str">
        <f>IF(AND($C811='Flight Data Departing'!$A811,'Flight Data Departing'!$F811=0),"No","Yes")</f>
        <v>Yes</v>
      </c>
      <c r="N811" s="13">
        <v>44569</v>
      </c>
      <c r="O811" s="7"/>
    </row>
    <row r="812" spans="1:15" ht="15">
      <c r="A812" s="7">
        <v>811</v>
      </c>
      <c r="B812" s="4" t="s">
        <v>1626</v>
      </c>
      <c r="C812" s="8">
        <v>459761</v>
      </c>
      <c r="D812" s="9">
        <f t="shared" si="3"/>
        <v>0.38611111111111113</v>
      </c>
      <c r="E812" s="7">
        <v>68</v>
      </c>
      <c r="F812" s="7">
        <v>29</v>
      </c>
      <c r="G812" s="7">
        <v>14</v>
      </c>
      <c r="H812" s="7">
        <v>25</v>
      </c>
      <c r="I812" s="1" t="s">
        <v>54</v>
      </c>
      <c r="J812" s="7">
        <v>5</v>
      </c>
      <c r="K812" s="11">
        <v>0.43333333333333335</v>
      </c>
      <c r="L812" s="1" t="s">
        <v>68</v>
      </c>
      <c r="M812" s="12" t="str">
        <f>IF(AND($C812='Flight Data Departing'!$A812,'Flight Data Departing'!$F812=0),"No","Yes")</f>
        <v>Yes</v>
      </c>
      <c r="N812" s="13">
        <v>44563</v>
      </c>
      <c r="O812" s="7"/>
    </row>
    <row r="813" spans="1:15" ht="15">
      <c r="A813" s="7">
        <v>812</v>
      </c>
      <c r="B813" s="4" t="s">
        <v>1627</v>
      </c>
      <c r="C813" s="8" t="s">
        <v>1628</v>
      </c>
      <c r="D813" s="9">
        <f t="shared" si="3"/>
        <v>2.361111111111111E-2</v>
      </c>
      <c r="E813" s="7">
        <v>131</v>
      </c>
      <c r="F813" s="7">
        <v>72</v>
      </c>
      <c r="G813" s="7">
        <v>21</v>
      </c>
      <c r="H813" s="7">
        <v>38</v>
      </c>
      <c r="I813" s="1" t="s">
        <v>13</v>
      </c>
      <c r="J813" s="7">
        <v>7</v>
      </c>
      <c r="K813" s="11">
        <v>0.11458333333333333</v>
      </c>
      <c r="L813" s="1" t="s">
        <v>35</v>
      </c>
      <c r="M813" s="12" t="str">
        <f>IF(AND($C813='Flight Data Departing'!$A813,'Flight Data Departing'!$F813=0),"No","Yes")</f>
        <v>Yes</v>
      </c>
      <c r="N813" s="13">
        <v>44562</v>
      </c>
      <c r="O813" s="7"/>
    </row>
    <row r="814" spans="1:15" ht="15">
      <c r="A814" s="7">
        <v>813</v>
      </c>
      <c r="B814" s="4" t="s">
        <v>1629</v>
      </c>
      <c r="C814" s="8" t="s">
        <v>1630</v>
      </c>
      <c r="D814" s="9">
        <f t="shared" si="3"/>
        <v>0.62638888888888888</v>
      </c>
      <c r="E814" s="7">
        <v>84</v>
      </c>
      <c r="F814" s="7">
        <v>22</v>
      </c>
      <c r="G814" s="7">
        <v>19</v>
      </c>
      <c r="H814" s="7">
        <v>43</v>
      </c>
      <c r="I814" s="1" t="s">
        <v>34</v>
      </c>
      <c r="J814" s="7">
        <v>3</v>
      </c>
      <c r="K814" s="11">
        <v>0.68472222222222223</v>
      </c>
      <c r="L814" s="1" t="s">
        <v>76</v>
      </c>
      <c r="M814" s="12" t="str">
        <f>IF(AND($C814='Flight Data Departing'!$A814,'Flight Data Departing'!$F814=0),"No","Yes")</f>
        <v>Yes</v>
      </c>
      <c r="N814" s="13">
        <v>44567</v>
      </c>
      <c r="O814" s="7"/>
    </row>
    <row r="815" spans="1:15" ht="15">
      <c r="A815" s="7">
        <v>814</v>
      </c>
      <c r="B815" s="4" t="s">
        <v>1631</v>
      </c>
      <c r="C815" s="8" t="s">
        <v>1632</v>
      </c>
      <c r="D815" s="9">
        <f t="shared" si="3"/>
        <v>0.23680555555555552</v>
      </c>
      <c r="E815" s="7">
        <v>75</v>
      </c>
      <c r="F815" s="7">
        <v>16</v>
      </c>
      <c r="G815" s="7">
        <v>26</v>
      </c>
      <c r="H815" s="7">
        <v>33</v>
      </c>
      <c r="I815" s="1" t="s">
        <v>60</v>
      </c>
      <c r="J815" s="7">
        <v>3</v>
      </c>
      <c r="K815" s="11">
        <v>0.28888888888888886</v>
      </c>
      <c r="L815" s="1" t="s">
        <v>116</v>
      </c>
      <c r="M815" s="12" t="str">
        <f>IF(AND($C815='Flight Data Departing'!$A815,'Flight Data Departing'!$F815=0),"No","Yes")</f>
        <v>Yes</v>
      </c>
      <c r="N815" s="13">
        <v>44571</v>
      </c>
      <c r="O815" s="7"/>
    </row>
    <row r="816" spans="1:15" ht="15">
      <c r="A816" s="7">
        <v>815</v>
      </c>
      <c r="B816" s="4" t="s">
        <v>1633</v>
      </c>
      <c r="C816" s="8" t="s">
        <v>1634</v>
      </c>
      <c r="D816" s="9">
        <f t="shared" si="3"/>
        <v>5.6250000000000001E-2</v>
      </c>
      <c r="E816" s="7">
        <v>46</v>
      </c>
      <c r="F816" s="7">
        <v>15</v>
      </c>
      <c r="G816" s="7">
        <v>5</v>
      </c>
      <c r="H816" s="7">
        <v>26</v>
      </c>
      <c r="I816" s="1" t="s">
        <v>38</v>
      </c>
      <c r="J816" s="7">
        <v>1</v>
      </c>
      <c r="K816" s="11">
        <v>8.819444444444445E-2</v>
      </c>
      <c r="L816" s="1" t="s">
        <v>79</v>
      </c>
      <c r="M816" s="12" t="str">
        <f>IF(AND($C816='Flight Data Departing'!$A816,'Flight Data Departing'!$F816=0),"No","Yes")</f>
        <v>Yes</v>
      </c>
      <c r="N816" s="13">
        <v>44565</v>
      </c>
      <c r="O816" s="7"/>
    </row>
    <row r="817" spans="1:15" ht="15">
      <c r="A817" s="7">
        <v>816</v>
      </c>
      <c r="B817" s="4" t="s">
        <v>1635</v>
      </c>
      <c r="C817" s="8" t="s">
        <v>1636</v>
      </c>
      <c r="D817" s="9">
        <f t="shared" si="3"/>
        <v>1.8750000000000003E-2</v>
      </c>
      <c r="E817" s="7">
        <v>97</v>
      </c>
      <c r="F817" s="7">
        <v>44</v>
      </c>
      <c r="G817" s="7">
        <v>26</v>
      </c>
      <c r="H817" s="7">
        <v>27</v>
      </c>
      <c r="I817" s="1" t="s">
        <v>48</v>
      </c>
      <c r="J817" s="7">
        <v>10</v>
      </c>
      <c r="K817" s="11">
        <v>8.611111111111111E-2</v>
      </c>
      <c r="L817" s="1" t="s">
        <v>76</v>
      </c>
      <c r="M817" s="12" t="str">
        <f>IF(AND($C817='Flight Data Departing'!$A817,'Flight Data Departing'!$F817=0),"No","Yes")</f>
        <v>Yes</v>
      </c>
      <c r="N817" s="13">
        <v>44565</v>
      </c>
      <c r="O817" s="7"/>
    </row>
    <row r="818" spans="1:15" ht="15">
      <c r="A818" s="7">
        <v>817</v>
      </c>
      <c r="B818" s="4" t="s">
        <v>1637</v>
      </c>
      <c r="C818" s="8" t="s">
        <v>1638</v>
      </c>
      <c r="D818" s="9">
        <f t="shared" si="3"/>
        <v>0.60138888888888886</v>
      </c>
      <c r="E818" s="7">
        <v>77</v>
      </c>
      <c r="F818" s="7">
        <v>22</v>
      </c>
      <c r="G818" s="7">
        <v>12</v>
      </c>
      <c r="H818" s="7">
        <v>43</v>
      </c>
      <c r="I818" s="1" t="s">
        <v>60</v>
      </c>
      <c r="J818" s="7">
        <v>6</v>
      </c>
      <c r="K818" s="11">
        <v>0.65486111111111112</v>
      </c>
      <c r="L818" s="1" t="s">
        <v>73</v>
      </c>
      <c r="M818" s="12" t="str">
        <f>IF(AND($C818='Flight Data Departing'!$A818,'Flight Data Departing'!$F818=0),"No","Yes")</f>
        <v>Yes</v>
      </c>
      <c r="N818" s="13">
        <v>44562</v>
      </c>
      <c r="O818" s="7"/>
    </row>
    <row r="819" spans="1:15" ht="15">
      <c r="A819" s="7">
        <v>818</v>
      </c>
      <c r="B819" s="4" t="s">
        <v>1639</v>
      </c>
      <c r="C819" s="8" t="s">
        <v>1640</v>
      </c>
      <c r="D819" s="9">
        <f t="shared" si="3"/>
        <v>0.43888888888888888</v>
      </c>
      <c r="E819" s="7">
        <v>90</v>
      </c>
      <c r="F819" s="7">
        <v>50</v>
      </c>
      <c r="G819" s="7">
        <v>11</v>
      </c>
      <c r="H819" s="7">
        <v>29</v>
      </c>
      <c r="I819" s="1" t="s">
        <v>60</v>
      </c>
      <c r="J819" s="7">
        <v>10</v>
      </c>
      <c r="K819" s="11">
        <v>0.50138888888888888</v>
      </c>
      <c r="L819" s="1" t="s">
        <v>64</v>
      </c>
      <c r="M819" s="12" t="str">
        <f>IF(AND($C819='Flight Data Departing'!$A819,'Flight Data Departing'!$F819=0),"No","Yes")</f>
        <v>Yes</v>
      </c>
      <c r="N819" s="13">
        <v>44574</v>
      </c>
      <c r="O819" s="7"/>
    </row>
    <row r="820" spans="1:15" ht="15">
      <c r="A820" s="7">
        <v>819</v>
      </c>
      <c r="B820" s="4" t="s">
        <v>1641</v>
      </c>
      <c r="C820" s="8" t="s">
        <v>1642</v>
      </c>
      <c r="D820" s="9">
        <f t="shared" si="3"/>
        <v>0.45138888888888884</v>
      </c>
      <c r="E820" s="7">
        <v>90</v>
      </c>
      <c r="F820" s="7">
        <v>47</v>
      </c>
      <c r="G820" s="7">
        <v>24</v>
      </c>
      <c r="H820" s="7">
        <v>19</v>
      </c>
      <c r="I820" s="1" t="s">
        <v>38</v>
      </c>
      <c r="J820" s="7">
        <v>8</v>
      </c>
      <c r="K820" s="11">
        <v>0.51388888888888884</v>
      </c>
      <c r="L820" s="1" t="s">
        <v>116</v>
      </c>
      <c r="M820" s="12" t="str">
        <f>IF(AND($C820='Flight Data Departing'!$A820,'Flight Data Departing'!$F820=0),"No","Yes")</f>
        <v>Yes</v>
      </c>
      <c r="N820" s="13">
        <v>44567</v>
      </c>
      <c r="O820" s="7"/>
    </row>
    <row r="821" spans="1:15" ht="15">
      <c r="A821" s="7">
        <v>820</v>
      </c>
      <c r="B821" s="4" t="s">
        <v>1643</v>
      </c>
      <c r="C821" s="8" t="s">
        <v>1644</v>
      </c>
      <c r="D821" s="9">
        <f t="shared" si="3"/>
        <v>0.30902777777777779</v>
      </c>
      <c r="E821" s="7">
        <v>73</v>
      </c>
      <c r="F821" s="7">
        <v>43</v>
      </c>
      <c r="G821" s="7">
        <v>8</v>
      </c>
      <c r="H821" s="7">
        <v>22</v>
      </c>
      <c r="I821" s="1" t="s">
        <v>34</v>
      </c>
      <c r="J821" s="7">
        <v>4</v>
      </c>
      <c r="K821" s="11">
        <v>0.35972222222222222</v>
      </c>
      <c r="L821" s="1" t="s">
        <v>68</v>
      </c>
      <c r="M821" s="12" t="str">
        <f>IF(AND($C821='Flight Data Departing'!$A821,'Flight Data Departing'!$F821=0),"No","Yes")</f>
        <v>Yes</v>
      </c>
      <c r="N821" s="13">
        <v>44572</v>
      </c>
      <c r="O821" s="7"/>
    </row>
    <row r="822" spans="1:15" ht="15">
      <c r="A822" s="7">
        <v>821</v>
      </c>
      <c r="B822" s="4" t="s">
        <v>1645</v>
      </c>
      <c r="C822" s="8" t="s">
        <v>1646</v>
      </c>
      <c r="D822" s="9">
        <f t="shared" si="3"/>
        <v>0.79513888888888895</v>
      </c>
      <c r="E822" s="7">
        <v>141</v>
      </c>
      <c r="F822" s="7">
        <v>89</v>
      </c>
      <c r="G822" s="7">
        <v>15</v>
      </c>
      <c r="H822" s="7">
        <v>37</v>
      </c>
      <c r="I822" s="1" t="s">
        <v>13</v>
      </c>
      <c r="J822" s="7">
        <v>6</v>
      </c>
      <c r="K822" s="11">
        <v>0.8930555555555556</v>
      </c>
      <c r="L822" s="1" t="s">
        <v>107</v>
      </c>
      <c r="M822" s="12" t="str">
        <f>IF(AND($C822='Flight Data Departing'!$A822,'Flight Data Departing'!$F822=0),"No","Yes")</f>
        <v>Yes</v>
      </c>
      <c r="N822" s="13">
        <v>44574</v>
      </c>
      <c r="O822" s="7"/>
    </row>
    <row r="823" spans="1:15" ht="15">
      <c r="A823" s="7">
        <v>822</v>
      </c>
      <c r="B823" s="4" t="s">
        <v>1647</v>
      </c>
      <c r="C823" s="8" t="s">
        <v>1648</v>
      </c>
      <c r="D823" s="9">
        <f t="shared" si="3"/>
        <v>0.23541666666666669</v>
      </c>
      <c r="E823" s="7">
        <v>80</v>
      </c>
      <c r="F823" s="7">
        <v>37</v>
      </c>
      <c r="G823" s="7">
        <v>5</v>
      </c>
      <c r="H823" s="7">
        <v>38</v>
      </c>
      <c r="I823" s="1" t="s">
        <v>54</v>
      </c>
      <c r="J823" s="7">
        <v>3</v>
      </c>
      <c r="K823" s="11">
        <v>0.29097222222222224</v>
      </c>
      <c r="L823" s="1" t="s">
        <v>73</v>
      </c>
      <c r="M823" s="12" t="str">
        <f>IF(AND($C823='Flight Data Departing'!$A823,'Flight Data Departing'!$F823=0),"No","Yes")</f>
        <v>Yes</v>
      </c>
      <c r="N823" s="13">
        <v>44574</v>
      </c>
      <c r="O823" s="7"/>
    </row>
    <row r="824" spans="1:15" ht="15">
      <c r="A824" s="7">
        <v>823</v>
      </c>
      <c r="B824" s="4" t="s">
        <v>1649</v>
      </c>
      <c r="C824" s="8" t="s">
        <v>1650</v>
      </c>
      <c r="D824" s="9">
        <f t="shared" si="3"/>
        <v>0.84305555555555556</v>
      </c>
      <c r="E824" s="7">
        <v>89</v>
      </c>
      <c r="F824" s="7">
        <v>50</v>
      </c>
      <c r="G824" s="7">
        <v>19</v>
      </c>
      <c r="H824" s="7">
        <v>20</v>
      </c>
      <c r="I824" s="1" t="s">
        <v>60</v>
      </c>
      <c r="J824" s="7">
        <v>9</v>
      </c>
      <c r="K824" s="11">
        <v>0.90486111111111112</v>
      </c>
      <c r="L824" s="1" t="s">
        <v>51</v>
      </c>
      <c r="M824" s="12" t="str">
        <f>IF(AND($C824='Flight Data Departing'!$A824,'Flight Data Departing'!$F824=0),"No","Yes")</f>
        <v>Yes</v>
      </c>
      <c r="N824" s="13">
        <v>44566</v>
      </c>
      <c r="O824" s="7"/>
    </row>
    <row r="825" spans="1:15" ht="15">
      <c r="A825" s="7">
        <v>824</v>
      </c>
      <c r="B825" s="4" t="s">
        <v>1651</v>
      </c>
      <c r="C825" s="8" t="s">
        <v>1652</v>
      </c>
      <c r="D825" s="9">
        <f t="shared" si="3"/>
        <v>0.9243055555555556</v>
      </c>
      <c r="E825" s="7">
        <v>99</v>
      </c>
      <c r="F825" s="7">
        <v>61</v>
      </c>
      <c r="G825" s="7">
        <v>13</v>
      </c>
      <c r="H825" s="7">
        <v>25</v>
      </c>
      <c r="I825" s="1" t="s">
        <v>60</v>
      </c>
      <c r="J825" s="7">
        <v>7</v>
      </c>
      <c r="K825" s="11">
        <v>0.99305555555555558</v>
      </c>
      <c r="L825" s="1" t="s">
        <v>51</v>
      </c>
      <c r="M825" s="12" t="str">
        <f>IF(AND($C825='Flight Data Departing'!$A825,'Flight Data Departing'!$F825=0),"No","Yes")</f>
        <v>Yes</v>
      </c>
      <c r="N825" s="13">
        <v>44570</v>
      </c>
      <c r="O825" s="7"/>
    </row>
    <row r="826" spans="1:15" ht="15">
      <c r="A826" s="7">
        <v>825</v>
      </c>
      <c r="B826" s="4" t="s">
        <v>1653</v>
      </c>
      <c r="C826" s="8" t="s">
        <v>1654</v>
      </c>
      <c r="D826" s="9">
        <f t="shared" si="3"/>
        <v>0.87291666666666667</v>
      </c>
      <c r="E826" s="7">
        <v>92</v>
      </c>
      <c r="F826" s="7">
        <v>41</v>
      </c>
      <c r="G826" s="7">
        <v>14</v>
      </c>
      <c r="H826" s="7">
        <v>37</v>
      </c>
      <c r="I826" s="1" t="s">
        <v>54</v>
      </c>
      <c r="J826" s="7">
        <v>1</v>
      </c>
      <c r="K826" s="11">
        <v>0.93680555555555556</v>
      </c>
      <c r="L826" s="1" t="s">
        <v>84</v>
      </c>
      <c r="M826" s="12" t="str">
        <f>IF(AND($C826='Flight Data Departing'!$A826,'Flight Data Departing'!$F826=0),"No","Yes")</f>
        <v>Yes</v>
      </c>
      <c r="N826" s="13">
        <v>44574</v>
      </c>
      <c r="O826" s="7"/>
    </row>
    <row r="827" spans="1:15" ht="15">
      <c r="A827" s="7">
        <v>826</v>
      </c>
      <c r="B827" s="4" t="s">
        <v>1655</v>
      </c>
      <c r="C827" s="8" t="s">
        <v>1656</v>
      </c>
      <c r="D827" s="9">
        <f t="shared" si="3"/>
        <v>0.33263888888888893</v>
      </c>
      <c r="E827" s="7">
        <v>101</v>
      </c>
      <c r="F827" s="7">
        <v>53</v>
      </c>
      <c r="G827" s="7">
        <v>14</v>
      </c>
      <c r="H827" s="7">
        <v>34</v>
      </c>
      <c r="I827" s="1" t="s">
        <v>34</v>
      </c>
      <c r="J827" s="7">
        <v>7</v>
      </c>
      <c r="K827" s="11">
        <v>0.40277777777777779</v>
      </c>
      <c r="L827" s="1" t="s">
        <v>45</v>
      </c>
      <c r="M827" s="12" t="str">
        <f>IF(AND($C827='Flight Data Departing'!$A827,'Flight Data Departing'!$F827=0),"No","Yes")</f>
        <v>Yes</v>
      </c>
      <c r="N827" s="13">
        <v>44566</v>
      </c>
      <c r="O827" s="7"/>
    </row>
    <row r="828" spans="1:15" ht="15">
      <c r="A828" s="7">
        <v>827</v>
      </c>
      <c r="B828" s="4" t="s">
        <v>1657</v>
      </c>
      <c r="C828" s="8" t="s">
        <v>1658</v>
      </c>
      <c r="D828" s="9">
        <f t="shared" si="3"/>
        <v>0.48819444444444443</v>
      </c>
      <c r="E828" s="7">
        <v>150</v>
      </c>
      <c r="F828" s="7">
        <v>83</v>
      </c>
      <c r="G828" s="7">
        <v>22</v>
      </c>
      <c r="H828" s="7">
        <v>45</v>
      </c>
      <c r="I828" s="1" t="s">
        <v>34</v>
      </c>
      <c r="J828" s="7">
        <v>1</v>
      </c>
      <c r="K828" s="11">
        <v>0.59236111111111112</v>
      </c>
      <c r="L828" s="1" t="s">
        <v>107</v>
      </c>
      <c r="M828" s="12" t="str">
        <f>IF(AND($C828='Flight Data Departing'!$A828,'Flight Data Departing'!$F828=0),"No","Yes")</f>
        <v>Yes</v>
      </c>
      <c r="N828" s="13">
        <v>44563</v>
      </c>
      <c r="O828" s="7"/>
    </row>
    <row r="829" spans="1:15" ht="15">
      <c r="A829" s="7">
        <v>828</v>
      </c>
      <c r="B829" s="4" t="s">
        <v>1659</v>
      </c>
      <c r="C829" s="8" t="s">
        <v>1660</v>
      </c>
      <c r="D829" s="9">
        <f t="shared" si="3"/>
        <v>9.375E-2</v>
      </c>
      <c r="E829" s="7">
        <v>133</v>
      </c>
      <c r="F829" s="7">
        <v>76</v>
      </c>
      <c r="G829" s="7">
        <v>23</v>
      </c>
      <c r="H829" s="7">
        <v>34</v>
      </c>
      <c r="I829" s="1" t="s">
        <v>54</v>
      </c>
      <c r="J829" s="7">
        <v>1</v>
      </c>
      <c r="K829" s="11">
        <v>0.18611111111111112</v>
      </c>
      <c r="L829" s="1" t="s">
        <v>31</v>
      </c>
      <c r="M829" s="12" t="str">
        <f>IF(AND($C829='Flight Data Departing'!$A829,'Flight Data Departing'!$F829=0),"No","Yes")</f>
        <v>Yes</v>
      </c>
      <c r="N829" s="13">
        <v>44563</v>
      </c>
      <c r="O829" s="7"/>
    </row>
    <row r="830" spans="1:15" ht="15">
      <c r="A830" s="7">
        <v>829</v>
      </c>
      <c r="B830" s="4" t="s">
        <v>1661</v>
      </c>
      <c r="C830" s="8" t="s">
        <v>1662</v>
      </c>
      <c r="D830" s="9">
        <f t="shared" si="3"/>
        <v>0.85624999999999996</v>
      </c>
      <c r="E830" s="7">
        <v>77</v>
      </c>
      <c r="F830" s="7">
        <v>29</v>
      </c>
      <c r="G830" s="7">
        <v>8</v>
      </c>
      <c r="H830" s="7">
        <v>40</v>
      </c>
      <c r="I830" s="1" t="s">
        <v>13</v>
      </c>
      <c r="J830" s="7">
        <v>3</v>
      </c>
      <c r="K830" s="11">
        <v>0.90972222222222221</v>
      </c>
      <c r="L830" s="1" t="s">
        <v>84</v>
      </c>
      <c r="M830" s="12" t="str">
        <f>IF(AND($C830='Flight Data Departing'!$A830,'Flight Data Departing'!$F830=0),"No","Yes")</f>
        <v>Yes</v>
      </c>
      <c r="N830" s="13">
        <v>44573</v>
      </c>
      <c r="O830" s="7"/>
    </row>
    <row r="831" spans="1:15" ht="15">
      <c r="A831" s="7">
        <v>830</v>
      </c>
      <c r="B831" s="4" t="s">
        <v>1663</v>
      </c>
      <c r="C831" s="8" t="s">
        <v>1664</v>
      </c>
      <c r="D831" s="9">
        <f t="shared" si="3"/>
        <v>0.18402777777777779</v>
      </c>
      <c r="E831" s="7">
        <v>108</v>
      </c>
      <c r="F831" s="7">
        <v>71</v>
      </c>
      <c r="G831" s="7">
        <v>10</v>
      </c>
      <c r="H831" s="7">
        <v>27</v>
      </c>
      <c r="I831" s="1" t="s">
        <v>13</v>
      </c>
      <c r="J831" s="7">
        <v>5</v>
      </c>
      <c r="K831" s="11">
        <v>0.2590277777777778</v>
      </c>
      <c r="L831" s="1" t="s">
        <v>73</v>
      </c>
      <c r="M831" s="12" t="str">
        <f>IF(AND($C831='Flight Data Departing'!$A831,'Flight Data Departing'!$F831=0),"No","Yes")</f>
        <v>Yes</v>
      </c>
      <c r="N831" s="13">
        <v>44573</v>
      </c>
      <c r="O831" s="7"/>
    </row>
    <row r="832" spans="1:15" ht="15">
      <c r="A832" s="7">
        <v>831</v>
      </c>
      <c r="B832" s="4" t="s">
        <v>1665</v>
      </c>
      <c r="C832" s="8" t="s">
        <v>1666</v>
      </c>
      <c r="D832" s="9">
        <f t="shared" si="3"/>
        <v>0.45069444444444445</v>
      </c>
      <c r="E832" s="7">
        <v>65</v>
      </c>
      <c r="F832" s="7">
        <v>20</v>
      </c>
      <c r="G832" s="7">
        <v>5</v>
      </c>
      <c r="H832" s="7">
        <v>40</v>
      </c>
      <c r="I832" s="1" t="s">
        <v>48</v>
      </c>
      <c r="J832" s="7">
        <v>8</v>
      </c>
      <c r="K832" s="11">
        <v>0.49583333333333335</v>
      </c>
      <c r="L832" s="1" t="s">
        <v>41</v>
      </c>
      <c r="M832" s="12" t="str">
        <f>IF(AND($C832='Flight Data Departing'!$A832,'Flight Data Departing'!$F832=0),"No","Yes")</f>
        <v>Yes</v>
      </c>
      <c r="N832" s="13">
        <v>44564</v>
      </c>
      <c r="O832" s="7"/>
    </row>
    <row r="833" spans="1:15" ht="15">
      <c r="A833" s="7">
        <v>832</v>
      </c>
      <c r="B833" s="4" t="s">
        <v>1667</v>
      </c>
      <c r="C833" s="8" t="s">
        <v>1668</v>
      </c>
      <c r="D833" s="9">
        <f t="shared" si="3"/>
        <v>0.35833333333333334</v>
      </c>
      <c r="E833" s="7">
        <v>109</v>
      </c>
      <c r="F833" s="7">
        <v>43</v>
      </c>
      <c r="G833" s="7">
        <v>29</v>
      </c>
      <c r="H833" s="7">
        <v>37</v>
      </c>
      <c r="I833" s="1" t="s">
        <v>54</v>
      </c>
      <c r="J833" s="7">
        <v>7</v>
      </c>
      <c r="K833" s="11">
        <v>0.43402777777777779</v>
      </c>
      <c r="L833" s="1" t="s">
        <v>107</v>
      </c>
      <c r="M833" s="12" t="str">
        <f>IF(AND($C833='Flight Data Departing'!$A833,'Flight Data Departing'!$F833=0),"No","Yes")</f>
        <v>Yes</v>
      </c>
      <c r="N833" s="13">
        <v>44563</v>
      </c>
      <c r="O833" s="7"/>
    </row>
    <row r="834" spans="1:15" ht="15">
      <c r="A834" s="7">
        <v>833</v>
      </c>
      <c r="B834" s="4" t="s">
        <v>1669</v>
      </c>
      <c r="C834" s="8" t="s">
        <v>1670</v>
      </c>
      <c r="D834" s="9">
        <f t="shared" si="3"/>
        <v>0.61944444444444446</v>
      </c>
      <c r="E834" s="7">
        <v>54</v>
      </c>
      <c r="F834" s="7">
        <v>23</v>
      </c>
      <c r="G834" s="7">
        <v>16</v>
      </c>
      <c r="H834" s="7">
        <v>15</v>
      </c>
      <c r="I834" s="1" t="s">
        <v>13</v>
      </c>
      <c r="J834" s="7">
        <v>2</v>
      </c>
      <c r="K834" s="11">
        <v>0.65694444444444444</v>
      </c>
      <c r="L834" s="1" t="s">
        <v>116</v>
      </c>
      <c r="M834" s="12" t="str">
        <f>IF(AND($C834='Flight Data Departing'!$A834,'Flight Data Departing'!$F834=0),"No","Yes")</f>
        <v>Yes</v>
      </c>
      <c r="N834" s="13">
        <v>44568</v>
      </c>
      <c r="O834" s="7"/>
    </row>
    <row r="835" spans="1:15" ht="15">
      <c r="A835" s="7">
        <v>834</v>
      </c>
      <c r="B835" s="4" t="s">
        <v>1671</v>
      </c>
      <c r="C835" s="8" t="s">
        <v>1672</v>
      </c>
      <c r="D835" s="9">
        <f t="shared" si="3"/>
        <v>0.72916666666666674</v>
      </c>
      <c r="E835" s="7">
        <v>152</v>
      </c>
      <c r="F835" s="7">
        <v>83</v>
      </c>
      <c r="G835" s="7">
        <v>28</v>
      </c>
      <c r="H835" s="7">
        <v>41</v>
      </c>
      <c r="I835" s="1" t="s">
        <v>13</v>
      </c>
      <c r="J835" s="7">
        <v>6</v>
      </c>
      <c r="K835" s="11">
        <v>0.83472222222222225</v>
      </c>
      <c r="L835" s="1" t="s">
        <v>64</v>
      </c>
      <c r="M835" s="12" t="str">
        <f>IF(AND($C835='Flight Data Departing'!$A835,'Flight Data Departing'!$F835=0),"No","Yes")</f>
        <v>Yes</v>
      </c>
      <c r="N835" s="13">
        <v>44574</v>
      </c>
      <c r="O835" s="7"/>
    </row>
    <row r="836" spans="1:15" ht="15">
      <c r="A836" s="7">
        <v>835</v>
      </c>
      <c r="B836" s="4" t="s">
        <v>1673</v>
      </c>
      <c r="C836" s="8" t="s">
        <v>1674</v>
      </c>
      <c r="D836" s="9">
        <f t="shared" si="3"/>
        <v>0.20833333333333331</v>
      </c>
      <c r="E836" s="7">
        <v>92</v>
      </c>
      <c r="F836" s="7">
        <v>45</v>
      </c>
      <c r="G836" s="7">
        <v>29</v>
      </c>
      <c r="H836" s="7">
        <v>18</v>
      </c>
      <c r="I836" s="1" t="s">
        <v>54</v>
      </c>
      <c r="J836" s="7">
        <v>8</v>
      </c>
      <c r="K836" s="11">
        <v>0.2722222222222222</v>
      </c>
      <c r="L836" s="1" t="s">
        <v>68</v>
      </c>
      <c r="M836" s="12" t="str">
        <f>IF(AND($C836='Flight Data Departing'!$A836,'Flight Data Departing'!$F836=0),"No","Yes")</f>
        <v>Yes</v>
      </c>
      <c r="N836" s="13">
        <v>44571</v>
      </c>
      <c r="O836" s="7"/>
    </row>
    <row r="837" spans="1:15" ht="15">
      <c r="A837" s="7">
        <v>836</v>
      </c>
      <c r="B837" s="4" t="s">
        <v>1675</v>
      </c>
      <c r="C837" s="8" t="s">
        <v>1676</v>
      </c>
      <c r="D837" s="9">
        <f t="shared" si="3"/>
        <v>0.30902777777777779</v>
      </c>
      <c r="E837" s="7">
        <v>113</v>
      </c>
      <c r="F837" s="7">
        <v>51</v>
      </c>
      <c r="G837" s="7">
        <v>26</v>
      </c>
      <c r="H837" s="7">
        <v>36</v>
      </c>
      <c r="I837" s="1" t="s">
        <v>60</v>
      </c>
      <c r="J837" s="7">
        <v>3</v>
      </c>
      <c r="K837" s="11">
        <v>0.38750000000000001</v>
      </c>
      <c r="L837" s="1" t="s">
        <v>79</v>
      </c>
      <c r="M837" s="12" t="str">
        <f>IF(AND($C837='Flight Data Departing'!$A837,'Flight Data Departing'!$F837=0),"No","Yes")</f>
        <v>Yes</v>
      </c>
      <c r="N837" s="13">
        <v>44573</v>
      </c>
      <c r="O837" s="7"/>
    </row>
    <row r="838" spans="1:15" ht="15">
      <c r="A838" s="7">
        <v>837</v>
      </c>
      <c r="B838" s="4" t="s">
        <v>1677</v>
      </c>
      <c r="C838" s="8" t="s">
        <v>1678</v>
      </c>
      <c r="D838" s="9">
        <f t="shared" si="3"/>
        <v>6.3888888888888884E-2</v>
      </c>
      <c r="E838" s="7">
        <v>84</v>
      </c>
      <c r="F838" s="7">
        <v>39</v>
      </c>
      <c r="G838" s="7">
        <v>6</v>
      </c>
      <c r="H838" s="7">
        <v>39</v>
      </c>
      <c r="I838" s="1" t="s">
        <v>48</v>
      </c>
      <c r="J838" s="7">
        <v>2</v>
      </c>
      <c r="K838" s="11">
        <v>0.12222222222222222</v>
      </c>
      <c r="L838" s="1" t="s">
        <v>51</v>
      </c>
      <c r="M838" s="12" t="str">
        <f>IF(AND($C838='Flight Data Departing'!$A838,'Flight Data Departing'!$F838=0),"No","Yes")</f>
        <v>Yes</v>
      </c>
      <c r="N838" s="13">
        <v>44572</v>
      </c>
      <c r="O838" s="7"/>
    </row>
    <row r="839" spans="1:15" ht="15">
      <c r="A839" s="7">
        <v>838</v>
      </c>
      <c r="B839" s="4" t="s">
        <v>1679</v>
      </c>
      <c r="C839" s="8" t="s">
        <v>1680</v>
      </c>
      <c r="D839" s="9">
        <f t="shared" si="3"/>
        <v>0.58819444444444446</v>
      </c>
      <c r="E839" s="7">
        <v>56</v>
      </c>
      <c r="F839" s="7">
        <v>14</v>
      </c>
      <c r="G839" s="7">
        <v>11</v>
      </c>
      <c r="H839" s="7">
        <v>31</v>
      </c>
      <c r="I839" s="1" t="s">
        <v>60</v>
      </c>
      <c r="J839" s="7">
        <v>5</v>
      </c>
      <c r="K839" s="11">
        <v>0.62708333333333333</v>
      </c>
      <c r="L839" s="1" t="s">
        <v>35</v>
      </c>
      <c r="M839" s="12" t="str">
        <f>IF(AND($C839='Flight Data Departing'!$A839,'Flight Data Departing'!$F839=0),"No","Yes")</f>
        <v>Yes</v>
      </c>
      <c r="N839" s="13">
        <v>44570</v>
      </c>
      <c r="O839" s="7"/>
    </row>
    <row r="840" spans="1:15" ht="15">
      <c r="A840" s="7">
        <v>839</v>
      </c>
      <c r="B840" s="4" t="s">
        <v>1681</v>
      </c>
      <c r="C840" s="8" t="s">
        <v>1682</v>
      </c>
      <c r="D840" s="9">
        <f t="shared" si="3"/>
        <v>0.52430555555555558</v>
      </c>
      <c r="E840" s="7">
        <v>96</v>
      </c>
      <c r="F840" s="7">
        <v>49</v>
      </c>
      <c r="G840" s="7">
        <v>16</v>
      </c>
      <c r="H840" s="7">
        <v>31</v>
      </c>
      <c r="I840" s="1" t="s">
        <v>54</v>
      </c>
      <c r="J840" s="7">
        <v>6</v>
      </c>
      <c r="K840" s="11">
        <v>0.59097222222222223</v>
      </c>
      <c r="L840" s="1" t="s">
        <v>45</v>
      </c>
      <c r="M840" s="12" t="str">
        <f>IF(AND($C840='Flight Data Departing'!$A840,'Flight Data Departing'!$F840=0),"No","Yes")</f>
        <v>Yes</v>
      </c>
      <c r="N840" s="13">
        <v>44570</v>
      </c>
      <c r="O840" s="7"/>
    </row>
    <row r="841" spans="1:15" ht="15">
      <c r="A841" s="7">
        <v>840</v>
      </c>
      <c r="B841" s="4" t="s">
        <v>1683</v>
      </c>
      <c r="C841" s="8" t="s">
        <v>1684</v>
      </c>
      <c r="D841" s="9">
        <f t="shared" si="3"/>
        <v>9.7916666666666666E-2</v>
      </c>
      <c r="E841" s="7">
        <v>110</v>
      </c>
      <c r="F841" s="7">
        <v>62</v>
      </c>
      <c r="G841" s="7">
        <v>23</v>
      </c>
      <c r="H841" s="7">
        <v>25</v>
      </c>
      <c r="I841" s="1" t="s">
        <v>34</v>
      </c>
      <c r="J841" s="7">
        <v>6</v>
      </c>
      <c r="K841" s="11">
        <v>0.17430555555555555</v>
      </c>
      <c r="L841" s="1" t="s">
        <v>35</v>
      </c>
      <c r="M841" s="12" t="str">
        <f>IF(AND($C841='Flight Data Departing'!$A841,'Flight Data Departing'!$F841=0),"No","Yes")</f>
        <v>Yes</v>
      </c>
      <c r="N841" s="13">
        <v>44571</v>
      </c>
      <c r="O841" s="7"/>
    </row>
    <row r="842" spans="1:15" ht="15">
      <c r="A842" s="7">
        <v>841</v>
      </c>
      <c r="B842" s="4" t="s">
        <v>1685</v>
      </c>
      <c r="C842" s="8" t="s">
        <v>1686</v>
      </c>
      <c r="D842" s="9">
        <f t="shared" si="3"/>
        <v>0.5395833333333333</v>
      </c>
      <c r="E842" s="7">
        <v>124</v>
      </c>
      <c r="F842" s="7">
        <v>77</v>
      </c>
      <c r="G842" s="7">
        <v>20</v>
      </c>
      <c r="H842" s="7">
        <v>27</v>
      </c>
      <c r="I842" s="1" t="s">
        <v>48</v>
      </c>
      <c r="J842" s="7">
        <v>10</v>
      </c>
      <c r="K842" s="11">
        <v>0.62569444444444444</v>
      </c>
      <c r="L842" s="1" t="s">
        <v>51</v>
      </c>
      <c r="M842" s="12" t="str">
        <f>IF(AND($C842='Flight Data Departing'!$A842,'Flight Data Departing'!$F842=0),"No","Yes")</f>
        <v>Yes</v>
      </c>
      <c r="N842" s="13">
        <v>44573</v>
      </c>
      <c r="O842" s="7"/>
    </row>
    <row r="843" spans="1:15" ht="15">
      <c r="A843" s="7">
        <v>842</v>
      </c>
      <c r="B843" s="4" t="s">
        <v>1687</v>
      </c>
      <c r="C843" s="8" t="s">
        <v>1688</v>
      </c>
      <c r="D843" s="9">
        <f t="shared" si="3"/>
        <v>0.65555555555555556</v>
      </c>
      <c r="E843" s="7">
        <v>76</v>
      </c>
      <c r="F843" s="7">
        <v>32</v>
      </c>
      <c r="G843" s="7">
        <v>14</v>
      </c>
      <c r="H843" s="7">
        <v>30</v>
      </c>
      <c r="I843" s="1" t="s">
        <v>60</v>
      </c>
      <c r="J843" s="7">
        <v>3</v>
      </c>
      <c r="K843" s="11">
        <v>0.70833333333333337</v>
      </c>
      <c r="L843" s="1" t="s">
        <v>125</v>
      </c>
      <c r="M843" s="12" t="str">
        <f>IF(AND($C843='Flight Data Departing'!$A843,'Flight Data Departing'!$F843=0),"No","Yes")</f>
        <v>Yes</v>
      </c>
      <c r="N843" s="13">
        <v>44567</v>
      </c>
      <c r="O843" s="7"/>
    </row>
    <row r="844" spans="1:15" ht="15">
      <c r="A844" s="7">
        <v>843</v>
      </c>
      <c r="B844" s="4" t="s">
        <v>1689</v>
      </c>
      <c r="C844" s="8" t="s">
        <v>1690</v>
      </c>
      <c r="D844" s="9">
        <f t="shared" si="3"/>
        <v>0.52152777777777781</v>
      </c>
      <c r="E844" s="7">
        <v>129</v>
      </c>
      <c r="F844" s="7">
        <v>85</v>
      </c>
      <c r="G844" s="7">
        <v>17</v>
      </c>
      <c r="H844" s="7">
        <v>27</v>
      </c>
      <c r="I844" s="1" t="s">
        <v>54</v>
      </c>
      <c r="J844" s="7">
        <v>1</v>
      </c>
      <c r="K844" s="11">
        <v>0.61111111111111116</v>
      </c>
      <c r="L844" s="1" t="s">
        <v>51</v>
      </c>
      <c r="M844" s="12" t="str">
        <f>IF(AND($C844='Flight Data Departing'!$A844,'Flight Data Departing'!$F844=0),"No","Yes")</f>
        <v>Yes</v>
      </c>
      <c r="N844" s="13">
        <v>44570</v>
      </c>
      <c r="O844" s="7"/>
    </row>
    <row r="845" spans="1:15" ht="15">
      <c r="A845" s="7">
        <v>844</v>
      </c>
      <c r="B845" s="4" t="s">
        <v>1691</v>
      </c>
      <c r="C845" s="8" t="s">
        <v>1692</v>
      </c>
      <c r="D845" s="9">
        <f t="shared" si="3"/>
        <v>0.6020833333333333</v>
      </c>
      <c r="E845" s="7">
        <v>135</v>
      </c>
      <c r="F845" s="7">
        <v>86</v>
      </c>
      <c r="G845" s="7">
        <v>5</v>
      </c>
      <c r="H845" s="7">
        <v>44</v>
      </c>
      <c r="I845" s="1" t="s">
        <v>54</v>
      </c>
      <c r="J845" s="7">
        <v>8</v>
      </c>
      <c r="K845" s="11">
        <v>0.6958333333333333</v>
      </c>
      <c r="L845" s="1" t="s">
        <v>76</v>
      </c>
      <c r="M845" s="12" t="str">
        <f>IF(AND($C845='Flight Data Departing'!$A845,'Flight Data Departing'!$F845=0),"No","Yes")</f>
        <v>Yes</v>
      </c>
      <c r="N845" s="13">
        <v>44568</v>
      </c>
      <c r="O845" s="7"/>
    </row>
    <row r="846" spans="1:15" ht="15">
      <c r="A846" s="7">
        <v>845</v>
      </c>
      <c r="B846" s="4" t="s">
        <v>1693</v>
      </c>
      <c r="C846" s="8" t="s">
        <v>1694</v>
      </c>
      <c r="D846" s="9">
        <f t="shared" si="3"/>
        <v>-7.0833333333333331E-2</v>
      </c>
      <c r="E846" s="7">
        <v>102</v>
      </c>
      <c r="F846" s="7">
        <v>53</v>
      </c>
      <c r="G846" s="7">
        <v>10</v>
      </c>
      <c r="H846" s="7">
        <v>39</v>
      </c>
      <c r="I846" s="1" t="s">
        <v>48</v>
      </c>
      <c r="J846" s="7">
        <v>5</v>
      </c>
      <c r="K846" s="11">
        <v>0</v>
      </c>
      <c r="L846" s="1" t="s">
        <v>35</v>
      </c>
      <c r="M846" s="12" t="str">
        <f>IF(AND($C846='Flight Data Departing'!$A846,'Flight Data Departing'!$F846=0),"No","Yes")</f>
        <v>Yes</v>
      </c>
      <c r="N846" s="13">
        <v>44574</v>
      </c>
      <c r="O846" s="7"/>
    </row>
    <row r="847" spans="1:15" ht="15">
      <c r="A847" s="7">
        <v>846</v>
      </c>
      <c r="B847" s="4" t="s">
        <v>1695</v>
      </c>
      <c r="C847" s="8" t="s">
        <v>1696</v>
      </c>
      <c r="D847" s="9">
        <f t="shared" si="3"/>
        <v>0.74652777777777779</v>
      </c>
      <c r="E847" s="7">
        <v>134</v>
      </c>
      <c r="F847" s="7">
        <v>77</v>
      </c>
      <c r="G847" s="7">
        <v>30</v>
      </c>
      <c r="H847" s="7">
        <v>27</v>
      </c>
      <c r="I847" s="1" t="s">
        <v>48</v>
      </c>
      <c r="J847" s="7">
        <v>3</v>
      </c>
      <c r="K847" s="11">
        <v>0.83958333333333335</v>
      </c>
      <c r="L847" s="1" t="s">
        <v>116</v>
      </c>
      <c r="M847" s="12" t="str">
        <f>IF(AND($C847='Flight Data Departing'!$A847,'Flight Data Departing'!$F847=0),"No","Yes")</f>
        <v>Yes</v>
      </c>
      <c r="N847" s="13">
        <v>44563</v>
      </c>
      <c r="O847" s="7"/>
    </row>
    <row r="848" spans="1:15" ht="15">
      <c r="A848" s="7">
        <v>847</v>
      </c>
      <c r="B848" s="4" t="s">
        <v>1697</v>
      </c>
      <c r="C848" s="8" t="s">
        <v>1698</v>
      </c>
      <c r="D848" s="9">
        <f t="shared" si="3"/>
        <v>0.16944444444444445</v>
      </c>
      <c r="E848" s="7">
        <v>107</v>
      </c>
      <c r="F848" s="7">
        <v>51</v>
      </c>
      <c r="G848" s="7">
        <v>16</v>
      </c>
      <c r="H848" s="7">
        <v>40</v>
      </c>
      <c r="I848" s="1" t="s">
        <v>38</v>
      </c>
      <c r="J848" s="7">
        <v>9</v>
      </c>
      <c r="K848" s="11">
        <v>0.24374999999999999</v>
      </c>
      <c r="L848" s="1" t="s">
        <v>61</v>
      </c>
      <c r="M848" s="12" t="str">
        <f>IF(AND($C848='Flight Data Departing'!$A848,'Flight Data Departing'!$F848=0),"No","Yes")</f>
        <v>No</v>
      </c>
      <c r="N848" s="13">
        <v>44563</v>
      </c>
      <c r="O848" s="7"/>
    </row>
    <row r="849" spans="1:15" ht="15">
      <c r="A849" s="7">
        <v>848</v>
      </c>
      <c r="B849" s="4" t="s">
        <v>1699</v>
      </c>
      <c r="C849" s="8" t="s">
        <v>1700</v>
      </c>
      <c r="D849" s="9">
        <f t="shared" si="3"/>
        <v>0.87013888888888891</v>
      </c>
      <c r="E849" s="7">
        <v>125</v>
      </c>
      <c r="F849" s="7">
        <v>87</v>
      </c>
      <c r="G849" s="7">
        <v>14</v>
      </c>
      <c r="H849" s="7">
        <v>24</v>
      </c>
      <c r="I849" s="1" t="s">
        <v>38</v>
      </c>
      <c r="J849" s="7">
        <v>6</v>
      </c>
      <c r="K849" s="11">
        <v>0.95694444444444449</v>
      </c>
      <c r="L849" s="1" t="s">
        <v>125</v>
      </c>
      <c r="M849" s="12" t="str">
        <f>IF(AND($C849='Flight Data Departing'!$A849,'Flight Data Departing'!$F849=0),"No","Yes")</f>
        <v>Yes</v>
      </c>
      <c r="N849" s="13">
        <v>44566</v>
      </c>
      <c r="O849" s="7"/>
    </row>
    <row r="850" spans="1:15" ht="15">
      <c r="A850" s="7">
        <v>849</v>
      </c>
      <c r="B850" s="4" t="s">
        <v>1701</v>
      </c>
      <c r="C850" s="8" t="s">
        <v>1702</v>
      </c>
      <c r="D850" s="9">
        <f t="shared" si="3"/>
        <v>0.87569444444444444</v>
      </c>
      <c r="E850" s="7">
        <v>39</v>
      </c>
      <c r="F850" s="7">
        <v>15</v>
      </c>
      <c r="G850" s="7">
        <v>9</v>
      </c>
      <c r="H850" s="7">
        <v>15</v>
      </c>
      <c r="I850" s="1" t="s">
        <v>48</v>
      </c>
      <c r="J850" s="7">
        <v>5</v>
      </c>
      <c r="K850" s="11">
        <v>0.90277777777777779</v>
      </c>
      <c r="L850" s="1" t="s">
        <v>76</v>
      </c>
      <c r="M850" s="12" t="str">
        <f>IF(AND($C850='Flight Data Departing'!$A850,'Flight Data Departing'!$F850=0),"No","Yes")</f>
        <v>Yes</v>
      </c>
      <c r="N850" s="13">
        <v>44568</v>
      </c>
      <c r="O850" s="7"/>
    </row>
    <row r="851" spans="1:15" ht="15">
      <c r="A851" s="7">
        <v>850</v>
      </c>
      <c r="B851" s="4" t="s">
        <v>1703</v>
      </c>
      <c r="C851" s="8" t="s">
        <v>1704</v>
      </c>
      <c r="D851" s="9">
        <f t="shared" si="3"/>
        <v>0.14652777777777778</v>
      </c>
      <c r="E851" s="7">
        <v>72</v>
      </c>
      <c r="F851" s="7">
        <v>39</v>
      </c>
      <c r="G851" s="7">
        <v>11</v>
      </c>
      <c r="H851" s="7">
        <v>22</v>
      </c>
      <c r="I851" s="1" t="s">
        <v>13</v>
      </c>
      <c r="J851" s="7">
        <v>4</v>
      </c>
      <c r="K851" s="11">
        <v>0.19652777777777777</v>
      </c>
      <c r="L851" s="1" t="s">
        <v>41</v>
      </c>
      <c r="M851" s="12" t="str">
        <f>IF(AND($C851='Flight Data Departing'!$A851,'Flight Data Departing'!$F851=0),"No","Yes")</f>
        <v>Yes</v>
      </c>
      <c r="N851" s="13">
        <v>44567</v>
      </c>
      <c r="O851" s="7"/>
    </row>
    <row r="852" spans="1:15" ht="15">
      <c r="A852" s="7">
        <v>851</v>
      </c>
      <c r="B852" s="4" t="s">
        <v>1705</v>
      </c>
      <c r="C852" s="8" t="s">
        <v>1706</v>
      </c>
      <c r="D852" s="9">
        <f t="shared" si="3"/>
        <v>0.47847222222222219</v>
      </c>
      <c r="E852" s="7">
        <v>125</v>
      </c>
      <c r="F852" s="7">
        <v>78</v>
      </c>
      <c r="G852" s="7">
        <v>20</v>
      </c>
      <c r="H852" s="7">
        <v>27</v>
      </c>
      <c r="I852" s="1" t="s">
        <v>54</v>
      </c>
      <c r="J852" s="7">
        <v>3</v>
      </c>
      <c r="K852" s="11">
        <v>0.56527777777777777</v>
      </c>
      <c r="L852" s="1" t="s">
        <v>125</v>
      </c>
      <c r="M852" s="12" t="str">
        <f>IF(AND($C852='Flight Data Departing'!$A852,'Flight Data Departing'!$F852=0),"No","Yes")</f>
        <v>Yes</v>
      </c>
      <c r="N852" s="13">
        <v>44568</v>
      </c>
      <c r="O852" s="7"/>
    </row>
    <row r="853" spans="1:15" ht="15">
      <c r="A853" s="7">
        <v>852</v>
      </c>
      <c r="B853" s="4" t="s">
        <v>1707</v>
      </c>
      <c r="C853" s="8" t="s">
        <v>1708</v>
      </c>
      <c r="D853" s="9">
        <f t="shared" si="3"/>
        <v>2.361111111111111E-2</v>
      </c>
      <c r="E853" s="7">
        <v>90</v>
      </c>
      <c r="F853" s="7">
        <v>56</v>
      </c>
      <c r="G853" s="7">
        <v>16</v>
      </c>
      <c r="H853" s="7">
        <v>18</v>
      </c>
      <c r="I853" s="1" t="s">
        <v>48</v>
      </c>
      <c r="J853" s="7">
        <v>10</v>
      </c>
      <c r="K853" s="11">
        <v>8.611111111111111E-2</v>
      </c>
      <c r="L853" s="1" t="s">
        <v>79</v>
      </c>
      <c r="M853" s="12" t="str">
        <f>IF(AND($C853='Flight Data Departing'!$A853,'Flight Data Departing'!$F853=0),"No","Yes")</f>
        <v>Yes</v>
      </c>
      <c r="N853" s="13">
        <v>44569</v>
      </c>
      <c r="O853" s="7"/>
    </row>
    <row r="854" spans="1:15" ht="15">
      <c r="A854" s="7">
        <v>853</v>
      </c>
      <c r="B854" s="4" t="s">
        <v>1709</v>
      </c>
      <c r="C854" s="8" t="s">
        <v>1710</v>
      </c>
      <c r="D854" s="9">
        <f t="shared" si="3"/>
        <v>0.25416666666666665</v>
      </c>
      <c r="E854" s="7">
        <v>107</v>
      </c>
      <c r="F854" s="7">
        <v>54</v>
      </c>
      <c r="G854" s="7">
        <v>23</v>
      </c>
      <c r="H854" s="7">
        <v>30</v>
      </c>
      <c r="I854" s="1" t="s">
        <v>54</v>
      </c>
      <c r="J854" s="7">
        <v>8</v>
      </c>
      <c r="K854" s="11">
        <v>0.32847222222222222</v>
      </c>
      <c r="L854" s="1" t="s">
        <v>45</v>
      </c>
      <c r="M854" s="12" t="str">
        <f>IF(AND($C854='Flight Data Departing'!$A854,'Flight Data Departing'!$F854=0),"No","Yes")</f>
        <v>Yes</v>
      </c>
      <c r="N854" s="13">
        <v>44566</v>
      </c>
      <c r="O854" s="7"/>
    </row>
    <row r="855" spans="1:15" ht="15">
      <c r="A855" s="7">
        <v>854</v>
      </c>
      <c r="B855" s="4" t="s">
        <v>1711</v>
      </c>
      <c r="C855" s="8" t="s">
        <v>1712</v>
      </c>
      <c r="D855" s="9">
        <f t="shared" si="3"/>
        <v>0.82499999999999996</v>
      </c>
      <c r="E855" s="7">
        <v>122</v>
      </c>
      <c r="F855" s="7">
        <v>77</v>
      </c>
      <c r="G855" s="7">
        <v>23</v>
      </c>
      <c r="H855" s="7">
        <v>22</v>
      </c>
      <c r="I855" s="1" t="s">
        <v>13</v>
      </c>
      <c r="J855" s="7">
        <v>10</v>
      </c>
      <c r="K855" s="11">
        <v>0.90972222222222221</v>
      </c>
      <c r="L855" s="1" t="s">
        <v>57</v>
      </c>
      <c r="M855" s="12" t="str">
        <f>IF(AND($C855='Flight Data Departing'!$A855,'Flight Data Departing'!$F855=0),"No","Yes")</f>
        <v>Yes</v>
      </c>
      <c r="N855" s="13">
        <v>44562</v>
      </c>
      <c r="O855" s="7"/>
    </row>
    <row r="856" spans="1:15" ht="15">
      <c r="A856" s="7">
        <v>855</v>
      </c>
      <c r="B856" s="4" t="s">
        <v>1713</v>
      </c>
      <c r="C856" s="8">
        <v>939274</v>
      </c>
      <c r="D856" s="9">
        <f t="shared" si="3"/>
        <v>0.62708333333333333</v>
      </c>
      <c r="E856" s="7">
        <v>107</v>
      </c>
      <c r="F856" s="7">
        <v>43</v>
      </c>
      <c r="G856" s="7">
        <v>22</v>
      </c>
      <c r="H856" s="7">
        <v>42</v>
      </c>
      <c r="I856" s="1" t="s">
        <v>13</v>
      </c>
      <c r="J856" s="7">
        <v>3</v>
      </c>
      <c r="K856" s="11">
        <v>0.70138888888888884</v>
      </c>
      <c r="L856" s="1" t="s">
        <v>68</v>
      </c>
      <c r="M856" s="12" t="str">
        <f>IF(AND($C856='Flight Data Departing'!$A856,'Flight Data Departing'!$F856=0),"No","Yes")</f>
        <v>Yes</v>
      </c>
      <c r="N856" s="13">
        <v>44566</v>
      </c>
      <c r="O856" s="7"/>
    </row>
    <row r="857" spans="1:15" ht="15">
      <c r="A857" s="7">
        <v>856</v>
      </c>
      <c r="B857" s="4" t="s">
        <v>1714</v>
      </c>
      <c r="C857" s="8">
        <v>99995</v>
      </c>
      <c r="D857" s="9">
        <f t="shared" si="3"/>
        <v>-4.4444444444444453E-2</v>
      </c>
      <c r="E857" s="7">
        <v>77</v>
      </c>
      <c r="F857" s="7">
        <v>10</v>
      </c>
      <c r="G857" s="7">
        <v>23</v>
      </c>
      <c r="H857" s="7">
        <v>44</v>
      </c>
      <c r="I857" s="1" t="s">
        <v>48</v>
      </c>
      <c r="J857" s="7">
        <v>10</v>
      </c>
      <c r="K857" s="11">
        <v>9.0277777777777769E-3</v>
      </c>
      <c r="L857" s="1" t="s">
        <v>68</v>
      </c>
      <c r="M857" s="12" t="str">
        <f>IF(AND($C857='Flight Data Departing'!$A857,'Flight Data Departing'!$F857=0),"No","Yes")</f>
        <v>Yes</v>
      </c>
      <c r="N857" s="13">
        <v>44570</v>
      </c>
      <c r="O857" s="7"/>
    </row>
    <row r="858" spans="1:15" ht="15">
      <c r="A858" s="7">
        <v>857</v>
      </c>
      <c r="B858" s="4" t="s">
        <v>1715</v>
      </c>
      <c r="C858" s="8" t="s">
        <v>1716</v>
      </c>
      <c r="D858" s="9">
        <f t="shared" si="3"/>
        <v>0.32777777777777778</v>
      </c>
      <c r="E858" s="7">
        <v>108</v>
      </c>
      <c r="F858" s="7">
        <v>64</v>
      </c>
      <c r="G858" s="7">
        <v>16</v>
      </c>
      <c r="H858" s="7">
        <v>28</v>
      </c>
      <c r="I858" s="1" t="s">
        <v>60</v>
      </c>
      <c r="J858" s="7">
        <v>10</v>
      </c>
      <c r="K858" s="11">
        <v>0.40277777777777779</v>
      </c>
      <c r="L858" s="1" t="s">
        <v>84</v>
      </c>
      <c r="M858" s="12" t="str">
        <f>IF(AND($C858='Flight Data Departing'!$A858,'Flight Data Departing'!$F858=0),"No","Yes")</f>
        <v>Yes</v>
      </c>
      <c r="N858" s="13">
        <v>44563</v>
      </c>
      <c r="O858" s="7"/>
    </row>
    <row r="859" spans="1:15" ht="15">
      <c r="A859" s="7">
        <v>858</v>
      </c>
      <c r="B859" s="4" t="s">
        <v>1717</v>
      </c>
      <c r="C859" s="8" t="s">
        <v>1718</v>
      </c>
      <c r="D859" s="9">
        <f t="shared" si="3"/>
        <v>0.41180555555555554</v>
      </c>
      <c r="E859" s="7">
        <v>125</v>
      </c>
      <c r="F859" s="7">
        <v>80</v>
      </c>
      <c r="G859" s="7">
        <v>22</v>
      </c>
      <c r="H859" s="7">
        <v>23</v>
      </c>
      <c r="I859" s="1" t="s">
        <v>54</v>
      </c>
      <c r="J859" s="7">
        <v>6</v>
      </c>
      <c r="K859" s="11">
        <v>0.49861111111111112</v>
      </c>
      <c r="L859" s="1" t="s">
        <v>125</v>
      </c>
      <c r="M859" s="12" t="str">
        <f>IF(AND($C859='Flight Data Departing'!$A859,'Flight Data Departing'!$F859=0),"No","Yes")</f>
        <v>Yes</v>
      </c>
      <c r="N859" s="13">
        <v>44568</v>
      </c>
      <c r="O859" s="7"/>
    </row>
    <row r="860" spans="1:15" ht="15">
      <c r="A860" s="7">
        <v>859</v>
      </c>
      <c r="B860" s="4" t="s">
        <v>1719</v>
      </c>
      <c r="C860" s="8">
        <v>672361</v>
      </c>
      <c r="D860" s="9">
        <f t="shared" si="3"/>
        <v>-2.7083333333333331E-2</v>
      </c>
      <c r="E860" s="7">
        <v>68</v>
      </c>
      <c r="F860" s="7">
        <v>19</v>
      </c>
      <c r="G860" s="7">
        <v>8</v>
      </c>
      <c r="H860" s="7">
        <v>41</v>
      </c>
      <c r="I860" s="1" t="s">
        <v>38</v>
      </c>
      <c r="J860" s="7">
        <v>10</v>
      </c>
      <c r="K860" s="11">
        <v>2.013888888888889E-2</v>
      </c>
      <c r="L860" s="1" t="s">
        <v>64</v>
      </c>
      <c r="M860" s="12" t="str">
        <f>IF(AND($C860='Flight Data Departing'!$A860,'Flight Data Departing'!$F860=0),"No","Yes")</f>
        <v>Yes</v>
      </c>
      <c r="N860" s="13">
        <v>44570</v>
      </c>
      <c r="O860" s="7"/>
    </row>
    <row r="861" spans="1:15" ht="15">
      <c r="A861" s="7">
        <v>860</v>
      </c>
      <c r="B861" s="4" t="s">
        <v>1720</v>
      </c>
      <c r="C861" s="8" t="s">
        <v>1721</v>
      </c>
      <c r="D861" s="9">
        <f t="shared" si="3"/>
        <v>0.50555555555555554</v>
      </c>
      <c r="E861" s="7">
        <v>91</v>
      </c>
      <c r="F861" s="7">
        <v>47</v>
      </c>
      <c r="G861" s="7">
        <v>25</v>
      </c>
      <c r="H861" s="7">
        <v>19</v>
      </c>
      <c r="I861" s="1" t="s">
        <v>60</v>
      </c>
      <c r="J861" s="7">
        <v>8</v>
      </c>
      <c r="K861" s="11">
        <v>0.56874999999999998</v>
      </c>
      <c r="L861" s="1" t="s">
        <v>116</v>
      </c>
      <c r="M861" s="12" t="str">
        <f>IF(AND($C861='Flight Data Departing'!$A861,'Flight Data Departing'!$F861=0),"No","Yes")</f>
        <v>Yes</v>
      </c>
      <c r="N861" s="13">
        <v>44570</v>
      </c>
      <c r="O861" s="7"/>
    </row>
    <row r="862" spans="1:15" ht="15">
      <c r="A862" s="7">
        <v>861</v>
      </c>
      <c r="B862" s="4" t="s">
        <v>1722</v>
      </c>
      <c r="C862" s="8" t="s">
        <v>1723</v>
      </c>
      <c r="D862" s="9">
        <f t="shared" si="3"/>
        <v>0.10069444444444443</v>
      </c>
      <c r="E862" s="7">
        <v>51</v>
      </c>
      <c r="F862" s="7">
        <v>16</v>
      </c>
      <c r="G862" s="7">
        <v>10</v>
      </c>
      <c r="H862" s="7">
        <v>25</v>
      </c>
      <c r="I862" s="1" t="s">
        <v>13</v>
      </c>
      <c r="J862" s="7">
        <v>10</v>
      </c>
      <c r="K862" s="11">
        <v>0.1361111111111111</v>
      </c>
      <c r="L862" s="1" t="s">
        <v>107</v>
      </c>
      <c r="M862" s="12" t="str">
        <f>IF(AND($C862='Flight Data Departing'!$A862,'Flight Data Departing'!$F862=0),"No","Yes")</f>
        <v>Yes</v>
      </c>
      <c r="N862" s="13">
        <v>44570</v>
      </c>
      <c r="O862" s="7"/>
    </row>
    <row r="863" spans="1:15" ht="15">
      <c r="A863" s="7">
        <v>862</v>
      </c>
      <c r="B863" s="4" t="s">
        <v>1724</v>
      </c>
      <c r="C863" s="8" t="s">
        <v>1725</v>
      </c>
      <c r="D863" s="9">
        <f t="shared" si="3"/>
        <v>0.50694444444444442</v>
      </c>
      <c r="E863" s="7">
        <v>112</v>
      </c>
      <c r="F863" s="7">
        <v>49</v>
      </c>
      <c r="G863" s="7">
        <v>30</v>
      </c>
      <c r="H863" s="7">
        <v>33</v>
      </c>
      <c r="I863" s="1" t="s">
        <v>48</v>
      </c>
      <c r="J863" s="7">
        <v>4</v>
      </c>
      <c r="K863" s="11">
        <v>0.58472222222222225</v>
      </c>
      <c r="L863" s="1" t="s">
        <v>125</v>
      </c>
      <c r="M863" s="12" t="str">
        <f>IF(AND($C863='Flight Data Departing'!$A863,'Flight Data Departing'!$F863=0),"No","Yes")</f>
        <v>Yes</v>
      </c>
      <c r="N863" s="13">
        <v>44566</v>
      </c>
      <c r="O863" s="7"/>
    </row>
    <row r="864" spans="1:15" ht="15">
      <c r="A864" s="7">
        <v>863</v>
      </c>
      <c r="B864" s="4" t="s">
        <v>1726</v>
      </c>
      <c r="C864" s="8" t="s">
        <v>1727</v>
      </c>
      <c r="D864" s="9">
        <f t="shared" si="3"/>
        <v>0.15694444444444444</v>
      </c>
      <c r="E864" s="7">
        <v>80</v>
      </c>
      <c r="F864" s="7">
        <v>23</v>
      </c>
      <c r="G864" s="7">
        <v>27</v>
      </c>
      <c r="H864" s="7">
        <v>30</v>
      </c>
      <c r="I864" s="1" t="s">
        <v>34</v>
      </c>
      <c r="J864" s="7">
        <v>8</v>
      </c>
      <c r="K864" s="11">
        <v>0.21249999999999999</v>
      </c>
      <c r="L864" s="1" t="s">
        <v>68</v>
      </c>
      <c r="M864" s="12" t="str">
        <f>IF(AND($C864='Flight Data Departing'!$A864,'Flight Data Departing'!$F864=0),"No","Yes")</f>
        <v>Yes</v>
      </c>
      <c r="N864" s="13">
        <v>44568</v>
      </c>
      <c r="O864" s="7"/>
    </row>
    <row r="865" spans="1:15" ht="15">
      <c r="A865" s="7">
        <v>864</v>
      </c>
      <c r="B865" s="4" t="s">
        <v>1728</v>
      </c>
      <c r="C865" s="8" t="s">
        <v>1729</v>
      </c>
      <c r="D865" s="9">
        <f t="shared" si="3"/>
        <v>0.69375000000000009</v>
      </c>
      <c r="E865" s="7">
        <v>111</v>
      </c>
      <c r="F865" s="7">
        <v>71</v>
      </c>
      <c r="G865" s="7">
        <v>6</v>
      </c>
      <c r="H865" s="7">
        <v>34</v>
      </c>
      <c r="I865" s="1" t="s">
        <v>38</v>
      </c>
      <c r="J865" s="7">
        <v>2</v>
      </c>
      <c r="K865" s="11">
        <v>0.77083333333333337</v>
      </c>
      <c r="L865" s="1" t="s">
        <v>45</v>
      </c>
      <c r="M865" s="12" t="str">
        <f>IF(AND($C865='Flight Data Departing'!$A865,'Flight Data Departing'!$F865=0),"No","Yes")</f>
        <v>Yes</v>
      </c>
      <c r="N865" s="13">
        <v>44570</v>
      </c>
      <c r="O865" s="7"/>
    </row>
    <row r="866" spans="1:15" ht="15">
      <c r="A866" s="7">
        <v>865</v>
      </c>
      <c r="B866" s="4" t="s">
        <v>1730</v>
      </c>
      <c r="C866" s="8" t="s">
        <v>1731</v>
      </c>
      <c r="D866" s="9">
        <f t="shared" si="3"/>
        <v>0.62083333333333335</v>
      </c>
      <c r="E866" s="7">
        <v>108</v>
      </c>
      <c r="F866" s="7">
        <v>48</v>
      </c>
      <c r="G866" s="7">
        <v>26</v>
      </c>
      <c r="H866" s="7">
        <v>34</v>
      </c>
      <c r="I866" s="1" t="s">
        <v>54</v>
      </c>
      <c r="J866" s="7">
        <v>6</v>
      </c>
      <c r="K866" s="11">
        <v>0.6958333333333333</v>
      </c>
      <c r="L866" s="1" t="s">
        <v>31</v>
      </c>
      <c r="M866" s="12" t="str">
        <f>IF(AND($C866='Flight Data Departing'!$A866,'Flight Data Departing'!$F866=0),"No","Yes")</f>
        <v>Yes</v>
      </c>
      <c r="N866" s="13">
        <v>44574</v>
      </c>
      <c r="O866" s="7"/>
    </row>
    <row r="867" spans="1:15" ht="15">
      <c r="A867" s="7">
        <v>866</v>
      </c>
      <c r="B867" s="4" t="s">
        <v>1732</v>
      </c>
      <c r="C867" s="8" t="s">
        <v>1733</v>
      </c>
      <c r="D867" s="9">
        <f t="shared" si="3"/>
        <v>0.88541666666666663</v>
      </c>
      <c r="E867" s="7">
        <v>124</v>
      </c>
      <c r="F867" s="7">
        <v>70</v>
      </c>
      <c r="G867" s="7">
        <v>13</v>
      </c>
      <c r="H867" s="7">
        <v>41</v>
      </c>
      <c r="I867" s="1" t="s">
        <v>38</v>
      </c>
      <c r="J867" s="7">
        <v>7</v>
      </c>
      <c r="K867" s="11">
        <v>0.97152777777777777</v>
      </c>
      <c r="L867" s="1" t="s">
        <v>64</v>
      </c>
      <c r="M867" s="12" t="str">
        <f>IF(AND($C867='Flight Data Departing'!$A867,'Flight Data Departing'!$F867=0),"No","Yes")</f>
        <v>Yes</v>
      </c>
      <c r="N867" s="13">
        <v>44570</v>
      </c>
      <c r="O867" s="7"/>
    </row>
    <row r="868" spans="1:15" ht="15">
      <c r="A868" s="7">
        <v>867</v>
      </c>
      <c r="B868" s="4" t="s">
        <v>1734</v>
      </c>
      <c r="C868" s="8" t="s">
        <v>1735</v>
      </c>
      <c r="D868" s="9">
        <f t="shared" si="3"/>
        <v>0.45486111111111105</v>
      </c>
      <c r="E868" s="7">
        <v>83</v>
      </c>
      <c r="F868" s="7">
        <v>33</v>
      </c>
      <c r="G868" s="7">
        <v>10</v>
      </c>
      <c r="H868" s="7">
        <v>40</v>
      </c>
      <c r="I868" s="1" t="s">
        <v>13</v>
      </c>
      <c r="J868" s="7">
        <v>7</v>
      </c>
      <c r="K868" s="11">
        <v>0.51249999999999996</v>
      </c>
      <c r="L868" s="1" t="s">
        <v>125</v>
      </c>
      <c r="M868" s="12" t="str">
        <f>IF(AND($C868='Flight Data Departing'!$A868,'Flight Data Departing'!$F868=0),"No","Yes")</f>
        <v>Yes</v>
      </c>
      <c r="N868" s="13">
        <v>44567</v>
      </c>
      <c r="O868" s="7"/>
    </row>
    <row r="869" spans="1:15" ht="15">
      <c r="A869" s="7">
        <v>868</v>
      </c>
      <c r="B869" s="4" t="s">
        <v>1736</v>
      </c>
      <c r="C869" s="8" t="s">
        <v>1737</v>
      </c>
      <c r="D869" s="9">
        <f t="shared" si="3"/>
        <v>4.6527777777777765E-2</v>
      </c>
      <c r="E869" s="7">
        <v>128</v>
      </c>
      <c r="F869" s="7">
        <v>66</v>
      </c>
      <c r="G869" s="7">
        <v>19</v>
      </c>
      <c r="H869" s="7">
        <v>43</v>
      </c>
      <c r="I869" s="1" t="s">
        <v>60</v>
      </c>
      <c r="J869" s="7">
        <v>8</v>
      </c>
      <c r="K869" s="11">
        <v>0.13541666666666666</v>
      </c>
      <c r="L869" s="1" t="s">
        <v>76</v>
      </c>
      <c r="M869" s="12" t="str">
        <f>IF(AND($C869='Flight Data Departing'!$A869,'Flight Data Departing'!$F869=0),"No","Yes")</f>
        <v>Yes</v>
      </c>
      <c r="N869" s="13">
        <v>44570</v>
      </c>
      <c r="O869" s="7"/>
    </row>
    <row r="870" spans="1:15" ht="15">
      <c r="A870" s="7">
        <v>869</v>
      </c>
      <c r="B870" s="4" t="s">
        <v>1738</v>
      </c>
      <c r="C870" s="8" t="s">
        <v>1739</v>
      </c>
      <c r="D870" s="9">
        <f t="shared" si="3"/>
        <v>-1.5972222222222221E-2</v>
      </c>
      <c r="E870" s="7">
        <v>95</v>
      </c>
      <c r="F870" s="7">
        <v>61</v>
      </c>
      <c r="G870" s="7">
        <v>5</v>
      </c>
      <c r="H870" s="7">
        <v>29</v>
      </c>
      <c r="I870" s="1" t="s">
        <v>60</v>
      </c>
      <c r="J870" s="7">
        <v>3</v>
      </c>
      <c r="K870" s="11">
        <v>0.05</v>
      </c>
      <c r="L870" s="1" t="s">
        <v>61</v>
      </c>
      <c r="M870" s="12" t="str">
        <f>IF(AND($C870='Flight Data Departing'!$A870,'Flight Data Departing'!$F870=0),"No","Yes")</f>
        <v>No</v>
      </c>
      <c r="N870" s="13">
        <v>44562</v>
      </c>
      <c r="O870" s="7"/>
    </row>
    <row r="871" spans="1:15" ht="15">
      <c r="A871" s="7">
        <v>870</v>
      </c>
      <c r="B871" s="4" t="s">
        <v>1740</v>
      </c>
      <c r="C871" s="8" t="s">
        <v>1741</v>
      </c>
      <c r="D871" s="9">
        <f t="shared" si="3"/>
        <v>2.6388888888888892E-2</v>
      </c>
      <c r="E871" s="7">
        <v>112</v>
      </c>
      <c r="F871" s="7">
        <v>78</v>
      </c>
      <c r="G871" s="7">
        <v>6</v>
      </c>
      <c r="H871" s="7">
        <v>28</v>
      </c>
      <c r="I871" s="1" t="s">
        <v>34</v>
      </c>
      <c r="J871" s="7">
        <v>3</v>
      </c>
      <c r="K871" s="11">
        <v>0.10416666666666667</v>
      </c>
      <c r="L871" s="1" t="s">
        <v>84</v>
      </c>
      <c r="M871" s="12" t="str">
        <f>IF(AND($C871='Flight Data Departing'!$A871,'Flight Data Departing'!$F871=0),"No","Yes")</f>
        <v>Yes</v>
      </c>
      <c r="N871" s="13">
        <v>44573</v>
      </c>
      <c r="O871" s="7"/>
    </row>
    <row r="872" spans="1:15" ht="15">
      <c r="A872" s="7">
        <v>871</v>
      </c>
      <c r="B872" s="4" t="s">
        <v>1742</v>
      </c>
      <c r="C872" s="8" t="s">
        <v>1743</v>
      </c>
      <c r="D872" s="9">
        <f t="shared" si="3"/>
        <v>0.52222222222222225</v>
      </c>
      <c r="E872" s="7">
        <v>90</v>
      </c>
      <c r="F872" s="7">
        <v>26</v>
      </c>
      <c r="G872" s="7">
        <v>27</v>
      </c>
      <c r="H872" s="7">
        <v>37</v>
      </c>
      <c r="I872" s="1" t="s">
        <v>48</v>
      </c>
      <c r="J872" s="7">
        <v>1</v>
      </c>
      <c r="K872" s="11">
        <v>0.58472222222222225</v>
      </c>
      <c r="L872" s="1" t="s">
        <v>73</v>
      </c>
      <c r="M872" s="12" t="str">
        <f>IF(AND($C872='Flight Data Departing'!$A872,'Flight Data Departing'!$F872=0),"No","Yes")</f>
        <v>Yes</v>
      </c>
      <c r="N872" s="13">
        <v>44573</v>
      </c>
      <c r="O872" s="7"/>
    </row>
    <row r="873" spans="1:15" ht="15">
      <c r="A873" s="7">
        <v>872</v>
      </c>
      <c r="B873" s="4" t="s">
        <v>1744</v>
      </c>
      <c r="C873" s="8" t="s">
        <v>1745</v>
      </c>
      <c r="D873" s="9">
        <f t="shared" si="3"/>
        <v>-1.5277777777777776E-2</v>
      </c>
      <c r="E873" s="7">
        <v>55</v>
      </c>
      <c r="F873" s="7">
        <v>11</v>
      </c>
      <c r="G873" s="7">
        <v>25</v>
      </c>
      <c r="H873" s="7">
        <v>19</v>
      </c>
      <c r="I873" s="1" t="s">
        <v>34</v>
      </c>
      <c r="J873" s="7">
        <v>6</v>
      </c>
      <c r="K873" s="11">
        <v>2.2916666666666665E-2</v>
      </c>
      <c r="L873" s="1" t="s">
        <v>73</v>
      </c>
      <c r="M873" s="12" t="str">
        <f>IF(AND($C873='Flight Data Departing'!$A873,'Flight Data Departing'!$F873=0),"No","Yes")</f>
        <v>Yes</v>
      </c>
      <c r="N873" s="13">
        <v>44565</v>
      </c>
      <c r="O873" s="7"/>
    </row>
    <row r="874" spans="1:15" ht="15">
      <c r="A874" s="7">
        <v>873</v>
      </c>
      <c r="B874" s="4" t="s">
        <v>1746</v>
      </c>
      <c r="C874" s="8" t="s">
        <v>1747</v>
      </c>
      <c r="D874" s="9">
        <f t="shared" si="3"/>
        <v>0.54930555555555549</v>
      </c>
      <c r="E874" s="7">
        <v>156</v>
      </c>
      <c r="F874" s="7">
        <v>83</v>
      </c>
      <c r="G874" s="7">
        <v>29</v>
      </c>
      <c r="H874" s="7">
        <v>44</v>
      </c>
      <c r="I874" s="1" t="s">
        <v>38</v>
      </c>
      <c r="J874" s="7">
        <v>10</v>
      </c>
      <c r="K874" s="11">
        <v>0.65763888888888888</v>
      </c>
      <c r="L874" s="1" t="s">
        <v>45</v>
      </c>
      <c r="M874" s="12" t="str">
        <f>IF(AND($C874='Flight Data Departing'!$A874,'Flight Data Departing'!$F874=0),"No","Yes")</f>
        <v>Yes</v>
      </c>
      <c r="N874" s="13">
        <v>44565</v>
      </c>
      <c r="O874" s="7"/>
    </row>
    <row r="875" spans="1:15" ht="15">
      <c r="A875" s="7">
        <v>874</v>
      </c>
      <c r="B875" s="4" t="s">
        <v>1748</v>
      </c>
      <c r="C875" s="8" t="s">
        <v>1749</v>
      </c>
      <c r="D875" s="9">
        <f t="shared" si="3"/>
        <v>5.2777777777777771E-2</v>
      </c>
      <c r="E875" s="7">
        <v>104</v>
      </c>
      <c r="F875" s="7">
        <v>56</v>
      </c>
      <c r="G875" s="7">
        <v>21</v>
      </c>
      <c r="H875" s="7">
        <v>27</v>
      </c>
      <c r="I875" s="1" t="s">
        <v>34</v>
      </c>
      <c r="J875" s="7">
        <v>9</v>
      </c>
      <c r="K875" s="11">
        <v>0.125</v>
      </c>
      <c r="L875" s="1" t="s">
        <v>41</v>
      </c>
      <c r="M875" s="12" t="str">
        <f>IF(AND($C875='Flight Data Departing'!$A875,'Flight Data Departing'!$F875=0),"No","Yes")</f>
        <v>Yes</v>
      </c>
      <c r="N875" s="13">
        <v>44566</v>
      </c>
      <c r="O875" s="7"/>
    </row>
    <row r="876" spans="1:15" ht="15">
      <c r="A876" s="7">
        <v>875</v>
      </c>
      <c r="B876" s="4" t="s">
        <v>1750</v>
      </c>
      <c r="C876" s="8" t="s">
        <v>1751</v>
      </c>
      <c r="D876" s="9">
        <f t="shared" si="3"/>
        <v>0.90416666666666667</v>
      </c>
      <c r="E876" s="7">
        <v>87</v>
      </c>
      <c r="F876" s="7">
        <v>40</v>
      </c>
      <c r="G876" s="7">
        <v>21</v>
      </c>
      <c r="H876" s="7">
        <v>26</v>
      </c>
      <c r="I876" s="1" t="s">
        <v>60</v>
      </c>
      <c r="J876" s="7">
        <v>4</v>
      </c>
      <c r="K876" s="11">
        <v>0.96458333333333335</v>
      </c>
      <c r="L876" s="1" t="s">
        <v>107</v>
      </c>
      <c r="M876" s="12" t="str">
        <f>IF(AND($C876='Flight Data Departing'!$A876,'Flight Data Departing'!$F876=0),"No","Yes")</f>
        <v>Yes</v>
      </c>
      <c r="N876" s="13">
        <v>44563</v>
      </c>
      <c r="O876" s="7"/>
    </row>
    <row r="877" spans="1:15" ht="15">
      <c r="A877" s="7">
        <v>876</v>
      </c>
      <c r="B877" s="4" t="s">
        <v>1752</v>
      </c>
      <c r="C877" s="8" t="s">
        <v>1753</v>
      </c>
      <c r="D877" s="9">
        <f t="shared" si="3"/>
        <v>0.21736111111111109</v>
      </c>
      <c r="E877" s="7">
        <v>55</v>
      </c>
      <c r="F877" s="7">
        <v>17</v>
      </c>
      <c r="G877" s="7">
        <v>5</v>
      </c>
      <c r="H877" s="7">
        <v>33</v>
      </c>
      <c r="I877" s="1" t="s">
        <v>60</v>
      </c>
      <c r="J877" s="7">
        <v>7</v>
      </c>
      <c r="K877" s="11">
        <v>0.25555555555555554</v>
      </c>
      <c r="L877" s="1" t="s">
        <v>41</v>
      </c>
      <c r="M877" s="12" t="str">
        <f>IF(AND($C877='Flight Data Departing'!$A877,'Flight Data Departing'!$F877=0),"No","Yes")</f>
        <v>Yes</v>
      </c>
      <c r="N877" s="13">
        <v>44565</v>
      </c>
      <c r="O877" s="7"/>
    </row>
    <row r="878" spans="1:15" ht="15">
      <c r="A878" s="7">
        <v>877</v>
      </c>
      <c r="B878" s="4" t="s">
        <v>1754</v>
      </c>
      <c r="C878" s="8" t="s">
        <v>1755</v>
      </c>
      <c r="D878" s="9">
        <f t="shared" si="3"/>
        <v>6.666666666666668E-2</v>
      </c>
      <c r="E878" s="7">
        <v>83</v>
      </c>
      <c r="F878" s="7">
        <v>12</v>
      </c>
      <c r="G878" s="7">
        <v>30</v>
      </c>
      <c r="H878" s="7">
        <v>41</v>
      </c>
      <c r="I878" s="1" t="s">
        <v>38</v>
      </c>
      <c r="J878" s="7">
        <v>2</v>
      </c>
      <c r="K878" s="11">
        <v>0.12430555555555556</v>
      </c>
      <c r="L878" s="1" t="s">
        <v>76</v>
      </c>
      <c r="M878" s="12" t="str">
        <f>IF(AND($C878='Flight Data Departing'!$A878,'Flight Data Departing'!$F878=0),"No","Yes")</f>
        <v>Yes</v>
      </c>
      <c r="N878" s="13">
        <v>44562</v>
      </c>
      <c r="O878" s="7"/>
    </row>
    <row r="879" spans="1:15" ht="15">
      <c r="A879" s="7">
        <v>878</v>
      </c>
      <c r="B879" s="4" t="s">
        <v>1756</v>
      </c>
      <c r="C879" s="8" t="s">
        <v>1757</v>
      </c>
      <c r="D879" s="9">
        <f t="shared" si="3"/>
        <v>0.69513888888888886</v>
      </c>
      <c r="E879" s="7">
        <v>85</v>
      </c>
      <c r="F879" s="7">
        <v>39</v>
      </c>
      <c r="G879" s="7">
        <v>27</v>
      </c>
      <c r="H879" s="7">
        <v>19</v>
      </c>
      <c r="I879" s="1" t="s">
        <v>60</v>
      </c>
      <c r="J879" s="7">
        <v>8</v>
      </c>
      <c r="K879" s="11">
        <v>0.75416666666666665</v>
      </c>
      <c r="L879" s="1" t="s">
        <v>61</v>
      </c>
      <c r="M879" s="12" t="str">
        <f>IF(AND($C879='Flight Data Departing'!$A879,'Flight Data Departing'!$F879=0),"No","Yes")</f>
        <v>No</v>
      </c>
      <c r="N879" s="13">
        <v>44563</v>
      </c>
      <c r="O879" s="7"/>
    </row>
    <row r="880" spans="1:15" ht="15">
      <c r="A880" s="7">
        <v>879</v>
      </c>
      <c r="B880" s="4" t="s">
        <v>1758</v>
      </c>
      <c r="C880" s="8" t="s">
        <v>1759</v>
      </c>
      <c r="D880" s="9">
        <f t="shared" si="3"/>
        <v>0.76249999999999996</v>
      </c>
      <c r="E880" s="7">
        <v>77</v>
      </c>
      <c r="F880" s="7">
        <v>16</v>
      </c>
      <c r="G880" s="7">
        <v>26</v>
      </c>
      <c r="H880" s="7">
        <v>35</v>
      </c>
      <c r="I880" s="1" t="s">
        <v>38</v>
      </c>
      <c r="J880" s="7">
        <v>8</v>
      </c>
      <c r="K880" s="11">
        <v>0.81597222222222221</v>
      </c>
      <c r="L880" s="1" t="s">
        <v>107</v>
      </c>
      <c r="M880" s="12" t="str">
        <f>IF(AND($C880='Flight Data Departing'!$A880,'Flight Data Departing'!$F880=0),"No","Yes")</f>
        <v>Yes</v>
      </c>
      <c r="N880" s="13">
        <v>44569</v>
      </c>
      <c r="O880" s="7"/>
    </row>
    <row r="881" spans="1:15" ht="15">
      <c r="A881" s="7">
        <v>880</v>
      </c>
      <c r="B881" s="4" t="s">
        <v>1760</v>
      </c>
      <c r="C881" s="8" t="s">
        <v>1761</v>
      </c>
      <c r="D881" s="9">
        <f t="shared" si="3"/>
        <v>0.38541666666666669</v>
      </c>
      <c r="E881" s="7">
        <v>145</v>
      </c>
      <c r="F881" s="7">
        <v>87</v>
      </c>
      <c r="G881" s="7">
        <v>30</v>
      </c>
      <c r="H881" s="7">
        <v>28</v>
      </c>
      <c r="I881" s="1" t="s">
        <v>34</v>
      </c>
      <c r="J881" s="7">
        <v>7</v>
      </c>
      <c r="K881" s="11">
        <v>0.4861111111111111</v>
      </c>
      <c r="L881" s="1" t="s">
        <v>45</v>
      </c>
      <c r="M881" s="12" t="str">
        <f>IF(AND($C881='Flight Data Departing'!$A881,'Flight Data Departing'!$F881=0),"No","Yes")</f>
        <v>Yes</v>
      </c>
      <c r="N881" s="13">
        <v>44568</v>
      </c>
      <c r="O881" s="7"/>
    </row>
    <row r="882" spans="1:15" ht="15">
      <c r="A882" s="7">
        <v>881</v>
      </c>
      <c r="B882" s="4" t="s">
        <v>1762</v>
      </c>
      <c r="C882" s="8" t="s">
        <v>1763</v>
      </c>
      <c r="D882" s="9">
        <f t="shared" si="3"/>
        <v>0.19027777777777777</v>
      </c>
      <c r="E882" s="7">
        <v>148</v>
      </c>
      <c r="F882" s="7">
        <v>83</v>
      </c>
      <c r="G882" s="7">
        <v>23</v>
      </c>
      <c r="H882" s="7">
        <v>42</v>
      </c>
      <c r="I882" s="1" t="s">
        <v>13</v>
      </c>
      <c r="J882" s="7">
        <v>6</v>
      </c>
      <c r="K882" s="11">
        <v>0.29305555555555557</v>
      </c>
      <c r="L882" s="1" t="s">
        <v>41</v>
      </c>
      <c r="M882" s="12" t="str">
        <f>IF(AND($C882='Flight Data Departing'!$A882,'Flight Data Departing'!$F882=0),"No","Yes")</f>
        <v>Yes</v>
      </c>
      <c r="N882" s="13">
        <v>44574</v>
      </c>
      <c r="O882" s="7"/>
    </row>
    <row r="883" spans="1:15" ht="15">
      <c r="A883" s="7">
        <v>882</v>
      </c>
      <c r="B883" s="4" t="s">
        <v>1764</v>
      </c>
      <c r="C883" s="8" t="s">
        <v>1765</v>
      </c>
      <c r="D883" s="9">
        <f t="shared" si="3"/>
        <v>0.30624999999999997</v>
      </c>
      <c r="E883" s="7">
        <v>131</v>
      </c>
      <c r="F883" s="7">
        <v>84</v>
      </c>
      <c r="G883" s="7">
        <v>6</v>
      </c>
      <c r="H883" s="7">
        <v>41</v>
      </c>
      <c r="I883" s="1" t="s">
        <v>34</v>
      </c>
      <c r="J883" s="7">
        <v>4</v>
      </c>
      <c r="K883" s="11">
        <v>0.3972222222222222</v>
      </c>
      <c r="L883" s="1" t="s">
        <v>116</v>
      </c>
      <c r="M883" s="12" t="str">
        <f>IF(AND($C883='Flight Data Departing'!$A883,'Flight Data Departing'!$F883=0),"No","Yes")</f>
        <v>Yes</v>
      </c>
      <c r="N883" s="13">
        <v>44562</v>
      </c>
      <c r="O883" s="7"/>
    </row>
    <row r="884" spans="1:15" ht="15">
      <c r="A884" s="7">
        <v>883</v>
      </c>
      <c r="B884" s="4" t="s">
        <v>1766</v>
      </c>
      <c r="C884" s="8" t="s">
        <v>1767</v>
      </c>
      <c r="D884" s="9">
        <f t="shared" si="3"/>
        <v>0.76666666666666661</v>
      </c>
      <c r="E884" s="7">
        <v>70</v>
      </c>
      <c r="F884" s="7">
        <v>29</v>
      </c>
      <c r="G884" s="7">
        <v>23</v>
      </c>
      <c r="H884" s="7">
        <v>18</v>
      </c>
      <c r="I884" s="1" t="s">
        <v>38</v>
      </c>
      <c r="J884" s="7">
        <v>10</v>
      </c>
      <c r="K884" s="11">
        <v>0.81527777777777777</v>
      </c>
      <c r="L884" s="1" t="s">
        <v>45</v>
      </c>
      <c r="M884" s="12" t="str">
        <f>IF(AND($C884='Flight Data Departing'!$A884,'Flight Data Departing'!$F884=0),"No","Yes")</f>
        <v>Yes</v>
      </c>
      <c r="N884" s="13">
        <v>44570</v>
      </c>
      <c r="O884" s="7"/>
    </row>
    <row r="885" spans="1:15" ht="15">
      <c r="A885" s="7">
        <v>884</v>
      </c>
      <c r="B885" s="4" t="s">
        <v>1768</v>
      </c>
      <c r="C885" s="8" t="s">
        <v>1769</v>
      </c>
      <c r="D885" s="9">
        <f t="shared" si="3"/>
        <v>0.32708333333333334</v>
      </c>
      <c r="E885" s="7">
        <v>53</v>
      </c>
      <c r="F885" s="7">
        <v>10</v>
      </c>
      <c r="G885" s="7">
        <v>18</v>
      </c>
      <c r="H885" s="7">
        <v>25</v>
      </c>
      <c r="I885" s="1" t="s">
        <v>54</v>
      </c>
      <c r="J885" s="7">
        <v>2</v>
      </c>
      <c r="K885" s="11">
        <v>0.36388888888888887</v>
      </c>
      <c r="L885" s="1" t="s">
        <v>79</v>
      </c>
      <c r="M885" s="12" t="str">
        <f>IF(AND($C885='Flight Data Departing'!$A885,'Flight Data Departing'!$F885=0),"No","Yes")</f>
        <v>Yes</v>
      </c>
      <c r="N885" s="13">
        <v>44569</v>
      </c>
      <c r="O885" s="7"/>
    </row>
    <row r="886" spans="1:15" ht="15">
      <c r="A886" s="7">
        <v>885</v>
      </c>
      <c r="B886" s="4" t="s">
        <v>1770</v>
      </c>
      <c r="C886" s="8" t="s">
        <v>1771</v>
      </c>
      <c r="D886" s="9">
        <f t="shared" si="3"/>
        <v>0.17708333333333331</v>
      </c>
      <c r="E886" s="7">
        <v>131</v>
      </c>
      <c r="F886" s="7">
        <v>77</v>
      </c>
      <c r="G886" s="7">
        <v>9</v>
      </c>
      <c r="H886" s="7">
        <v>45</v>
      </c>
      <c r="I886" s="1" t="s">
        <v>48</v>
      </c>
      <c r="J886" s="7">
        <v>2</v>
      </c>
      <c r="K886" s="11">
        <v>0.26805555555555555</v>
      </c>
      <c r="L886" s="1" t="s">
        <v>107</v>
      </c>
      <c r="M886" s="12" t="str">
        <f>IF(AND($C886='Flight Data Departing'!$A886,'Flight Data Departing'!$F886=0),"No","Yes")</f>
        <v>Yes</v>
      </c>
      <c r="N886" s="13">
        <v>44568</v>
      </c>
      <c r="O886" s="7"/>
    </row>
    <row r="887" spans="1:15" ht="15">
      <c r="A887" s="7">
        <v>886</v>
      </c>
      <c r="B887" s="4" t="s">
        <v>1772</v>
      </c>
      <c r="C887" s="8" t="s">
        <v>1773</v>
      </c>
      <c r="D887" s="9">
        <f t="shared" si="3"/>
        <v>-7.6388888888888895E-3</v>
      </c>
      <c r="E887" s="7">
        <v>142</v>
      </c>
      <c r="F887" s="7">
        <v>72</v>
      </c>
      <c r="G887" s="7">
        <v>30</v>
      </c>
      <c r="H887" s="7">
        <v>40</v>
      </c>
      <c r="I887" s="1" t="s">
        <v>48</v>
      </c>
      <c r="J887" s="7">
        <v>4</v>
      </c>
      <c r="K887" s="11">
        <v>9.0972222222222218E-2</v>
      </c>
      <c r="L887" s="1" t="s">
        <v>51</v>
      </c>
      <c r="M887" s="12" t="str">
        <f>IF(AND($C887='Flight Data Departing'!$A887,'Flight Data Departing'!$F887=0),"No","Yes")</f>
        <v>Yes</v>
      </c>
      <c r="N887" s="13">
        <v>44571</v>
      </c>
      <c r="O887" s="7"/>
    </row>
    <row r="888" spans="1:15" ht="15">
      <c r="A888" s="7">
        <v>887</v>
      </c>
      <c r="B888" s="4" t="s">
        <v>1774</v>
      </c>
      <c r="C888" s="8" t="s">
        <v>1775</v>
      </c>
      <c r="D888" s="9">
        <f t="shared" si="3"/>
        <v>0.83819444444444446</v>
      </c>
      <c r="E888" s="7">
        <v>109</v>
      </c>
      <c r="F888" s="7">
        <v>67</v>
      </c>
      <c r="G888" s="7">
        <v>17</v>
      </c>
      <c r="H888" s="7">
        <v>25</v>
      </c>
      <c r="I888" s="1" t="s">
        <v>38</v>
      </c>
      <c r="J888" s="7">
        <v>3</v>
      </c>
      <c r="K888" s="11">
        <v>0.91388888888888886</v>
      </c>
      <c r="L888" s="1" t="s">
        <v>73</v>
      </c>
      <c r="M888" s="12" t="str">
        <f>IF(AND($C888='Flight Data Departing'!$A888,'Flight Data Departing'!$F888=0),"No","Yes")</f>
        <v>Yes</v>
      </c>
      <c r="N888" s="13">
        <v>44571</v>
      </c>
      <c r="O888" s="7"/>
    </row>
    <row r="889" spans="1:15" ht="15">
      <c r="A889" s="7">
        <v>888</v>
      </c>
      <c r="B889" s="4" t="s">
        <v>1776</v>
      </c>
      <c r="C889" s="8" t="s">
        <v>1777</v>
      </c>
      <c r="D889" s="9">
        <f t="shared" si="3"/>
        <v>0.67986111111111103</v>
      </c>
      <c r="E889" s="7">
        <v>119</v>
      </c>
      <c r="F889" s="7">
        <v>53</v>
      </c>
      <c r="G889" s="7">
        <v>22</v>
      </c>
      <c r="H889" s="7">
        <v>44</v>
      </c>
      <c r="I889" s="1" t="s">
        <v>48</v>
      </c>
      <c r="J889" s="7">
        <v>8</v>
      </c>
      <c r="K889" s="11">
        <v>0.76249999999999996</v>
      </c>
      <c r="L889" s="1" t="s">
        <v>125</v>
      </c>
      <c r="M889" s="12" t="str">
        <f>IF(AND($C889='Flight Data Departing'!$A889,'Flight Data Departing'!$F889=0),"No","Yes")</f>
        <v>Yes</v>
      </c>
      <c r="N889" s="13">
        <v>44562</v>
      </c>
      <c r="O889" s="7"/>
    </row>
    <row r="890" spans="1:15" ht="15">
      <c r="A890" s="7">
        <v>889</v>
      </c>
      <c r="B890" s="4" t="s">
        <v>1778</v>
      </c>
      <c r="C890" s="8" t="s">
        <v>1779</v>
      </c>
      <c r="D890" s="9">
        <f t="shared" si="3"/>
        <v>0.91319444444444442</v>
      </c>
      <c r="E890" s="7">
        <v>85</v>
      </c>
      <c r="F890" s="7">
        <v>13</v>
      </c>
      <c r="G890" s="7">
        <v>28</v>
      </c>
      <c r="H890" s="7">
        <v>44</v>
      </c>
      <c r="I890" s="1" t="s">
        <v>34</v>
      </c>
      <c r="J890" s="7">
        <v>10</v>
      </c>
      <c r="K890" s="11">
        <v>0.97222222222222221</v>
      </c>
      <c r="L890" s="1" t="s">
        <v>31</v>
      </c>
      <c r="M890" s="12" t="str">
        <f>IF(AND($C890='Flight Data Departing'!$A890,'Flight Data Departing'!$F890=0),"No","Yes")</f>
        <v>Yes</v>
      </c>
      <c r="N890" s="13">
        <v>44565</v>
      </c>
      <c r="O890" s="7"/>
    </row>
    <row r="891" spans="1:15" ht="15">
      <c r="A891" s="7">
        <v>890</v>
      </c>
      <c r="B891" s="4" t="s">
        <v>1780</v>
      </c>
      <c r="C891" s="8" t="s">
        <v>1781</v>
      </c>
      <c r="D891" s="9">
        <f t="shared" si="3"/>
        <v>0.4152777777777778</v>
      </c>
      <c r="E891" s="7">
        <v>49</v>
      </c>
      <c r="F891" s="7">
        <v>16</v>
      </c>
      <c r="G891" s="7">
        <v>16</v>
      </c>
      <c r="H891" s="7">
        <v>17</v>
      </c>
      <c r="I891" s="1" t="s">
        <v>60</v>
      </c>
      <c r="J891" s="7">
        <v>8</v>
      </c>
      <c r="K891" s="11">
        <v>0.44930555555555557</v>
      </c>
      <c r="L891" s="1" t="s">
        <v>64</v>
      </c>
      <c r="M891" s="12" t="str">
        <f>IF(AND($C891='Flight Data Departing'!$A891,'Flight Data Departing'!$F891=0),"No","Yes")</f>
        <v>Yes</v>
      </c>
      <c r="N891" s="13">
        <v>44569</v>
      </c>
      <c r="O891" s="7"/>
    </row>
    <row r="892" spans="1:15" ht="15">
      <c r="A892" s="7">
        <v>891</v>
      </c>
      <c r="B892" s="4" t="s">
        <v>1782</v>
      </c>
      <c r="C892" s="8" t="s">
        <v>1783</v>
      </c>
      <c r="D892" s="9">
        <f t="shared" si="3"/>
        <v>0.49930555555555561</v>
      </c>
      <c r="E892" s="7">
        <v>71</v>
      </c>
      <c r="F892" s="7">
        <v>37</v>
      </c>
      <c r="G892" s="7">
        <v>10</v>
      </c>
      <c r="H892" s="7">
        <v>24</v>
      </c>
      <c r="I892" s="1" t="s">
        <v>54</v>
      </c>
      <c r="J892" s="7">
        <v>3</v>
      </c>
      <c r="K892" s="11">
        <v>0.54861111111111116</v>
      </c>
      <c r="L892" s="1" t="s">
        <v>51</v>
      </c>
      <c r="M892" s="12" t="str">
        <f>IF(AND($C892='Flight Data Departing'!$A892,'Flight Data Departing'!$F892=0),"No","Yes")</f>
        <v>Yes</v>
      </c>
      <c r="N892" s="13">
        <v>44570</v>
      </c>
      <c r="O892" s="7"/>
    </row>
    <row r="893" spans="1:15" ht="15">
      <c r="A893" s="7">
        <v>892</v>
      </c>
      <c r="B893" s="4" t="s">
        <v>1784</v>
      </c>
      <c r="C893" s="8" t="s">
        <v>1785</v>
      </c>
      <c r="D893" s="9">
        <f t="shared" si="3"/>
        <v>6.7361111111111094E-2</v>
      </c>
      <c r="E893" s="7">
        <v>74</v>
      </c>
      <c r="F893" s="7">
        <v>34</v>
      </c>
      <c r="G893" s="7">
        <v>13</v>
      </c>
      <c r="H893" s="7">
        <v>27</v>
      </c>
      <c r="I893" s="1" t="s">
        <v>38</v>
      </c>
      <c r="J893" s="7">
        <v>4</v>
      </c>
      <c r="K893" s="11">
        <v>0.11874999999999999</v>
      </c>
      <c r="L893" s="1" t="s">
        <v>79</v>
      </c>
      <c r="M893" s="12" t="str">
        <f>IF(AND($C893='Flight Data Departing'!$A893,'Flight Data Departing'!$F893=0),"No","Yes")</f>
        <v>Yes</v>
      </c>
      <c r="N893" s="13">
        <v>44570</v>
      </c>
      <c r="O893" s="7"/>
    </row>
    <row r="894" spans="1:15" ht="15">
      <c r="A894" s="7">
        <v>893</v>
      </c>
      <c r="B894" s="4" t="s">
        <v>1786</v>
      </c>
      <c r="C894" s="8" t="s">
        <v>1787</v>
      </c>
      <c r="D894" s="9">
        <f t="shared" si="3"/>
        <v>0.41319444444444448</v>
      </c>
      <c r="E894" s="7">
        <v>121</v>
      </c>
      <c r="F894" s="7">
        <v>61</v>
      </c>
      <c r="G894" s="7">
        <v>21</v>
      </c>
      <c r="H894" s="7">
        <v>39</v>
      </c>
      <c r="I894" s="1" t="s">
        <v>48</v>
      </c>
      <c r="J894" s="7">
        <v>5</v>
      </c>
      <c r="K894" s="11">
        <v>0.49722222222222223</v>
      </c>
      <c r="L894" s="1" t="s">
        <v>73</v>
      </c>
      <c r="M894" s="12" t="str">
        <f>IF(AND($C894='Flight Data Departing'!$A894,'Flight Data Departing'!$F894=0),"No","Yes")</f>
        <v>Yes</v>
      </c>
      <c r="N894" s="13">
        <v>44573</v>
      </c>
      <c r="O894" s="7"/>
    </row>
    <row r="895" spans="1:15" ht="15">
      <c r="A895" s="7">
        <v>894</v>
      </c>
      <c r="B895" s="4" t="s">
        <v>1788</v>
      </c>
      <c r="C895" s="8" t="s">
        <v>1789</v>
      </c>
      <c r="D895" s="9">
        <f t="shared" si="3"/>
        <v>0.84305555555555556</v>
      </c>
      <c r="E895" s="7">
        <v>99</v>
      </c>
      <c r="F895" s="7">
        <v>48</v>
      </c>
      <c r="G895" s="7">
        <v>23</v>
      </c>
      <c r="H895" s="7">
        <v>28</v>
      </c>
      <c r="I895" s="1" t="s">
        <v>48</v>
      </c>
      <c r="J895" s="7">
        <v>3</v>
      </c>
      <c r="K895" s="11">
        <v>0.91180555555555554</v>
      </c>
      <c r="L895" s="1" t="s">
        <v>73</v>
      </c>
      <c r="M895" s="12" t="str">
        <f>IF(AND($C895='Flight Data Departing'!$A895,'Flight Data Departing'!$F895=0),"No","Yes")</f>
        <v>Yes</v>
      </c>
      <c r="N895" s="13">
        <v>44566</v>
      </c>
      <c r="O895" s="7"/>
    </row>
    <row r="896" spans="1:15" ht="15">
      <c r="A896" s="7">
        <v>895</v>
      </c>
      <c r="B896" s="4" t="s">
        <v>1790</v>
      </c>
      <c r="C896" s="8" t="s">
        <v>1791</v>
      </c>
      <c r="D896" s="9">
        <f t="shared" si="3"/>
        <v>0.12013888888888888</v>
      </c>
      <c r="E896" s="7">
        <v>132</v>
      </c>
      <c r="F896" s="7">
        <v>89</v>
      </c>
      <c r="G896" s="7">
        <v>23</v>
      </c>
      <c r="H896" s="7">
        <v>20</v>
      </c>
      <c r="I896" s="1" t="s">
        <v>34</v>
      </c>
      <c r="J896" s="7">
        <v>3</v>
      </c>
      <c r="K896" s="11">
        <v>0.21180555555555555</v>
      </c>
      <c r="L896" s="1" t="s">
        <v>79</v>
      </c>
      <c r="M896" s="12" t="str">
        <f>IF(AND($C896='Flight Data Departing'!$A896,'Flight Data Departing'!$F896=0),"No","Yes")</f>
        <v>Yes</v>
      </c>
      <c r="N896" s="13">
        <v>44569</v>
      </c>
      <c r="O896" s="7"/>
    </row>
    <row r="897" spans="1:15" ht="15">
      <c r="A897" s="7">
        <v>896</v>
      </c>
      <c r="B897" s="4" t="s">
        <v>1792</v>
      </c>
      <c r="C897" s="8" t="s">
        <v>1793</v>
      </c>
      <c r="D897" s="9">
        <f t="shared" si="3"/>
        <v>0.81458333333333333</v>
      </c>
      <c r="E897" s="7">
        <v>135</v>
      </c>
      <c r="F897" s="7">
        <v>87</v>
      </c>
      <c r="G897" s="7">
        <v>25</v>
      </c>
      <c r="H897" s="7">
        <v>23</v>
      </c>
      <c r="I897" s="1" t="s">
        <v>60</v>
      </c>
      <c r="J897" s="7">
        <v>8</v>
      </c>
      <c r="K897" s="11">
        <v>0.90833333333333333</v>
      </c>
      <c r="L897" s="1" t="s">
        <v>125</v>
      </c>
      <c r="M897" s="12" t="str">
        <f>IF(AND($C897='Flight Data Departing'!$A897,'Flight Data Departing'!$F897=0),"No","Yes")</f>
        <v>Yes</v>
      </c>
      <c r="N897" s="13">
        <v>44574</v>
      </c>
      <c r="O897" s="7"/>
    </row>
    <row r="898" spans="1:15" ht="15">
      <c r="A898" s="7">
        <v>897</v>
      </c>
      <c r="B898" s="4" t="s">
        <v>1794</v>
      </c>
      <c r="C898" s="8" t="s">
        <v>1795</v>
      </c>
      <c r="D898" s="9">
        <f t="shared" si="3"/>
        <v>2.2916666666666669E-2</v>
      </c>
      <c r="E898" s="7">
        <v>79</v>
      </c>
      <c r="F898" s="7">
        <v>37</v>
      </c>
      <c r="G898" s="7">
        <v>7</v>
      </c>
      <c r="H898" s="7">
        <v>35</v>
      </c>
      <c r="I898" s="1" t="s">
        <v>54</v>
      </c>
      <c r="J898" s="7">
        <v>1</v>
      </c>
      <c r="K898" s="11">
        <v>7.7777777777777779E-2</v>
      </c>
      <c r="L898" s="1" t="s">
        <v>73</v>
      </c>
      <c r="M898" s="12" t="str">
        <f>IF(AND($C898='Flight Data Departing'!$A898,'Flight Data Departing'!$F898=0),"No","Yes")</f>
        <v>Yes</v>
      </c>
      <c r="N898" s="13">
        <v>44565</v>
      </c>
      <c r="O898" s="7"/>
    </row>
    <row r="899" spans="1:15" ht="15">
      <c r="A899" s="7">
        <v>898</v>
      </c>
      <c r="B899" s="4" t="s">
        <v>1796</v>
      </c>
      <c r="C899" s="8" t="s">
        <v>1797</v>
      </c>
      <c r="D899" s="9">
        <f t="shared" si="3"/>
        <v>0.75555555555555554</v>
      </c>
      <c r="E899" s="7">
        <v>129</v>
      </c>
      <c r="F899" s="7">
        <v>73</v>
      </c>
      <c r="G899" s="7">
        <v>19</v>
      </c>
      <c r="H899" s="7">
        <v>37</v>
      </c>
      <c r="I899" s="1" t="s">
        <v>48</v>
      </c>
      <c r="J899" s="7">
        <v>5</v>
      </c>
      <c r="K899" s="11">
        <v>0.84513888888888888</v>
      </c>
      <c r="L899" s="1" t="s">
        <v>107</v>
      </c>
      <c r="M899" s="12" t="str">
        <f>IF(AND($C899='Flight Data Departing'!$A899,'Flight Data Departing'!$F899=0),"No","Yes")</f>
        <v>Yes</v>
      </c>
      <c r="N899" s="13">
        <v>44572</v>
      </c>
      <c r="O899" s="7"/>
    </row>
    <row r="900" spans="1:15" ht="15">
      <c r="A900" s="7">
        <v>899</v>
      </c>
      <c r="B900" s="4" t="s">
        <v>1798</v>
      </c>
      <c r="C900" s="8" t="s">
        <v>1799</v>
      </c>
      <c r="D900" s="9">
        <f t="shared" si="3"/>
        <v>0.69791666666666674</v>
      </c>
      <c r="E900" s="7">
        <v>103</v>
      </c>
      <c r="F900" s="7">
        <v>53</v>
      </c>
      <c r="G900" s="7">
        <v>29</v>
      </c>
      <c r="H900" s="7">
        <v>21</v>
      </c>
      <c r="I900" s="1" t="s">
        <v>34</v>
      </c>
      <c r="J900" s="7">
        <v>10</v>
      </c>
      <c r="K900" s="11">
        <v>0.76944444444444449</v>
      </c>
      <c r="L900" s="1" t="s">
        <v>107</v>
      </c>
      <c r="M900" s="12" t="str">
        <f>IF(AND($C900='Flight Data Departing'!$A900,'Flight Data Departing'!$F900=0),"No","Yes")</f>
        <v>Yes</v>
      </c>
      <c r="N900" s="13">
        <v>44572</v>
      </c>
      <c r="O900" s="7"/>
    </row>
    <row r="901" spans="1:15" ht="15">
      <c r="A901" s="7">
        <v>900</v>
      </c>
      <c r="B901" s="4" t="s">
        <v>1800</v>
      </c>
      <c r="C901" s="8" t="s">
        <v>1801</v>
      </c>
      <c r="D901" s="9">
        <f t="shared" si="3"/>
        <v>0.29097222222222219</v>
      </c>
      <c r="E901" s="7">
        <v>104</v>
      </c>
      <c r="F901" s="7">
        <v>45</v>
      </c>
      <c r="G901" s="7">
        <v>16</v>
      </c>
      <c r="H901" s="7">
        <v>43</v>
      </c>
      <c r="I901" s="1" t="s">
        <v>54</v>
      </c>
      <c r="J901" s="7">
        <v>6</v>
      </c>
      <c r="K901" s="11">
        <v>0.36319444444444443</v>
      </c>
      <c r="L901" s="1" t="s">
        <v>125</v>
      </c>
      <c r="M901" s="12" t="str">
        <f>IF(AND($C901='Flight Data Departing'!$A901,'Flight Data Departing'!$F901=0),"No","Yes")</f>
        <v>Yes</v>
      </c>
      <c r="N901" s="13">
        <v>44565</v>
      </c>
      <c r="O901" s="7"/>
    </row>
    <row r="902" spans="1:15" ht="15">
      <c r="A902" s="7">
        <v>901</v>
      </c>
      <c r="B902" s="4" t="s">
        <v>1802</v>
      </c>
      <c r="C902" s="8" t="s">
        <v>1803</v>
      </c>
      <c r="D902" s="9">
        <f t="shared" si="3"/>
        <v>0.47986111111111113</v>
      </c>
      <c r="E902" s="7">
        <v>104</v>
      </c>
      <c r="F902" s="7">
        <v>56</v>
      </c>
      <c r="G902" s="7">
        <v>19</v>
      </c>
      <c r="H902" s="7">
        <v>29</v>
      </c>
      <c r="I902" s="1" t="s">
        <v>38</v>
      </c>
      <c r="J902" s="7">
        <v>5</v>
      </c>
      <c r="K902" s="11">
        <v>0.55208333333333337</v>
      </c>
      <c r="L902" s="1" t="s">
        <v>73</v>
      </c>
      <c r="M902" s="12" t="str">
        <f>IF(AND($C902='Flight Data Departing'!$A902,'Flight Data Departing'!$F902=0),"No","Yes")</f>
        <v>Yes</v>
      </c>
      <c r="N902" s="13">
        <v>44565</v>
      </c>
      <c r="O902" s="7"/>
    </row>
    <row r="903" spans="1:15" ht="15">
      <c r="A903" s="7">
        <v>902</v>
      </c>
      <c r="B903" s="4" t="s">
        <v>1804</v>
      </c>
      <c r="C903" s="8" t="s">
        <v>1805</v>
      </c>
      <c r="D903" s="9">
        <f t="shared" si="3"/>
        <v>0.69930555555555562</v>
      </c>
      <c r="E903" s="7">
        <v>97</v>
      </c>
      <c r="F903" s="7">
        <v>67</v>
      </c>
      <c r="G903" s="7">
        <v>9</v>
      </c>
      <c r="H903" s="7">
        <v>21</v>
      </c>
      <c r="I903" s="1" t="s">
        <v>48</v>
      </c>
      <c r="J903" s="7">
        <v>5</v>
      </c>
      <c r="K903" s="11">
        <v>0.76666666666666672</v>
      </c>
      <c r="L903" s="1" t="s">
        <v>125</v>
      </c>
      <c r="M903" s="12" t="str">
        <f>IF(AND($C903='Flight Data Departing'!$A903,'Flight Data Departing'!$F903=0),"No","Yes")</f>
        <v>Yes</v>
      </c>
      <c r="N903" s="13">
        <v>44572</v>
      </c>
      <c r="O903" s="7"/>
    </row>
    <row r="904" spans="1:15" ht="15">
      <c r="A904" s="7">
        <v>903</v>
      </c>
      <c r="B904" s="4" t="s">
        <v>1806</v>
      </c>
      <c r="C904" s="8" t="s">
        <v>1807</v>
      </c>
      <c r="D904" s="9">
        <f t="shared" si="3"/>
        <v>0.31319444444444444</v>
      </c>
      <c r="E904" s="7">
        <v>77</v>
      </c>
      <c r="F904" s="7">
        <v>23</v>
      </c>
      <c r="G904" s="7">
        <v>23</v>
      </c>
      <c r="H904" s="7">
        <v>31</v>
      </c>
      <c r="I904" s="1" t="s">
        <v>60</v>
      </c>
      <c r="J904" s="7">
        <v>1</v>
      </c>
      <c r="K904" s="11">
        <v>0.36666666666666664</v>
      </c>
      <c r="L904" s="1" t="s">
        <v>45</v>
      </c>
      <c r="M904" s="12" t="str">
        <f>IF(AND($C904='Flight Data Departing'!$A904,'Flight Data Departing'!$F904=0),"No","Yes")</f>
        <v>Yes</v>
      </c>
      <c r="N904" s="13">
        <v>44569</v>
      </c>
      <c r="O904" s="7"/>
    </row>
    <row r="905" spans="1:15" ht="15">
      <c r="A905" s="7">
        <v>904</v>
      </c>
      <c r="B905" s="4" t="s">
        <v>1808</v>
      </c>
      <c r="C905" s="8" t="s">
        <v>1809</v>
      </c>
      <c r="D905" s="9">
        <f t="shared" si="3"/>
        <v>0.81041666666666667</v>
      </c>
      <c r="E905" s="7">
        <v>92</v>
      </c>
      <c r="F905" s="7">
        <v>28</v>
      </c>
      <c r="G905" s="7">
        <v>24</v>
      </c>
      <c r="H905" s="7">
        <v>40</v>
      </c>
      <c r="I905" s="1" t="s">
        <v>13</v>
      </c>
      <c r="J905" s="7">
        <v>6</v>
      </c>
      <c r="K905" s="11">
        <v>0.87430555555555556</v>
      </c>
      <c r="L905" s="1" t="s">
        <v>45</v>
      </c>
      <c r="M905" s="12" t="str">
        <f>IF(AND($C905='Flight Data Departing'!$A905,'Flight Data Departing'!$F905=0),"No","Yes")</f>
        <v>Yes</v>
      </c>
      <c r="N905" s="13">
        <v>44571</v>
      </c>
      <c r="O905" s="7"/>
    </row>
    <row r="906" spans="1:15" ht="15">
      <c r="A906" s="7">
        <v>905</v>
      </c>
      <c r="B906" s="4" t="s">
        <v>1810</v>
      </c>
      <c r="C906" s="8">
        <v>74432</v>
      </c>
      <c r="D906" s="9">
        <f t="shared" si="3"/>
        <v>0.11458333333333334</v>
      </c>
      <c r="E906" s="7">
        <v>101</v>
      </c>
      <c r="F906" s="7">
        <v>52</v>
      </c>
      <c r="G906" s="7">
        <v>14</v>
      </c>
      <c r="H906" s="7">
        <v>35</v>
      </c>
      <c r="I906" s="1" t="s">
        <v>13</v>
      </c>
      <c r="J906" s="7">
        <v>8</v>
      </c>
      <c r="K906" s="11">
        <v>0.18472222222222223</v>
      </c>
      <c r="L906" s="1" t="s">
        <v>84</v>
      </c>
      <c r="M906" s="12" t="str">
        <f>IF(AND($C906='Flight Data Departing'!$A906,'Flight Data Departing'!$F906=0),"No","Yes")</f>
        <v>Yes</v>
      </c>
      <c r="N906" s="13">
        <v>44569</v>
      </c>
      <c r="O906" s="7"/>
    </row>
    <row r="907" spans="1:15" ht="15">
      <c r="A907" s="7">
        <v>906</v>
      </c>
      <c r="B907" s="4" t="s">
        <v>1811</v>
      </c>
      <c r="C907" s="8" t="s">
        <v>1812</v>
      </c>
      <c r="D907" s="9">
        <f t="shared" si="3"/>
        <v>0.36944444444444441</v>
      </c>
      <c r="E907" s="7">
        <v>85</v>
      </c>
      <c r="F907" s="7">
        <v>39</v>
      </c>
      <c r="G907" s="7">
        <v>15</v>
      </c>
      <c r="H907" s="7">
        <v>31</v>
      </c>
      <c r="I907" s="1" t="s">
        <v>60</v>
      </c>
      <c r="J907" s="7">
        <v>1</v>
      </c>
      <c r="K907" s="11">
        <v>0.4284722222222222</v>
      </c>
      <c r="L907" s="1" t="s">
        <v>31</v>
      </c>
      <c r="M907" s="12" t="str">
        <f>IF(AND($C907='Flight Data Departing'!$A907,'Flight Data Departing'!$F907=0),"No","Yes")</f>
        <v>Yes</v>
      </c>
      <c r="N907" s="13">
        <v>44572</v>
      </c>
      <c r="O907" s="7"/>
    </row>
    <row r="908" spans="1:15" ht="15">
      <c r="A908" s="7">
        <v>907</v>
      </c>
      <c r="B908" s="4" t="s">
        <v>1813</v>
      </c>
      <c r="C908" s="8" t="s">
        <v>1814</v>
      </c>
      <c r="D908" s="9">
        <f t="shared" si="3"/>
        <v>5.4166666666666655E-2</v>
      </c>
      <c r="E908" s="7">
        <v>149</v>
      </c>
      <c r="F908" s="7">
        <v>90</v>
      </c>
      <c r="G908" s="7">
        <v>16</v>
      </c>
      <c r="H908" s="7">
        <v>43</v>
      </c>
      <c r="I908" s="1" t="s">
        <v>60</v>
      </c>
      <c r="J908" s="7">
        <v>9</v>
      </c>
      <c r="K908" s="11">
        <v>0.15763888888888888</v>
      </c>
      <c r="L908" s="1" t="s">
        <v>45</v>
      </c>
      <c r="M908" s="12" t="str">
        <f>IF(AND($C908='Flight Data Departing'!$A908,'Flight Data Departing'!$F908=0),"No","Yes")</f>
        <v>Yes</v>
      </c>
      <c r="N908" s="13">
        <v>44567</v>
      </c>
      <c r="O908" s="7"/>
    </row>
    <row r="909" spans="1:15" ht="15">
      <c r="A909" s="7">
        <v>908</v>
      </c>
      <c r="B909" s="4" t="s">
        <v>1815</v>
      </c>
      <c r="C909" s="8" t="s">
        <v>1816</v>
      </c>
      <c r="D909" s="9">
        <f t="shared" si="3"/>
        <v>0.80694444444444446</v>
      </c>
      <c r="E909" s="7">
        <v>130</v>
      </c>
      <c r="F909" s="7">
        <v>83</v>
      </c>
      <c r="G909" s="7">
        <v>5</v>
      </c>
      <c r="H909" s="7">
        <v>42</v>
      </c>
      <c r="I909" s="1" t="s">
        <v>34</v>
      </c>
      <c r="J909" s="7">
        <v>3</v>
      </c>
      <c r="K909" s="11">
        <v>0.89722222222222225</v>
      </c>
      <c r="L909" s="1" t="s">
        <v>79</v>
      </c>
      <c r="M909" s="12" t="str">
        <f>IF(AND($C909='Flight Data Departing'!$A909,'Flight Data Departing'!$F909=0),"No","Yes")</f>
        <v>Yes</v>
      </c>
      <c r="N909" s="13">
        <v>44571</v>
      </c>
      <c r="O909" s="7"/>
    </row>
    <row r="910" spans="1:15" ht="15">
      <c r="A910" s="7">
        <v>909</v>
      </c>
      <c r="B910" s="4" t="s">
        <v>1817</v>
      </c>
      <c r="C910" s="8" t="s">
        <v>1818</v>
      </c>
      <c r="D910" s="9">
        <f t="shared" si="3"/>
        <v>3.4722222222222224E-2</v>
      </c>
      <c r="E910" s="7">
        <v>114</v>
      </c>
      <c r="F910" s="7">
        <v>83</v>
      </c>
      <c r="G910" s="7">
        <v>13</v>
      </c>
      <c r="H910" s="7">
        <v>18</v>
      </c>
      <c r="I910" s="1" t="s">
        <v>38</v>
      </c>
      <c r="J910" s="7">
        <v>5</v>
      </c>
      <c r="K910" s="11">
        <v>0.11388888888888889</v>
      </c>
      <c r="L910" s="1" t="s">
        <v>51</v>
      </c>
      <c r="M910" s="12" t="str">
        <f>IF(AND($C910='Flight Data Departing'!$A910,'Flight Data Departing'!$F910=0),"No","Yes")</f>
        <v>Yes</v>
      </c>
      <c r="N910" s="13">
        <v>44569</v>
      </c>
      <c r="O910" s="7"/>
    </row>
    <row r="911" spans="1:15" ht="15">
      <c r="A911" s="7">
        <v>910</v>
      </c>
      <c r="B911" s="4" t="s">
        <v>1819</v>
      </c>
      <c r="C911" s="8" t="s">
        <v>1820</v>
      </c>
      <c r="D911" s="9">
        <f t="shared" si="3"/>
        <v>2.0833333333333259E-3</v>
      </c>
      <c r="E911" s="7">
        <v>89</v>
      </c>
      <c r="F911" s="7">
        <v>43</v>
      </c>
      <c r="G911" s="7">
        <v>29</v>
      </c>
      <c r="H911" s="7">
        <v>17</v>
      </c>
      <c r="I911" s="1" t="s">
        <v>13</v>
      </c>
      <c r="J911" s="7">
        <v>6</v>
      </c>
      <c r="K911" s="11">
        <v>6.3888888888888884E-2</v>
      </c>
      <c r="L911" s="1" t="s">
        <v>107</v>
      </c>
      <c r="M911" s="12" t="str">
        <f>IF(AND($C911='Flight Data Departing'!$A911,'Flight Data Departing'!$F911=0),"No","Yes")</f>
        <v>Yes</v>
      </c>
      <c r="N911" s="13">
        <v>44572</v>
      </c>
      <c r="O911" s="7"/>
    </row>
    <row r="912" spans="1:15" ht="15">
      <c r="A912" s="7">
        <v>911</v>
      </c>
      <c r="B912" s="4" t="s">
        <v>1821</v>
      </c>
      <c r="C912" s="8" t="s">
        <v>1822</v>
      </c>
      <c r="D912" s="9">
        <f t="shared" si="3"/>
        <v>0.63750000000000007</v>
      </c>
      <c r="E912" s="7">
        <v>96</v>
      </c>
      <c r="F912" s="7">
        <v>40</v>
      </c>
      <c r="G912" s="7">
        <v>17</v>
      </c>
      <c r="H912" s="7">
        <v>39</v>
      </c>
      <c r="I912" s="1" t="s">
        <v>13</v>
      </c>
      <c r="J912" s="7">
        <v>3</v>
      </c>
      <c r="K912" s="11">
        <v>0.70416666666666672</v>
      </c>
      <c r="L912" s="1" t="s">
        <v>57</v>
      </c>
      <c r="M912" s="12" t="str">
        <f>IF(AND($C912='Flight Data Departing'!$A912,'Flight Data Departing'!$F912=0),"No","Yes")</f>
        <v>Yes</v>
      </c>
      <c r="N912" s="13">
        <v>44563</v>
      </c>
      <c r="O912" s="7"/>
    </row>
    <row r="913" spans="1:15" ht="15">
      <c r="A913" s="7">
        <v>912</v>
      </c>
      <c r="B913" s="4" t="s">
        <v>1823</v>
      </c>
      <c r="C913" s="8" t="s">
        <v>1824</v>
      </c>
      <c r="D913" s="9">
        <f t="shared" si="3"/>
        <v>6.1805555555555558E-2</v>
      </c>
      <c r="E913" s="7">
        <v>113</v>
      </c>
      <c r="F913" s="7">
        <v>77</v>
      </c>
      <c r="G913" s="7">
        <v>14</v>
      </c>
      <c r="H913" s="7">
        <v>22</v>
      </c>
      <c r="I913" s="1" t="s">
        <v>54</v>
      </c>
      <c r="J913" s="7">
        <v>7</v>
      </c>
      <c r="K913" s="11">
        <v>0.14027777777777778</v>
      </c>
      <c r="L913" s="1" t="s">
        <v>57</v>
      </c>
      <c r="M913" s="12" t="str">
        <f>IF(AND($C913='Flight Data Departing'!$A913,'Flight Data Departing'!$F913=0),"No","Yes")</f>
        <v>Yes</v>
      </c>
      <c r="N913" s="13">
        <v>44563</v>
      </c>
      <c r="O913" s="7"/>
    </row>
    <row r="914" spans="1:15" ht="15">
      <c r="A914" s="7">
        <v>913</v>
      </c>
      <c r="B914" s="4" t="s">
        <v>1825</v>
      </c>
      <c r="C914" s="8" t="s">
        <v>1826</v>
      </c>
      <c r="D914" s="9">
        <f t="shared" si="3"/>
        <v>0.89444444444444438</v>
      </c>
      <c r="E914" s="7">
        <v>115</v>
      </c>
      <c r="F914" s="7">
        <v>68</v>
      </c>
      <c r="G914" s="7">
        <v>9</v>
      </c>
      <c r="H914" s="7">
        <v>38</v>
      </c>
      <c r="I914" s="1" t="s">
        <v>48</v>
      </c>
      <c r="J914" s="7">
        <v>10</v>
      </c>
      <c r="K914" s="11">
        <v>0.97430555555555554</v>
      </c>
      <c r="L914" s="1" t="s">
        <v>64</v>
      </c>
      <c r="M914" s="12" t="str">
        <f>IF(AND($C914='Flight Data Departing'!$A914,'Flight Data Departing'!$F914=0),"No","Yes")</f>
        <v>Yes</v>
      </c>
      <c r="N914" s="13">
        <v>44567</v>
      </c>
      <c r="O914" s="7"/>
    </row>
    <row r="915" spans="1:15" ht="15">
      <c r="A915" s="7">
        <v>914</v>
      </c>
      <c r="B915" s="4" t="s">
        <v>1827</v>
      </c>
      <c r="C915" s="8" t="s">
        <v>1828</v>
      </c>
      <c r="D915" s="9">
        <f t="shared" si="3"/>
        <v>0.74652777777777779</v>
      </c>
      <c r="E915" s="7">
        <v>88</v>
      </c>
      <c r="F915" s="7">
        <v>42</v>
      </c>
      <c r="G915" s="7">
        <v>20</v>
      </c>
      <c r="H915" s="7">
        <v>26</v>
      </c>
      <c r="I915" s="1" t="s">
        <v>54</v>
      </c>
      <c r="J915" s="7">
        <v>4</v>
      </c>
      <c r="K915" s="11">
        <v>0.80763888888888891</v>
      </c>
      <c r="L915" s="1" t="s">
        <v>107</v>
      </c>
      <c r="M915" s="12" t="str">
        <f>IF(AND($C915='Flight Data Departing'!$A915,'Flight Data Departing'!$F915=0),"No","Yes")</f>
        <v>Yes</v>
      </c>
      <c r="N915" s="13">
        <v>44563</v>
      </c>
      <c r="O915" s="7"/>
    </row>
    <row r="916" spans="1:15" ht="15">
      <c r="A916" s="7">
        <v>915</v>
      </c>
      <c r="B916" s="4" t="s">
        <v>1829</v>
      </c>
      <c r="C916" s="8" t="s">
        <v>1830</v>
      </c>
      <c r="D916" s="9">
        <f t="shared" si="3"/>
        <v>0.3347222222222222</v>
      </c>
      <c r="E916" s="7">
        <v>129</v>
      </c>
      <c r="F916" s="7">
        <v>72</v>
      </c>
      <c r="G916" s="7">
        <v>24</v>
      </c>
      <c r="H916" s="7">
        <v>33</v>
      </c>
      <c r="I916" s="1" t="s">
        <v>60</v>
      </c>
      <c r="J916" s="7">
        <v>3</v>
      </c>
      <c r="K916" s="11">
        <v>0.42430555555555555</v>
      </c>
      <c r="L916" s="1" t="s">
        <v>45</v>
      </c>
      <c r="M916" s="12" t="str">
        <f>IF(AND($C916='Flight Data Departing'!$A916,'Flight Data Departing'!$F916=0),"No","Yes")</f>
        <v>Yes</v>
      </c>
      <c r="N916" s="13">
        <v>44567</v>
      </c>
      <c r="O916" s="7"/>
    </row>
    <row r="917" spans="1:15" ht="15">
      <c r="A917" s="7">
        <v>916</v>
      </c>
      <c r="B917" s="4" t="s">
        <v>1831</v>
      </c>
      <c r="C917" s="8" t="s">
        <v>1832</v>
      </c>
      <c r="D917" s="9">
        <f t="shared" si="3"/>
        <v>5.8333333333333334E-2</v>
      </c>
      <c r="E917" s="7">
        <v>109</v>
      </c>
      <c r="F917" s="7">
        <v>54</v>
      </c>
      <c r="G917" s="7">
        <v>20</v>
      </c>
      <c r="H917" s="7">
        <v>35</v>
      </c>
      <c r="I917" s="1" t="s">
        <v>38</v>
      </c>
      <c r="J917" s="7">
        <v>7</v>
      </c>
      <c r="K917" s="11">
        <v>0.13402777777777777</v>
      </c>
      <c r="L917" s="1" t="s">
        <v>45</v>
      </c>
      <c r="M917" s="12" t="str">
        <f>IF(AND($C917='Flight Data Departing'!$A917,'Flight Data Departing'!$F917=0),"No","Yes")</f>
        <v>Yes</v>
      </c>
      <c r="N917" s="13">
        <v>44568</v>
      </c>
      <c r="O917" s="7"/>
    </row>
    <row r="918" spans="1:15" ht="15">
      <c r="A918" s="7">
        <v>917</v>
      </c>
      <c r="B918" s="4" t="s">
        <v>1833</v>
      </c>
      <c r="C918" s="8" t="s">
        <v>1834</v>
      </c>
      <c r="D918" s="9">
        <f t="shared" si="3"/>
        <v>0.21249999999999997</v>
      </c>
      <c r="E918" s="7">
        <v>87</v>
      </c>
      <c r="F918" s="7">
        <v>44</v>
      </c>
      <c r="G918" s="7">
        <v>25</v>
      </c>
      <c r="H918" s="7">
        <v>18</v>
      </c>
      <c r="I918" s="1" t="s">
        <v>13</v>
      </c>
      <c r="J918" s="7">
        <v>1</v>
      </c>
      <c r="K918" s="11">
        <v>0.27291666666666664</v>
      </c>
      <c r="L918" s="1" t="s">
        <v>79</v>
      </c>
      <c r="M918" s="12" t="str">
        <f>IF(AND($C918='Flight Data Departing'!$A918,'Flight Data Departing'!$F918=0),"No","Yes")</f>
        <v>Yes</v>
      </c>
      <c r="N918" s="13">
        <v>44567</v>
      </c>
      <c r="O918" s="7"/>
    </row>
    <row r="919" spans="1:15" ht="15">
      <c r="A919" s="7">
        <v>918</v>
      </c>
      <c r="B919" s="4" t="s">
        <v>1835</v>
      </c>
      <c r="C919" s="8" t="s">
        <v>1836</v>
      </c>
      <c r="D919" s="9">
        <f t="shared" si="3"/>
        <v>0.39166666666666666</v>
      </c>
      <c r="E919" s="7">
        <v>115</v>
      </c>
      <c r="F919" s="7">
        <v>76</v>
      </c>
      <c r="G919" s="7">
        <v>9</v>
      </c>
      <c r="H919" s="7">
        <v>30</v>
      </c>
      <c r="I919" s="1" t="s">
        <v>38</v>
      </c>
      <c r="J919" s="7">
        <v>1</v>
      </c>
      <c r="K919" s="11">
        <v>0.47152777777777777</v>
      </c>
      <c r="L919" s="1" t="s">
        <v>84</v>
      </c>
      <c r="M919" s="12" t="str">
        <f>IF(AND($C919='Flight Data Departing'!$A919,'Flight Data Departing'!$F919=0),"No","Yes")</f>
        <v>Yes</v>
      </c>
      <c r="N919" s="13">
        <v>44574</v>
      </c>
      <c r="O919" s="7"/>
    </row>
    <row r="920" spans="1:15" ht="15">
      <c r="A920" s="7">
        <v>919</v>
      </c>
      <c r="B920" s="4" t="s">
        <v>1837</v>
      </c>
      <c r="C920" s="8" t="s">
        <v>1838</v>
      </c>
      <c r="D920" s="9">
        <f t="shared" si="3"/>
        <v>0.88680555555555562</v>
      </c>
      <c r="E920" s="7">
        <v>110</v>
      </c>
      <c r="F920" s="7">
        <v>48</v>
      </c>
      <c r="G920" s="7">
        <v>21</v>
      </c>
      <c r="H920" s="7">
        <v>41</v>
      </c>
      <c r="I920" s="1" t="s">
        <v>34</v>
      </c>
      <c r="J920" s="7">
        <v>7</v>
      </c>
      <c r="K920" s="11">
        <v>0.96319444444444446</v>
      </c>
      <c r="L920" s="1" t="s">
        <v>57</v>
      </c>
      <c r="M920" s="12" t="str">
        <f>IF(AND($C920='Flight Data Departing'!$A920,'Flight Data Departing'!$F920=0),"No","Yes")</f>
        <v>Yes</v>
      </c>
      <c r="N920" s="13">
        <v>44562</v>
      </c>
      <c r="O920" s="7"/>
    </row>
    <row r="921" spans="1:15" ht="15">
      <c r="A921" s="7">
        <v>920</v>
      </c>
      <c r="B921" s="4" t="s">
        <v>1839</v>
      </c>
      <c r="C921" s="8" t="s">
        <v>1840</v>
      </c>
      <c r="D921" s="9">
        <f t="shared" si="3"/>
        <v>0.63958333333333339</v>
      </c>
      <c r="E921" s="7">
        <v>114</v>
      </c>
      <c r="F921" s="7">
        <v>61</v>
      </c>
      <c r="G921" s="7">
        <v>18</v>
      </c>
      <c r="H921" s="7">
        <v>35</v>
      </c>
      <c r="I921" s="1" t="s">
        <v>60</v>
      </c>
      <c r="J921" s="7">
        <v>1</v>
      </c>
      <c r="K921" s="11">
        <v>0.71875</v>
      </c>
      <c r="L921" s="1" t="s">
        <v>64</v>
      </c>
      <c r="M921" s="12" t="str">
        <f>IF(AND($C921='Flight Data Departing'!$A921,'Flight Data Departing'!$F921=0),"No","Yes")</f>
        <v>Yes</v>
      </c>
      <c r="N921" s="13">
        <v>44562</v>
      </c>
      <c r="O921" s="7"/>
    </row>
    <row r="922" spans="1:15" ht="15">
      <c r="A922" s="7">
        <v>921</v>
      </c>
      <c r="B922" s="4" t="s">
        <v>1841</v>
      </c>
      <c r="C922" s="8" t="s">
        <v>1842</v>
      </c>
      <c r="D922" s="9">
        <f t="shared" si="3"/>
        <v>0.86736111111111103</v>
      </c>
      <c r="E922" s="7">
        <v>120</v>
      </c>
      <c r="F922" s="7">
        <v>56</v>
      </c>
      <c r="G922" s="7">
        <v>30</v>
      </c>
      <c r="H922" s="7">
        <v>34</v>
      </c>
      <c r="I922" s="1" t="s">
        <v>48</v>
      </c>
      <c r="J922" s="7">
        <v>4</v>
      </c>
      <c r="K922" s="11">
        <v>0.9506944444444444</v>
      </c>
      <c r="L922" s="1" t="s">
        <v>35</v>
      </c>
      <c r="M922" s="12" t="str">
        <f>IF(AND($C922='Flight Data Departing'!$A922,'Flight Data Departing'!$F922=0),"No","Yes")</f>
        <v>Yes</v>
      </c>
      <c r="N922" s="13">
        <v>44562</v>
      </c>
      <c r="O922" s="7"/>
    </row>
    <row r="923" spans="1:15" ht="15">
      <c r="A923" s="7">
        <v>922</v>
      </c>
      <c r="B923" s="4" t="s">
        <v>1843</v>
      </c>
      <c r="C923" s="8" t="s">
        <v>1844</v>
      </c>
      <c r="D923" s="9">
        <f t="shared" si="3"/>
        <v>0.52222222222222225</v>
      </c>
      <c r="E923" s="7">
        <v>110</v>
      </c>
      <c r="F923" s="7">
        <v>70</v>
      </c>
      <c r="G923" s="7">
        <v>21</v>
      </c>
      <c r="H923" s="7">
        <v>19</v>
      </c>
      <c r="I923" s="1" t="s">
        <v>34</v>
      </c>
      <c r="J923" s="7">
        <v>6</v>
      </c>
      <c r="K923" s="11">
        <v>0.59861111111111109</v>
      </c>
      <c r="L923" s="1" t="s">
        <v>31</v>
      </c>
      <c r="M923" s="12" t="str">
        <f>IF(AND($C923='Flight Data Departing'!$A923,'Flight Data Departing'!$F923=0),"No","Yes")</f>
        <v>Yes</v>
      </c>
      <c r="N923" s="13">
        <v>44567</v>
      </c>
      <c r="O923" s="7"/>
    </row>
    <row r="924" spans="1:15" ht="15">
      <c r="A924" s="7">
        <v>923</v>
      </c>
      <c r="B924" s="4" t="s">
        <v>1845</v>
      </c>
      <c r="C924" s="8" t="s">
        <v>1846</v>
      </c>
      <c r="D924" s="9">
        <f t="shared" si="3"/>
        <v>0.31666666666666671</v>
      </c>
      <c r="E924" s="7">
        <v>146</v>
      </c>
      <c r="F924" s="7">
        <v>90</v>
      </c>
      <c r="G924" s="7">
        <v>30</v>
      </c>
      <c r="H924" s="7">
        <v>26</v>
      </c>
      <c r="I924" s="1" t="s">
        <v>54</v>
      </c>
      <c r="J924" s="7">
        <v>6</v>
      </c>
      <c r="K924" s="11">
        <v>0.41805555555555557</v>
      </c>
      <c r="L924" s="1" t="s">
        <v>68</v>
      </c>
      <c r="M924" s="12" t="str">
        <f>IF(AND($C924='Flight Data Departing'!$A924,'Flight Data Departing'!$F924=0),"No","Yes")</f>
        <v>Yes</v>
      </c>
      <c r="N924" s="13">
        <v>44565</v>
      </c>
      <c r="O924" s="7"/>
    </row>
    <row r="925" spans="1:15" ht="15">
      <c r="A925" s="7">
        <v>924</v>
      </c>
      <c r="B925" s="4" t="s">
        <v>1847</v>
      </c>
      <c r="C925" s="8" t="s">
        <v>1848</v>
      </c>
      <c r="D925" s="9">
        <f t="shared" si="3"/>
        <v>0.31111111111111112</v>
      </c>
      <c r="E925" s="7">
        <v>116</v>
      </c>
      <c r="F925" s="7">
        <v>68</v>
      </c>
      <c r="G925" s="7">
        <v>22</v>
      </c>
      <c r="H925" s="7">
        <v>26</v>
      </c>
      <c r="I925" s="1" t="s">
        <v>54</v>
      </c>
      <c r="J925" s="7">
        <v>8</v>
      </c>
      <c r="K925" s="11">
        <v>0.39166666666666666</v>
      </c>
      <c r="L925" s="1" t="s">
        <v>116</v>
      </c>
      <c r="M925" s="12" t="str">
        <f>IF(AND($C925='Flight Data Departing'!$A925,'Flight Data Departing'!$F925=0),"No","Yes")</f>
        <v>Yes</v>
      </c>
      <c r="N925" s="13">
        <v>44573</v>
      </c>
      <c r="O925" s="7"/>
    </row>
    <row r="926" spans="1:15" ht="15">
      <c r="A926" s="7">
        <v>925</v>
      </c>
      <c r="B926" s="4" t="s">
        <v>1849</v>
      </c>
      <c r="C926" s="8" t="s">
        <v>1850</v>
      </c>
      <c r="D926" s="9">
        <f t="shared" si="3"/>
        <v>0.17777777777777778</v>
      </c>
      <c r="E926" s="7">
        <v>57</v>
      </c>
      <c r="F926" s="7">
        <v>10</v>
      </c>
      <c r="G926" s="7">
        <v>11</v>
      </c>
      <c r="H926" s="7">
        <v>36</v>
      </c>
      <c r="I926" s="1" t="s">
        <v>48</v>
      </c>
      <c r="J926" s="7">
        <v>9</v>
      </c>
      <c r="K926" s="11">
        <v>0.21736111111111112</v>
      </c>
      <c r="L926" s="1" t="s">
        <v>73</v>
      </c>
      <c r="M926" s="12" t="str">
        <f>IF(AND($C926='Flight Data Departing'!$A926,'Flight Data Departing'!$F926=0),"No","Yes")</f>
        <v>Yes</v>
      </c>
      <c r="N926" s="13">
        <v>44568</v>
      </c>
      <c r="O926" s="7"/>
    </row>
    <row r="927" spans="1:15" ht="15">
      <c r="A927" s="7">
        <v>926</v>
      </c>
      <c r="B927" s="4" t="s">
        <v>1851</v>
      </c>
      <c r="C927" s="8" t="s">
        <v>1852</v>
      </c>
      <c r="D927" s="9">
        <f t="shared" si="3"/>
        <v>0.77847222222222212</v>
      </c>
      <c r="E927" s="7">
        <v>70</v>
      </c>
      <c r="F927" s="7">
        <v>25</v>
      </c>
      <c r="G927" s="7">
        <v>16</v>
      </c>
      <c r="H927" s="7">
        <v>29</v>
      </c>
      <c r="I927" s="1" t="s">
        <v>60</v>
      </c>
      <c r="J927" s="7">
        <v>10</v>
      </c>
      <c r="K927" s="11">
        <v>0.82708333333333328</v>
      </c>
      <c r="L927" s="1" t="s">
        <v>41</v>
      </c>
      <c r="M927" s="12" t="str">
        <f>IF(AND($C927='Flight Data Departing'!$A927,'Flight Data Departing'!$F927=0),"No","Yes")</f>
        <v>Yes</v>
      </c>
      <c r="N927" s="13">
        <v>44567</v>
      </c>
      <c r="O927" s="7"/>
    </row>
    <row r="928" spans="1:15" ht="15">
      <c r="A928" s="7">
        <v>927</v>
      </c>
      <c r="B928" s="4" t="s">
        <v>1853</v>
      </c>
      <c r="C928" s="8" t="s">
        <v>1854</v>
      </c>
      <c r="D928" s="9">
        <f t="shared" si="3"/>
        <v>0.76111111111111107</v>
      </c>
      <c r="E928" s="7">
        <v>72</v>
      </c>
      <c r="F928" s="7">
        <v>24</v>
      </c>
      <c r="G928" s="7">
        <v>30</v>
      </c>
      <c r="H928" s="7">
        <v>18</v>
      </c>
      <c r="I928" s="1" t="s">
        <v>48</v>
      </c>
      <c r="J928" s="7">
        <v>9</v>
      </c>
      <c r="K928" s="11">
        <v>0.81111111111111112</v>
      </c>
      <c r="L928" s="1" t="s">
        <v>84</v>
      </c>
      <c r="M928" s="12" t="str">
        <f>IF(AND($C928='Flight Data Departing'!$A928,'Flight Data Departing'!$F928=0),"No","Yes")</f>
        <v>Yes</v>
      </c>
      <c r="N928" s="13">
        <v>44564</v>
      </c>
      <c r="O928" s="7"/>
    </row>
    <row r="929" spans="1:15" ht="15">
      <c r="A929" s="7">
        <v>928</v>
      </c>
      <c r="B929" s="4" t="s">
        <v>1855</v>
      </c>
      <c r="C929" s="16">
        <v>2.0699999999999999E+73</v>
      </c>
      <c r="D929" s="9">
        <f t="shared" si="3"/>
        <v>-2.5694444444444443E-2</v>
      </c>
      <c r="E929" s="7">
        <v>51</v>
      </c>
      <c r="F929" s="7">
        <v>14</v>
      </c>
      <c r="G929" s="7">
        <v>10</v>
      </c>
      <c r="H929" s="7">
        <v>27</v>
      </c>
      <c r="I929" s="1" t="s">
        <v>54</v>
      </c>
      <c r="J929" s="7">
        <v>5</v>
      </c>
      <c r="K929" s="11">
        <v>9.7222222222222224E-3</v>
      </c>
      <c r="L929" s="1" t="s">
        <v>64</v>
      </c>
      <c r="M929" s="12" t="str">
        <f>IF(AND($C929='Flight Data Departing'!$A929,'Flight Data Departing'!$F929=0),"No","Yes")</f>
        <v>Yes</v>
      </c>
      <c r="N929" s="13">
        <v>44574</v>
      </c>
      <c r="O929" s="7"/>
    </row>
    <row r="930" spans="1:15" ht="15">
      <c r="A930" s="7">
        <v>929</v>
      </c>
      <c r="B930" s="4" t="s">
        <v>1856</v>
      </c>
      <c r="C930" s="8" t="s">
        <v>1857</v>
      </c>
      <c r="D930" s="9">
        <f t="shared" si="3"/>
        <v>0.1958333333333333</v>
      </c>
      <c r="E930" s="7">
        <v>104</v>
      </c>
      <c r="F930" s="7">
        <v>66</v>
      </c>
      <c r="G930" s="7">
        <v>20</v>
      </c>
      <c r="H930" s="7">
        <v>18</v>
      </c>
      <c r="I930" s="1" t="s">
        <v>54</v>
      </c>
      <c r="J930" s="7">
        <v>9</v>
      </c>
      <c r="K930" s="11">
        <v>0.26805555555555555</v>
      </c>
      <c r="L930" s="1" t="s">
        <v>57</v>
      </c>
      <c r="M930" s="12" t="str">
        <f>IF(AND($C930='Flight Data Departing'!$A930,'Flight Data Departing'!$F930=0),"No","Yes")</f>
        <v>Yes</v>
      </c>
      <c r="N930" s="13">
        <v>44574</v>
      </c>
      <c r="O930" s="7"/>
    </row>
    <row r="931" spans="1:15" ht="15">
      <c r="A931" s="7">
        <v>930</v>
      </c>
      <c r="B931" s="4" t="s">
        <v>1858</v>
      </c>
      <c r="C931" s="8" t="s">
        <v>1859</v>
      </c>
      <c r="D931" s="9">
        <f t="shared" si="3"/>
        <v>0.53472222222222221</v>
      </c>
      <c r="E931" s="7">
        <v>123</v>
      </c>
      <c r="F931" s="7">
        <v>77</v>
      </c>
      <c r="G931" s="7">
        <v>24</v>
      </c>
      <c r="H931" s="7">
        <v>22</v>
      </c>
      <c r="I931" s="1" t="s">
        <v>48</v>
      </c>
      <c r="J931" s="7">
        <v>3</v>
      </c>
      <c r="K931" s="11">
        <v>0.62013888888888891</v>
      </c>
      <c r="L931" s="1" t="s">
        <v>84</v>
      </c>
      <c r="M931" s="12" t="str">
        <f>IF(AND($C931='Flight Data Departing'!$A931,'Flight Data Departing'!$F931=0),"No","Yes")</f>
        <v>Yes</v>
      </c>
      <c r="N931" s="13">
        <v>44564</v>
      </c>
      <c r="O931" s="7"/>
    </row>
    <row r="932" spans="1:15" ht="15">
      <c r="A932" s="7">
        <v>931</v>
      </c>
      <c r="B932" s="4" t="s">
        <v>1860</v>
      </c>
      <c r="C932" s="8" t="s">
        <v>1861</v>
      </c>
      <c r="D932" s="9">
        <f t="shared" si="3"/>
        <v>-3.1250000000000007E-2</v>
      </c>
      <c r="E932" s="7">
        <v>115</v>
      </c>
      <c r="F932" s="7">
        <v>67</v>
      </c>
      <c r="G932" s="7">
        <v>29</v>
      </c>
      <c r="H932" s="7">
        <v>19</v>
      </c>
      <c r="I932" s="1" t="s">
        <v>13</v>
      </c>
      <c r="J932" s="7">
        <v>5</v>
      </c>
      <c r="K932" s="11">
        <v>4.8611111111111112E-2</v>
      </c>
      <c r="L932" s="1" t="s">
        <v>76</v>
      </c>
      <c r="M932" s="12" t="str">
        <f>IF(AND($C932='Flight Data Departing'!$A932,'Flight Data Departing'!$F932=0),"No","Yes")</f>
        <v>Yes</v>
      </c>
      <c r="N932" s="13">
        <v>44563</v>
      </c>
      <c r="O932" s="7"/>
    </row>
    <row r="933" spans="1:15" ht="15">
      <c r="A933" s="7">
        <v>932</v>
      </c>
      <c r="B933" s="4" t="s">
        <v>1862</v>
      </c>
      <c r="C933" s="8" t="s">
        <v>1863</v>
      </c>
      <c r="D933" s="9">
        <f t="shared" si="3"/>
        <v>2.1527777777777785E-2</v>
      </c>
      <c r="E933" s="7">
        <v>102</v>
      </c>
      <c r="F933" s="7">
        <v>58</v>
      </c>
      <c r="G933" s="7">
        <v>16</v>
      </c>
      <c r="H933" s="7">
        <v>28</v>
      </c>
      <c r="I933" s="1" t="s">
        <v>38</v>
      </c>
      <c r="J933" s="7">
        <v>6</v>
      </c>
      <c r="K933" s="11">
        <v>9.2361111111111116E-2</v>
      </c>
      <c r="L933" s="1" t="s">
        <v>61</v>
      </c>
      <c r="M933" s="12" t="str">
        <f>IF(AND($C933='Flight Data Departing'!$A933,'Flight Data Departing'!$F933=0),"No","Yes")</f>
        <v>No</v>
      </c>
      <c r="N933" s="13">
        <v>44567</v>
      </c>
      <c r="O933" s="7"/>
    </row>
    <row r="934" spans="1:15" ht="15">
      <c r="A934" s="7">
        <v>933</v>
      </c>
      <c r="B934" s="4" t="s">
        <v>1864</v>
      </c>
      <c r="C934" s="8" t="s">
        <v>1865</v>
      </c>
      <c r="D934" s="9">
        <f t="shared" si="3"/>
        <v>2.0833333333333336E-2</v>
      </c>
      <c r="E934" s="7">
        <v>45</v>
      </c>
      <c r="F934" s="7">
        <v>11</v>
      </c>
      <c r="G934" s="7">
        <v>12</v>
      </c>
      <c r="H934" s="7">
        <v>22</v>
      </c>
      <c r="I934" s="1" t="s">
        <v>13</v>
      </c>
      <c r="J934" s="7">
        <v>9</v>
      </c>
      <c r="K934" s="11">
        <v>5.2083333333333336E-2</v>
      </c>
      <c r="L934" s="1" t="s">
        <v>116</v>
      </c>
      <c r="M934" s="12" t="str">
        <f>IF(AND($C934='Flight Data Departing'!$A934,'Flight Data Departing'!$F934=0),"No","Yes")</f>
        <v>Yes</v>
      </c>
      <c r="N934" s="13">
        <v>44564</v>
      </c>
      <c r="O934" s="7"/>
    </row>
    <row r="935" spans="1:15" ht="15">
      <c r="A935" s="7">
        <v>934</v>
      </c>
      <c r="B935" s="4" t="s">
        <v>1866</v>
      </c>
      <c r="C935" s="8" t="s">
        <v>1867</v>
      </c>
      <c r="D935" s="9">
        <f t="shared" si="3"/>
        <v>1.5972222222222207E-2</v>
      </c>
      <c r="E935" s="7">
        <v>92</v>
      </c>
      <c r="F935" s="7">
        <v>56</v>
      </c>
      <c r="G935" s="7">
        <v>15</v>
      </c>
      <c r="H935" s="7">
        <v>21</v>
      </c>
      <c r="I935" s="1" t="s">
        <v>34</v>
      </c>
      <c r="J935" s="7">
        <v>8</v>
      </c>
      <c r="K935" s="11">
        <v>7.9861111111111105E-2</v>
      </c>
      <c r="L935" s="1" t="s">
        <v>57</v>
      </c>
      <c r="M935" s="12" t="str">
        <f>IF(AND($C935='Flight Data Departing'!$A935,'Flight Data Departing'!$F935=0),"No","Yes")</f>
        <v>Yes</v>
      </c>
      <c r="N935" s="13">
        <v>44568</v>
      </c>
      <c r="O935" s="7"/>
    </row>
    <row r="936" spans="1:15" ht="15">
      <c r="A936" s="7">
        <v>935</v>
      </c>
      <c r="B936" s="4" t="s">
        <v>1868</v>
      </c>
      <c r="C936" s="8">
        <v>835918</v>
      </c>
      <c r="D936" s="9">
        <f t="shared" si="3"/>
        <v>0.23263888888888884</v>
      </c>
      <c r="E936" s="7">
        <v>124</v>
      </c>
      <c r="F936" s="7">
        <v>80</v>
      </c>
      <c r="G936" s="7">
        <v>27</v>
      </c>
      <c r="H936" s="7">
        <v>17</v>
      </c>
      <c r="I936" s="1" t="s">
        <v>48</v>
      </c>
      <c r="J936" s="7">
        <v>10</v>
      </c>
      <c r="K936" s="11">
        <v>0.31874999999999998</v>
      </c>
      <c r="L936" s="1" t="s">
        <v>79</v>
      </c>
      <c r="M936" s="12" t="str">
        <f>IF(AND($C936='Flight Data Departing'!$A936,'Flight Data Departing'!$F936=0),"No","Yes")</f>
        <v>Yes</v>
      </c>
      <c r="N936" s="13">
        <v>44573</v>
      </c>
      <c r="O936" s="7"/>
    </row>
    <row r="937" spans="1:15" ht="15">
      <c r="A937" s="7">
        <v>936</v>
      </c>
      <c r="B937" s="4" t="s">
        <v>1869</v>
      </c>
      <c r="C937" s="8" t="s">
        <v>1870</v>
      </c>
      <c r="D937" s="9">
        <f t="shared" si="3"/>
        <v>0.89722222222222225</v>
      </c>
      <c r="E937" s="7">
        <v>86</v>
      </c>
      <c r="F937" s="7">
        <v>47</v>
      </c>
      <c r="G937" s="7">
        <v>13</v>
      </c>
      <c r="H937" s="7">
        <v>26</v>
      </c>
      <c r="I937" s="1" t="s">
        <v>38</v>
      </c>
      <c r="J937" s="7">
        <v>10</v>
      </c>
      <c r="K937" s="11">
        <v>0.95694444444444449</v>
      </c>
      <c r="L937" s="1" t="s">
        <v>31</v>
      </c>
      <c r="M937" s="12" t="str">
        <f>IF(AND($C937='Flight Data Departing'!$A937,'Flight Data Departing'!$F937=0),"No","Yes")</f>
        <v>Yes</v>
      </c>
      <c r="N937" s="13">
        <v>44563</v>
      </c>
      <c r="O937" s="7"/>
    </row>
    <row r="938" spans="1:15" ht="15">
      <c r="A938" s="7">
        <v>937</v>
      </c>
      <c r="B938" s="4" t="s">
        <v>1871</v>
      </c>
      <c r="C938" s="8" t="s">
        <v>1872</v>
      </c>
      <c r="D938" s="9">
        <f t="shared" si="3"/>
        <v>0.26527777777777778</v>
      </c>
      <c r="E938" s="7">
        <v>43</v>
      </c>
      <c r="F938" s="7">
        <v>18</v>
      </c>
      <c r="G938" s="7">
        <v>8</v>
      </c>
      <c r="H938" s="7">
        <v>17</v>
      </c>
      <c r="I938" s="1" t="s">
        <v>54</v>
      </c>
      <c r="J938" s="7">
        <v>2</v>
      </c>
      <c r="K938" s="11">
        <v>0.2951388888888889</v>
      </c>
      <c r="L938" s="1" t="s">
        <v>31</v>
      </c>
      <c r="M938" s="12" t="str">
        <f>IF(AND($C938='Flight Data Departing'!$A938,'Flight Data Departing'!$F938=0),"No","Yes")</f>
        <v>Yes</v>
      </c>
      <c r="N938" s="13">
        <v>44569</v>
      </c>
      <c r="O938" s="7"/>
    </row>
    <row r="939" spans="1:15" ht="15">
      <c r="A939" s="7">
        <v>938</v>
      </c>
      <c r="B939" s="4" t="s">
        <v>1873</v>
      </c>
      <c r="C939" s="8" t="s">
        <v>1874</v>
      </c>
      <c r="D939" s="9">
        <f t="shared" si="3"/>
        <v>8.3333333333333343E-2</v>
      </c>
      <c r="E939" s="7">
        <v>60</v>
      </c>
      <c r="F939" s="7">
        <v>22</v>
      </c>
      <c r="G939" s="7">
        <v>13</v>
      </c>
      <c r="H939" s="7">
        <v>25</v>
      </c>
      <c r="I939" s="1" t="s">
        <v>48</v>
      </c>
      <c r="J939" s="7">
        <v>7</v>
      </c>
      <c r="K939" s="11">
        <v>0.125</v>
      </c>
      <c r="L939" s="1" t="s">
        <v>116</v>
      </c>
      <c r="M939" s="12" t="str">
        <f>IF(AND($C939='Flight Data Departing'!$A939,'Flight Data Departing'!$F939=0),"No","Yes")</f>
        <v>Yes</v>
      </c>
      <c r="N939" s="13">
        <v>44563</v>
      </c>
      <c r="O939" s="7"/>
    </row>
    <row r="940" spans="1:15" ht="15">
      <c r="A940" s="7">
        <v>939</v>
      </c>
      <c r="B940" s="4" t="s">
        <v>1875</v>
      </c>
      <c r="C940" s="8" t="s">
        <v>1876</v>
      </c>
      <c r="D940" s="9">
        <f t="shared" si="3"/>
        <v>0.21875000000000003</v>
      </c>
      <c r="E940" s="7">
        <v>57</v>
      </c>
      <c r="F940" s="7">
        <v>13</v>
      </c>
      <c r="G940" s="7">
        <v>22</v>
      </c>
      <c r="H940" s="7">
        <v>22</v>
      </c>
      <c r="I940" s="1" t="s">
        <v>34</v>
      </c>
      <c r="J940" s="7">
        <v>3</v>
      </c>
      <c r="K940" s="11">
        <v>0.25833333333333336</v>
      </c>
      <c r="L940" s="1" t="s">
        <v>125</v>
      </c>
      <c r="M940" s="12" t="str">
        <f>IF(AND($C940='Flight Data Departing'!$A940,'Flight Data Departing'!$F940=0),"No","Yes")</f>
        <v>Yes</v>
      </c>
      <c r="N940" s="13">
        <v>44567</v>
      </c>
      <c r="O940" s="7"/>
    </row>
    <row r="941" spans="1:15" ht="15">
      <c r="A941" s="7">
        <v>940</v>
      </c>
      <c r="B941" s="4" t="s">
        <v>1877</v>
      </c>
      <c r="C941" s="8" t="s">
        <v>1878</v>
      </c>
      <c r="D941" s="9">
        <f t="shared" si="3"/>
        <v>0.6333333333333333</v>
      </c>
      <c r="E941" s="7">
        <v>43</v>
      </c>
      <c r="F941" s="7">
        <v>17</v>
      </c>
      <c r="G941" s="7">
        <v>7</v>
      </c>
      <c r="H941" s="7">
        <v>19</v>
      </c>
      <c r="I941" s="1" t="s">
        <v>13</v>
      </c>
      <c r="J941" s="7">
        <v>2</v>
      </c>
      <c r="K941" s="11">
        <v>0.66319444444444442</v>
      </c>
      <c r="L941" s="1" t="s">
        <v>64</v>
      </c>
      <c r="M941" s="12" t="str">
        <f>IF(AND($C941='Flight Data Departing'!$A941,'Flight Data Departing'!$F941=0),"No","Yes")</f>
        <v>Yes</v>
      </c>
      <c r="N941" s="13">
        <v>44570</v>
      </c>
      <c r="O941" s="7"/>
    </row>
    <row r="942" spans="1:15" ht="15">
      <c r="A942" s="7">
        <v>941</v>
      </c>
      <c r="B942" s="4" t="s">
        <v>1879</v>
      </c>
      <c r="C942" s="8" t="s">
        <v>1880</v>
      </c>
      <c r="D942" s="9">
        <f t="shared" si="3"/>
        <v>0.40347222222222223</v>
      </c>
      <c r="E942" s="7">
        <v>96</v>
      </c>
      <c r="F942" s="7">
        <v>45</v>
      </c>
      <c r="G942" s="7">
        <v>28</v>
      </c>
      <c r="H942" s="7">
        <v>23</v>
      </c>
      <c r="I942" s="1" t="s">
        <v>48</v>
      </c>
      <c r="J942" s="7">
        <v>4</v>
      </c>
      <c r="K942" s="11">
        <v>0.47013888888888888</v>
      </c>
      <c r="L942" s="1" t="s">
        <v>84</v>
      </c>
      <c r="M942" s="12" t="str">
        <f>IF(AND($C942='Flight Data Departing'!$A942,'Flight Data Departing'!$F942=0),"No","Yes")</f>
        <v>Yes</v>
      </c>
      <c r="N942" s="13">
        <v>44568</v>
      </c>
      <c r="O942" s="7"/>
    </row>
    <row r="943" spans="1:15" ht="15">
      <c r="A943" s="7">
        <v>942</v>
      </c>
      <c r="B943" s="4" t="s">
        <v>1881</v>
      </c>
      <c r="C943" s="8" t="s">
        <v>1882</v>
      </c>
      <c r="D943" s="9">
        <f t="shared" si="3"/>
        <v>0.53749999999999998</v>
      </c>
      <c r="E943" s="7">
        <v>116</v>
      </c>
      <c r="F943" s="7">
        <v>78</v>
      </c>
      <c r="G943" s="7">
        <v>5</v>
      </c>
      <c r="H943" s="7">
        <v>33</v>
      </c>
      <c r="I943" s="1" t="s">
        <v>38</v>
      </c>
      <c r="J943" s="7">
        <v>9</v>
      </c>
      <c r="K943" s="11">
        <v>0.61805555555555558</v>
      </c>
      <c r="L943" s="1" t="s">
        <v>31</v>
      </c>
      <c r="M943" s="12" t="str">
        <f>IF(AND($C943='Flight Data Departing'!$A943,'Flight Data Departing'!$F943=0),"No","Yes")</f>
        <v>Yes</v>
      </c>
      <c r="N943" s="13">
        <v>44573</v>
      </c>
      <c r="O943" s="7"/>
    </row>
    <row r="944" spans="1:15" ht="15">
      <c r="A944" s="7">
        <v>943</v>
      </c>
      <c r="B944" s="4" t="s">
        <v>1883</v>
      </c>
      <c r="C944" s="8" t="s">
        <v>1884</v>
      </c>
      <c r="D944" s="9">
        <f t="shared" si="3"/>
        <v>0.42083333333333334</v>
      </c>
      <c r="E944" s="7">
        <v>116</v>
      </c>
      <c r="F944" s="7">
        <v>62</v>
      </c>
      <c r="G944" s="7">
        <v>15</v>
      </c>
      <c r="H944" s="7">
        <v>39</v>
      </c>
      <c r="I944" s="1" t="s">
        <v>13</v>
      </c>
      <c r="J944" s="7">
        <v>6</v>
      </c>
      <c r="K944" s="11">
        <v>0.50138888888888888</v>
      </c>
      <c r="L944" s="1" t="s">
        <v>116</v>
      </c>
      <c r="M944" s="12" t="str">
        <f>IF(AND($C944='Flight Data Departing'!$A944,'Flight Data Departing'!$F944=0),"No","Yes")</f>
        <v>Yes</v>
      </c>
      <c r="N944" s="13">
        <v>44572</v>
      </c>
      <c r="O944" s="7"/>
    </row>
    <row r="945" spans="1:15" ht="15">
      <c r="A945" s="7">
        <v>944</v>
      </c>
      <c r="B945" s="4" t="s">
        <v>1885</v>
      </c>
      <c r="C945" s="8" t="s">
        <v>1886</v>
      </c>
      <c r="D945" s="9">
        <f t="shared" si="3"/>
        <v>0.30277777777777776</v>
      </c>
      <c r="E945" s="7">
        <v>89</v>
      </c>
      <c r="F945" s="7">
        <v>31</v>
      </c>
      <c r="G945" s="7">
        <v>27</v>
      </c>
      <c r="H945" s="7">
        <v>31</v>
      </c>
      <c r="I945" s="1" t="s">
        <v>48</v>
      </c>
      <c r="J945" s="7">
        <v>2</v>
      </c>
      <c r="K945" s="11">
        <v>0.36458333333333331</v>
      </c>
      <c r="L945" s="1" t="s">
        <v>41</v>
      </c>
      <c r="M945" s="12" t="str">
        <f>IF(AND($C945='Flight Data Departing'!$A945,'Flight Data Departing'!$F945=0),"No","Yes")</f>
        <v>Yes</v>
      </c>
      <c r="N945" s="13">
        <v>44570</v>
      </c>
      <c r="O945" s="7"/>
    </row>
    <row r="946" spans="1:15" ht="15">
      <c r="A946" s="7">
        <v>945</v>
      </c>
      <c r="B946" s="4" t="s">
        <v>1887</v>
      </c>
      <c r="C946" s="8">
        <v>77760000</v>
      </c>
      <c r="D946" s="9">
        <f t="shared" si="3"/>
        <v>0.85486111111111107</v>
      </c>
      <c r="E946" s="7">
        <v>115</v>
      </c>
      <c r="F946" s="7">
        <v>69</v>
      </c>
      <c r="G946" s="7">
        <v>13</v>
      </c>
      <c r="H946" s="7">
        <v>33</v>
      </c>
      <c r="I946" s="1" t="s">
        <v>54</v>
      </c>
      <c r="J946" s="7">
        <v>3</v>
      </c>
      <c r="K946" s="11">
        <v>0.93472222222222223</v>
      </c>
      <c r="L946" s="1" t="s">
        <v>64</v>
      </c>
      <c r="M946" s="12" t="str">
        <f>IF(AND($C946='Flight Data Departing'!$A946,'Flight Data Departing'!$F946=0),"No","Yes")</f>
        <v>Yes</v>
      </c>
      <c r="N946" s="13">
        <v>44570</v>
      </c>
      <c r="O946" s="7"/>
    </row>
    <row r="947" spans="1:15" ht="15">
      <c r="A947" s="7">
        <v>946</v>
      </c>
      <c r="B947" s="4" t="s">
        <v>1888</v>
      </c>
      <c r="C947" s="8">
        <v>923587</v>
      </c>
      <c r="D947" s="9">
        <f t="shared" si="3"/>
        <v>0.86250000000000004</v>
      </c>
      <c r="E947" s="7">
        <v>102</v>
      </c>
      <c r="F947" s="7">
        <v>50</v>
      </c>
      <c r="G947" s="7">
        <v>30</v>
      </c>
      <c r="H947" s="7">
        <v>22</v>
      </c>
      <c r="I947" s="1" t="s">
        <v>13</v>
      </c>
      <c r="J947" s="7">
        <v>9</v>
      </c>
      <c r="K947" s="11">
        <v>0.93333333333333335</v>
      </c>
      <c r="L947" s="1" t="s">
        <v>57</v>
      </c>
      <c r="M947" s="12" t="str">
        <f>IF(AND($C947='Flight Data Departing'!$A947,'Flight Data Departing'!$F947=0),"No","Yes")</f>
        <v>Yes</v>
      </c>
      <c r="N947" s="13">
        <v>44574</v>
      </c>
      <c r="O947" s="7"/>
    </row>
    <row r="948" spans="1:15" ht="15">
      <c r="A948" s="7">
        <v>947</v>
      </c>
      <c r="B948" s="4" t="s">
        <v>1889</v>
      </c>
      <c r="C948" s="8" t="s">
        <v>1890</v>
      </c>
      <c r="D948" s="9">
        <f t="shared" si="3"/>
        <v>-3.4722222222222168E-3</v>
      </c>
      <c r="E948" s="7">
        <v>73</v>
      </c>
      <c r="F948" s="7">
        <v>16</v>
      </c>
      <c r="G948" s="7">
        <v>16</v>
      </c>
      <c r="H948" s="7">
        <v>41</v>
      </c>
      <c r="I948" s="1" t="s">
        <v>48</v>
      </c>
      <c r="J948" s="7">
        <v>9</v>
      </c>
      <c r="K948" s="11">
        <v>4.7222222222222221E-2</v>
      </c>
      <c r="L948" s="1" t="s">
        <v>51</v>
      </c>
      <c r="M948" s="12" t="str">
        <f>IF(AND($C948='Flight Data Departing'!$A948,'Flight Data Departing'!$F948=0),"No","Yes")</f>
        <v>Yes</v>
      </c>
      <c r="N948" s="13">
        <v>44563</v>
      </c>
      <c r="O948" s="7"/>
    </row>
    <row r="949" spans="1:15" ht="15">
      <c r="A949" s="7">
        <v>948</v>
      </c>
      <c r="B949" s="4" t="s">
        <v>1891</v>
      </c>
      <c r="C949" s="8" t="s">
        <v>1892</v>
      </c>
      <c r="D949" s="9">
        <f t="shared" si="3"/>
        <v>-6.9444444444444475E-3</v>
      </c>
      <c r="E949" s="7">
        <v>107</v>
      </c>
      <c r="F949" s="7">
        <v>49</v>
      </c>
      <c r="G949" s="7">
        <v>14</v>
      </c>
      <c r="H949" s="7">
        <v>44</v>
      </c>
      <c r="I949" s="1" t="s">
        <v>34</v>
      </c>
      <c r="J949" s="7">
        <v>6</v>
      </c>
      <c r="K949" s="11">
        <v>6.7361111111111108E-2</v>
      </c>
      <c r="L949" s="1" t="s">
        <v>31</v>
      </c>
      <c r="M949" s="12" t="str">
        <f>IF(AND($C949='Flight Data Departing'!$A949,'Flight Data Departing'!$F949=0),"No","Yes")</f>
        <v>Yes</v>
      </c>
      <c r="N949" s="13">
        <v>44567</v>
      </c>
      <c r="O949" s="7"/>
    </row>
    <row r="950" spans="1:15" ht="15">
      <c r="A950" s="7">
        <v>949</v>
      </c>
      <c r="B950" s="4" t="s">
        <v>1893</v>
      </c>
      <c r="C950" s="8" t="s">
        <v>1894</v>
      </c>
      <c r="D950" s="9">
        <f t="shared" si="3"/>
        <v>1.3194444444444446E-2</v>
      </c>
      <c r="E950" s="7">
        <v>51</v>
      </c>
      <c r="F950" s="7">
        <v>16</v>
      </c>
      <c r="G950" s="7">
        <v>7</v>
      </c>
      <c r="H950" s="7">
        <v>28</v>
      </c>
      <c r="I950" s="1" t="s">
        <v>34</v>
      </c>
      <c r="J950" s="7">
        <v>9</v>
      </c>
      <c r="K950" s="11">
        <v>4.8611111111111112E-2</v>
      </c>
      <c r="L950" s="1" t="s">
        <v>64</v>
      </c>
      <c r="M950" s="12" t="str">
        <f>IF(AND($C950='Flight Data Departing'!$A950,'Flight Data Departing'!$F950=0),"No","Yes")</f>
        <v>Yes</v>
      </c>
      <c r="N950" s="13">
        <v>44562</v>
      </c>
      <c r="O950" s="7"/>
    </row>
    <row r="951" spans="1:15" ht="15">
      <c r="A951" s="7">
        <v>950</v>
      </c>
      <c r="B951" s="4" t="s">
        <v>1895</v>
      </c>
      <c r="C951" s="8" t="s">
        <v>1896</v>
      </c>
      <c r="D951" s="9">
        <f t="shared" si="3"/>
        <v>0.3298611111111111</v>
      </c>
      <c r="E951" s="7">
        <v>121</v>
      </c>
      <c r="F951" s="7">
        <v>79</v>
      </c>
      <c r="G951" s="7">
        <v>9</v>
      </c>
      <c r="H951" s="7">
        <v>33</v>
      </c>
      <c r="I951" s="1" t="s">
        <v>13</v>
      </c>
      <c r="J951" s="7">
        <v>3</v>
      </c>
      <c r="K951" s="11">
        <v>0.41388888888888886</v>
      </c>
      <c r="L951" s="1" t="s">
        <v>68</v>
      </c>
      <c r="M951" s="12" t="str">
        <f>IF(AND($C951='Flight Data Departing'!$A951,'Flight Data Departing'!$F951=0),"No","Yes")</f>
        <v>Yes</v>
      </c>
      <c r="N951" s="13">
        <v>44566</v>
      </c>
      <c r="O951" s="7"/>
    </row>
    <row r="952" spans="1:15" ht="15">
      <c r="A952" s="7">
        <v>951</v>
      </c>
      <c r="B952" s="4" t="s">
        <v>1897</v>
      </c>
      <c r="C952" s="8" t="s">
        <v>1898</v>
      </c>
      <c r="D952" s="9">
        <f t="shared" si="3"/>
        <v>0.75</v>
      </c>
      <c r="E952" s="7">
        <v>100</v>
      </c>
      <c r="F952" s="7">
        <v>51</v>
      </c>
      <c r="G952" s="7">
        <v>11</v>
      </c>
      <c r="H952" s="7">
        <v>38</v>
      </c>
      <c r="I952" s="1" t="s">
        <v>54</v>
      </c>
      <c r="J952" s="7">
        <v>8</v>
      </c>
      <c r="K952" s="11">
        <v>0.81944444444444442</v>
      </c>
      <c r="L952" s="1" t="s">
        <v>107</v>
      </c>
      <c r="M952" s="12" t="str">
        <f>IF(AND($C952='Flight Data Departing'!$A952,'Flight Data Departing'!$F952=0),"No","Yes")</f>
        <v>Yes</v>
      </c>
      <c r="N952" s="13">
        <v>44570</v>
      </c>
      <c r="O952" s="7"/>
    </row>
    <row r="953" spans="1:15" ht="15">
      <c r="A953" s="7">
        <v>952</v>
      </c>
      <c r="B953" s="4" t="s">
        <v>1899</v>
      </c>
      <c r="C953" s="8" t="s">
        <v>1900</v>
      </c>
      <c r="D953" s="9">
        <f t="shared" si="3"/>
        <v>0.73194444444444451</v>
      </c>
      <c r="E953" s="7">
        <v>57</v>
      </c>
      <c r="F953" s="7">
        <v>12</v>
      </c>
      <c r="G953" s="7">
        <v>23</v>
      </c>
      <c r="H953" s="7">
        <v>22</v>
      </c>
      <c r="I953" s="1" t="s">
        <v>34</v>
      </c>
      <c r="J953" s="7">
        <v>9</v>
      </c>
      <c r="K953" s="11">
        <v>0.77152777777777781</v>
      </c>
      <c r="L953" s="1" t="s">
        <v>79</v>
      </c>
      <c r="M953" s="12" t="str">
        <f>IF(AND($C953='Flight Data Departing'!$A953,'Flight Data Departing'!$F953=0),"No","Yes")</f>
        <v>Yes</v>
      </c>
      <c r="N953" s="13">
        <v>44574</v>
      </c>
      <c r="O953" s="7"/>
    </row>
    <row r="954" spans="1:15" ht="15">
      <c r="A954" s="7">
        <v>953</v>
      </c>
      <c r="B954" s="4" t="s">
        <v>1901</v>
      </c>
      <c r="C954" s="8" t="s">
        <v>1902</v>
      </c>
      <c r="D954" s="9">
        <f t="shared" si="3"/>
        <v>0.84652777777777777</v>
      </c>
      <c r="E954" s="7">
        <v>132</v>
      </c>
      <c r="F954" s="7">
        <v>84</v>
      </c>
      <c r="G954" s="7">
        <v>30</v>
      </c>
      <c r="H954" s="7">
        <v>18</v>
      </c>
      <c r="I954" s="1" t="s">
        <v>34</v>
      </c>
      <c r="J954" s="7">
        <v>7</v>
      </c>
      <c r="K954" s="11">
        <v>0.93819444444444444</v>
      </c>
      <c r="L954" s="1" t="s">
        <v>41</v>
      </c>
      <c r="M954" s="12" t="str">
        <f>IF(AND($C954='Flight Data Departing'!$A954,'Flight Data Departing'!$F954=0),"No","Yes")</f>
        <v>Yes</v>
      </c>
      <c r="N954" s="13">
        <v>44572</v>
      </c>
      <c r="O954" s="7"/>
    </row>
    <row r="955" spans="1:15" ht="15">
      <c r="A955" s="7">
        <v>954</v>
      </c>
      <c r="B955" s="4" t="s">
        <v>1903</v>
      </c>
      <c r="C955" s="8" t="s">
        <v>1904</v>
      </c>
      <c r="D955" s="9">
        <f t="shared" si="3"/>
        <v>-5.2083333333333343E-2</v>
      </c>
      <c r="E955" s="7">
        <v>85</v>
      </c>
      <c r="F955" s="7">
        <v>41</v>
      </c>
      <c r="G955" s="7">
        <v>14</v>
      </c>
      <c r="H955" s="7">
        <v>30</v>
      </c>
      <c r="I955" s="1" t="s">
        <v>60</v>
      </c>
      <c r="J955" s="7">
        <v>2</v>
      </c>
      <c r="K955" s="11">
        <v>6.9444444444444441E-3</v>
      </c>
      <c r="L955" s="1" t="s">
        <v>76</v>
      </c>
      <c r="M955" s="12" t="str">
        <f>IF(AND($C955='Flight Data Departing'!$A955,'Flight Data Departing'!$F955=0),"No","Yes")</f>
        <v>Yes</v>
      </c>
      <c r="N955" s="13">
        <v>44563</v>
      </c>
      <c r="O955" s="7"/>
    </row>
    <row r="956" spans="1:15" ht="15">
      <c r="A956" s="7">
        <v>955</v>
      </c>
      <c r="B956" s="4" t="s">
        <v>1905</v>
      </c>
      <c r="C956" s="8" t="s">
        <v>1906</v>
      </c>
      <c r="D956" s="9">
        <f t="shared" si="3"/>
        <v>-7.8472222222222221E-2</v>
      </c>
      <c r="E956" s="7">
        <v>116</v>
      </c>
      <c r="F956" s="7">
        <v>74</v>
      </c>
      <c r="G956" s="7">
        <v>10</v>
      </c>
      <c r="H956" s="7">
        <v>32</v>
      </c>
      <c r="I956" s="1" t="s">
        <v>60</v>
      </c>
      <c r="J956" s="7">
        <v>1</v>
      </c>
      <c r="K956" s="11">
        <v>2.0833333333333333E-3</v>
      </c>
      <c r="L956" s="1" t="s">
        <v>73</v>
      </c>
      <c r="M956" s="12" t="str">
        <f>IF(AND($C956='Flight Data Departing'!$A956,'Flight Data Departing'!$F956=0),"No","Yes")</f>
        <v>Yes</v>
      </c>
      <c r="N956" s="13">
        <v>44574</v>
      </c>
      <c r="O956" s="7"/>
    </row>
    <row r="957" spans="1:15" ht="15">
      <c r="A957" s="7">
        <v>956</v>
      </c>
      <c r="B957" s="4" t="s">
        <v>1907</v>
      </c>
      <c r="C957" s="8" t="s">
        <v>1908</v>
      </c>
      <c r="D957" s="9">
        <f t="shared" si="3"/>
        <v>-2.7083333333333334E-2</v>
      </c>
      <c r="E957" s="7">
        <v>106</v>
      </c>
      <c r="F957" s="7">
        <v>68</v>
      </c>
      <c r="G957" s="7">
        <v>20</v>
      </c>
      <c r="H957" s="7">
        <v>18</v>
      </c>
      <c r="I957" s="1" t="s">
        <v>34</v>
      </c>
      <c r="J957" s="7">
        <v>1</v>
      </c>
      <c r="K957" s="11">
        <v>4.6527777777777779E-2</v>
      </c>
      <c r="L957" s="1" t="s">
        <v>57</v>
      </c>
      <c r="M957" s="12" t="str">
        <f>IF(AND($C957='Flight Data Departing'!$A957,'Flight Data Departing'!$F957=0),"No","Yes")</f>
        <v>Yes</v>
      </c>
      <c r="N957" s="13">
        <v>44566</v>
      </c>
      <c r="O957" s="7"/>
    </row>
    <row r="958" spans="1:15" ht="15">
      <c r="A958" s="7">
        <v>957</v>
      </c>
      <c r="B958" s="4" t="s">
        <v>1909</v>
      </c>
      <c r="C958" s="8" t="s">
        <v>1910</v>
      </c>
      <c r="D958" s="9">
        <f t="shared" si="3"/>
        <v>0.14583333333333331</v>
      </c>
      <c r="E958" s="7">
        <v>115</v>
      </c>
      <c r="F958" s="7">
        <v>55</v>
      </c>
      <c r="G958" s="7">
        <v>22</v>
      </c>
      <c r="H958" s="7">
        <v>38</v>
      </c>
      <c r="I958" s="1" t="s">
        <v>38</v>
      </c>
      <c r="J958" s="7">
        <v>8</v>
      </c>
      <c r="K958" s="11">
        <v>0.22569444444444445</v>
      </c>
      <c r="L958" s="1" t="s">
        <v>57</v>
      </c>
      <c r="M958" s="12" t="str">
        <f>IF(AND($C958='Flight Data Departing'!$A958,'Flight Data Departing'!$F958=0),"No","Yes")</f>
        <v>Yes</v>
      </c>
      <c r="N958" s="13">
        <v>44570</v>
      </c>
      <c r="O958" s="7"/>
    </row>
    <row r="959" spans="1:15" ht="15">
      <c r="A959" s="7">
        <v>958</v>
      </c>
      <c r="B959" s="4" t="s">
        <v>1911</v>
      </c>
      <c r="C959" s="8" t="s">
        <v>1912</v>
      </c>
      <c r="D959" s="9">
        <f t="shared" si="3"/>
        <v>-1.6666666666666663E-2</v>
      </c>
      <c r="E959" s="7">
        <v>119</v>
      </c>
      <c r="F959" s="7">
        <v>86</v>
      </c>
      <c r="G959" s="7">
        <v>5</v>
      </c>
      <c r="H959" s="7">
        <v>28</v>
      </c>
      <c r="I959" s="1" t="s">
        <v>60</v>
      </c>
      <c r="J959" s="7">
        <v>1</v>
      </c>
      <c r="K959" s="11">
        <v>6.5972222222222224E-2</v>
      </c>
      <c r="L959" s="1" t="s">
        <v>125</v>
      </c>
      <c r="M959" s="12" t="str">
        <f>IF(AND($C959='Flight Data Departing'!$A959,'Flight Data Departing'!$F959=0),"No","Yes")</f>
        <v>Yes</v>
      </c>
      <c r="N959" s="13">
        <v>44566</v>
      </c>
      <c r="O959" s="7"/>
    </row>
    <row r="960" spans="1:15" ht="15">
      <c r="A960" s="7">
        <v>959</v>
      </c>
      <c r="B960" s="4" t="s">
        <v>1913</v>
      </c>
      <c r="C960" s="8" t="s">
        <v>1914</v>
      </c>
      <c r="D960" s="9">
        <f t="shared" si="3"/>
        <v>0.50624999999999998</v>
      </c>
      <c r="E960" s="7">
        <v>75</v>
      </c>
      <c r="F960" s="7">
        <v>44</v>
      </c>
      <c r="G960" s="7">
        <v>16</v>
      </c>
      <c r="H960" s="7">
        <v>15</v>
      </c>
      <c r="I960" s="1" t="s">
        <v>60</v>
      </c>
      <c r="J960" s="7">
        <v>1</v>
      </c>
      <c r="K960" s="11">
        <v>0.55833333333333335</v>
      </c>
      <c r="L960" s="1" t="s">
        <v>125</v>
      </c>
      <c r="M960" s="12" t="str">
        <f>IF(AND($C960='Flight Data Departing'!$A960,'Flight Data Departing'!$F960=0),"No","Yes")</f>
        <v>Yes</v>
      </c>
      <c r="N960" s="13">
        <v>44565</v>
      </c>
      <c r="O960" s="7"/>
    </row>
    <row r="961" spans="1:15" ht="15">
      <c r="A961" s="7">
        <v>960</v>
      </c>
      <c r="B961" s="4" t="s">
        <v>1915</v>
      </c>
      <c r="C961" s="8" t="s">
        <v>1916</v>
      </c>
      <c r="D961" s="9">
        <f t="shared" si="3"/>
        <v>0.62916666666666676</v>
      </c>
      <c r="E961" s="7">
        <v>107</v>
      </c>
      <c r="F961" s="7">
        <v>68</v>
      </c>
      <c r="G961" s="7">
        <v>23</v>
      </c>
      <c r="H961" s="7">
        <v>16</v>
      </c>
      <c r="I961" s="1" t="s">
        <v>54</v>
      </c>
      <c r="J961" s="7">
        <v>9</v>
      </c>
      <c r="K961" s="11">
        <v>0.70347222222222228</v>
      </c>
      <c r="L961" s="1" t="s">
        <v>41</v>
      </c>
      <c r="M961" s="12" t="str">
        <f>IF(AND($C961='Flight Data Departing'!$A961,'Flight Data Departing'!$F961=0),"No","Yes")</f>
        <v>Yes</v>
      </c>
      <c r="N961" s="13">
        <v>44571</v>
      </c>
      <c r="O961" s="7"/>
    </row>
    <row r="962" spans="1:15" ht="15">
      <c r="A962" s="7">
        <v>961</v>
      </c>
      <c r="B962" s="4" t="s">
        <v>1917</v>
      </c>
      <c r="C962" s="8">
        <v>708543</v>
      </c>
      <c r="D962" s="9">
        <f t="shared" si="3"/>
        <v>0.86250000000000004</v>
      </c>
      <c r="E962" s="7">
        <v>56</v>
      </c>
      <c r="F962" s="7">
        <v>34</v>
      </c>
      <c r="G962" s="7">
        <v>5</v>
      </c>
      <c r="H962" s="7">
        <v>17</v>
      </c>
      <c r="I962" s="1" t="s">
        <v>54</v>
      </c>
      <c r="J962" s="7">
        <v>2</v>
      </c>
      <c r="K962" s="11">
        <v>0.90138888888888891</v>
      </c>
      <c r="L962" s="1" t="s">
        <v>51</v>
      </c>
      <c r="M962" s="12" t="str">
        <f>IF(AND($C962='Flight Data Departing'!$A962,'Flight Data Departing'!$F962=0),"No","Yes")</f>
        <v>Yes</v>
      </c>
      <c r="N962" s="13">
        <v>44566</v>
      </c>
      <c r="O962" s="7"/>
    </row>
    <row r="963" spans="1:15" ht="15">
      <c r="A963" s="7">
        <v>962</v>
      </c>
      <c r="B963" s="4" t="s">
        <v>1918</v>
      </c>
      <c r="C963" s="8" t="s">
        <v>1919</v>
      </c>
      <c r="D963" s="9">
        <f t="shared" si="3"/>
        <v>0.56736111111111109</v>
      </c>
      <c r="E963" s="7">
        <v>103</v>
      </c>
      <c r="F963" s="7">
        <v>69</v>
      </c>
      <c r="G963" s="7">
        <v>8</v>
      </c>
      <c r="H963" s="7">
        <v>26</v>
      </c>
      <c r="I963" s="1" t="s">
        <v>13</v>
      </c>
      <c r="J963" s="7">
        <v>7</v>
      </c>
      <c r="K963" s="11">
        <v>0.63888888888888884</v>
      </c>
      <c r="L963" s="1" t="s">
        <v>57</v>
      </c>
      <c r="M963" s="12" t="str">
        <f>IF(AND($C963='Flight Data Departing'!$A963,'Flight Data Departing'!$F963=0),"No","Yes")</f>
        <v>Yes</v>
      </c>
      <c r="N963" s="13">
        <v>44565</v>
      </c>
      <c r="O963" s="7"/>
    </row>
    <row r="964" spans="1:15" ht="15">
      <c r="A964" s="7">
        <v>963</v>
      </c>
      <c r="B964" s="4" t="s">
        <v>1920</v>
      </c>
      <c r="C964" s="8" t="s">
        <v>1921</v>
      </c>
      <c r="D964" s="9">
        <f t="shared" si="3"/>
        <v>0.29861111111111116</v>
      </c>
      <c r="E964" s="7">
        <v>123</v>
      </c>
      <c r="F964" s="7">
        <v>63</v>
      </c>
      <c r="G964" s="7">
        <v>17</v>
      </c>
      <c r="H964" s="7">
        <v>43</v>
      </c>
      <c r="I964" s="1" t="s">
        <v>60</v>
      </c>
      <c r="J964" s="7">
        <v>7</v>
      </c>
      <c r="K964" s="11">
        <v>0.3840277777777778</v>
      </c>
      <c r="L964" s="1" t="s">
        <v>41</v>
      </c>
      <c r="M964" s="12" t="str">
        <f>IF(AND($C964='Flight Data Departing'!$A964,'Flight Data Departing'!$F964=0),"No","Yes")</f>
        <v>Yes</v>
      </c>
      <c r="N964" s="13">
        <v>44571</v>
      </c>
      <c r="O964" s="7"/>
    </row>
    <row r="965" spans="1:15" ht="15">
      <c r="A965" s="7">
        <v>964</v>
      </c>
      <c r="B965" s="4" t="s">
        <v>1922</v>
      </c>
      <c r="C965" s="8">
        <v>938548</v>
      </c>
      <c r="D965" s="9">
        <f t="shared" si="3"/>
        <v>0.8520833333333333</v>
      </c>
      <c r="E965" s="7">
        <v>95</v>
      </c>
      <c r="F965" s="7">
        <v>40</v>
      </c>
      <c r="G965" s="7">
        <v>30</v>
      </c>
      <c r="H965" s="7">
        <v>25</v>
      </c>
      <c r="I965" s="1" t="s">
        <v>13</v>
      </c>
      <c r="J965" s="7">
        <v>7</v>
      </c>
      <c r="K965" s="11">
        <v>0.91805555555555551</v>
      </c>
      <c r="L965" s="1" t="s">
        <v>45</v>
      </c>
      <c r="M965" s="12" t="str">
        <f>IF(AND($C965='Flight Data Departing'!$A965,'Flight Data Departing'!$F965=0),"No","Yes")</f>
        <v>Yes</v>
      </c>
      <c r="N965" s="13">
        <v>44570</v>
      </c>
      <c r="O965" s="7"/>
    </row>
    <row r="966" spans="1:15" ht="15">
      <c r="A966" s="7">
        <v>965</v>
      </c>
      <c r="B966" s="4" t="s">
        <v>1923</v>
      </c>
      <c r="C966" s="8" t="s">
        <v>1924</v>
      </c>
      <c r="D966" s="9">
        <f t="shared" si="3"/>
        <v>0.88611111111111107</v>
      </c>
      <c r="E966" s="7">
        <v>94</v>
      </c>
      <c r="F966" s="7">
        <v>44</v>
      </c>
      <c r="G966" s="7">
        <v>22</v>
      </c>
      <c r="H966" s="7">
        <v>28</v>
      </c>
      <c r="I966" s="1" t="s">
        <v>54</v>
      </c>
      <c r="J966" s="7">
        <v>1</v>
      </c>
      <c r="K966" s="11">
        <v>0.95138888888888884</v>
      </c>
      <c r="L966" s="1" t="s">
        <v>31</v>
      </c>
      <c r="M966" s="12" t="str">
        <f>IF(AND($C966='Flight Data Departing'!$A966,'Flight Data Departing'!$F966=0),"No","Yes")</f>
        <v>Yes</v>
      </c>
      <c r="N966" s="13">
        <v>44563</v>
      </c>
      <c r="O966" s="7"/>
    </row>
    <row r="967" spans="1:15" ht="15">
      <c r="A967" s="7">
        <v>966</v>
      </c>
      <c r="B967" s="4" t="s">
        <v>1925</v>
      </c>
      <c r="C967" s="8" t="s">
        <v>1926</v>
      </c>
      <c r="D967" s="9">
        <f t="shared" si="3"/>
        <v>0.77638888888888891</v>
      </c>
      <c r="E967" s="7">
        <v>99</v>
      </c>
      <c r="F967" s="7">
        <v>74</v>
      </c>
      <c r="G967" s="7">
        <v>6</v>
      </c>
      <c r="H967" s="7">
        <v>19</v>
      </c>
      <c r="I967" s="1" t="s">
        <v>34</v>
      </c>
      <c r="J967" s="7">
        <v>8</v>
      </c>
      <c r="K967" s="11">
        <v>0.84513888888888888</v>
      </c>
      <c r="L967" s="1" t="s">
        <v>64</v>
      </c>
      <c r="M967" s="12" t="str">
        <f>IF(AND($C967='Flight Data Departing'!$A967,'Flight Data Departing'!$F967=0),"No","Yes")</f>
        <v>Yes</v>
      </c>
      <c r="N967" s="13">
        <v>44564</v>
      </c>
      <c r="O967" s="7"/>
    </row>
    <row r="968" spans="1:15" ht="15">
      <c r="A968" s="7">
        <v>967</v>
      </c>
      <c r="B968" s="4" t="s">
        <v>1927</v>
      </c>
      <c r="C968" s="8" t="s">
        <v>1928</v>
      </c>
      <c r="D968" s="9">
        <f t="shared" si="3"/>
        <v>-5.5555555555555566E-2</v>
      </c>
      <c r="E968" s="7">
        <v>126</v>
      </c>
      <c r="F968" s="7">
        <v>83</v>
      </c>
      <c r="G968" s="7">
        <v>17</v>
      </c>
      <c r="H968" s="7">
        <v>26</v>
      </c>
      <c r="I968" s="1" t="s">
        <v>34</v>
      </c>
      <c r="J968" s="7">
        <v>5</v>
      </c>
      <c r="K968" s="11">
        <v>3.1944444444444442E-2</v>
      </c>
      <c r="L968" s="1" t="s">
        <v>76</v>
      </c>
      <c r="M968" s="12" t="str">
        <f>IF(AND($C968='Flight Data Departing'!$A968,'Flight Data Departing'!$F968=0),"No","Yes")</f>
        <v>Yes</v>
      </c>
      <c r="N968" s="13">
        <v>44565</v>
      </c>
      <c r="O968" s="7"/>
    </row>
    <row r="969" spans="1:15" ht="15">
      <c r="A969" s="7">
        <v>968</v>
      </c>
      <c r="B969" s="4" t="s">
        <v>1929</v>
      </c>
      <c r="C969" s="8" t="s">
        <v>1930</v>
      </c>
      <c r="D969" s="9">
        <f t="shared" si="3"/>
        <v>0.43124999999999997</v>
      </c>
      <c r="E969" s="7">
        <v>107</v>
      </c>
      <c r="F969" s="7">
        <v>60</v>
      </c>
      <c r="G969" s="7">
        <v>6</v>
      </c>
      <c r="H969" s="7">
        <v>41</v>
      </c>
      <c r="I969" s="1" t="s">
        <v>13</v>
      </c>
      <c r="J969" s="7">
        <v>3</v>
      </c>
      <c r="K969" s="11">
        <v>0.50555555555555554</v>
      </c>
      <c r="L969" s="1" t="s">
        <v>84</v>
      </c>
      <c r="M969" s="12" t="str">
        <f>IF(AND($C969='Flight Data Departing'!$A969,'Flight Data Departing'!$F969=0),"No","Yes")</f>
        <v>Yes</v>
      </c>
      <c r="N969" s="13">
        <v>44570</v>
      </c>
      <c r="O969" s="7"/>
    </row>
    <row r="970" spans="1:15" ht="15">
      <c r="A970" s="7">
        <v>969</v>
      </c>
      <c r="B970" s="4" t="s">
        <v>1931</v>
      </c>
      <c r="C970" s="8" t="s">
        <v>1932</v>
      </c>
      <c r="D970" s="9">
        <f t="shared" si="3"/>
        <v>-3.6111111111111108E-2</v>
      </c>
      <c r="E970" s="7">
        <v>70</v>
      </c>
      <c r="F970" s="7">
        <v>23</v>
      </c>
      <c r="G970" s="7">
        <v>8</v>
      </c>
      <c r="H970" s="7">
        <v>39</v>
      </c>
      <c r="I970" s="1" t="s">
        <v>54</v>
      </c>
      <c r="J970" s="7">
        <v>10</v>
      </c>
      <c r="K970" s="11">
        <v>1.2500000000000001E-2</v>
      </c>
      <c r="L970" s="1" t="s">
        <v>116</v>
      </c>
      <c r="M970" s="12" t="str">
        <f>IF(AND($C970='Flight Data Departing'!$A970,'Flight Data Departing'!$F970=0),"No","Yes")</f>
        <v>Yes</v>
      </c>
      <c r="N970" s="13">
        <v>44565</v>
      </c>
      <c r="O970" s="7"/>
    </row>
    <row r="971" spans="1:15" ht="15">
      <c r="A971" s="7">
        <v>970</v>
      </c>
      <c r="B971" s="4" t="s">
        <v>1933</v>
      </c>
      <c r="C971" s="8">
        <v>57616</v>
      </c>
      <c r="D971" s="9">
        <f t="shared" si="3"/>
        <v>-2.6388888888888878E-2</v>
      </c>
      <c r="E971" s="7">
        <v>110</v>
      </c>
      <c r="F971" s="7">
        <v>68</v>
      </c>
      <c r="G971" s="7">
        <v>8</v>
      </c>
      <c r="H971" s="7">
        <v>34</v>
      </c>
      <c r="I971" s="1" t="s">
        <v>48</v>
      </c>
      <c r="J971" s="7">
        <v>4</v>
      </c>
      <c r="K971" s="11">
        <v>0.05</v>
      </c>
      <c r="L971" s="1" t="s">
        <v>35</v>
      </c>
      <c r="M971" s="12" t="str">
        <f>IF(AND($C971='Flight Data Departing'!$A971,'Flight Data Departing'!$F971=0),"No","Yes")</f>
        <v>Yes</v>
      </c>
      <c r="N971" s="13">
        <v>44564</v>
      </c>
      <c r="O971" s="7"/>
    </row>
    <row r="972" spans="1:15" ht="15">
      <c r="A972" s="7">
        <v>971</v>
      </c>
      <c r="B972" s="4" t="s">
        <v>1934</v>
      </c>
      <c r="C972" s="8" t="s">
        <v>1935</v>
      </c>
      <c r="D972" s="9">
        <f t="shared" si="3"/>
        <v>0.66111111111111109</v>
      </c>
      <c r="E972" s="7">
        <v>93</v>
      </c>
      <c r="F972" s="7">
        <v>46</v>
      </c>
      <c r="G972" s="7">
        <v>12</v>
      </c>
      <c r="H972" s="7">
        <v>35</v>
      </c>
      <c r="I972" s="1" t="s">
        <v>54</v>
      </c>
      <c r="J972" s="7">
        <v>8</v>
      </c>
      <c r="K972" s="11">
        <v>0.72569444444444442</v>
      </c>
      <c r="L972" s="1" t="s">
        <v>79</v>
      </c>
      <c r="M972" s="12" t="str">
        <f>IF(AND($C972='Flight Data Departing'!$A972,'Flight Data Departing'!$F972=0),"No","Yes")</f>
        <v>Yes</v>
      </c>
      <c r="N972" s="13">
        <v>44568</v>
      </c>
      <c r="O972" s="7"/>
    </row>
    <row r="973" spans="1:15" ht="15">
      <c r="A973" s="7">
        <v>972</v>
      </c>
      <c r="B973" s="4" t="s">
        <v>1936</v>
      </c>
      <c r="C973" s="8" t="s">
        <v>1937</v>
      </c>
      <c r="D973" s="9">
        <f t="shared" si="3"/>
        <v>0.58263888888888893</v>
      </c>
      <c r="E973" s="7">
        <v>58</v>
      </c>
      <c r="F973" s="7">
        <v>22</v>
      </c>
      <c r="G973" s="7">
        <v>10</v>
      </c>
      <c r="H973" s="7">
        <v>26</v>
      </c>
      <c r="I973" s="1" t="s">
        <v>38</v>
      </c>
      <c r="J973" s="7">
        <v>9</v>
      </c>
      <c r="K973" s="11">
        <v>0.62291666666666667</v>
      </c>
      <c r="L973" s="1" t="s">
        <v>68</v>
      </c>
      <c r="M973" s="12" t="str">
        <f>IF(AND($C973='Flight Data Departing'!$A973,'Flight Data Departing'!$F973=0),"No","Yes")</f>
        <v>Yes</v>
      </c>
      <c r="N973" s="13">
        <v>44571</v>
      </c>
      <c r="O973" s="7"/>
    </row>
    <row r="974" spans="1:15" ht="15">
      <c r="A974" s="7">
        <v>973</v>
      </c>
      <c r="B974" s="4" t="s">
        <v>1938</v>
      </c>
      <c r="C974" s="8" t="s">
        <v>1939</v>
      </c>
      <c r="D974" s="9">
        <f t="shared" si="3"/>
        <v>4.3749999999999997E-2</v>
      </c>
      <c r="E974" s="7">
        <v>131</v>
      </c>
      <c r="F974" s="7">
        <v>89</v>
      </c>
      <c r="G974" s="7">
        <v>5</v>
      </c>
      <c r="H974" s="7">
        <v>37</v>
      </c>
      <c r="I974" s="1" t="s">
        <v>34</v>
      </c>
      <c r="J974" s="7">
        <v>7</v>
      </c>
      <c r="K974" s="11">
        <v>0.13472222222222222</v>
      </c>
      <c r="L974" s="1" t="s">
        <v>61</v>
      </c>
      <c r="M974" s="12" t="str">
        <f>IF(AND($C974='Flight Data Departing'!$A974,'Flight Data Departing'!$F974=0),"No","Yes")</f>
        <v>No</v>
      </c>
      <c r="N974" s="13">
        <v>44569</v>
      </c>
      <c r="O974" s="7"/>
    </row>
    <row r="975" spans="1:15" ht="15">
      <c r="A975" s="7">
        <v>974</v>
      </c>
      <c r="B975" s="4" t="s">
        <v>1940</v>
      </c>
      <c r="C975" s="8" t="s">
        <v>1941</v>
      </c>
      <c r="D975" s="9">
        <f t="shared" si="3"/>
        <v>0.20555555555555557</v>
      </c>
      <c r="E975" s="7">
        <v>102</v>
      </c>
      <c r="F975" s="7">
        <v>45</v>
      </c>
      <c r="G975" s="7">
        <v>16</v>
      </c>
      <c r="H975" s="7">
        <v>41</v>
      </c>
      <c r="I975" s="1" t="s">
        <v>54</v>
      </c>
      <c r="J975" s="7">
        <v>4</v>
      </c>
      <c r="K975" s="11">
        <v>0.27638888888888891</v>
      </c>
      <c r="L975" s="1" t="s">
        <v>61</v>
      </c>
      <c r="M975" s="12" t="str">
        <f>IF(AND($C975='Flight Data Departing'!$A975,'Flight Data Departing'!$F975=0),"No","Yes")</f>
        <v>No</v>
      </c>
      <c r="N975" s="13">
        <v>44571</v>
      </c>
      <c r="O975" s="7"/>
    </row>
    <row r="976" spans="1:15" ht="15">
      <c r="A976" s="7">
        <v>975</v>
      </c>
      <c r="B976" s="4" t="s">
        <v>1942</v>
      </c>
      <c r="C976" s="8" t="s">
        <v>1943</v>
      </c>
      <c r="D976" s="9">
        <f t="shared" si="3"/>
        <v>0.62916666666666665</v>
      </c>
      <c r="E976" s="7">
        <v>101</v>
      </c>
      <c r="F976" s="7">
        <v>79</v>
      </c>
      <c r="G976" s="7">
        <v>5</v>
      </c>
      <c r="H976" s="7">
        <v>17</v>
      </c>
      <c r="I976" s="1" t="s">
        <v>13</v>
      </c>
      <c r="J976" s="7">
        <v>10</v>
      </c>
      <c r="K976" s="11">
        <v>0.69930555555555551</v>
      </c>
      <c r="L976" s="1" t="s">
        <v>79</v>
      </c>
      <c r="M976" s="12" t="str">
        <f>IF(AND($C976='Flight Data Departing'!$A976,'Flight Data Departing'!$F976=0),"No","Yes")</f>
        <v>Yes</v>
      </c>
      <c r="N976" s="13">
        <v>44563</v>
      </c>
      <c r="O976" s="7"/>
    </row>
    <row r="977" spans="1:15" ht="15">
      <c r="A977" s="7">
        <v>976</v>
      </c>
      <c r="B977" s="4" t="s">
        <v>1944</v>
      </c>
      <c r="C977" s="8" t="s">
        <v>1945</v>
      </c>
      <c r="D977" s="9">
        <f t="shared" si="3"/>
        <v>3.2638888888888891E-2</v>
      </c>
      <c r="E977" s="7">
        <v>82</v>
      </c>
      <c r="F977" s="7">
        <v>19</v>
      </c>
      <c r="G977" s="7">
        <v>28</v>
      </c>
      <c r="H977" s="7">
        <v>35</v>
      </c>
      <c r="I977" s="1" t="s">
        <v>54</v>
      </c>
      <c r="J977" s="7">
        <v>10</v>
      </c>
      <c r="K977" s="11">
        <v>8.9583333333333334E-2</v>
      </c>
      <c r="L977" s="1" t="s">
        <v>31</v>
      </c>
      <c r="M977" s="12" t="str">
        <f>IF(AND($C977='Flight Data Departing'!$A977,'Flight Data Departing'!$F977=0),"No","Yes")</f>
        <v>Yes</v>
      </c>
      <c r="N977" s="13">
        <v>44568</v>
      </c>
      <c r="O977" s="7"/>
    </row>
    <row r="978" spans="1:15" ht="15">
      <c r="A978" s="7">
        <v>977</v>
      </c>
      <c r="B978" s="4" t="s">
        <v>1946</v>
      </c>
      <c r="C978" s="8" t="s">
        <v>1947</v>
      </c>
      <c r="D978" s="9">
        <f t="shared" si="3"/>
        <v>2.0138888888888894E-2</v>
      </c>
      <c r="E978" s="7">
        <v>55</v>
      </c>
      <c r="F978" s="7">
        <v>13</v>
      </c>
      <c r="G978" s="7">
        <v>21</v>
      </c>
      <c r="H978" s="7">
        <v>21</v>
      </c>
      <c r="I978" s="1" t="s">
        <v>60</v>
      </c>
      <c r="J978" s="7">
        <v>1</v>
      </c>
      <c r="K978" s="11">
        <v>5.8333333333333334E-2</v>
      </c>
      <c r="L978" s="1" t="s">
        <v>35</v>
      </c>
      <c r="M978" s="12" t="str">
        <f>IF(AND($C978='Flight Data Departing'!$A978,'Flight Data Departing'!$F978=0),"No","Yes")</f>
        <v>Yes</v>
      </c>
      <c r="N978" s="13">
        <v>44574</v>
      </c>
      <c r="O978" s="7"/>
    </row>
    <row r="979" spans="1:15" ht="15">
      <c r="A979" s="7">
        <v>978</v>
      </c>
      <c r="B979" s="4" t="s">
        <v>1948</v>
      </c>
      <c r="C979" s="8" t="s">
        <v>1949</v>
      </c>
      <c r="D979" s="9">
        <f t="shared" si="3"/>
        <v>0.47986111111111113</v>
      </c>
      <c r="E979" s="7">
        <v>68</v>
      </c>
      <c r="F979" s="7">
        <v>29</v>
      </c>
      <c r="G979" s="7">
        <v>6</v>
      </c>
      <c r="H979" s="7">
        <v>33</v>
      </c>
      <c r="I979" s="1" t="s">
        <v>13</v>
      </c>
      <c r="J979" s="7">
        <v>7</v>
      </c>
      <c r="K979" s="11">
        <v>0.52708333333333335</v>
      </c>
      <c r="L979" s="1" t="s">
        <v>79</v>
      </c>
      <c r="M979" s="12" t="str">
        <f>IF(AND($C979='Flight Data Departing'!$A979,'Flight Data Departing'!$F979=0),"No","Yes")</f>
        <v>Yes</v>
      </c>
      <c r="N979" s="13">
        <v>44564</v>
      </c>
      <c r="O979" s="7"/>
    </row>
    <row r="980" spans="1:15" ht="15">
      <c r="A980" s="7">
        <v>979</v>
      </c>
      <c r="B980" s="4" t="s">
        <v>1950</v>
      </c>
      <c r="C980" s="8" t="s">
        <v>1951</v>
      </c>
      <c r="D980" s="9">
        <f t="shared" si="3"/>
        <v>0.22361111111111115</v>
      </c>
      <c r="E980" s="7">
        <v>118</v>
      </c>
      <c r="F980" s="7">
        <v>71</v>
      </c>
      <c r="G980" s="7">
        <v>15</v>
      </c>
      <c r="H980" s="7">
        <v>32</v>
      </c>
      <c r="I980" s="1" t="s">
        <v>34</v>
      </c>
      <c r="J980" s="7">
        <v>1</v>
      </c>
      <c r="K980" s="11">
        <v>0.30555555555555558</v>
      </c>
      <c r="L980" s="1" t="s">
        <v>61</v>
      </c>
      <c r="M980" s="12" t="str">
        <f>IF(AND($C980='Flight Data Departing'!$A980,'Flight Data Departing'!$F980=0),"No","Yes")</f>
        <v>No</v>
      </c>
      <c r="N980" s="13">
        <v>44562</v>
      </c>
      <c r="O980" s="7"/>
    </row>
    <row r="981" spans="1:15" ht="15">
      <c r="A981" s="7">
        <v>980</v>
      </c>
      <c r="B981" s="4" t="s">
        <v>1952</v>
      </c>
      <c r="C981" s="8" t="s">
        <v>1953</v>
      </c>
      <c r="D981" s="9">
        <f t="shared" si="3"/>
        <v>0.4777777777777778</v>
      </c>
      <c r="E981" s="7">
        <v>117</v>
      </c>
      <c r="F981" s="7">
        <v>75</v>
      </c>
      <c r="G981" s="7">
        <v>6</v>
      </c>
      <c r="H981" s="7">
        <v>36</v>
      </c>
      <c r="I981" s="1" t="s">
        <v>38</v>
      </c>
      <c r="J981" s="7">
        <v>5</v>
      </c>
      <c r="K981" s="11">
        <v>0.55902777777777779</v>
      </c>
      <c r="L981" s="1" t="s">
        <v>116</v>
      </c>
      <c r="M981" s="12" t="str">
        <f>IF(AND($C981='Flight Data Departing'!$A981,'Flight Data Departing'!$F981=0),"No","Yes")</f>
        <v>Yes</v>
      </c>
      <c r="N981" s="13">
        <v>44565</v>
      </c>
      <c r="O981" s="7"/>
    </row>
    <row r="982" spans="1:15" ht="15">
      <c r="A982" s="7">
        <v>981</v>
      </c>
      <c r="B982" s="4" t="s">
        <v>1954</v>
      </c>
      <c r="C982" s="8" t="s">
        <v>1955</v>
      </c>
      <c r="D982" s="9">
        <f t="shared" si="3"/>
        <v>0.72430555555555565</v>
      </c>
      <c r="E982" s="7">
        <v>106</v>
      </c>
      <c r="F982" s="7">
        <v>43</v>
      </c>
      <c r="G982" s="7">
        <v>26</v>
      </c>
      <c r="H982" s="7">
        <v>37</v>
      </c>
      <c r="I982" s="1" t="s">
        <v>54</v>
      </c>
      <c r="J982" s="7">
        <v>5</v>
      </c>
      <c r="K982" s="11">
        <v>0.79791666666666672</v>
      </c>
      <c r="L982" s="1" t="s">
        <v>107</v>
      </c>
      <c r="M982" s="12" t="str">
        <f>IF(AND($C982='Flight Data Departing'!$A982,'Flight Data Departing'!$F982=0),"No","Yes")</f>
        <v>Yes</v>
      </c>
      <c r="N982" s="13">
        <v>44564</v>
      </c>
      <c r="O982" s="7"/>
    </row>
    <row r="983" spans="1:15" ht="15">
      <c r="A983" s="7">
        <v>982</v>
      </c>
      <c r="B983" s="4" t="s">
        <v>1956</v>
      </c>
      <c r="C983" s="8" t="s">
        <v>1957</v>
      </c>
      <c r="D983" s="9">
        <f t="shared" si="3"/>
        <v>7.5000000000000011E-2</v>
      </c>
      <c r="E983" s="7">
        <v>135</v>
      </c>
      <c r="F983" s="7">
        <v>88</v>
      </c>
      <c r="G983" s="7">
        <v>29</v>
      </c>
      <c r="H983" s="7">
        <v>18</v>
      </c>
      <c r="I983" s="1" t="s">
        <v>34</v>
      </c>
      <c r="J983" s="7">
        <v>6</v>
      </c>
      <c r="K983" s="11">
        <v>0.16875000000000001</v>
      </c>
      <c r="L983" s="1" t="s">
        <v>57</v>
      </c>
      <c r="M983" s="12" t="str">
        <f>IF(AND($C983='Flight Data Departing'!$A983,'Flight Data Departing'!$F983=0),"No","Yes")</f>
        <v>Yes</v>
      </c>
      <c r="N983" s="13">
        <v>44566</v>
      </c>
      <c r="O983" s="7"/>
    </row>
    <row r="984" spans="1:15" ht="15">
      <c r="A984" s="7">
        <v>983</v>
      </c>
      <c r="B984" s="4" t="s">
        <v>1958</v>
      </c>
      <c r="C984" s="8" t="s">
        <v>1959</v>
      </c>
      <c r="D984" s="9">
        <f t="shared" si="3"/>
        <v>0.7319444444444444</v>
      </c>
      <c r="E984" s="7">
        <v>83</v>
      </c>
      <c r="F984" s="7">
        <v>44</v>
      </c>
      <c r="G984" s="7">
        <v>23</v>
      </c>
      <c r="H984" s="7">
        <v>16</v>
      </c>
      <c r="I984" s="1" t="s">
        <v>48</v>
      </c>
      <c r="J984" s="7">
        <v>7</v>
      </c>
      <c r="K984" s="11">
        <v>0.7895833333333333</v>
      </c>
      <c r="L984" s="1" t="s">
        <v>41</v>
      </c>
      <c r="M984" s="12" t="str">
        <f>IF(AND($C984='Flight Data Departing'!$A984,'Flight Data Departing'!$F984=0),"No","Yes")</f>
        <v>Yes</v>
      </c>
      <c r="N984" s="13">
        <v>44573</v>
      </c>
      <c r="O984" s="7"/>
    </row>
    <row r="985" spans="1:15" ht="15">
      <c r="A985" s="7">
        <v>984</v>
      </c>
      <c r="B985" s="4" t="s">
        <v>1960</v>
      </c>
      <c r="C985" s="8" t="s">
        <v>1961</v>
      </c>
      <c r="D985" s="9">
        <f t="shared" si="3"/>
        <v>0.20624999999999999</v>
      </c>
      <c r="E985" s="7">
        <v>140</v>
      </c>
      <c r="F985" s="7">
        <v>88</v>
      </c>
      <c r="G985" s="7">
        <v>23</v>
      </c>
      <c r="H985" s="7">
        <v>29</v>
      </c>
      <c r="I985" s="1" t="s">
        <v>60</v>
      </c>
      <c r="J985" s="7">
        <v>4</v>
      </c>
      <c r="K985" s="11">
        <v>0.3034722222222222</v>
      </c>
      <c r="L985" s="1" t="s">
        <v>68</v>
      </c>
      <c r="M985" s="12" t="str">
        <f>IF(AND($C985='Flight Data Departing'!$A985,'Flight Data Departing'!$F985=0),"No","Yes")</f>
        <v>Yes</v>
      </c>
      <c r="N985" s="13">
        <v>44565</v>
      </c>
      <c r="O985" s="7"/>
    </row>
    <row r="986" spans="1:15" ht="15">
      <c r="A986" s="7">
        <v>985</v>
      </c>
      <c r="B986" s="4" t="s">
        <v>1962</v>
      </c>
      <c r="C986" s="8" t="s">
        <v>1963</v>
      </c>
      <c r="D986" s="9">
        <f t="shared" si="3"/>
        <v>0.69652777777777775</v>
      </c>
      <c r="E986" s="7">
        <v>50</v>
      </c>
      <c r="F986" s="7">
        <v>21</v>
      </c>
      <c r="G986" s="7">
        <v>7</v>
      </c>
      <c r="H986" s="7">
        <v>22</v>
      </c>
      <c r="I986" s="1" t="s">
        <v>34</v>
      </c>
      <c r="J986" s="7">
        <v>8</v>
      </c>
      <c r="K986" s="11">
        <v>0.73124999999999996</v>
      </c>
      <c r="L986" s="1" t="s">
        <v>57</v>
      </c>
      <c r="M986" s="12" t="str">
        <f>IF(AND($C986='Flight Data Departing'!$A986,'Flight Data Departing'!$F986=0),"No","Yes")</f>
        <v>Yes</v>
      </c>
      <c r="N986" s="13">
        <v>44567</v>
      </c>
      <c r="O986" s="7"/>
    </row>
    <row r="987" spans="1:15" ht="15">
      <c r="A987" s="7">
        <v>986</v>
      </c>
      <c r="B987" s="4" t="s">
        <v>1964</v>
      </c>
      <c r="C987" s="8">
        <v>373480</v>
      </c>
      <c r="D987" s="9">
        <f t="shared" si="3"/>
        <v>-9.0277777777777873E-3</v>
      </c>
      <c r="E987" s="7">
        <v>92</v>
      </c>
      <c r="F987" s="7">
        <v>30</v>
      </c>
      <c r="G987" s="7">
        <v>20</v>
      </c>
      <c r="H987" s="7">
        <v>42</v>
      </c>
      <c r="I987" s="1" t="s">
        <v>13</v>
      </c>
      <c r="J987" s="7">
        <v>10</v>
      </c>
      <c r="K987" s="11">
        <v>5.486111111111111E-2</v>
      </c>
      <c r="L987" s="1" t="s">
        <v>45</v>
      </c>
      <c r="M987" s="12" t="str">
        <f>IF(AND($C987='Flight Data Departing'!$A987,'Flight Data Departing'!$F987=0),"No","Yes")</f>
        <v>Yes</v>
      </c>
      <c r="N987" s="13">
        <v>44571</v>
      </c>
      <c r="O987" s="7"/>
    </row>
    <row r="988" spans="1:15" ht="15">
      <c r="A988" s="7">
        <v>987</v>
      </c>
      <c r="B988" s="4" t="s">
        <v>1965</v>
      </c>
      <c r="C988" s="8" t="s">
        <v>1966</v>
      </c>
      <c r="D988" s="9">
        <f t="shared" si="3"/>
        <v>0.65277777777777779</v>
      </c>
      <c r="E988" s="7">
        <v>56</v>
      </c>
      <c r="F988" s="7">
        <v>14</v>
      </c>
      <c r="G988" s="7">
        <v>25</v>
      </c>
      <c r="H988" s="7">
        <v>17</v>
      </c>
      <c r="I988" s="1" t="s">
        <v>54</v>
      </c>
      <c r="J988" s="7">
        <v>3</v>
      </c>
      <c r="K988" s="11">
        <v>0.69166666666666665</v>
      </c>
      <c r="L988" s="1" t="s">
        <v>84</v>
      </c>
      <c r="M988" s="12" t="str">
        <f>IF(AND($C988='Flight Data Departing'!$A988,'Flight Data Departing'!$F988=0),"No","Yes")</f>
        <v>Yes</v>
      </c>
      <c r="N988" s="13">
        <v>44572</v>
      </c>
      <c r="O988" s="7"/>
    </row>
    <row r="989" spans="1:15" ht="15">
      <c r="A989" s="7">
        <v>988</v>
      </c>
      <c r="B989" s="4" t="s">
        <v>1967</v>
      </c>
      <c r="C989" s="8" t="s">
        <v>1968</v>
      </c>
      <c r="D989" s="9">
        <f t="shared" si="3"/>
        <v>9.027777777777779E-2</v>
      </c>
      <c r="E989" s="7">
        <v>103</v>
      </c>
      <c r="F989" s="7">
        <v>61</v>
      </c>
      <c r="G989" s="7">
        <v>25</v>
      </c>
      <c r="H989" s="7">
        <v>17</v>
      </c>
      <c r="I989" s="1" t="s">
        <v>38</v>
      </c>
      <c r="J989" s="7">
        <v>8</v>
      </c>
      <c r="K989" s="11">
        <v>0.16180555555555556</v>
      </c>
      <c r="L989" s="1" t="s">
        <v>79</v>
      </c>
      <c r="M989" s="12" t="str">
        <f>IF(AND($C989='Flight Data Departing'!$A989,'Flight Data Departing'!$F989=0),"No","Yes")</f>
        <v>Yes</v>
      </c>
      <c r="N989" s="13">
        <v>44565</v>
      </c>
      <c r="O989" s="7"/>
    </row>
    <row r="990" spans="1:15" ht="15">
      <c r="A990" s="7">
        <v>989</v>
      </c>
      <c r="B990" s="4" t="s">
        <v>1969</v>
      </c>
      <c r="C990" s="8" t="s">
        <v>1970</v>
      </c>
      <c r="D990" s="9">
        <f t="shared" si="3"/>
        <v>-6.5277777777777782E-2</v>
      </c>
      <c r="E990" s="7">
        <v>100</v>
      </c>
      <c r="F990" s="7">
        <v>70</v>
      </c>
      <c r="G990" s="7">
        <v>9</v>
      </c>
      <c r="H990" s="7">
        <v>21</v>
      </c>
      <c r="I990" s="1" t="s">
        <v>38</v>
      </c>
      <c r="J990" s="7">
        <v>2</v>
      </c>
      <c r="K990" s="11">
        <v>4.1666666666666666E-3</v>
      </c>
      <c r="L990" s="1" t="s">
        <v>76</v>
      </c>
      <c r="M990" s="12" t="str">
        <f>IF(AND($C990='Flight Data Departing'!$A990,'Flight Data Departing'!$F990=0),"No","Yes")</f>
        <v>Yes</v>
      </c>
      <c r="N990" s="13">
        <v>44570</v>
      </c>
      <c r="O990" s="7"/>
    </row>
    <row r="991" spans="1:15" ht="15">
      <c r="A991" s="7">
        <v>990</v>
      </c>
      <c r="B991" s="4" t="s">
        <v>1971</v>
      </c>
      <c r="C991" s="8" t="s">
        <v>1972</v>
      </c>
      <c r="D991" s="9">
        <f t="shared" si="3"/>
        <v>0.55763888888888891</v>
      </c>
      <c r="E991" s="7">
        <v>80</v>
      </c>
      <c r="F991" s="7">
        <v>40</v>
      </c>
      <c r="G991" s="7">
        <v>10</v>
      </c>
      <c r="H991" s="7">
        <v>30</v>
      </c>
      <c r="I991" s="1" t="s">
        <v>54</v>
      </c>
      <c r="J991" s="7">
        <v>8</v>
      </c>
      <c r="K991" s="11">
        <v>0.61319444444444449</v>
      </c>
      <c r="L991" s="1" t="s">
        <v>84</v>
      </c>
      <c r="M991" s="12" t="str">
        <f>IF(AND($C991='Flight Data Departing'!$A991,'Flight Data Departing'!$F991=0),"No","Yes")</f>
        <v>Yes</v>
      </c>
      <c r="N991" s="13">
        <v>44568</v>
      </c>
      <c r="O991" s="7"/>
    </row>
    <row r="992" spans="1:15" ht="15">
      <c r="A992" s="7">
        <v>991</v>
      </c>
      <c r="B992" s="4" t="s">
        <v>1973</v>
      </c>
      <c r="C992" s="8" t="s">
        <v>1974</v>
      </c>
      <c r="D992" s="9">
        <f t="shared" si="3"/>
        <v>-4.8611111111111077E-3</v>
      </c>
      <c r="E992" s="7">
        <v>98</v>
      </c>
      <c r="F992" s="7">
        <v>48</v>
      </c>
      <c r="G992" s="7">
        <v>5</v>
      </c>
      <c r="H992" s="7">
        <v>45</v>
      </c>
      <c r="I992" s="1" t="s">
        <v>48</v>
      </c>
      <c r="J992" s="7">
        <v>8</v>
      </c>
      <c r="K992" s="11">
        <v>6.3194444444444442E-2</v>
      </c>
      <c r="L992" s="1" t="s">
        <v>116</v>
      </c>
      <c r="M992" s="12" t="str">
        <f>IF(AND($C992='Flight Data Departing'!$A992,'Flight Data Departing'!$F992=0),"No","Yes")</f>
        <v>Yes</v>
      </c>
      <c r="N992" s="13">
        <v>44565</v>
      </c>
      <c r="O992" s="7"/>
    </row>
    <row r="993" spans="1:15" ht="15">
      <c r="A993" s="7">
        <v>992</v>
      </c>
      <c r="B993" s="4" t="s">
        <v>1975</v>
      </c>
      <c r="C993" s="8" t="s">
        <v>1976</v>
      </c>
      <c r="D993" s="9">
        <f t="shared" si="3"/>
        <v>0.64027777777777783</v>
      </c>
      <c r="E993" s="7">
        <v>65</v>
      </c>
      <c r="F993" s="7">
        <v>11</v>
      </c>
      <c r="G993" s="7">
        <v>12</v>
      </c>
      <c r="H993" s="7">
        <v>42</v>
      </c>
      <c r="I993" s="1" t="s">
        <v>38</v>
      </c>
      <c r="J993" s="7">
        <v>1</v>
      </c>
      <c r="K993" s="11">
        <v>0.68541666666666667</v>
      </c>
      <c r="L993" s="1" t="s">
        <v>64</v>
      </c>
      <c r="M993" s="12" t="str">
        <f>IF(AND($C993='Flight Data Departing'!$A993,'Flight Data Departing'!$F993=0),"No","Yes")</f>
        <v>Yes</v>
      </c>
      <c r="N993" s="13">
        <v>44570</v>
      </c>
      <c r="O993" s="7"/>
    </row>
    <row r="994" spans="1:15" ht="15">
      <c r="A994" s="7">
        <v>993</v>
      </c>
      <c r="B994" s="4" t="s">
        <v>1977</v>
      </c>
      <c r="C994" s="8" t="s">
        <v>1978</v>
      </c>
      <c r="D994" s="9">
        <f t="shared" si="3"/>
        <v>0.5527777777777777</v>
      </c>
      <c r="E994" s="7">
        <v>75</v>
      </c>
      <c r="F994" s="7">
        <v>49</v>
      </c>
      <c r="G994" s="7">
        <v>11</v>
      </c>
      <c r="H994" s="7">
        <v>15</v>
      </c>
      <c r="I994" s="1" t="s">
        <v>54</v>
      </c>
      <c r="J994" s="7">
        <v>5</v>
      </c>
      <c r="K994" s="11">
        <v>0.60486111111111107</v>
      </c>
      <c r="L994" s="1" t="s">
        <v>41</v>
      </c>
      <c r="M994" s="12" t="str">
        <f>IF(AND($C994='Flight Data Departing'!$A994,'Flight Data Departing'!$F994=0),"No","Yes")</f>
        <v>Yes</v>
      </c>
      <c r="N994" s="13">
        <v>44564</v>
      </c>
      <c r="O994" s="7"/>
    </row>
    <row r="995" spans="1:15" ht="15">
      <c r="A995" s="7">
        <v>994</v>
      </c>
      <c r="B995" s="4" t="s">
        <v>1979</v>
      </c>
      <c r="C995" s="8" t="s">
        <v>1980</v>
      </c>
      <c r="D995" s="9">
        <f t="shared" si="3"/>
        <v>0.11874999999999999</v>
      </c>
      <c r="E995" s="7">
        <v>88</v>
      </c>
      <c r="F995" s="7">
        <v>44</v>
      </c>
      <c r="G995" s="7">
        <v>5</v>
      </c>
      <c r="H995" s="7">
        <v>39</v>
      </c>
      <c r="I995" s="1" t="s">
        <v>34</v>
      </c>
      <c r="J995" s="7">
        <v>8</v>
      </c>
      <c r="K995" s="11">
        <v>0.17986111111111111</v>
      </c>
      <c r="L995" s="1" t="s">
        <v>57</v>
      </c>
      <c r="M995" s="12" t="str">
        <f>IF(AND($C995='Flight Data Departing'!$A995,'Flight Data Departing'!$F995=0),"No","Yes")</f>
        <v>Yes</v>
      </c>
      <c r="N995" s="13">
        <v>44563</v>
      </c>
      <c r="O995" s="7"/>
    </row>
    <row r="996" spans="1:15" ht="15">
      <c r="A996" s="7">
        <v>995</v>
      </c>
      <c r="B996" s="4" t="s">
        <v>1981</v>
      </c>
      <c r="C996" s="8" t="s">
        <v>1982</v>
      </c>
      <c r="D996" s="9">
        <f t="shared" si="3"/>
        <v>0.54444444444444451</v>
      </c>
      <c r="E996" s="7">
        <v>105</v>
      </c>
      <c r="F996" s="7">
        <v>63</v>
      </c>
      <c r="G996" s="7">
        <v>16</v>
      </c>
      <c r="H996" s="7">
        <v>26</v>
      </c>
      <c r="I996" s="1" t="s">
        <v>13</v>
      </c>
      <c r="J996" s="7">
        <v>3</v>
      </c>
      <c r="K996" s="11">
        <v>0.61736111111111114</v>
      </c>
      <c r="L996" s="1" t="s">
        <v>116</v>
      </c>
      <c r="M996" s="12" t="str">
        <f>IF(AND($C996='Flight Data Departing'!$A996,'Flight Data Departing'!$F996=0),"No","Yes")</f>
        <v>Yes</v>
      </c>
      <c r="N996" s="13">
        <v>44566</v>
      </c>
      <c r="O996" s="7"/>
    </row>
    <row r="997" spans="1:15" ht="15">
      <c r="A997" s="7">
        <v>996</v>
      </c>
      <c r="B997" s="4" t="s">
        <v>1983</v>
      </c>
      <c r="C997" s="8" t="s">
        <v>1984</v>
      </c>
      <c r="D997" s="9">
        <f t="shared" si="3"/>
        <v>0.91736111111111107</v>
      </c>
      <c r="E997" s="7">
        <v>113</v>
      </c>
      <c r="F997" s="7">
        <v>60</v>
      </c>
      <c r="G997" s="7">
        <v>24</v>
      </c>
      <c r="H997" s="7">
        <v>29</v>
      </c>
      <c r="I997" s="1" t="s">
        <v>48</v>
      </c>
      <c r="J997" s="7">
        <v>1</v>
      </c>
      <c r="K997" s="11">
        <v>0.99583333333333335</v>
      </c>
      <c r="L997" s="1" t="s">
        <v>79</v>
      </c>
      <c r="M997" s="12" t="str">
        <f>IF(AND($C997='Flight Data Departing'!$A997,'Flight Data Departing'!$F997=0),"No","Yes")</f>
        <v>Yes</v>
      </c>
      <c r="N997" s="13">
        <v>44572</v>
      </c>
      <c r="O997" s="7"/>
    </row>
    <row r="998" spans="1:15" ht="15">
      <c r="A998" s="7">
        <v>997</v>
      </c>
      <c r="B998" s="4" t="s">
        <v>1985</v>
      </c>
      <c r="C998" s="8" t="s">
        <v>1986</v>
      </c>
      <c r="D998" s="9">
        <f t="shared" si="3"/>
        <v>0.70763888888888893</v>
      </c>
      <c r="E998" s="7">
        <v>93</v>
      </c>
      <c r="F998" s="7">
        <v>47</v>
      </c>
      <c r="G998" s="7">
        <v>17</v>
      </c>
      <c r="H998" s="7">
        <v>29</v>
      </c>
      <c r="I998" s="1" t="s">
        <v>60</v>
      </c>
      <c r="J998" s="7">
        <v>2</v>
      </c>
      <c r="K998" s="11">
        <v>0.77222222222222225</v>
      </c>
      <c r="L998" s="1" t="s">
        <v>79</v>
      </c>
      <c r="M998" s="12" t="str">
        <f>IF(AND($C998='Flight Data Departing'!$A998,'Flight Data Departing'!$F998=0),"No","Yes")</f>
        <v>Yes</v>
      </c>
      <c r="N998" s="13">
        <v>44567</v>
      </c>
      <c r="O998" s="7"/>
    </row>
    <row r="999" spans="1:15" ht="15">
      <c r="A999" s="7">
        <v>998</v>
      </c>
      <c r="B999" s="4" t="s">
        <v>1987</v>
      </c>
      <c r="C999" s="8">
        <v>240328</v>
      </c>
      <c r="D999" s="9">
        <f t="shared" si="3"/>
        <v>0.24444444444444444</v>
      </c>
      <c r="E999" s="7">
        <v>52</v>
      </c>
      <c r="F999" s="7">
        <v>10</v>
      </c>
      <c r="G999" s="7">
        <v>13</v>
      </c>
      <c r="H999" s="7">
        <v>29</v>
      </c>
      <c r="I999" s="1" t="s">
        <v>13</v>
      </c>
      <c r="J999" s="7">
        <v>9</v>
      </c>
      <c r="K999" s="11">
        <v>0.28055555555555556</v>
      </c>
      <c r="L999" s="1" t="s">
        <v>125</v>
      </c>
      <c r="M999" s="12" t="str">
        <f>IF(AND($C999='Flight Data Departing'!$A999,'Flight Data Departing'!$F999=0),"No","Yes")</f>
        <v>Yes</v>
      </c>
      <c r="N999" s="13">
        <v>44571</v>
      </c>
      <c r="O999" s="7"/>
    </row>
    <row r="1000" spans="1:15" ht="15">
      <c r="A1000" s="7">
        <v>999</v>
      </c>
      <c r="B1000" s="4" t="s">
        <v>1988</v>
      </c>
      <c r="C1000" s="8" t="s">
        <v>1989</v>
      </c>
      <c r="D1000" s="9">
        <f t="shared" si="3"/>
        <v>0.61388888888888893</v>
      </c>
      <c r="E1000" s="7">
        <v>132</v>
      </c>
      <c r="F1000" s="7">
        <v>81</v>
      </c>
      <c r="G1000" s="7">
        <v>11</v>
      </c>
      <c r="H1000" s="7">
        <v>40</v>
      </c>
      <c r="I1000" s="1" t="s">
        <v>54</v>
      </c>
      <c r="J1000" s="7">
        <v>4</v>
      </c>
      <c r="K1000" s="11">
        <v>0.7055555555555556</v>
      </c>
      <c r="L1000" s="1" t="s">
        <v>51</v>
      </c>
      <c r="M1000" s="12" t="str">
        <f>IF(AND($C1000='Flight Data Departing'!$A1000,'Flight Data Departing'!$F1000=0),"No","Yes")</f>
        <v>Yes</v>
      </c>
      <c r="N1000" s="13">
        <v>44566</v>
      </c>
      <c r="O1000" s="7"/>
    </row>
    <row r="1001" spans="1:15" ht="15">
      <c r="A1001" s="7">
        <v>1000</v>
      </c>
      <c r="B1001" s="4" t="s">
        <v>1990</v>
      </c>
      <c r="C1001" s="8" t="s">
        <v>1991</v>
      </c>
      <c r="D1001" s="9">
        <f t="shared" si="3"/>
        <v>5.2777777777777771E-2</v>
      </c>
      <c r="E1001" s="7">
        <v>109</v>
      </c>
      <c r="F1001" s="7">
        <v>58</v>
      </c>
      <c r="G1001" s="7">
        <v>6</v>
      </c>
      <c r="H1001" s="7">
        <v>45</v>
      </c>
      <c r="I1001" s="1" t="s">
        <v>34</v>
      </c>
      <c r="J1001" s="7">
        <v>4</v>
      </c>
      <c r="K1001" s="11">
        <v>0.12847222222222221</v>
      </c>
      <c r="L1001" s="1" t="s">
        <v>116</v>
      </c>
      <c r="M1001" s="12" t="str">
        <f>IF(AND($C1001='Flight Data Departing'!$A1001,'Flight Data Departing'!$F1001=0),"No","Yes")</f>
        <v>Yes</v>
      </c>
      <c r="N1001" s="13">
        <v>44572</v>
      </c>
      <c r="O100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1"/>
  <sheetViews>
    <sheetView workbookViewId="0">
      <selection activeCell="G1" sqref="G1:G1048576"/>
    </sheetView>
  </sheetViews>
  <sheetFormatPr baseColWidth="10" defaultColWidth="12.6640625" defaultRowHeight="15.75" customHeight="1"/>
  <cols>
    <col min="1" max="1" width="13.83203125" customWidth="1"/>
    <col min="2" max="2" width="21.5" customWidth="1"/>
    <col min="3" max="3" width="12.1640625" customWidth="1"/>
    <col min="4" max="4" width="12" customWidth="1"/>
    <col min="5" max="5" width="10.6640625" customWidth="1"/>
    <col min="6" max="6" width="17.1640625" customWidth="1"/>
    <col min="7" max="7" width="23.83203125" customWidth="1"/>
    <col min="8" max="8" width="18.6640625" customWidth="1"/>
    <col min="9" max="9" width="17.6640625" customWidth="1"/>
  </cols>
  <sheetData>
    <row r="1" spans="1:10" ht="15.75" customHeight="1">
      <c r="A1" s="17" t="s">
        <v>15</v>
      </c>
      <c r="B1" s="17" t="s">
        <v>16</v>
      </c>
      <c r="C1" s="18" t="s">
        <v>17</v>
      </c>
      <c r="D1" s="18" t="s">
        <v>18</v>
      </c>
      <c r="E1" s="19" t="s">
        <v>19</v>
      </c>
      <c r="F1" s="17" t="s">
        <v>22</v>
      </c>
      <c r="G1" s="17" t="s">
        <v>1992</v>
      </c>
      <c r="H1" s="19" t="s">
        <v>24</v>
      </c>
      <c r="I1" s="19" t="s">
        <v>23</v>
      </c>
      <c r="J1" s="1" t="s">
        <v>28</v>
      </c>
    </row>
    <row r="2" spans="1:10">
      <c r="A2" s="7">
        <v>1001</v>
      </c>
      <c r="B2" s="4" t="s">
        <v>1993</v>
      </c>
      <c r="C2" s="8" t="s">
        <v>1994</v>
      </c>
      <c r="D2" s="20">
        <v>0.3125</v>
      </c>
      <c r="E2" s="7">
        <v>64</v>
      </c>
      <c r="F2" s="7">
        <v>43</v>
      </c>
      <c r="G2" s="7">
        <v>21</v>
      </c>
      <c r="H2" s="7">
        <v>5</v>
      </c>
      <c r="I2" s="5" t="s">
        <v>38</v>
      </c>
      <c r="J2" s="13">
        <v>44573</v>
      </c>
    </row>
    <row r="3" spans="1:10">
      <c r="A3" s="7">
        <v>1002</v>
      </c>
      <c r="B3" s="4" t="s">
        <v>1995</v>
      </c>
      <c r="C3" s="8" t="s">
        <v>1996</v>
      </c>
      <c r="D3" s="20">
        <v>0.50069444444444444</v>
      </c>
      <c r="E3" s="7">
        <v>71</v>
      </c>
      <c r="F3" s="7">
        <v>38</v>
      </c>
      <c r="G3" s="7">
        <v>33</v>
      </c>
      <c r="H3" s="7">
        <v>9</v>
      </c>
      <c r="I3" s="5" t="s">
        <v>38</v>
      </c>
      <c r="J3" s="13">
        <v>44566</v>
      </c>
    </row>
    <row r="4" spans="1:10">
      <c r="A4" s="7">
        <v>1003</v>
      </c>
      <c r="B4" s="4" t="s">
        <v>1997</v>
      </c>
      <c r="C4" s="8" t="s">
        <v>1998</v>
      </c>
      <c r="D4" s="20">
        <v>0.46111111111111114</v>
      </c>
      <c r="E4" s="7">
        <v>54</v>
      </c>
      <c r="F4" s="7">
        <v>44</v>
      </c>
      <c r="G4" s="7">
        <v>10</v>
      </c>
      <c r="H4" s="7">
        <v>1</v>
      </c>
      <c r="I4" s="5" t="s">
        <v>34</v>
      </c>
      <c r="J4" s="13">
        <v>44574</v>
      </c>
    </row>
    <row r="5" spans="1:10">
      <c r="A5" s="7">
        <v>1004</v>
      </c>
      <c r="B5" s="4" t="s">
        <v>1999</v>
      </c>
      <c r="C5" s="8" t="s">
        <v>2000</v>
      </c>
      <c r="D5" s="20">
        <v>0.57499999999999996</v>
      </c>
      <c r="E5" s="7">
        <v>88</v>
      </c>
      <c r="F5" s="7">
        <v>29</v>
      </c>
      <c r="G5" s="7">
        <v>59</v>
      </c>
      <c r="H5" s="7">
        <v>9</v>
      </c>
      <c r="I5" s="5" t="s">
        <v>13</v>
      </c>
      <c r="J5" s="13">
        <v>44563</v>
      </c>
    </row>
    <row r="6" spans="1:10">
      <c r="A6" s="7">
        <v>1005</v>
      </c>
      <c r="B6" s="4" t="s">
        <v>2001</v>
      </c>
      <c r="C6" s="8" t="s">
        <v>2002</v>
      </c>
      <c r="D6" s="20">
        <v>8.3333333333333329E-2</v>
      </c>
      <c r="E6" s="7">
        <v>102</v>
      </c>
      <c r="F6" s="7">
        <v>42</v>
      </c>
      <c r="G6" s="7">
        <v>60</v>
      </c>
      <c r="H6" s="7">
        <v>7</v>
      </c>
      <c r="I6" s="5" t="s">
        <v>54</v>
      </c>
      <c r="J6" s="13">
        <v>44574</v>
      </c>
    </row>
    <row r="7" spans="1:10">
      <c r="A7" s="7">
        <v>1006</v>
      </c>
      <c r="B7" s="4" t="s">
        <v>2003</v>
      </c>
      <c r="C7" s="8" t="s">
        <v>2004</v>
      </c>
      <c r="D7" s="20">
        <v>0.52083333333333337</v>
      </c>
      <c r="E7" s="7">
        <v>41</v>
      </c>
      <c r="F7" s="7">
        <v>21</v>
      </c>
      <c r="G7" s="7">
        <v>20</v>
      </c>
      <c r="H7" s="7">
        <v>5</v>
      </c>
      <c r="I7" s="5" t="s">
        <v>48</v>
      </c>
      <c r="J7" s="13">
        <v>44563</v>
      </c>
    </row>
    <row r="8" spans="1:10">
      <c r="A8" s="7">
        <v>1007</v>
      </c>
      <c r="B8" s="4" t="s">
        <v>2005</v>
      </c>
      <c r="C8" s="8" t="s">
        <v>2006</v>
      </c>
      <c r="D8" s="20">
        <v>0.36666666666666664</v>
      </c>
      <c r="E8" s="7">
        <v>83</v>
      </c>
      <c r="F8" s="7">
        <v>31</v>
      </c>
      <c r="G8" s="7">
        <v>52</v>
      </c>
      <c r="H8" s="7">
        <v>9</v>
      </c>
      <c r="I8" s="5" t="s">
        <v>13</v>
      </c>
      <c r="J8" s="13">
        <v>44563</v>
      </c>
    </row>
    <row r="9" spans="1:10">
      <c r="A9" s="7">
        <v>1008</v>
      </c>
      <c r="B9" s="4" t="s">
        <v>2007</v>
      </c>
      <c r="C9" s="8" t="s">
        <v>2008</v>
      </c>
      <c r="D9" s="20">
        <v>0.62638888888888888</v>
      </c>
      <c r="E9" s="7">
        <v>67</v>
      </c>
      <c r="F9" s="7">
        <v>30</v>
      </c>
      <c r="G9" s="7">
        <v>37</v>
      </c>
      <c r="H9" s="7">
        <v>10</v>
      </c>
      <c r="I9" s="5" t="s">
        <v>34</v>
      </c>
      <c r="J9" s="13">
        <v>44574</v>
      </c>
    </row>
    <row r="10" spans="1:10">
      <c r="A10" s="7">
        <v>1009</v>
      </c>
      <c r="B10" s="4" t="s">
        <v>2009</v>
      </c>
      <c r="C10" s="8" t="s">
        <v>2010</v>
      </c>
      <c r="D10" s="20">
        <v>0.79166666666666663</v>
      </c>
      <c r="E10" s="7">
        <v>58</v>
      </c>
      <c r="F10" s="7">
        <v>37</v>
      </c>
      <c r="G10" s="7">
        <v>21</v>
      </c>
      <c r="H10" s="7">
        <v>7</v>
      </c>
      <c r="I10" s="5" t="s">
        <v>54</v>
      </c>
      <c r="J10" s="13">
        <v>44566</v>
      </c>
    </row>
    <row r="11" spans="1:10">
      <c r="A11" s="7">
        <v>1010</v>
      </c>
      <c r="B11" s="4" t="s">
        <v>2011</v>
      </c>
      <c r="C11" s="8" t="s">
        <v>2012</v>
      </c>
      <c r="D11" s="20">
        <v>0.99444444444444446</v>
      </c>
      <c r="E11" s="7">
        <v>97</v>
      </c>
      <c r="F11" s="7">
        <v>45</v>
      </c>
      <c r="G11" s="7">
        <v>52</v>
      </c>
      <c r="H11" s="7">
        <v>9</v>
      </c>
      <c r="I11" s="5" t="s">
        <v>34</v>
      </c>
      <c r="J11" s="13">
        <v>44570</v>
      </c>
    </row>
    <row r="12" spans="1:10">
      <c r="A12" s="7">
        <v>1011</v>
      </c>
      <c r="B12" s="4" t="s">
        <v>2013</v>
      </c>
      <c r="C12" s="8" t="s">
        <v>2014</v>
      </c>
      <c r="D12" s="20">
        <v>0.77777777777777779</v>
      </c>
      <c r="E12" s="7">
        <v>94</v>
      </c>
      <c r="F12" s="7">
        <v>37</v>
      </c>
      <c r="G12" s="7">
        <v>57</v>
      </c>
      <c r="H12" s="7">
        <v>9</v>
      </c>
      <c r="I12" s="5" t="s">
        <v>54</v>
      </c>
      <c r="J12" s="13">
        <v>44570</v>
      </c>
    </row>
    <row r="13" spans="1:10">
      <c r="A13" s="7">
        <v>1012</v>
      </c>
      <c r="B13" s="4" t="s">
        <v>2015</v>
      </c>
      <c r="C13" s="8" t="s">
        <v>2016</v>
      </c>
      <c r="D13" s="20">
        <v>0.35347222222222224</v>
      </c>
      <c r="E13" s="7">
        <v>103</v>
      </c>
      <c r="F13" s="7">
        <v>45</v>
      </c>
      <c r="G13" s="7">
        <v>58</v>
      </c>
      <c r="H13" s="7">
        <v>8</v>
      </c>
      <c r="I13" s="5" t="s">
        <v>60</v>
      </c>
      <c r="J13" s="13">
        <v>44564</v>
      </c>
    </row>
    <row r="14" spans="1:10">
      <c r="A14" s="7">
        <v>1013</v>
      </c>
      <c r="B14" s="4" t="s">
        <v>2017</v>
      </c>
      <c r="C14" s="8" t="s">
        <v>2018</v>
      </c>
      <c r="D14" s="20">
        <v>0.18888888888888888</v>
      </c>
      <c r="E14" s="7">
        <v>51</v>
      </c>
      <c r="F14" s="7">
        <v>29</v>
      </c>
      <c r="G14" s="7">
        <v>22</v>
      </c>
      <c r="H14" s="7">
        <v>7</v>
      </c>
      <c r="I14" s="5" t="s">
        <v>38</v>
      </c>
      <c r="J14" s="13">
        <v>44574</v>
      </c>
    </row>
    <row r="15" spans="1:10">
      <c r="A15" s="7">
        <v>1014</v>
      </c>
      <c r="B15" s="4" t="s">
        <v>2019</v>
      </c>
      <c r="C15" s="8" t="s">
        <v>2020</v>
      </c>
      <c r="D15" s="20">
        <v>0.13680555555555557</v>
      </c>
      <c r="E15" s="7">
        <v>45</v>
      </c>
      <c r="F15" s="7">
        <v>20</v>
      </c>
      <c r="G15" s="7">
        <v>25</v>
      </c>
      <c r="H15" s="7">
        <v>4</v>
      </c>
      <c r="I15" s="5" t="s">
        <v>48</v>
      </c>
      <c r="J15" s="13">
        <v>44571</v>
      </c>
    </row>
    <row r="16" spans="1:10">
      <c r="A16" s="7">
        <v>1015</v>
      </c>
      <c r="B16" s="4" t="s">
        <v>2021</v>
      </c>
      <c r="C16" s="8" t="s">
        <v>2022</v>
      </c>
      <c r="D16" s="20">
        <v>0.71875</v>
      </c>
      <c r="E16" s="7">
        <v>54</v>
      </c>
      <c r="F16" s="7">
        <v>35</v>
      </c>
      <c r="G16" s="7">
        <v>19</v>
      </c>
      <c r="H16" s="7">
        <v>9</v>
      </c>
      <c r="I16" s="5" t="s">
        <v>60</v>
      </c>
      <c r="J16" s="13">
        <v>44570</v>
      </c>
    </row>
    <row r="17" spans="1:10">
      <c r="A17" s="7">
        <v>1016</v>
      </c>
      <c r="B17" s="4" t="s">
        <v>2023</v>
      </c>
      <c r="C17" s="8" t="s">
        <v>2024</v>
      </c>
      <c r="D17" s="20">
        <v>0.49583333333333335</v>
      </c>
      <c r="E17" s="7">
        <v>68</v>
      </c>
      <c r="F17" s="7">
        <v>43</v>
      </c>
      <c r="G17" s="7">
        <v>25</v>
      </c>
      <c r="H17" s="7">
        <v>3</v>
      </c>
      <c r="I17" s="5" t="s">
        <v>54</v>
      </c>
      <c r="J17" s="13">
        <v>44566</v>
      </c>
    </row>
    <row r="18" spans="1:10">
      <c r="A18" s="7">
        <v>1017</v>
      </c>
      <c r="B18" s="4" t="s">
        <v>2025</v>
      </c>
      <c r="C18" s="8" t="s">
        <v>2026</v>
      </c>
      <c r="D18" s="20">
        <v>0.35625000000000001</v>
      </c>
      <c r="E18" s="7">
        <v>43</v>
      </c>
      <c r="F18" s="7">
        <v>17</v>
      </c>
      <c r="G18" s="7">
        <v>26</v>
      </c>
      <c r="H18" s="7">
        <v>9</v>
      </c>
      <c r="I18" s="5" t="s">
        <v>13</v>
      </c>
      <c r="J18" s="13">
        <v>44566</v>
      </c>
    </row>
    <row r="19" spans="1:10">
      <c r="A19" s="7">
        <v>1018</v>
      </c>
      <c r="B19" s="4" t="s">
        <v>2027</v>
      </c>
      <c r="C19" s="8">
        <v>746854</v>
      </c>
      <c r="D19" s="20">
        <v>0.96180555555555558</v>
      </c>
      <c r="E19" s="7">
        <v>89</v>
      </c>
      <c r="F19" s="7">
        <v>34</v>
      </c>
      <c r="G19" s="7">
        <v>55</v>
      </c>
      <c r="H19" s="7">
        <v>10</v>
      </c>
      <c r="I19" s="5" t="s">
        <v>54</v>
      </c>
      <c r="J19" s="13">
        <v>44570</v>
      </c>
    </row>
    <row r="20" spans="1:10">
      <c r="A20" s="7">
        <v>1019</v>
      </c>
      <c r="B20" s="4" t="s">
        <v>2028</v>
      </c>
      <c r="C20" s="8" t="s">
        <v>2029</v>
      </c>
      <c r="D20" s="20">
        <v>0.40694444444444444</v>
      </c>
      <c r="E20" s="7">
        <v>30</v>
      </c>
      <c r="F20" s="7">
        <v>18</v>
      </c>
      <c r="G20" s="7">
        <v>12</v>
      </c>
      <c r="H20" s="7">
        <v>4</v>
      </c>
      <c r="I20" s="5" t="s">
        <v>48</v>
      </c>
      <c r="J20" s="13">
        <v>44564</v>
      </c>
    </row>
    <row r="21" spans="1:10">
      <c r="A21" s="7">
        <v>1020</v>
      </c>
      <c r="B21" s="4" t="s">
        <v>2030</v>
      </c>
      <c r="C21" s="8" t="s">
        <v>2031</v>
      </c>
      <c r="D21" s="20">
        <v>3.4722222222222224E-2</v>
      </c>
      <c r="E21" s="7">
        <v>74</v>
      </c>
      <c r="F21" s="7">
        <v>27</v>
      </c>
      <c r="G21" s="7">
        <v>47</v>
      </c>
      <c r="H21" s="7">
        <v>1</v>
      </c>
      <c r="I21" s="5" t="s">
        <v>38</v>
      </c>
      <c r="J21" s="13">
        <v>44564</v>
      </c>
    </row>
    <row r="22" spans="1:10">
      <c r="A22" s="7">
        <v>1021</v>
      </c>
      <c r="B22" s="4" t="s">
        <v>2032</v>
      </c>
      <c r="C22" s="8" t="s">
        <v>2033</v>
      </c>
      <c r="D22" s="20">
        <v>0.96458333333333335</v>
      </c>
      <c r="E22" s="7">
        <v>71</v>
      </c>
      <c r="F22" s="7">
        <v>40</v>
      </c>
      <c r="G22" s="7">
        <v>31</v>
      </c>
      <c r="H22" s="7">
        <v>10</v>
      </c>
      <c r="I22" s="5" t="s">
        <v>48</v>
      </c>
      <c r="J22" s="13">
        <v>44565</v>
      </c>
    </row>
    <row r="23" spans="1:10">
      <c r="A23" s="7">
        <v>1022</v>
      </c>
      <c r="B23" s="4" t="s">
        <v>2034</v>
      </c>
      <c r="C23" s="8" t="s">
        <v>2035</v>
      </c>
      <c r="D23" s="20">
        <v>0.10486111111111111</v>
      </c>
      <c r="E23" s="7">
        <v>81</v>
      </c>
      <c r="F23" s="7">
        <v>24</v>
      </c>
      <c r="G23" s="7">
        <v>57</v>
      </c>
      <c r="H23" s="7">
        <v>4</v>
      </c>
      <c r="I23" s="5" t="s">
        <v>54</v>
      </c>
      <c r="J23" s="13">
        <v>44565</v>
      </c>
    </row>
    <row r="24" spans="1:10">
      <c r="A24" s="7">
        <v>1023</v>
      </c>
      <c r="B24" s="4" t="s">
        <v>2036</v>
      </c>
      <c r="C24" s="8" t="s">
        <v>2037</v>
      </c>
      <c r="D24" s="20">
        <v>0.52777777777777779</v>
      </c>
      <c r="E24" s="7">
        <v>51</v>
      </c>
      <c r="F24" s="7">
        <v>25</v>
      </c>
      <c r="G24" s="7">
        <v>26</v>
      </c>
      <c r="H24" s="7">
        <v>3</v>
      </c>
      <c r="I24" s="5" t="s">
        <v>13</v>
      </c>
      <c r="J24" s="13">
        <v>44569</v>
      </c>
    </row>
    <row r="25" spans="1:10">
      <c r="A25" s="7">
        <v>1024</v>
      </c>
      <c r="B25" s="4" t="s">
        <v>2038</v>
      </c>
      <c r="C25" s="8" t="s">
        <v>2039</v>
      </c>
      <c r="D25" s="20">
        <v>4.3749999999999997E-2</v>
      </c>
      <c r="E25" s="7">
        <v>52</v>
      </c>
      <c r="F25" s="7">
        <v>34</v>
      </c>
      <c r="G25" s="7">
        <v>18</v>
      </c>
      <c r="H25" s="7">
        <v>6</v>
      </c>
      <c r="I25" s="5" t="s">
        <v>60</v>
      </c>
      <c r="J25" s="13">
        <v>44566</v>
      </c>
    </row>
    <row r="26" spans="1:10">
      <c r="A26" s="7">
        <v>1025</v>
      </c>
      <c r="B26" s="4" t="s">
        <v>2040</v>
      </c>
      <c r="C26" s="8">
        <v>792744</v>
      </c>
      <c r="D26" s="20">
        <v>0.43819444444444444</v>
      </c>
      <c r="E26" s="7">
        <v>60</v>
      </c>
      <c r="F26" s="7">
        <v>18</v>
      </c>
      <c r="G26" s="7">
        <v>42</v>
      </c>
      <c r="H26" s="7">
        <v>7</v>
      </c>
      <c r="I26" s="5" t="s">
        <v>60</v>
      </c>
      <c r="J26" s="13">
        <v>44565</v>
      </c>
    </row>
    <row r="27" spans="1:10">
      <c r="A27" s="7">
        <v>1026</v>
      </c>
      <c r="B27" s="4" t="s">
        <v>2041</v>
      </c>
      <c r="C27" s="8" t="s">
        <v>2042</v>
      </c>
      <c r="D27" s="20">
        <v>0.84861111111111109</v>
      </c>
      <c r="E27" s="7">
        <v>71</v>
      </c>
      <c r="F27" s="7">
        <v>37</v>
      </c>
      <c r="G27" s="7">
        <v>34</v>
      </c>
      <c r="H27" s="7">
        <v>2</v>
      </c>
      <c r="I27" s="5" t="s">
        <v>60</v>
      </c>
      <c r="J27" s="13">
        <v>44563</v>
      </c>
    </row>
    <row r="28" spans="1:10">
      <c r="A28" s="7">
        <v>1027</v>
      </c>
      <c r="B28" s="4" t="s">
        <v>2043</v>
      </c>
      <c r="C28" s="8" t="s">
        <v>2044</v>
      </c>
      <c r="D28" s="20">
        <v>0.71180555555555558</v>
      </c>
      <c r="E28" s="7">
        <v>51</v>
      </c>
      <c r="F28" s="7">
        <v>37</v>
      </c>
      <c r="G28" s="7">
        <v>14</v>
      </c>
      <c r="H28" s="7">
        <v>1</v>
      </c>
      <c r="I28" s="5" t="s">
        <v>38</v>
      </c>
      <c r="J28" s="13">
        <v>44570</v>
      </c>
    </row>
    <row r="29" spans="1:10">
      <c r="A29" s="7">
        <v>1028</v>
      </c>
      <c r="B29" s="4" t="s">
        <v>2045</v>
      </c>
      <c r="C29" s="8" t="s">
        <v>2046</v>
      </c>
      <c r="D29" s="20">
        <v>7.013888888888889E-2</v>
      </c>
      <c r="E29" s="7">
        <v>71</v>
      </c>
      <c r="F29" s="7">
        <v>29</v>
      </c>
      <c r="G29" s="7">
        <v>42</v>
      </c>
      <c r="H29" s="7">
        <v>10</v>
      </c>
      <c r="I29" s="5" t="s">
        <v>54</v>
      </c>
      <c r="J29" s="13">
        <v>44574</v>
      </c>
    </row>
    <row r="30" spans="1:10">
      <c r="A30" s="7">
        <v>1029</v>
      </c>
      <c r="B30" s="4" t="s">
        <v>2047</v>
      </c>
      <c r="C30" s="8" t="s">
        <v>2048</v>
      </c>
      <c r="D30" s="20">
        <v>0.90625</v>
      </c>
      <c r="E30" s="7">
        <v>87</v>
      </c>
      <c r="F30" s="7">
        <v>38</v>
      </c>
      <c r="G30" s="7">
        <v>49</v>
      </c>
      <c r="H30" s="7">
        <v>1</v>
      </c>
      <c r="I30" s="5" t="s">
        <v>13</v>
      </c>
      <c r="J30" s="13">
        <v>44574</v>
      </c>
    </row>
    <row r="31" spans="1:10">
      <c r="A31" s="7">
        <v>1030</v>
      </c>
      <c r="B31" s="4" t="s">
        <v>2049</v>
      </c>
      <c r="C31" s="8" t="s">
        <v>2050</v>
      </c>
      <c r="D31" s="20">
        <v>0.47916666666666669</v>
      </c>
      <c r="E31" s="7">
        <v>61</v>
      </c>
      <c r="F31" s="7">
        <v>16</v>
      </c>
      <c r="G31" s="7">
        <v>45</v>
      </c>
      <c r="H31" s="7">
        <v>7</v>
      </c>
      <c r="I31" s="5" t="s">
        <v>13</v>
      </c>
      <c r="J31" s="13">
        <v>44574</v>
      </c>
    </row>
    <row r="32" spans="1:10">
      <c r="A32" s="7">
        <v>1031</v>
      </c>
      <c r="B32" s="4" t="s">
        <v>2051</v>
      </c>
      <c r="C32" s="8" t="s">
        <v>2052</v>
      </c>
      <c r="D32" s="20">
        <v>0.61597222222222225</v>
      </c>
      <c r="E32" s="7">
        <v>82</v>
      </c>
      <c r="F32" s="7">
        <v>36</v>
      </c>
      <c r="G32" s="7">
        <v>46</v>
      </c>
      <c r="H32" s="7">
        <v>1</v>
      </c>
      <c r="I32" s="5" t="s">
        <v>60</v>
      </c>
      <c r="J32" s="13">
        <v>44573</v>
      </c>
    </row>
    <row r="33" spans="1:10">
      <c r="A33" s="7">
        <v>1032</v>
      </c>
      <c r="B33" s="4" t="s">
        <v>2053</v>
      </c>
      <c r="C33" s="8" t="s">
        <v>2054</v>
      </c>
      <c r="D33" s="20">
        <v>8.3333333333333329E-2</v>
      </c>
      <c r="E33" s="7">
        <v>67</v>
      </c>
      <c r="F33" s="7">
        <v>41</v>
      </c>
      <c r="G33" s="7">
        <v>26</v>
      </c>
      <c r="H33" s="7">
        <v>3</v>
      </c>
      <c r="I33" s="5" t="s">
        <v>48</v>
      </c>
      <c r="J33" s="13">
        <v>44563</v>
      </c>
    </row>
    <row r="34" spans="1:10">
      <c r="A34" s="7">
        <v>1033</v>
      </c>
      <c r="B34" s="4" t="s">
        <v>2055</v>
      </c>
      <c r="C34" s="8" t="s">
        <v>2056</v>
      </c>
      <c r="D34" s="20">
        <v>0.59722222222222221</v>
      </c>
      <c r="E34" s="7">
        <v>95</v>
      </c>
      <c r="F34" s="7">
        <v>41</v>
      </c>
      <c r="G34" s="7">
        <v>54</v>
      </c>
      <c r="H34" s="7">
        <v>10</v>
      </c>
      <c r="I34" s="5" t="s">
        <v>48</v>
      </c>
      <c r="J34" s="13">
        <v>44570</v>
      </c>
    </row>
    <row r="35" spans="1:10">
      <c r="A35" s="7">
        <v>1034</v>
      </c>
      <c r="B35" s="4" t="s">
        <v>2057</v>
      </c>
      <c r="C35" s="8" t="s">
        <v>2058</v>
      </c>
      <c r="D35" s="20">
        <v>0.74791666666666667</v>
      </c>
      <c r="E35" s="7">
        <v>69</v>
      </c>
      <c r="F35" s="7">
        <v>17</v>
      </c>
      <c r="G35" s="7">
        <v>52</v>
      </c>
      <c r="H35" s="7">
        <v>1</v>
      </c>
      <c r="I35" s="5" t="s">
        <v>34</v>
      </c>
      <c r="J35" s="13">
        <v>44566</v>
      </c>
    </row>
    <row r="36" spans="1:10">
      <c r="A36" s="7">
        <v>1035</v>
      </c>
      <c r="B36" s="4" t="s">
        <v>2059</v>
      </c>
      <c r="C36" s="8" t="s">
        <v>2060</v>
      </c>
      <c r="D36" s="20">
        <v>0.41875000000000001</v>
      </c>
      <c r="E36" s="7">
        <v>47</v>
      </c>
      <c r="F36" s="7">
        <v>36</v>
      </c>
      <c r="G36" s="7">
        <v>11</v>
      </c>
      <c r="H36" s="7">
        <v>2</v>
      </c>
      <c r="I36" s="5" t="s">
        <v>13</v>
      </c>
      <c r="J36" s="13">
        <v>44574</v>
      </c>
    </row>
    <row r="37" spans="1:10">
      <c r="A37" s="7">
        <v>1036</v>
      </c>
      <c r="B37" s="4" t="s">
        <v>2061</v>
      </c>
      <c r="C37" s="8" t="s">
        <v>2062</v>
      </c>
      <c r="D37" s="20">
        <v>0.40277777777777779</v>
      </c>
      <c r="E37" s="7">
        <v>40</v>
      </c>
      <c r="F37" s="7">
        <v>17</v>
      </c>
      <c r="G37" s="7">
        <v>23</v>
      </c>
      <c r="H37" s="7">
        <v>1</v>
      </c>
      <c r="I37" s="5" t="s">
        <v>34</v>
      </c>
      <c r="J37" s="13">
        <v>44567</v>
      </c>
    </row>
    <row r="38" spans="1:10">
      <c r="A38" s="7">
        <v>1037</v>
      </c>
      <c r="B38" s="4" t="s">
        <v>2063</v>
      </c>
      <c r="C38" s="8" t="s">
        <v>2064</v>
      </c>
      <c r="D38" s="20">
        <v>0.35833333333333334</v>
      </c>
      <c r="E38" s="7">
        <v>39</v>
      </c>
      <c r="F38" s="7">
        <v>17</v>
      </c>
      <c r="G38" s="7">
        <v>22</v>
      </c>
      <c r="H38" s="7">
        <v>2</v>
      </c>
      <c r="I38" s="5" t="s">
        <v>48</v>
      </c>
      <c r="J38" s="13">
        <v>44573</v>
      </c>
    </row>
    <row r="39" spans="1:10">
      <c r="A39" s="7">
        <v>1038</v>
      </c>
      <c r="B39" s="4" t="s">
        <v>2065</v>
      </c>
      <c r="C39" s="8" t="s">
        <v>2066</v>
      </c>
      <c r="D39" s="20">
        <v>0.80486111111111114</v>
      </c>
      <c r="E39" s="7">
        <v>70</v>
      </c>
      <c r="F39" s="7">
        <v>45</v>
      </c>
      <c r="G39" s="7">
        <v>25</v>
      </c>
      <c r="H39" s="7">
        <v>10</v>
      </c>
      <c r="I39" s="5" t="s">
        <v>48</v>
      </c>
      <c r="J39" s="13">
        <v>44564</v>
      </c>
    </row>
    <row r="40" spans="1:10">
      <c r="A40" s="7">
        <v>1039</v>
      </c>
      <c r="B40" s="4" t="s">
        <v>2067</v>
      </c>
      <c r="C40" s="8" t="s">
        <v>2068</v>
      </c>
      <c r="D40" s="20">
        <v>0.94097222222222221</v>
      </c>
      <c r="E40" s="7">
        <v>39</v>
      </c>
      <c r="F40" s="7">
        <v>20</v>
      </c>
      <c r="G40" s="7">
        <v>19</v>
      </c>
      <c r="H40" s="7">
        <v>5</v>
      </c>
      <c r="I40" s="5" t="s">
        <v>34</v>
      </c>
      <c r="J40" s="13">
        <v>44565</v>
      </c>
    </row>
    <row r="41" spans="1:10">
      <c r="A41" s="7">
        <v>1040</v>
      </c>
      <c r="B41" s="4" t="s">
        <v>2069</v>
      </c>
      <c r="C41" s="8" t="s">
        <v>2070</v>
      </c>
      <c r="D41" s="20">
        <v>0.13541666666666666</v>
      </c>
      <c r="E41" s="7">
        <v>93</v>
      </c>
      <c r="F41" s="7">
        <v>36</v>
      </c>
      <c r="G41" s="7">
        <v>57</v>
      </c>
      <c r="H41" s="7">
        <v>1</v>
      </c>
      <c r="I41" s="5" t="s">
        <v>34</v>
      </c>
      <c r="J41" s="13">
        <v>44566</v>
      </c>
    </row>
    <row r="42" spans="1:10">
      <c r="A42" s="7">
        <v>1041</v>
      </c>
      <c r="B42" s="4" t="s">
        <v>2071</v>
      </c>
      <c r="C42" s="8" t="s">
        <v>2072</v>
      </c>
      <c r="D42" s="20">
        <v>0.62847222222222221</v>
      </c>
      <c r="E42" s="7">
        <v>56</v>
      </c>
      <c r="F42" s="7">
        <v>22</v>
      </c>
      <c r="G42" s="7">
        <v>34</v>
      </c>
      <c r="H42" s="7">
        <v>7</v>
      </c>
      <c r="I42" s="5" t="s">
        <v>60</v>
      </c>
      <c r="J42" s="13">
        <v>44567</v>
      </c>
    </row>
    <row r="43" spans="1:10">
      <c r="A43" s="7">
        <v>1042</v>
      </c>
      <c r="B43" s="4" t="s">
        <v>2073</v>
      </c>
      <c r="C43" s="8" t="s">
        <v>2074</v>
      </c>
      <c r="D43" s="20">
        <v>0.10416666666666667</v>
      </c>
      <c r="E43" s="7">
        <v>62</v>
      </c>
      <c r="F43" s="7">
        <v>27</v>
      </c>
      <c r="G43" s="7">
        <v>35</v>
      </c>
      <c r="H43" s="7">
        <v>8</v>
      </c>
      <c r="I43" s="5" t="s">
        <v>54</v>
      </c>
      <c r="J43" s="13">
        <v>44567</v>
      </c>
    </row>
    <row r="44" spans="1:10">
      <c r="A44" s="7">
        <v>1043</v>
      </c>
      <c r="B44" s="4" t="s">
        <v>2075</v>
      </c>
      <c r="C44" s="8" t="s">
        <v>2076</v>
      </c>
      <c r="D44" s="20">
        <v>0.15416666666666667</v>
      </c>
      <c r="E44" s="7">
        <v>57</v>
      </c>
      <c r="F44" s="7">
        <v>34</v>
      </c>
      <c r="G44" s="7">
        <v>23</v>
      </c>
      <c r="H44" s="7">
        <v>3</v>
      </c>
      <c r="I44" s="5" t="s">
        <v>54</v>
      </c>
      <c r="J44" s="13">
        <v>44569</v>
      </c>
    </row>
    <row r="45" spans="1:10">
      <c r="A45" s="7">
        <v>1044</v>
      </c>
      <c r="B45" s="4" t="s">
        <v>2077</v>
      </c>
      <c r="C45" s="8" t="s">
        <v>2078</v>
      </c>
      <c r="D45" s="20">
        <v>0.97083333333333333</v>
      </c>
      <c r="E45" s="7">
        <v>55</v>
      </c>
      <c r="F45" s="7">
        <v>44</v>
      </c>
      <c r="G45" s="7">
        <v>11</v>
      </c>
      <c r="H45" s="7">
        <v>8</v>
      </c>
      <c r="I45" s="5" t="s">
        <v>60</v>
      </c>
      <c r="J45" s="13">
        <v>44570</v>
      </c>
    </row>
    <row r="46" spans="1:10">
      <c r="A46" s="7">
        <v>1045</v>
      </c>
      <c r="B46" s="4" t="s">
        <v>2079</v>
      </c>
      <c r="C46" s="8" t="s">
        <v>2080</v>
      </c>
      <c r="D46" s="20">
        <v>0.31944444444444442</v>
      </c>
      <c r="E46" s="7">
        <v>57</v>
      </c>
      <c r="F46" s="7">
        <v>15</v>
      </c>
      <c r="G46" s="7">
        <v>42</v>
      </c>
      <c r="H46" s="7">
        <v>2</v>
      </c>
      <c r="I46" s="5" t="s">
        <v>54</v>
      </c>
      <c r="J46" s="13">
        <v>44563</v>
      </c>
    </row>
    <row r="47" spans="1:10" ht="15">
      <c r="A47" s="7">
        <v>1046</v>
      </c>
      <c r="B47" s="4" t="s">
        <v>2081</v>
      </c>
      <c r="C47" s="8" t="s">
        <v>2082</v>
      </c>
      <c r="D47" s="20">
        <v>0.78402777777777777</v>
      </c>
      <c r="E47" s="7">
        <v>66</v>
      </c>
      <c r="F47" s="7">
        <v>26</v>
      </c>
      <c r="G47" s="7">
        <v>40</v>
      </c>
      <c r="H47" s="7">
        <v>9</v>
      </c>
      <c r="I47" s="5" t="s">
        <v>54</v>
      </c>
      <c r="J47" s="13">
        <v>44564</v>
      </c>
    </row>
    <row r="48" spans="1:10" ht="15">
      <c r="A48" s="7">
        <v>1047</v>
      </c>
      <c r="B48" s="4" t="s">
        <v>2083</v>
      </c>
      <c r="C48" s="8" t="s">
        <v>2084</v>
      </c>
      <c r="D48" s="20">
        <v>0.28819444444444442</v>
      </c>
      <c r="E48" s="7">
        <v>74</v>
      </c>
      <c r="F48" s="7">
        <v>45</v>
      </c>
      <c r="G48" s="7">
        <v>29</v>
      </c>
      <c r="H48" s="7">
        <v>6</v>
      </c>
      <c r="I48" s="5" t="s">
        <v>48</v>
      </c>
      <c r="J48" s="13">
        <v>44567</v>
      </c>
    </row>
    <row r="49" spans="1:10" ht="15">
      <c r="A49" s="7">
        <v>1048</v>
      </c>
      <c r="B49" s="4" t="s">
        <v>2085</v>
      </c>
      <c r="C49" s="8" t="s">
        <v>2086</v>
      </c>
      <c r="D49" s="20">
        <v>3.125E-2</v>
      </c>
      <c r="E49" s="7">
        <v>45</v>
      </c>
      <c r="F49" s="7">
        <v>25</v>
      </c>
      <c r="G49" s="7">
        <v>20</v>
      </c>
      <c r="H49" s="7">
        <v>5</v>
      </c>
      <c r="I49" s="5" t="s">
        <v>60</v>
      </c>
      <c r="J49" s="13">
        <v>44565</v>
      </c>
    </row>
    <row r="50" spans="1:10" ht="15">
      <c r="A50" s="7">
        <v>1049</v>
      </c>
      <c r="B50" s="4" t="s">
        <v>2087</v>
      </c>
      <c r="C50" s="8" t="s">
        <v>2088</v>
      </c>
      <c r="D50" s="20">
        <v>0.75069444444444444</v>
      </c>
      <c r="E50" s="7">
        <v>76</v>
      </c>
      <c r="F50" s="7">
        <v>21</v>
      </c>
      <c r="G50" s="7">
        <v>55</v>
      </c>
      <c r="H50" s="7">
        <v>2</v>
      </c>
      <c r="I50" s="5" t="s">
        <v>60</v>
      </c>
      <c r="J50" s="13">
        <v>44564</v>
      </c>
    </row>
    <row r="51" spans="1:10" ht="15">
      <c r="A51" s="7">
        <v>1050</v>
      </c>
      <c r="B51" s="4" t="s">
        <v>2089</v>
      </c>
      <c r="C51" s="8">
        <v>259588</v>
      </c>
      <c r="D51" s="20">
        <v>0.15416666666666667</v>
      </c>
      <c r="E51" s="7">
        <v>74</v>
      </c>
      <c r="F51" s="7">
        <v>35</v>
      </c>
      <c r="G51" s="7">
        <v>39</v>
      </c>
      <c r="H51" s="7">
        <v>10</v>
      </c>
      <c r="I51" s="5" t="s">
        <v>38</v>
      </c>
      <c r="J51" s="13">
        <v>44562</v>
      </c>
    </row>
    <row r="52" spans="1:10" ht="15">
      <c r="A52" s="7">
        <v>1051</v>
      </c>
      <c r="B52" s="4" t="s">
        <v>2090</v>
      </c>
      <c r="C52" s="8" t="s">
        <v>2091</v>
      </c>
      <c r="D52" s="20">
        <v>0.15486111111111112</v>
      </c>
      <c r="E52" s="7">
        <v>80</v>
      </c>
      <c r="F52" s="7">
        <v>28</v>
      </c>
      <c r="G52" s="7">
        <v>52</v>
      </c>
      <c r="H52" s="7">
        <v>9</v>
      </c>
      <c r="I52" s="5" t="s">
        <v>60</v>
      </c>
      <c r="J52" s="13">
        <v>44571</v>
      </c>
    </row>
    <row r="53" spans="1:10" ht="15">
      <c r="A53" s="7">
        <v>1052</v>
      </c>
      <c r="B53" s="4" t="s">
        <v>2092</v>
      </c>
      <c r="C53" s="8" t="s">
        <v>2093</v>
      </c>
      <c r="D53" s="20">
        <v>0.34652777777777777</v>
      </c>
      <c r="E53" s="7">
        <v>74</v>
      </c>
      <c r="F53" s="7">
        <v>24</v>
      </c>
      <c r="G53" s="7">
        <v>50</v>
      </c>
      <c r="H53" s="7">
        <v>2</v>
      </c>
      <c r="I53" s="5" t="s">
        <v>38</v>
      </c>
      <c r="J53" s="13">
        <v>44568</v>
      </c>
    </row>
    <row r="54" spans="1:10" ht="15">
      <c r="A54" s="7">
        <v>1053</v>
      </c>
      <c r="B54" s="4" t="s">
        <v>2094</v>
      </c>
      <c r="C54" s="8" t="s">
        <v>2095</v>
      </c>
      <c r="D54" s="20">
        <v>0.32500000000000001</v>
      </c>
      <c r="E54" s="7">
        <v>82</v>
      </c>
      <c r="F54" s="7">
        <v>37</v>
      </c>
      <c r="G54" s="7">
        <v>45</v>
      </c>
      <c r="H54" s="7">
        <v>3</v>
      </c>
      <c r="I54" s="5" t="s">
        <v>34</v>
      </c>
      <c r="J54" s="13">
        <v>44571</v>
      </c>
    </row>
    <row r="55" spans="1:10" ht="15">
      <c r="A55" s="7">
        <v>1054</v>
      </c>
      <c r="B55" s="4" t="s">
        <v>2096</v>
      </c>
      <c r="C55" s="8" t="s">
        <v>2097</v>
      </c>
      <c r="D55" s="20">
        <v>0.5756944444444444</v>
      </c>
      <c r="E55" s="7">
        <v>57</v>
      </c>
      <c r="F55" s="7">
        <v>16</v>
      </c>
      <c r="G55" s="7">
        <v>41</v>
      </c>
      <c r="H55" s="7">
        <v>7</v>
      </c>
      <c r="I55" s="5" t="s">
        <v>34</v>
      </c>
      <c r="J55" s="13">
        <v>44574</v>
      </c>
    </row>
    <row r="56" spans="1:10" ht="15">
      <c r="A56" s="7">
        <v>1055</v>
      </c>
      <c r="B56" s="4" t="s">
        <v>2098</v>
      </c>
      <c r="C56" s="8" t="s">
        <v>2099</v>
      </c>
      <c r="D56" s="20">
        <v>0.70138888888888884</v>
      </c>
      <c r="E56" s="7">
        <v>64</v>
      </c>
      <c r="F56" s="7">
        <v>32</v>
      </c>
      <c r="G56" s="7">
        <v>32</v>
      </c>
      <c r="H56" s="7">
        <v>7</v>
      </c>
      <c r="I56" s="5" t="s">
        <v>60</v>
      </c>
      <c r="J56" s="13">
        <v>44562</v>
      </c>
    </row>
    <row r="57" spans="1:10" ht="15">
      <c r="A57" s="7">
        <v>1056</v>
      </c>
      <c r="B57" s="4" t="s">
        <v>2100</v>
      </c>
      <c r="C57" s="8" t="s">
        <v>2101</v>
      </c>
      <c r="D57" s="20">
        <v>0.99375000000000002</v>
      </c>
      <c r="E57" s="7">
        <v>81</v>
      </c>
      <c r="F57" s="7">
        <v>42</v>
      </c>
      <c r="G57" s="7">
        <v>39</v>
      </c>
      <c r="H57" s="7">
        <v>7</v>
      </c>
      <c r="I57" s="5" t="s">
        <v>60</v>
      </c>
      <c r="J57" s="13">
        <v>44563</v>
      </c>
    </row>
    <row r="58" spans="1:10" ht="15">
      <c r="A58" s="7">
        <v>1057</v>
      </c>
      <c r="B58" s="4" t="s">
        <v>2102</v>
      </c>
      <c r="C58" s="8" t="s">
        <v>2103</v>
      </c>
      <c r="D58" s="20">
        <v>0.72777777777777775</v>
      </c>
      <c r="E58" s="7">
        <v>53</v>
      </c>
      <c r="F58" s="7">
        <v>35</v>
      </c>
      <c r="G58" s="7">
        <v>18</v>
      </c>
      <c r="H58" s="7">
        <v>6</v>
      </c>
      <c r="I58" s="5" t="s">
        <v>54</v>
      </c>
      <c r="J58" s="13">
        <v>44563</v>
      </c>
    </row>
    <row r="59" spans="1:10" ht="15">
      <c r="A59" s="7">
        <v>1058</v>
      </c>
      <c r="B59" s="4" t="s">
        <v>2104</v>
      </c>
      <c r="C59" s="8" t="s">
        <v>2105</v>
      </c>
      <c r="D59" s="20">
        <v>0.3347222222222222</v>
      </c>
      <c r="E59" s="7">
        <v>77</v>
      </c>
      <c r="F59" s="7">
        <v>21</v>
      </c>
      <c r="G59" s="7">
        <v>56</v>
      </c>
      <c r="H59" s="7">
        <v>9</v>
      </c>
      <c r="I59" s="5" t="s">
        <v>54</v>
      </c>
      <c r="J59" s="13">
        <v>44574</v>
      </c>
    </row>
    <row r="60" spans="1:10" ht="15">
      <c r="A60" s="7">
        <v>1059</v>
      </c>
      <c r="B60" s="4" t="s">
        <v>2106</v>
      </c>
      <c r="C60" s="8">
        <v>450933</v>
      </c>
      <c r="D60" s="20">
        <v>0.91805555555555551</v>
      </c>
      <c r="E60" s="7">
        <v>92</v>
      </c>
      <c r="F60" s="7">
        <v>38</v>
      </c>
      <c r="G60" s="7">
        <v>54</v>
      </c>
      <c r="H60" s="7">
        <v>9</v>
      </c>
      <c r="I60" s="5" t="s">
        <v>34</v>
      </c>
      <c r="J60" s="13">
        <v>44572</v>
      </c>
    </row>
    <row r="61" spans="1:10" ht="15">
      <c r="A61" s="7">
        <v>1060</v>
      </c>
      <c r="B61" s="4" t="s">
        <v>2107</v>
      </c>
      <c r="C61" s="8" t="s">
        <v>2108</v>
      </c>
      <c r="D61" s="20">
        <v>0.49305555555555558</v>
      </c>
      <c r="E61" s="7">
        <v>92</v>
      </c>
      <c r="F61" s="7">
        <v>42</v>
      </c>
      <c r="G61" s="7">
        <v>50</v>
      </c>
      <c r="H61" s="7">
        <v>8</v>
      </c>
      <c r="I61" s="5" t="s">
        <v>13</v>
      </c>
      <c r="J61" s="13">
        <v>44573</v>
      </c>
    </row>
    <row r="62" spans="1:10" ht="15">
      <c r="A62" s="7">
        <v>1061</v>
      </c>
      <c r="B62" s="4" t="s">
        <v>2109</v>
      </c>
      <c r="C62" s="8" t="s">
        <v>2110</v>
      </c>
      <c r="D62" s="20">
        <v>0.15902777777777777</v>
      </c>
      <c r="E62" s="7">
        <v>41</v>
      </c>
      <c r="F62" s="7">
        <v>30</v>
      </c>
      <c r="G62" s="7">
        <v>11</v>
      </c>
      <c r="H62" s="7">
        <v>8</v>
      </c>
      <c r="I62" s="5" t="s">
        <v>48</v>
      </c>
      <c r="J62" s="13">
        <v>44571</v>
      </c>
    </row>
    <row r="63" spans="1:10" ht="15">
      <c r="A63" s="7">
        <v>1062</v>
      </c>
      <c r="B63" s="4" t="s">
        <v>2111</v>
      </c>
      <c r="C63" s="8" t="s">
        <v>2112</v>
      </c>
      <c r="D63" s="20">
        <v>0.71458333333333335</v>
      </c>
      <c r="E63" s="7">
        <v>101</v>
      </c>
      <c r="F63" s="7">
        <v>43</v>
      </c>
      <c r="G63" s="7">
        <v>58</v>
      </c>
      <c r="H63" s="7">
        <v>8</v>
      </c>
      <c r="I63" s="5" t="s">
        <v>54</v>
      </c>
      <c r="J63" s="13">
        <v>44573</v>
      </c>
    </row>
    <row r="64" spans="1:10" ht="15">
      <c r="A64" s="7">
        <v>1063</v>
      </c>
      <c r="B64" s="4" t="s">
        <v>2113</v>
      </c>
      <c r="C64" s="8" t="s">
        <v>2114</v>
      </c>
      <c r="D64" s="20">
        <v>0.53402777777777777</v>
      </c>
      <c r="E64" s="7">
        <v>86</v>
      </c>
      <c r="F64" s="7">
        <v>37</v>
      </c>
      <c r="G64" s="7">
        <v>49</v>
      </c>
      <c r="H64" s="7">
        <v>1</v>
      </c>
      <c r="I64" s="5" t="s">
        <v>13</v>
      </c>
      <c r="J64" s="13">
        <v>44574</v>
      </c>
    </row>
    <row r="65" spans="1:10" ht="15">
      <c r="A65" s="7">
        <v>1064</v>
      </c>
      <c r="B65" s="4" t="s">
        <v>2115</v>
      </c>
      <c r="C65" s="8" t="s">
        <v>2116</v>
      </c>
      <c r="D65" s="20">
        <v>0.35347222222222224</v>
      </c>
      <c r="E65" s="7">
        <v>62</v>
      </c>
      <c r="F65" s="7">
        <v>32</v>
      </c>
      <c r="G65" s="7">
        <v>30</v>
      </c>
      <c r="H65" s="7">
        <v>10</v>
      </c>
      <c r="I65" s="5" t="s">
        <v>60</v>
      </c>
      <c r="J65" s="13">
        <v>44566</v>
      </c>
    </row>
    <row r="66" spans="1:10" ht="15">
      <c r="A66" s="7">
        <v>1065</v>
      </c>
      <c r="B66" s="4" t="s">
        <v>2117</v>
      </c>
      <c r="C66" s="8" t="s">
        <v>2118</v>
      </c>
      <c r="D66" s="20">
        <v>0.61527777777777781</v>
      </c>
      <c r="E66" s="7">
        <v>48</v>
      </c>
      <c r="F66" s="7">
        <v>38</v>
      </c>
      <c r="G66" s="7">
        <v>10</v>
      </c>
      <c r="H66" s="7">
        <v>10</v>
      </c>
      <c r="I66" s="5" t="s">
        <v>54</v>
      </c>
      <c r="J66" s="13">
        <v>44571</v>
      </c>
    </row>
    <row r="67" spans="1:10" ht="15">
      <c r="A67" s="7">
        <v>1066</v>
      </c>
      <c r="B67" s="4" t="s">
        <v>2119</v>
      </c>
      <c r="C67" s="8" t="s">
        <v>2120</v>
      </c>
      <c r="D67" s="20">
        <v>0.59305555555555556</v>
      </c>
      <c r="E67" s="7">
        <v>93</v>
      </c>
      <c r="F67" s="7">
        <v>35</v>
      </c>
      <c r="G67" s="7">
        <v>58</v>
      </c>
      <c r="H67" s="7">
        <v>3</v>
      </c>
      <c r="I67" s="5" t="s">
        <v>38</v>
      </c>
      <c r="J67" s="13">
        <v>44569</v>
      </c>
    </row>
    <row r="68" spans="1:10" ht="15">
      <c r="A68" s="7">
        <v>1067</v>
      </c>
      <c r="B68" s="4" t="s">
        <v>2121</v>
      </c>
      <c r="C68" s="8" t="s">
        <v>2122</v>
      </c>
      <c r="D68" s="20">
        <v>0.28194444444444444</v>
      </c>
      <c r="E68" s="7">
        <v>34</v>
      </c>
      <c r="F68" s="7">
        <v>21</v>
      </c>
      <c r="G68" s="7">
        <v>13</v>
      </c>
      <c r="H68" s="7">
        <v>9</v>
      </c>
      <c r="I68" s="5" t="s">
        <v>13</v>
      </c>
      <c r="J68" s="13">
        <v>44568</v>
      </c>
    </row>
    <row r="69" spans="1:10" ht="15">
      <c r="A69" s="7">
        <v>1068</v>
      </c>
      <c r="B69" s="4" t="s">
        <v>2123</v>
      </c>
      <c r="C69" s="8" t="s">
        <v>2124</v>
      </c>
      <c r="D69" s="20">
        <v>3.8194444444444448E-2</v>
      </c>
      <c r="E69" s="7">
        <v>73</v>
      </c>
      <c r="F69" s="7">
        <v>43</v>
      </c>
      <c r="G69" s="7">
        <v>30</v>
      </c>
      <c r="H69" s="7">
        <v>7</v>
      </c>
      <c r="I69" s="5" t="s">
        <v>48</v>
      </c>
      <c r="J69" s="13">
        <v>44568</v>
      </c>
    </row>
    <row r="70" spans="1:10" ht="15">
      <c r="A70" s="7">
        <v>1069</v>
      </c>
      <c r="B70" s="4" t="s">
        <v>2125</v>
      </c>
      <c r="C70" s="8" t="s">
        <v>2126</v>
      </c>
      <c r="D70" s="20">
        <v>0.43333333333333335</v>
      </c>
      <c r="E70" s="7">
        <v>60</v>
      </c>
      <c r="F70" s="7">
        <v>44</v>
      </c>
      <c r="G70" s="7">
        <v>16</v>
      </c>
      <c r="H70" s="7">
        <v>6</v>
      </c>
      <c r="I70" s="5" t="s">
        <v>13</v>
      </c>
      <c r="J70" s="13">
        <v>44567</v>
      </c>
    </row>
    <row r="71" spans="1:10" ht="15">
      <c r="A71" s="7">
        <v>1070</v>
      </c>
      <c r="B71" s="4" t="s">
        <v>2127</v>
      </c>
      <c r="C71" s="8" t="s">
        <v>2128</v>
      </c>
      <c r="D71" s="20">
        <v>0.81458333333333333</v>
      </c>
      <c r="E71" s="7">
        <v>50</v>
      </c>
      <c r="F71" s="7">
        <v>31</v>
      </c>
      <c r="G71" s="7">
        <v>19</v>
      </c>
      <c r="H71" s="7">
        <v>3</v>
      </c>
      <c r="I71" s="1" t="s">
        <v>13</v>
      </c>
      <c r="J71" s="13">
        <v>44564</v>
      </c>
    </row>
    <row r="72" spans="1:10" ht="15">
      <c r="A72" s="7">
        <v>1071</v>
      </c>
      <c r="B72" s="4" t="s">
        <v>2129</v>
      </c>
      <c r="C72" s="8" t="s">
        <v>2130</v>
      </c>
      <c r="D72" s="20">
        <v>0.90486111111111112</v>
      </c>
      <c r="E72" s="7">
        <v>94</v>
      </c>
      <c r="F72" s="7">
        <v>39</v>
      </c>
      <c r="G72" s="7">
        <v>55</v>
      </c>
      <c r="H72" s="7">
        <v>6</v>
      </c>
      <c r="I72" s="1" t="s">
        <v>34</v>
      </c>
      <c r="J72" s="13">
        <v>44566</v>
      </c>
    </row>
    <row r="73" spans="1:10" ht="15">
      <c r="A73" s="7">
        <v>1072</v>
      </c>
      <c r="B73" s="4" t="s">
        <v>2131</v>
      </c>
      <c r="C73" s="8" t="s">
        <v>2132</v>
      </c>
      <c r="D73" s="20">
        <v>0.78749999999999998</v>
      </c>
      <c r="E73" s="7">
        <v>98</v>
      </c>
      <c r="F73" s="7">
        <v>40</v>
      </c>
      <c r="G73" s="7">
        <v>58</v>
      </c>
      <c r="H73" s="7">
        <v>4</v>
      </c>
      <c r="I73" s="1" t="s">
        <v>13</v>
      </c>
      <c r="J73" s="13">
        <v>44570</v>
      </c>
    </row>
    <row r="74" spans="1:10" ht="15">
      <c r="A74" s="7">
        <v>1073</v>
      </c>
      <c r="B74" s="4" t="s">
        <v>2133</v>
      </c>
      <c r="C74" s="8" t="s">
        <v>2134</v>
      </c>
      <c r="D74" s="20">
        <v>0.66319444444444442</v>
      </c>
      <c r="E74" s="7">
        <v>42</v>
      </c>
      <c r="F74" s="7">
        <v>21</v>
      </c>
      <c r="G74" s="7">
        <v>21</v>
      </c>
      <c r="H74" s="7">
        <v>8</v>
      </c>
      <c r="I74" s="1" t="s">
        <v>54</v>
      </c>
      <c r="J74" s="13">
        <v>44567</v>
      </c>
    </row>
    <row r="75" spans="1:10" ht="15">
      <c r="A75" s="7">
        <v>1074</v>
      </c>
      <c r="B75" s="4" t="s">
        <v>2135</v>
      </c>
      <c r="C75" s="8" t="s">
        <v>2136</v>
      </c>
      <c r="D75" s="20">
        <v>0.29097222222222224</v>
      </c>
      <c r="E75" s="7">
        <v>90</v>
      </c>
      <c r="F75" s="7">
        <v>30</v>
      </c>
      <c r="G75" s="7">
        <v>60</v>
      </c>
      <c r="H75" s="7">
        <v>1</v>
      </c>
      <c r="I75" s="1" t="s">
        <v>48</v>
      </c>
      <c r="J75" s="13">
        <v>44563</v>
      </c>
    </row>
    <row r="76" spans="1:10" ht="15">
      <c r="A76" s="7">
        <v>1075</v>
      </c>
      <c r="B76" s="4" t="s">
        <v>2137</v>
      </c>
      <c r="C76" s="8" t="s">
        <v>2138</v>
      </c>
      <c r="D76" s="20">
        <v>0.94861111111111107</v>
      </c>
      <c r="E76" s="7">
        <v>60</v>
      </c>
      <c r="F76" s="7">
        <v>16</v>
      </c>
      <c r="G76" s="7">
        <v>44</v>
      </c>
      <c r="H76" s="7">
        <v>3</v>
      </c>
      <c r="I76" s="1" t="s">
        <v>48</v>
      </c>
      <c r="J76" s="13">
        <v>44564</v>
      </c>
    </row>
    <row r="77" spans="1:10" ht="15">
      <c r="A77" s="7">
        <v>1076</v>
      </c>
      <c r="B77" s="4" t="s">
        <v>2139</v>
      </c>
      <c r="C77" s="8" t="s">
        <v>2140</v>
      </c>
      <c r="D77" s="20">
        <v>0.41597222222222224</v>
      </c>
      <c r="E77" s="7">
        <v>65</v>
      </c>
      <c r="F77" s="7">
        <v>32</v>
      </c>
      <c r="G77" s="7">
        <v>33</v>
      </c>
      <c r="H77" s="7">
        <v>9</v>
      </c>
      <c r="I77" s="1" t="s">
        <v>13</v>
      </c>
      <c r="J77" s="13">
        <v>44562</v>
      </c>
    </row>
    <row r="78" spans="1:10" ht="15">
      <c r="A78" s="7">
        <v>1077</v>
      </c>
      <c r="B78" s="4" t="s">
        <v>2141</v>
      </c>
      <c r="C78" s="8">
        <v>27230000</v>
      </c>
      <c r="D78" s="20">
        <v>0.25833333333333336</v>
      </c>
      <c r="E78" s="7">
        <v>62</v>
      </c>
      <c r="F78" s="7">
        <v>41</v>
      </c>
      <c r="G78" s="7">
        <v>21</v>
      </c>
      <c r="H78" s="7">
        <v>4</v>
      </c>
      <c r="I78" s="1" t="s">
        <v>48</v>
      </c>
      <c r="J78" s="13">
        <v>44570</v>
      </c>
    </row>
    <row r="79" spans="1:10" ht="15">
      <c r="A79" s="7">
        <v>1078</v>
      </c>
      <c r="B79" s="4" t="s">
        <v>2142</v>
      </c>
      <c r="C79" s="8" t="s">
        <v>2143</v>
      </c>
      <c r="D79" s="20">
        <v>0.82986111111111116</v>
      </c>
      <c r="E79" s="7">
        <v>70</v>
      </c>
      <c r="F79" s="7">
        <v>42</v>
      </c>
      <c r="G79" s="7">
        <v>28</v>
      </c>
      <c r="H79" s="7">
        <v>9</v>
      </c>
      <c r="I79" s="1" t="s">
        <v>34</v>
      </c>
      <c r="J79" s="13">
        <v>44567</v>
      </c>
    </row>
    <row r="80" spans="1:10" ht="15">
      <c r="A80" s="7">
        <v>1079</v>
      </c>
      <c r="B80" s="4" t="s">
        <v>2144</v>
      </c>
      <c r="C80" s="8" t="s">
        <v>2145</v>
      </c>
      <c r="D80" s="20">
        <v>0.68958333333333333</v>
      </c>
      <c r="E80" s="7">
        <v>66</v>
      </c>
      <c r="F80" s="7">
        <v>34</v>
      </c>
      <c r="G80" s="7">
        <v>32</v>
      </c>
      <c r="H80" s="7">
        <v>9</v>
      </c>
      <c r="I80" s="1" t="s">
        <v>13</v>
      </c>
      <c r="J80" s="13">
        <v>44562</v>
      </c>
    </row>
    <row r="81" spans="1:10" ht="15">
      <c r="A81" s="7">
        <v>1080</v>
      </c>
      <c r="B81" s="4" t="s">
        <v>2146</v>
      </c>
      <c r="C81" s="8" t="s">
        <v>2147</v>
      </c>
      <c r="D81" s="20">
        <v>5.7638888888888892E-2</v>
      </c>
      <c r="E81" s="7">
        <v>94</v>
      </c>
      <c r="F81" s="7">
        <v>43</v>
      </c>
      <c r="G81" s="7">
        <v>51</v>
      </c>
      <c r="H81" s="7">
        <v>2</v>
      </c>
      <c r="I81" s="1" t="s">
        <v>60</v>
      </c>
      <c r="J81" s="13">
        <v>44567</v>
      </c>
    </row>
    <row r="82" spans="1:10" ht="15">
      <c r="A82" s="7">
        <v>1081</v>
      </c>
      <c r="B82" s="4" t="s">
        <v>2148</v>
      </c>
      <c r="C82" s="8" t="s">
        <v>2149</v>
      </c>
      <c r="D82" s="20">
        <v>0.57708333333333328</v>
      </c>
      <c r="E82" s="7">
        <v>53</v>
      </c>
      <c r="F82" s="7">
        <v>36</v>
      </c>
      <c r="G82" s="7">
        <v>17</v>
      </c>
      <c r="H82" s="7">
        <v>1</v>
      </c>
      <c r="I82" s="1" t="s">
        <v>48</v>
      </c>
      <c r="J82" s="13">
        <v>44565</v>
      </c>
    </row>
    <row r="83" spans="1:10" ht="15">
      <c r="A83" s="7">
        <v>1082</v>
      </c>
      <c r="B83" s="4" t="s">
        <v>2150</v>
      </c>
      <c r="C83" s="8" t="s">
        <v>2151</v>
      </c>
      <c r="D83" s="20">
        <v>4.027777777777778E-2</v>
      </c>
      <c r="E83" s="7">
        <v>61</v>
      </c>
      <c r="F83" s="7">
        <v>45</v>
      </c>
      <c r="G83" s="7">
        <v>16</v>
      </c>
      <c r="H83" s="7">
        <v>6</v>
      </c>
      <c r="I83" s="1" t="s">
        <v>13</v>
      </c>
      <c r="J83" s="13">
        <v>44568</v>
      </c>
    </row>
    <row r="84" spans="1:10" ht="15">
      <c r="A84" s="7">
        <v>1083</v>
      </c>
      <c r="B84" s="4" t="s">
        <v>2152</v>
      </c>
      <c r="C84" s="8" t="s">
        <v>2153</v>
      </c>
      <c r="D84" s="20">
        <v>0.8666666666666667</v>
      </c>
      <c r="E84" s="7">
        <v>41</v>
      </c>
      <c r="F84" s="7">
        <v>25</v>
      </c>
      <c r="G84" s="7">
        <v>16</v>
      </c>
      <c r="H84" s="7">
        <v>9</v>
      </c>
      <c r="I84" s="1" t="s">
        <v>48</v>
      </c>
      <c r="J84" s="13">
        <v>44566</v>
      </c>
    </row>
    <row r="85" spans="1:10" ht="15">
      <c r="A85" s="7">
        <v>1084</v>
      </c>
      <c r="B85" s="4" t="s">
        <v>2154</v>
      </c>
      <c r="C85" s="8" t="s">
        <v>2155</v>
      </c>
      <c r="D85" s="20">
        <v>0.45347222222222222</v>
      </c>
      <c r="E85" s="7">
        <v>35</v>
      </c>
      <c r="F85" s="7">
        <v>20</v>
      </c>
      <c r="G85" s="7">
        <v>15</v>
      </c>
      <c r="H85" s="7">
        <v>2</v>
      </c>
      <c r="I85" s="1" t="s">
        <v>54</v>
      </c>
      <c r="J85" s="13">
        <v>44572</v>
      </c>
    </row>
    <row r="86" spans="1:10" ht="15">
      <c r="A86" s="7">
        <v>1085</v>
      </c>
      <c r="B86" s="4" t="s">
        <v>2156</v>
      </c>
      <c r="C86" s="8">
        <v>494831</v>
      </c>
      <c r="D86" s="20">
        <v>0.69236111111111109</v>
      </c>
      <c r="E86" s="7">
        <v>70</v>
      </c>
      <c r="F86" s="7">
        <v>41</v>
      </c>
      <c r="G86" s="7">
        <v>29</v>
      </c>
      <c r="H86" s="7">
        <v>5</v>
      </c>
      <c r="I86" s="1" t="s">
        <v>34</v>
      </c>
      <c r="J86" s="13">
        <v>44571</v>
      </c>
    </row>
    <row r="87" spans="1:10" ht="15">
      <c r="A87" s="7">
        <v>1086</v>
      </c>
      <c r="B87" s="4" t="s">
        <v>2157</v>
      </c>
      <c r="C87" s="8" t="s">
        <v>2158</v>
      </c>
      <c r="D87" s="20">
        <v>0.96458333333333335</v>
      </c>
      <c r="E87" s="7">
        <v>86</v>
      </c>
      <c r="F87" s="7">
        <v>42</v>
      </c>
      <c r="G87" s="7">
        <v>44</v>
      </c>
      <c r="H87" s="7">
        <v>2</v>
      </c>
      <c r="I87" s="1" t="s">
        <v>54</v>
      </c>
      <c r="J87" s="13">
        <v>44573</v>
      </c>
    </row>
    <row r="88" spans="1:10" ht="15">
      <c r="A88" s="7">
        <v>1087</v>
      </c>
      <c r="B88" s="4" t="s">
        <v>2159</v>
      </c>
      <c r="C88" s="8" t="s">
        <v>2160</v>
      </c>
      <c r="D88" s="20">
        <v>0.64652777777777781</v>
      </c>
      <c r="E88" s="7">
        <v>56</v>
      </c>
      <c r="F88" s="7">
        <v>38</v>
      </c>
      <c r="G88" s="7">
        <v>18</v>
      </c>
      <c r="H88" s="7">
        <v>6</v>
      </c>
      <c r="I88" s="1" t="s">
        <v>38</v>
      </c>
      <c r="J88" s="13">
        <v>44566</v>
      </c>
    </row>
    <row r="89" spans="1:10" ht="15">
      <c r="A89" s="7">
        <v>1088</v>
      </c>
      <c r="B89" s="4" t="s">
        <v>2161</v>
      </c>
      <c r="C89" s="8" t="s">
        <v>2162</v>
      </c>
      <c r="D89" s="20">
        <v>0.60069444444444442</v>
      </c>
      <c r="E89" s="7">
        <v>65</v>
      </c>
      <c r="F89" s="7">
        <v>39</v>
      </c>
      <c r="G89" s="7">
        <v>26</v>
      </c>
      <c r="H89" s="7">
        <v>4</v>
      </c>
      <c r="I89" s="1" t="s">
        <v>48</v>
      </c>
      <c r="J89" s="13">
        <v>44568</v>
      </c>
    </row>
    <row r="90" spans="1:10" ht="15">
      <c r="A90" s="7">
        <v>1089</v>
      </c>
      <c r="B90" s="4" t="s">
        <v>2163</v>
      </c>
      <c r="C90" s="8" t="s">
        <v>2164</v>
      </c>
      <c r="D90" s="20">
        <v>0.83888888888888891</v>
      </c>
      <c r="E90" s="7">
        <v>60</v>
      </c>
      <c r="F90" s="7">
        <v>29</v>
      </c>
      <c r="G90" s="7">
        <v>31</v>
      </c>
      <c r="H90" s="7">
        <v>6</v>
      </c>
      <c r="I90" s="1" t="s">
        <v>60</v>
      </c>
      <c r="J90" s="13">
        <v>44572</v>
      </c>
    </row>
    <row r="91" spans="1:10" ht="15">
      <c r="A91" s="7">
        <v>1090</v>
      </c>
      <c r="B91" s="4" t="s">
        <v>2165</v>
      </c>
      <c r="C91" s="8" t="s">
        <v>2166</v>
      </c>
      <c r="D91" s="20">
        <v>0.60486111111111107</v>
      </c>
      <c r="E91" s="7">
        <v>99</v>
      </c>
      <c r="F91" s="7">
        <v>43</v>
      </c>
      <c r="G91" s="7">
        <v>56</v>
      </c>
      <c r="H91" s="7">
        <v>1</v>
      </c>
      <c r="I91" s="1" t="s">
        <v>60</v>
      </c>
      <c r="J91" s="13">
        <v>44562</v>
      </c>
    </row>
    <row r="92" spans="1:10" ht="15">
      <c r="A92" s="7">
        <v>1091</v>
      </c>
      <c r="B92" s="4" t="s">
        <v>2167</v>
      </c>
      <c r="C92" s="8" t="s">
        <v>2168</v>
      </c>
      <c r="D92" s="20">
        <v>0.94722222222222219</v>
      </c>
      <c r="E92" s="7">
        <v>45</v>
      </c>
      <c r="F92" s="7">
        <v>28</v>
      </c>
      <c r="G92" s="7">
        <v>17</v>
      </c>
      <c r="H92" s="7">
        <v>8</v>
      </c>
      <c r="I92" s="1" t="s">
        <v>54</v>
      </c>
      <c r="J92" s="13">
        <v>44570</v>
      </c>
    </row>
    <row r="93" spans="1:10" ht="15">
      <c r="A93" s="7">
        <v>1092</v>
      </c>
      <c r="B93" s="4" t="s">
        <v>2169</v>
      </c>
      <c r="C93" s="8" t="s">
        <v>2170</v>
      </c>
      <c r="D93" s="20">
        <v>0.58472222222222225</v>
      </c>
      <c r="E93" s="7">
        <v>48</v>
      </c>
      <c r="F93" s="7">
        <v>21</v>
      </c>
      <c r="G93" s="7">
        <v>27</v>
      </c>
      <c r="H93" s="7">
        <v>9</v>
      </c>
      <c r="I93" s="1" t="s">
        <v>34</v>
      </c>
      <c r="J93" s="13">
        <v>44567</v>
      </c>
    </row>
    <row r="94" spans="1:10" ht="15">
      <c r="A94" s="7">
        <v>1093</v>
      </c>
      <c r="B94" s="4" t="s">
        <v>2171</v>
      </c>
      <c r="C94" s="8" t="s">
        <v>2172</v>
      </c>
      <c r="D94" s="20">
        <v>1.3888888888888888E-2</v>
      </c>
      <c r="E94" s="7">
        <v>66</v>
      </c>
      <c r="F94" s="7">
        <v>23</v>
      </c>
      <c r="G94" s="7">
        <v>43</v>
      </c>
      <c r="H94" s="7">
        <v>9</v>
      </c>
      <c r="I94" s="1" t="s">
        <v>54</v>
      </c>
      <c r="J94" s="13">
        <v>44569</v>
      </c>
    </row>
    <row r="95" spans="1:10" ht="15">
      <c r="A95" s="7">
        <v>1094</v>
      </c>
      <c r="B95" s="4" t="s">
        <v>2173</v>
      </c>
      <c r="C95" s="8">
        <v>32740</v>
      </c>
      <c r="D95" s="20">
        <v>0.6958333333333333</v>
      </c>
      <c r="E95" s="7">
        <v>83</v>
      </c>
      <c r="F95" s="7">
        <v>39</v>
      </c>
      <c r="G95" s="7">
        <v>44</v>
      </c>
      <c r="H95" s="7">
        <v>9</v>
      </c>
      <c r="I95" s="1" t="s">
        <v>60</v>
      </c>
      <c r="J95" s="13">
        <v>44563</v>
      </c>
    </row>
    <row r="96" spans="1:10" ht="15">
      <c r="A96" s="7">
        <v>1095</v>
      </c>
      <c r="B96" s="4" t="s">
        <v>2174</v>
      </c>
      <c r="C96" s="8" t="s">
        <v>2175</v>
      </c>
      <c r="D96" s="20">
        <v>0.16319444444444445</v>
      </c>
      <c r="E96" s="7">
        <v>35</v>
      </c>
      <c r="F96" s="7">
        <v>23</v>
      </c>
      <c r="G96" s="7">
        <v>12</v>
      </c>
      <c r="H96" s="7">
        <v>6</v>
      </c>
      <c r="I96" s="1" t="s">
        <v>48</v>
      </c>
      <c r="J96" s="13">
        <v>44565</v>
      </c>
    </row>
    <row r="97" spans="1:10" ht="15">
      <c r="A97" s="7">
        <v>1096</v>
      </c>
      <c r="B97" s="4" t="s">
        <v>2176</v>
      </c>
      <c r="C97" s="8" t="s">
        <v>2177</v>
      </c>
      <c r="D97" s="20">
        <v>0.69444444444444442</v>
      </c>
      <c r="E97" s="7">
        <v>55</v>
      </c>
      <c r="F97" s="7">
        <v>16</v>
      </c>
      <c r="G97" s="7">
        <v>39</v>
      </c>
      <c r="H97" s="7">
        <v>10</v>
      </c>
      <c r="I97" s="1" t="s">
        <v>34</v>
      </c>
      <c r="J97" s="13">
        <v>44572</v>
      </c>
    </row>
    <row r="98" spans="1:10" ht="15">
      <c r="A98" s="7">
        <v>1097</v>
      </c>
      <c r="B98" s="4" t="s">
        <v>2178</v>
      </c>
      <c r="C98" s="8" t="s">
        <v>2179</v>
      </c>
      <c r="D98" s="20">
        <v>0.24583333333333332</v>
      </c>
      <c r="E98" s="7">
        <v>68</v>
      </c>
      <c r="F98" s="7">
        <v>43</v>
      </c>
      <c r="G98" s="7">
        <v>25</v>
      </c>
      <c r="H98" s="7">
        <v>10</v>
      </c>
      <c r="I98" s="1" t="s">
        <v>38</v>
      </c>
      <c r="J98" s="13">
        <v>44567</v>
      </c>
    </row>
    <row r="99" spans="1:10" ht="15">
      <c r="A99" s="7">
        <v>1098</v>
      </c>
      <c r="B99" s="4" t="s">
        <v>2180</v>
      </c>
      <c r="C99" s="8" t="s">
        <v>2181</v>
      </c>
      <c r="D99" s="20">
        <v>0.29722222222222222</v>
      </c>
      <c r="E99" s="7">
        <v>79</v>
      </c>
      <c r="F99" s="7">
        <v>42</v>
      </c>
      <c r="G99" s="7">
        <v>37</v>
      </c>
      <c r="H99" s="7">
        <v>9</v>
      </c>
      <c r="I99" s="1" t="s">
        <v>48</v>
      </c>
      <c r="J99" s="13">
        <v>44572</v>
      </c>
    </row>
    <row r="100" spans="1:10" ht="15">
      <c r="A100" s="7">
        <v>1099</v>
      </c>
      <c r="B100" s="4" t="s">
        <v>2182</v>
      </c>
      <c r="C100" s="8" t="s">
        <v>2183</v>
      </c>
      <c r="D100" s="20">
        <v>0.76597222222222228</v>
      </c>
      <c r="E100" s="7">
        <v>62</v>
      </c>
      <c r="F100" s="7">
        <v>34</v>
      </c>
      <c r="G100" s="7">
        <v>28</v>
      </c>
      <c r="H100" s="7">
        <v>6</v>
      </c>
      <c r="I100" s="1" t="s">
        <v>48</v>
      </c>
      <c r="J100" s="13">
        <v>44563</v>
      </c>
    </row>
    <row r="101" spans="1:10" ht="15">
      <c r="A101" s="7">
        <v>1100</v>
      </c>
      <c r="B101" s="4" t="s">
        <v>2184</v>
      </c>
      <c r="C101" s="8" t="s">
        <v>2185</v>
      </c>
      <c r="D101" s="20">
        <v>0.41805555555555557</v>
      </c>
      <c r="E101" s="7">
        <v>74</v>
      </c>
      <c r="F101" s="7">
        <v>27</v>
      </c>
      <c r="G101" s="7">
        <v>47</v>
      </c>
      <c r="H101" s="7">
        <v>9</v>
      </c>
      <c r="I101" s="1" t="s">
        <v>38</v>
      </c>
      <c r="J101" s="13">
        <v>44571</v>
      </c>
    </row>
    <row r="102" spans="1:10" ht="15">
      <c r="A102" s="7">
        <v>1101</v>
      </c>
      <c r="B102" s="4" t="s">
        <v>2186</v>
      </c>
      <c r="C102" s="8" t="s">
        <v>2187</v>
      </c>
      <c r="D102" s="20">
        <v>2.9166666666666667E-2</v>
      </c>
      <c r="E102" s="7">
        <v>26</v>
      </c>
      <c r="F102" s="7">
        <v>16</v>
      </c>
      <c r="G102" s="7">
        <v>10</v>
      </c>
      <c r="H102" s="7">
        <v>3</v>
      </c>
      <c r="I102" s="1" t="s">
        <v>48</v>
      </c>
      <c r="J102" s="13">
        <v>44563</v>
      </c>
    </row>
    <row r="103" spans="1:10" ht="15">
      <c r="A103" s="7">
        <v>1102</v>
      </c>
      <c r="B103" s="4" t="s">
        <v>2188</v>
      </c>
      <c r="C103" s="8" t="s">
        <v>2189</v>
      </c>
      <c r="D103" s="20">
        <v>2.6388888888888889E-2</v>
      </c>
      <c r="E103" s="7">
        <v>39</v>
      </c>
      <c r="F103" s="7">
        <v>23</v>
      </c>
      <c r="G103" s="7">
        <v>16</v>
      </c>
      <c r="H103" s="7">
        <v>5</v>
      </c>
      <c r="I103" s="1" t="s">
        <v>48</v>
      </c>
      <c r="J103" s="13">
        <v>44565</v>
      </c>
    </row>
    <row r="104" spans="1:10" ht="15">
      <c r="A104" s="7">
        <v>1103</v>
      </c>
      <c r="B104" s="4" t="s">
        <v>2190</v>
      </c>
      <c r="C104" s="8" t="s">
        <v>2191</v>
      </c>
      <c r="D104" s="20">
        <v>0.8208333333333333</v>
      </c>
      <c r="E104" s="7">
        <v>77</v>
      </c>
      <c r="F104" s="7">
        <v>35</v>
      </c>
      <c r="G104" s="7">
        <v>42</v>
      </c>
      <c r="H104" s="7">
        <v>8</v>
      </c>
      <c r="I104" s="1" t="s">
        <v>34</v>
      </c>
      <c r="J104" s="13">
        <v>44562</v>
      </c>
    </row>
    <row r="105" spans="1:10" ht="15">
      <c r="A105" s="7">
        <v>1104</v>
      </c>
      <c r="B105" s="4" t="s">
        <v>2192</v>
      </c>
      <c r="C105" s="8" t="s">
        <v>2193</v>
      </c>
      <c r="D105" s="20">
        <v>0.18124999999999999</v>
      </c>
      <c r="E105" s="7">
        <v>72</v>
      </c>
      <c r="F105" s="7">
        <v>27</v>
      </c>
      <c r="G105" s="7">
        <v>45</v>
      </c>
      <c r="H105" s="7">
        <v>3</v>
      </c>
      <c r="I105" s="1" t="s">
        <v>60</v>
      </c>
      <c r="J105" s="13">
        <v>44573</v>
      </c>
    </row>
    <row r="106" spans="1:10" ht="15">
      <c r="A106" s="7">
        <v>1105</v>
      </c>
      <c r="B106" s="4" t="s">
        <v>2194</v>
      </c>
      <c r="C106" s="8" t="s">
        <v>2195</v>
      </c>
      <c r="D106" s="20">
        <v>2.5000000000000001E-2</v>
      </c>
      <c r="E106" s="7">
        <v>73</v>
      </c>
      <c r="F106" s="7">
        <v>18</v>
      </c>
      <c r="G106" s="7">
        <v>55</v>
      </c>
      <c r="H106" s="7">
        <v>5</v>
      </c>
      <c r="I106" s="1" t="s">
        <v>13</v>
      </c>
      <c r="J106" s="13">
        <v>44566</v>
      </c>
    </row>
    <row r="107" spans="1:10" ht="15">
      <c r="A107" s="7">
        <v>1106</v>
      </c>
      <c r="B107" s="4" t="s">
        <v>2196</v>
      </c>
      <c r="C107" s="8" t="s">
        <v>2197</v>
      </c>
      <c r="D107" s="20">
        <v>0.72499999999999998</v>
      </c>
      <c r="E107" s="7">
        <v>61</v>
      </c>
      <c r="F107" s="7">
        <v>21</v>
      </c>
      <c r="G107" s="7">
        <v>40</v>
      </c>
      <c r="H107" s="7">
        <v>3</v>
      </c>
      <c r="I107" s="1" t="s">
        <v>38</v>
      </c>
      <c r="J107" s="13">
        <v>44573</v>
      </c>
    </row>
    <row r="108" spans="1:10" ht="15">
      <c r="A108" s="7">
        <v>1107</v>
      </c>
      <c r="B108" s="4" t="s">
        <v>2198</v>
      </c>
      <c r="C108" s="8" t="s">
        <v>2199</v>
      </c>
      <c r="D108" s="20">
        <v>0.9555555555555556</v>
      </c>
      <c r="E108" s="7">
        <v>68</v>
      </c>
      <c r="F108" s="7">
        <v>17</v>
      </c>
      <c r="G108" s="7">
        <v>51</v>
      </c>
      <c r="H108" s="7">
        <v>8</v>
      </c>
      <c r="I108" s="1" t="s">
        <v>60</v>
      </c>
      <c r="J108" s="13">
        <v>44571</v>
      </c>
    </row>
    <row r="109" spans="1:10" ht="15">
      <c r="A109" s="7">
        <v>1108</v>
      </c>
      <c r="B109" s="4" t="s">
        <v>2200</v>
      </c>
      <c r="C109" s="8" t="s">
        <v>2201</v>
      </c>
      <c r="D109" s="20">
        <v>0.82847222222222228</v>
      </c>
      <c r="E109" s="7">
        <v>77</v>
      </c>
      <c r="F109" s="7">
        <v>39</v>
      </c>
      <c r="G109" s="7">
        <v>38</v>
      </c>
      <c r="H109" s="7">
        <v>8</v>
      </c>
      <c r="I109" s="1" t="s">
        <v>48</v>
      </c>
      <c r="J109" s="13">
        <v>44566</v>
      </c>
    </row>
    <row r="110" spans="1:10" ht="15">
      <c r="A110" s="7">
        <v>1109</v>
      </c>
      <c r="B110" s="4" t="s">
        <v>2202</v>
      </c>
      <c r="C110" s="8" t="s">
        <v>2203</v>
      </c>
      <c r="D110" s="20">
        <v>0.5083333333333333</v>
      </c>
      <c r="E110" s="7">
        <v>52</v>
      </c>
      <c r="F110" s="7">
        <v>42</v>
      </c>
      <c r="G110" s="7">
        <v>10</v>
      </c>
      <c r="H110" s="7">
        <v>9</v>
      </c>
      <c r="I110" s="1" t="s">
        <v>34</v>
      </c>
      <c r="J110" s="13">
        <v>44569</v>
      </c>
    </row>
    <row r="111" spans="1:10" ht="15">
      <c r="A111" s="7">
        <v>1110</v>
      </c>
      <c r="B111" s="4" t="s">
        <v>2204</v>
      </c>
      <c r="C111" s="8" t="s">
        <v>2205</v>
      </c>
      <c r="D111" s="20">
        <v>0.97638888888888886</v>
      </c>
      <c r="E111" s="7">
        <v>64</v>
      </c>
      <c r="F111" s="7">
        <v>24</v>
      </c>
      <c r="G111" s="7">
        <v>40</v>
      </c>
      <c r="H111" s="7">
        <v>5</v>
      </c>
      <c r="I111" s="1" t="s">
        <v>54</v>
      </c>
      <c r="J111" s="13">
        <v>44572</v>
      </c>
    </row>
    <row r="112" spans="1:10" ht="15">
      <c r="A112" s="7">
        <v>1111</v>
      </c>
      <c r="B112" s="4" t="s">
        <v>2206</v>
      </c>
      <c r="C112" s="8" t="s">
        <v>2207</v>
      </c>
      <c r="D112" s="20">
        <v>0.55208333333333337</v>
      </c>
      <c r="E112" s="7">
        <v>56</v>
      </c>
      <c r="F112" s="7">
        <v>21</v>
      </c>
      <c r="G112" s="7">
        <v>35</v>
      </c>
      <c r="H112" s="7">
        <v>1</v>
      </c>
      <c r="I112" s="1" t="s">
        <v>60</v>
      </c>
      <c r="J112" s="13">
        <v>44567</v>
      </c>
    </row>
    <row r="113" spans="1:10" ht="15">
      <c r="A113" s="7">
        <v>1112</v>
      </c>
      <c r="B113" s="4" t="s">
        <v>2208</v>
      </c>
      <c r="C113" s="8">
        <v>870387</v>
      </c>
      <c r="D113" s="20">
        <v>0.53680555555555554</v>
      </c>
      <c r="E113" s="7">
        <v>87</v>
      </c>
      <c r="F113" s="7">
        <v>38</v>
      </c>
      <c r="G113" s="7">
        <v>49</v>
      </c>
      <c r="H113" s="7">
        <v>2</v>
      </c>
      <c r="I113" s="1" t="s">
        <v>54</v>
      </c>
      <c r="J113" s="13">
        <v>44563</v>
      </c>
    </row>
    <row r="114" spans="1:10" ht="15">
      <c r="A114" s="7">
        <v>1113</v>
      </c>
      <c r="B114" s="4" t="s">
        <v>2209</v>
      </c>
      <c r="C114" s="8" t="s">
        <v>2210</v>
      </c>
      <c r="D114" s="20">
        <v>0.88680555555555551</v>
      </c>
      <c r="E114" s="7">
        <v>85</v>
      </c>
      <c r="F114" s="7">
        <v>25</v>
      </c>
      <c r="G114" s="7">
        <v>60</v>
      </c>
      <c r="H114" s="7">
        <v>3</v>
      </c>
      <c r="I114" s="1" t="s">
        <v>13</v>
      </c>
      <c r="J114" s="13">
        <v>44569</v>
      </c>
    </row>
    <row r="115" spans="1:10" ht="15">
      <c r="A115" s="7">
        <v>1114</v>
      </c>
      <c r="B115" s="4" t="s">
        <v>2211</v>
      </c>
      <c r="C115" s="8" t="s">
        <v>2212</v>
      </c>
      <c r="D115" s="20">
        <v>0.51458333333333328</v>
      </c>
      <c r="E115" s="7">
        <v>82</v>
      </c>
      <c r="F115" s="7">
        <v>41</v>
      </c>
      <c r="G115" s="7">
        <v>41</v>
      </c>
      <c r="H115" s="7">
        <v>5</v>
      </c>
      <c r="I115" s="1" t="s">
        <v>38</v>
      </c>
      <c r="J115" s="13">
        <v>44573</v>
      </c>
    </row>
    <row r="116" spans="1:10" ht="15">
      <c r="A116" s="7">
        <v>1115</v>
      </c>
      <c r="B116" s="4" t="s">
        <v>2213</v>
      </c>
      <c r="C116" s="8" t="s">
        <v>2214</v>
      </c>
      <c r="D116" s="20">
        <v>0.76875000000000004</v>
      </c>
      <c r="E116" s="7">
        <v>60</v>
      </c>
      <c r="F116" s="7">
        <v>26</v>
      </c>
      <c r="G116" s="7">
        <v>34</v>
      </c>
      <c r="H116" s="7">
        <v>4</v>
      </c>
      <c r="I116" s="1" t="s">
        <v>48</v>
      </c>
      <c r="J116" s="13">
        <v>44562</v>
      </c>
    </row>
    <row r="117" spans="1:10" ht="15">
      <c r="A117" s="7">
        <v>1116</v>
      </c>
      <c r="B117" s="4" t="s">
        <v>2215</v>
      </c>
      <c r="C117" s="8" t="s">
        <v>2216</v>
      </c>
      <c r="D117" s="20">
        <v>0.85</v>
      </c>
      <c r="E117" s="7">
        <v>43</v>
      </c>
      <c r="F117" s="7">
        <v>25</v>
      </c>
      <c r="G117" s="7">
        <v>18</v>
      </c>
      <c r="H117" s="7">
        <v>3</v>
      </c>
      <c r="I117" s="1" t="s">
        <v>54</v>
      </c>
      <c r="J117" s="13">
        <v>44568</v>
      </c>
    </row>
    <row r="118" spans="1:10" ht="15">
      <c r="A118" s="7">
        <v>1117</v>
      </c>
      <c r="B118" s="4" t="s">
        <v>2217</v>
      </c>
      <c r="C118" s="8" t="s">
        <v>2218</v>
      </c>
      <c r="D118" s="20">
        <v>0.92847222222222225</v>
      </c>
      <c r="E118" s="7">
        <v>62</v>
      </c>
      <c r="F118" s="7">
        <v>35</v>
      </c>
      <c r="G118" s="7">
        <v>27</v>
      </c>
      <c r="H118" s="7">
        <v>10</v>
      </c>
      <c r="I118" s="1" t="s">
        <v>13</v>
      </c>
      <c r="J118" s="13">
        <v>44572</v>
      </c>
    </row>
    <row r="119" spans="1:10" ht="15">
      <c r="A119" s="7">
        <v>1118</v>
      </c>
      <c r="B119" s="4" t="s">
        <v>2219</v>
      </c>
      <c r="C119" s="8" t="s">
        <v>2220</v>
      </c>
      <c r="D119" s="20">
        <v>0.32013888888888886</v>
      </c>
      <c r="E119" s="7">
        <v>70</v>
      </c>
      <c r="F119" s="7">
        <v>43</v>
      </c>
      <c r="G119" s="7">
        <v>27</v>
      </c>
      <c r="H119" s="7">
        <v>6</v>
      </c>
      <c r="I119" s="1" t="s">
        <v>54</v>
      </c>
      <c r="J119" s="13">
        <v>44565</v>
      </c>
    </row>
    <row r="120" spans="1:10" ht="15">
      <c r="A120" s="7">
        <v>1119</v>
      </c>
      <c r="B120" s="4" t="s">
        <v>2221</v>
      </c>
      <c r="C120" s="8" t="s">
        <v>2222</v>
      </c>
      <c r="D120" s="20">
        <v>0.57291666666666663</v>
      </c>
      <c r="E120" s="7">
        <v>78</v>
      </c>
      <c r="F120" s="7">
        <v>28</v>
      </c>
      <c r="G120" s="7">
        <v>50</v>
      </c>
      <c r="H120" s="7">
        <v>10</v>
      </c>
      <c r="I120" s="1" t="s">
        <v>34</v>
      </c>
      <c r="J120" s="13">
        <v>44570</v>
      </c>
    </row>
    <row r="121" spans="1:10" ht="15">
      <c r="A121" s="7">
        <v>1120</v>
      </c>
      <c r="B121" s="4" t="s">
        <v>2223</v>
      </c>
      <c r="C121" s="8" t="s">
        <v>2224</v>
      </c>
      <c r="D121" s="20">
        <v>0.68194444444444446</v>
      </c>
      <c r="E121" s="7">
        <v>43</v>
      </c>
      <c r="F121" s="7">
        <v>31</v>
      </c>
      <c r="G121" s="7">
        <v>12</v>
      </c>
      <c r="H121" s="7">
        <v>10</v>
      </c>
      <c r="I121" s="1" t="s">
        <v>54</v>
      </c>
      <c r="J121" s="13">
        <v>44570</v>
      </c>
    </row>
    <row r="122" spans="1:10" ht="15">
      <c r="A122" s="7">
        <v>1121</v>
      </c>
      <c r="B122" s="4" t="s">
        <v>2225</v>
      </c>
      <c r="C122" s="8" t="s">
        <v>2226</v>
      </c>
      <c r="D122" s="20">
        <v>0.68888888888888888</v>
      </c>
      <c r="E122" s="7">
        <v>51</v>
      </c>
      <c r="F122" s="7">
        <v>29</v>
      </c>
      <c r="G122" s="7">
        <v>22</v>
      </c>
      <c r="H122" s="7">
        <v>1</v>
      </c>
      <c r="I122" s="1" t="s">
        <v>38</v>
      </c>
      <c r="J122" s="13">
        <v>44567</v>
      </c>
    </row>
    <row r="123" spans="1:10" ht="15">
      <c r="A123" s="7">
        <v>1122</v>
      </c>
      <c r="B123" s="4" t="s">
        <v>2227</v>
      </c>
      <c r="C123" s="8" t="s">
        <v>2228</v>
      </c>
      <c r="D123" s="20">
        <v>0.69722222222222219</v>
      </c>
      <c r="E123" s="7">
        <v>75</v>
      </c>
      <c r="F123" s="7">
        <v>17</v>
      </c>
      <c r="G123" s="7">
        <v>58</v>
      </c>
      <c r="H123" s="7">
        <v>6</v>
      </c>
      <c r="I123" s="1" t="s">
        <v>48</v>
      </c>
      <c r="J123" s="13">
        <v>44563</v>
      </c>
    </row>
    <row r="124" spans="1:10" ht="15">
      <c r="A124" s="7">
        <v>1123</v>
      </c>
      <c r="B124" s="4" t="s">
        <v>2229</v>
      </c>
      <c r="C124" s="8" t="s">
        <v>2230</v>
      </c>
      <c r="D124" s="20">
        <v>0.7416666666666667</v>
      </c>
      <c r="E124" s="7">
        <v>40</v>
      </c>
      <c r="F124" s="7">
        <v>20</v>
      </c>
      <c r="G124" s="7">
        <v>20</v>
      </c>
      <c r="H124" s="7">
        <v>4</v>
      </c>
      <c r="I124" s="1" t="s">
        <v>48</v>
      </c>
      <c r="J124" s="13">
        <v>44573</v>
      </c>
    </row>
    <row r="125" spans="1:10" ht="15">
      <c r="A125" s="7">
        <v>1124</v>
      </c>
      <c r="B125" s="4" t="s">
        <v>2231</v>
      </c>
      <c r="C125" s="8" t="s">
        <v>2232</v>
      </c>
      <c r="D125" s="20">
        <v>8.819444444444445E-2</v>
      </c>
      <c r="E125" s="7">
        <v>71</v>
      </c>
      <c r="F125" s="7">
        <v>33</v>
      </c>
      <c r="G125" s="7">
        <v>38</v>
      </c>
      <c r="H125" s="7">
        <v>6</v>
      </c>
      <c r="I125" s="1" t="s">
        <v>48</v>
      </c>
      <c r="J125" s="13">
        <v>44564</v>
      </c>
    </row>
    <row r="126" spans="1:10" ht="15">
      <c r="A126" s="7">
        <v>1125</v>
      </c>
      <c r="B126" s="4" t="s">
        <v>2233</v>
      </c>
      <c r="C126" s="8" t="s">
        <v>2234</v>
      </c>
      <c r="D126" s="20">
        <v>0.19305555555555556</v>
      </c>
      <c r="E126" s="7">
        <v>87</v>
      </c>
      <c r="F126" s="7">
        <v>35</v>
      </c>
      <c r="G126" s="7">
        <v>52</v>
      </c>
      <c r="H126" s="7">
        <v>4</v>
      </c>
      <c r="I126" s="1" t="s">
        <v>38</v>
      </c>
      <c r="J126" s="13">
        <v>44572</v>
      </c>
    </row>
    <row r="127" spans="1:10" ht="15">
      <c r="A127" s="7">
        <v>1126</v>
      </c>
      <c r="B127" s="4" t="s">
        <v>2235</v>
      </c>
      <c r="C127" s="8" t="s">
        <v>2236</v>
      </c>
      <c r="D127" s="20">
        <v>0.72777777777777775</v>
      </c>
      <c r="E127" s="7">
        <v>28</v>
      </c>
      <c r="F127" s="7">
        <v>16</v>
      </c>
      <c r="G127" s="7">
        <v>12</v>
      </c>
      <c r="H127" s="7">
        <v>8</v>
      </c>
      <c r="I127" s="1" t="s">
        <v>60</v>
      </c>
      <c r="J127" s="13">
        <v>44574</v>
      </c>
    </row>
    <row r="128" spans="1:10" ht="15">
      <c r="A128" s="7">
        <v>1127</v>
      </c>
      <c r="B128" s="4" t="s">
        <v>2237</v>
      </c>
      <c r="C128" s="8" t="s">
        <v>2238</v>
      </c>
      <c r="D128" s="20">
        <v>0.55208333333333337</v>
      </c>
      <c r="E128" s="7">
        <v>53</v>
      </c>
      <c r="F128" s="7">
        <v>36</v>
      </c>
      <c r="G128" s="7">
        <v>17</v>
      </c>
      <c r="H128" s="7">
        <v>9</v>
      </c>
      <c r="I128" s="1" t="s">
        <v>48</v>
      </c>
      <c r="J128" s="13">
        <v>44565</v>
      </c>
    </row>
    <row r="129" spans="1:10" ht="15">
      <c r="A129" s="7">
        <v>1128</v>
      </c>
      <c r="B129" s="4" t="s">
        <v>2239</v>
      </c>
      <c r="C129" s="8" t="s">
        <v>2240</v>
      </c>
      <c r="D129" s="20">
        <v>0.3215277777777778</v>
      </c>
      <c r="E129" s="7">
        <v>41</v>
      </c>
      <c r="F129" s="7">
        <v>31</v>
      </c>
      <c r="G129" s="7">
        <v>10</v>
      </c>
      <c r="H129" s="7">
        <v>5</v>
      </c>
      <c r="I129" s="1" t="s">
        <v>48</v>
      </c>
      <c r="J129" s="13">
        <v>44569</v>
      </c>
    </row>
    <row r="130" spans="1:10" ht="15">
      <c r="A130" s="7">
        <v>1129</v>
      </c>
      <c r="B130" s="4" t="s">
        <v>2241</v>
      </c>
      <c r="C130" s="8" t="s">
        <v>2242</v>
      </c>
      <c r="D130" s="20">
        <v>0.89097222222222228</v>
      </c>
      <c r="E130" s="7">
        <v>87</v>
      </c>
      <c r="F130" s="7">
        <v>40</v>
      </c>
      <c r="G130" s="7">
        <v>47</v>
      </c>
      <c r="H130" s="7">
        <v>5</v>
      </c>
      <c r="I130" s="1" t="s">
        <v>54</v>
      </c>
      <c r="J130" s="13">
        <v>44563</v>
      </c>
    </row>
    <row r="131" spans="1:10" ht="15">
      <c r="A131" s="7">
        <v>1130</v>
      </c>
      <c r="B131" s="4" t="s">
        <v>2243</v>
      </c>
      <c r="C131" s="8" t="s">
        <v>2244</v>
      </c>
      <c r="D131" s="20">
        <v>0.17083333333333334</v>
      </c>
      <c r="E131" s="7">
        <v>63</v>
      </c>
      <c r="F131" s="7">
        <v>17</v>
      </c>
      <c r="G131" s="7">
        <v>46</v>
      </c>
      <c r="H131" s="7">
        <v>2</v>
      </c>
      <c r="I131" s="1" t="s">
        <v>48</v>
      </c>
      <c r="J131" s="13">
        <v>44567</v>
      </c>
    </row>
    <row r="132" spans="1:10" ht="15">
      <c r="A132" s="7">
        <v>1131</v>
      </c>
      <c r="B132" s="4" t="s">
        <v>2245</v>
      </c>
      <c r="C132" s="8">
        <v>828357</v>
      </c>
      <c r="D132" s="20">
        <v>0.5395833333333333</v>
      </c>
      <c r="E132" s="7">
        <v>54</v>
      </c>
      <c r="F132" s="7">
        <v>27</v>
      </c>
      <c r="G132" s="7">
        <v>27</v>
      </c>
      <c r="H132" s="7">
        <v>9</v>
      </c>
      <c r="I132" s="1" t="s">
        <v>60</v>
      </c>
      <c r="J132" s="13">
        <v>44574</v>
      </c>
    </row>
    <row r="133" spans="1:10" ht="15">
      <c r="A133" s="7">
        <v>1132</v>
      </c>
      <c r="B133" s="4" t="s">
        <v>2246</v>
      </c>
      <c r="C133" s="8" t="s">
        <v>2247</v>
      </c>
      <c r="D133" s="20">
        <v>0.25555555555555554</v>
      </c>
      <c r="E133" s="7">
        <v>72</v>
      </c>
      <c r="F133" s="7">
        <v>45</v>
      </c>
      <c r="G133" s="7">
        <v>27</v>
      </c>
      <c r="H133" s="7">
        <v>6</v>
      </c>
      <c r="I133" s="1" t="s">
        <v>34</v>
      </c>
      <c r="J133" s="13">
        <v>44562</v>
      </c>
    </row>
    <row r="134" spans="1:10" ht="15">
      <c r="A134" s="7">
        <v>1133</v>
      </c>
      <c r="B134" s="4" t="s">
        <v>2248</v>
      </c>
      <c r="C134" s="8" t="s">
        <v>2249</v>
      </c>
      <c r="D134" s="20">
        <v>0.5805555555555556</v>
      </c>
      <c r="E134" s="7">
        <v>80</v>
      </c>
      <c r="F134" s="7">
        <v>28</v>
      </c>
      <c r="G134" s="7">
        <v>52</v>
      </c>
      <c r="H134" s="7">
        <v>8</v>
      </c>
      <c r="I134" s="1" t="s">
        <v>38</v>
      </c>
      <c r="J134" s="13">
        <v>44572</v>
      </c>
    </row>
    <row r="135" spans="1:10" ht="15">
      <c r="A135" s="7">
        <v>1134</v>
      </c>
      <c r="B135" s="4" t="s">
        <v>2250</v>
      </c>
      <c r="C135" s="8" t="s">
        <v>2251</v>
      </c>
      <c r="D135" s="20">
        <v>0.48749999999999999</v>
      </c>
      <c r="E135" s="7">
        <v>73</v>
      </c>
      <c r="F135" s="7">
        <v>16</v>
      </c>
      <c r="G135" s="7">
        <v>57</v>
      </c>
      <c r="H135" s="7">
        <v>10</v>
      </c>
      <c r="I135" s="1" t="s">
        <v>60</v>
      </c>
      <c r="J135" s="13">
        <v>44564</v>
      </c>
    </row>
    <row r="136" spans="1:10" ht="15">
      <c r="A136" s="7">
        <v>1135</v>
      </c>
      <c r="B136" s="4" t="s">
        <v>2252</v>
      </c>
      <c r="C136" s="8" t="s">
        <v>2253</v>
      </c>
      <c r="D136" s="20">
        <v>0.49861111111111112</v>
      </c>
      <c r="E136" s="7">
        <v>53</v>
      </c>
      <c r="F136" s="7">
        <v>18</v>
      </c>
      <c r="G136" s="7">
        <v>35</v>
      </c>
      <c r="H136" s="7">
        <v>8</v>
      </c>
      <c r="I136" s="1" t="s">
        <v>54</v>
      </c>
      <c r="J136" s="13">
        <v>44571</v>
      </c>
    </row>
    <row r="137" spans="1:10" ht="15">
      <c r="A137" s="7">
        <v>1136</v>
      </c>
      <c r="B137" s="4" t="s">
        <v>2254</v>
      </c>
      <c r="C137" s="8" t="s">
        <v>2255</v>
      </c>
      <c r="D137" s="20">
        <v>0.29652777777777778</v>
      </c>
      <c r="E137" s="7">
        <v>91</v>
      </c>
      <c r="F137" s="7">
        <v>36</v>
      </c>
      <c r="G137" s="7">
        <v>55</v>
      </c>
      <c r="H137" s="7">
        <v>7</v>
      </c>
      <c r="I137" s="1" t="s">
        <v>13</v>
      </c>
      <c r="J137" s="13">
        <v>44563</v>
      </c>
    </row>
    <row r="138" spans="1:10" ht="15">
      <c r="A138" s="7">
        <v>1137</v>
      </c>
      <c r="B138" s="4" t="s">
        <v>2256</v>
      </c>
      <c r="C138" s="8" t="s">
        <v>2257</v>
      </c>
      <c r="D138" s="20">
        <v>0.58750000000000002</v>
      </c>
      <c r="E138" s="7">
        <v>54</v>
      </c>
      <c r="F138" s="7">
        <v>21</v>
      </c>
      <c r="G138" s="7">
        <v>33</v>
      </c>
      <c r="H138" s="7">
        <v>8</v>
      </c>
      <c r="I138" s="1" t="s">
        <v>54</v>
      </c>
      <c r="J138" s="13">
        <v>44563</v>
      </c>
    </row>
    <row r="139" spans="1:10" ht="15">
      <c r="A139" s="7">
        <v>1138</v>
      </c>
      <c r="B139" s="4" t="s">
        <v>2258</v>
      </c>
      <c r="C139" s="8" t="s">
        <v>2259</v>
      </c>
      <c r="D139" s="20">
        <v>0.13194444444444445</v>
      </c>
      <c r="E139" s="7">
        <v>45</v>
      </c>
      <c r="F139" s="7">
        <v>21</v>
      </c>
      <c r="G139" s="7">
        <v>24</v>
      </c>
      <c r="H139" s="7">
        <v>1</v>
      </c>
      <c r="I139" s="1" t="s">
        <v>60</v>
      </c>
      <c r="J139" s="13">
        <v>44567</v>
      </c>
    </row>
    <row r="140" spans="1:10" ht="15">
      <c r="A140" s="7">
        <v>1139</v>
      </c>
      <c r="B140" s="4" t="s">
        <v>2260</v>
      </c>
      <c r="C140" s="8" t="s">
        <v>2261</v>
      </c>
      <c r="D140" s="20">
        <v>0.82361111111111107</v>
      </c>
      <c r="E140" s="7">
        <v>69</v>
      </c>
      <c r="F140" s="7">
        <v>17</v>
      </c>
      <c r="G140" s="7">
        <v>52</v>
      </c>
      <c r="H140" s="7">
        <v>7</v>
      </c>
      <c r="I140" s="1" t="s">
        <v>34</v>
      </c>
      <c r="J140" s="13">
        <v>44565</v>
      </c>
    </row>
    <row r="141" spans="1:10" ht="15">
      <c r="A141" s="7">
        <v>1140</v>
      </c>
      <c r="B141" s="4" t="s">
        <v>2262</v>
      </c>
      <c r="C141" s="8" t="s">
        <v>2263</v>
      </c>
      <c r="D141" s="20">
        <v>0.32569444444444445</v>
      </c>
      <c r="E141" s="7">
        <v>91</v>
      </c>
      <c r="F141" s="7">
        <v>32</v>
      </c>
      <c r="G141" s="7">
        <v>59</v>
      </c>
      <c r="H141" s="7">
        <v>2</v>
      </c>
      <c r="I141" s="1" t="s">
        <v>54</v>
      </c>
      <c r="J141" s="13">
        <v>44563</v>
      </c>
    </row>
    <row r="142" spans="1:10" ht="15">
      <c r="A142" s="7">
        <v>1141</v>
      </c>
      <c r="B142" s="4" t="s">
        <v>2264</v>
      </c>
      <c r="C142" s="8" t="s">
        <v>2265</v>
      </c>
      <c r="D142" s="20">
        <v>1.2500000000000001E-2</v>
      </c>
      <c r="E142" s="7">
        <v>71</v>
      </c>
      <c r="F142" s="7">
        <v>31</v>
      </c>
      <c r="G142" s="7">
        <v>40</v>
      </c>
      <c r="H142" s="7">
        <v>3</v>
      </c>
      <c r="I142" s="1" t="s">
        <v>38</v>
      </c>
      <c r="J142" s="13">
        <v>44564</v>
      </c>
    </row>
    <row r="143" spans="1:10" ht="15">
      <c r="A143" s="7">
        <v>1142</v>
      </c>
      <c r="B143" s="4" t="s">
        <v>2266</v>
      </c>
      <c r="C143" s="8" t="s">
        <v>2267</v>
      </c>
      <c r="D143" s="20">
        <v>0.86388888888888893</v>
      </c>
      <c r="E143" s="7">
        <v>87</v>
      </c>
      <c r="F143" s="7">
        <v>30</v>
      </c>
      <c r="G143" s="7">
        <v>57</v>
      </c>
      <c r="H143" s="7">
        <v>2</v>
      </c>
      <c r="I143" s="1" t="s">
        <v>60</v>
      </c>
      <c r="J143" s="13">
        <v>44568</v>
      </c>
    </row>
    <row r="144" spans="1:10" ht="15">
      <c r="A144" s="7">
        <v>1143</v>
      </c>
      <c r="B144" s="4" t="s">
        <v>2268</v>
      </c>
      <c r="C144" s="8" t="s">
        <v>2269</v>
      </c>
      <c r="D144" s="20">
        <v>0.14930555555555555</v>
      </c>
      <c r="E144" s="7">
        <v>95</v>
      </c>
      <c r="F144" s="7">
        <v>39</v>
      </c>
      <c r="G144" s="7">
        <v>56</v>
      </c>
      <c r="H144" s="7">
        <v>6</v>
      </c>
      <c r="I144" s="1" t="s">
        <v>60</v>
      </c>
      <c r="J144" s="13">
        <v>44570</v>
      </c>
    </row>
    <row r="145" spans="1:10" ht="15">
      <c r="A145" s="7">
        <v>1144</v>
      </c>
      <c r="B145" s="4" t="s">
        <v>2270</v>
      </c>
      <c r="C145" s="8" t="s">
        <v>2271</v>
      </c>
      <c r="D145" s="20">
        <v>0.27083333333333331</v>
      </c>
      <c r="E145" s="7">
        <v>93</v>
      </c>
      <c r="F145" s="7">
        <v>35</v>
      </c>
      <c r="G145" s="7">
        <v>58</v>
      </c>
      <c r="H145" s="7">
        <v>3</v>
      </c>
      <c r="I145" s="1" t="s">
        <v>38</v>
      </c>
      <c r="J145" s="13">
        <v>44566</v>
      </c>
    </row>
    <row r="146" spans="1:10" ht="15">
      <c r="A146" s="7">
        <v>1145</v>
      </c>
      <c r="B146" s="4" t="s">
        <v>2272</v>
      </c>
      <c r="C146" s="8" t="s">
        <v>2273</v>
      </c>
      <c r="D146" s="20">
        <v>2.013888888888889E-2</v>
      </c>
      <c r="E146" s="7">
        <v>83</v>
      </c>
      <c r="F146" s="7">
        <v>24</v>
      </c>
      <c r="G146" s="7">
        <v>59</v>
      </c>
      <c r="H146" s="7">
        <v>3</v>
      </c>
      <c r="I146" s="1" t="s">
        <v>60</v>
      </c>
      <c r="J146" s="13">
        <v>44571</v>
      </c>
    </row>
    <row r="147" spans="1:10" ht="15">
      <c r="A147" s="7">
        <v>1146</v>
      </c>
      <c r="B147" s="4" t="s">
        <v>2274</v>
      </c>
      <c r="C147" s="8" t="s">
        <v>2275</v>
      </c>
      <c r="D147" s="20">
        <v>0.67500000000000004</v>
      </c>
      <c r="E147" s="7">
        <v>63</v>
      </c>
      <c r="F147" s="7">
        <v>26</v>
      </c>
      <c r="G147" s="7">
        <v>37</v>
      </c>
      <c r="H147" s="7">
        <v>9</v>
      </c>
      <c r="I147" s="1" t="s">
        <v>48</v>
      </c>
      <c r="J147" s="13">
        <v>44563</v>
      </c>
    </row>
    <row r="148" spans="1:10" ht="15">
      <c r="A148" s="7">
        <v>1147</v>
      </c>
      <c r="B148" s="4" t="s">
        <v>2276</v>
      </c>
      <c r="C148" s="8" t="s">
        <v>2277</v>
      </c>
      <c r="D148" s="20">
        <v>0.53541666666666665</v>
      </c>
      <c r="E148" s="7">
        <v>28</v>
      </c>
      <c r="F148" s="7">
        <v>15</v>
      </c>
      <c r="G148" s="7">
        <v>13</v>
      </c>
      <c r="H148" s="7">
        <v>8</v>
      </c>
      <c r="I148" s="1" t="s">
        <v>48</v>
      </c>
      <c r="J148" s="13">
        <v>44568</v>
      </c>
    </row>
    <row r="149" spans="1:10" ht="15">
      <c r="A149" s="7">
        <v>1148</v>
      </c>
      <c r="B149" s="4" t="s">
        <v>2278</v>
      </c>
      <c r="C149" s="8" t="s">
        <v>2279</v>
      </c>
      <c r="D149" s="20">
        <v>0.49305555555555558</v>
      </c>
      <c r="E149" s="7">
        <v>84</v>
      </c>
      <c r="F149" s="7">
        <v>37</v>
      </c>
      <c r="G149" s="7">
        <v>47</v>
      </c>
      <c r="H149" s="7">
        <v>5</v>
      </c>
      <c r="I149" s="1" t="s">
        <v>48</v>
      </c>
      <c r="J149" s="13">
        <v>44562</v>
      </c>
    </row>
    <row r="150" spans="1:10" ht="15">
      <c r="A150" s="7">
        <v>1149</v>
      </c>
      <c r="B150" s="4" t="s">
        <v>2280</v>
      </c>
      <c r="C150" s="8" t="s">
        <v>2281</v>
      </c>
      <c r="D150" s="20">
        <v>0.38472222222222224</v>
      </c>
      <c r="E150" s="7">
        <v>54</v>
      </c>
      <c r="F150" s="7">
        <v>40</v>
      </c>
      <c r="G150" s="7">
        <v>14</v>
      </c>
      <c r="H150" s="7">
        <v>8</v>
      </c>
      <c r="I150" s="1" t="s">
        <v>48</v>
      </c>
      <c r="J150" s="13">
        <v>44570</v>
      </c>
    </row>
    <row r="151" spans="1:10" ht="15">
      <c r="A151" s="7">
        <v>1150</v>
      </c>
      <c r="B151" s="4" t="s">
        <v>2282</v>
      </c>
      <c r="C151" s="8" t="s">
        <v>2283</v>
      </c>
      <c r="D151" s="20">
        <v>6.9444444444444448E-2</v>
      </c>
      <c r="E151" s="7">
        <v>74</v>
      </c>
      <c r="F151" s="7">
        <v>38</v>
      </c>
      <c r="G151" s="7">
        <v>36</v>
      </c>
      <c r="H151" s="7">
        <v>1</v>
      </c>
      <c r="I151" s="1" t="s">
        <v>13</v>
      </c>
      <c r="J151" s="13">
        <v>44569</v>
      </c>
    </row>
    <row r="152" spans="1:10" ht="15">
      <c r="A152" s="7">
        <v>1151</v>
      </c>
      <c r="B152" s="4" t="s">
        <v>2284</v>
      </c>
      <c r="C152" s="8" t="s">
        <v>2285</v>
      </c>
      <c r="D152" s="20">
        <v>0.51527777777777772</v>
      </c>
      <c r="E152" s="7">
        <v>60</v>
      </c>
      <c r="F152" s="7">
        <v>39</v>
      </c>
      <c r="G152" s="7">
        <v>21</v>
      </c>
      <c r="H152" s="7">
        <v>4</v>
      </c>
      <c r="I152" s="1" t="s">
        <v>34</v>
      </c>
      <c r="J152" s="13">
        <v>44565</v>
      </c>
    </row>
    <row r="153" spans="1:10" ht="15">
      <c r="A153" s="7">
        <v>1152</v>
      </c>
      <c r="B153" s="4" t="s">
        <v>2286</v>
      </c>
      <c r="C153" s="8" t="s">
        <v>2287</v>
      </c>
      <c r="D153" s="20">
        <v>0.32430555555555557</v>
      </c>
      <c r="E153" s="7">
        <v>49</v>
      </c>
      <c r="F153" s="7">
        <v>32</v>
      </c>
      <c r="G153" s="7">
        <v>17</v>
      </c>
      <c r="H153" s="7">
        <v>10</v>
      </c>
      <c r="I153" s="1" t="s">
        <v>34</v>
      </c>
      <c r="J153" s="13">
        <v>44566</v>
      </c>
    </row>
    <row r="154" spans="1:10" ht="15">
      <c r="A154" s="7">
        <v>1153</v>
      </c>
      <c r="B154" s="4" t="s">
        <v>2288</v>
      </c>
      <c r="C154" s="8" t="s">
        <v>2289</v>
      </c>
      <c r="D154" s="20">
        <v>0.90694444444444444</v>
      </c>
      <c r="E154" s="7">
        <v>69</v>
      </c>
      <c r="F154" s="7">
        <v>26</v>
      </c>
      <c r="G154" s="7">
        <v>43</v>
      </c>
      <c r="H154" s="7">
        <v>9</v>
      </c>
      <c r="I154" s="1" t="s">
        <v>48</v>
      </c>
      <c r="J154" s="13">
        <v>44574</v>
      </c>
    </row>
    <row r="155" spans="1:10" ht="15">
      <c r="A155" s="7">
        <v>1154</v>
      </c>
      <c r="B155" s="4" t="s">
        <v>2290</v>
      </c>
      <c r="C155" s="8" t="s">
        <v>2291</v>
      </c>
      <c r="D155" s="20">
        <v>0.22708333333333333</v>
      </c>
      <c r="E155" s="7">
        <v>81</v>
      </c>
      <c r="F155" s="7">
        <v>30</v>
      </c>
      <c r="G155" s="7">
        <v>51</v>
      </c>
      <c r="H155" s="7">
        <v>6</v>
      </c>
      <c r="I155" s="1" t="s">
        <v>60</v>
      </c>
      <c r="J155" s="13">
        <v>44569</v>
      </c>
    </row>
    <row r="156" spans="1:10" ht="15">
      <c r="A156" s="7">
        <v>1155</v>
      </c>
      <c r="B156" s="4" t="s">
        <v>2292</v>
      </c>
      <c r="C156" s="8" t="s">
        <v>2293</v>
      </c>
      <c r="D156" s="20">
        <v>0.95347222222222228</v>
      </c>
      <c r="E156" s="7">
        <v>62</v>
      </c>
      <c r="F156" s="7">
        <v>21</v>
      </c>
      <c r="G156" s="7">
        <v>41</v>
      </c>
      <c r="H156" s="7">
        <v>8</v>
      </c>
      <c r="I156" s="1" t="s">
        <v>48</v>
      </c>
      <c r="J156" s="13">
        <v>44567</v>
      </c>
    </row>
    <row r="157" spans="1:10" ht="15">
      <c r="A157" s="7">
        <v>1156</v>
      </c>
      <c r="B157" s="4" t="s">
        <v>2294</v>
      </c>
      <c r="C157" s="8">
        <v>309931</v>
      </c>
      <c r="D157" s="20">
        <v>0.28472222222222221</v>
      </c>
      <c r="E157" s="7">
        <v>63</v>
      </c>
      <c r="F157" s="7">
        <v>32</v>
      </c>
      <c r="G157" s="7">
        <v>31</v>
      </c>
      <c r="H157" s="7">
        <v>1</v>
      </c>
      <c r="I157" s="1" t="s">
        <v>38</v>
      </c>
      <c r="J157" s="13">
        <v>44568</v>
      </c>
    </row>
    <row r="158" spans="1:10" ht="15">
      <c r="A158" s="7">
        <v>1157</v>
      </c>
      <c r="B158" s="4" t="s">
        <v>2295</v>
      </c>
      <c r="C158" s="8" t="s">
        <v>2296</v>
      </c>
      <c r="D158" s="20">
        <v>0.69097222222222221</v>
      </c>
      <c r="E158" s="7">
        <v>38</v>
      </c>
      <c r="F158" s="7">
        <v>22</v>
      </c>
      <c r="G158" s="7">
        <v>16</v>
      </c>
      <c r="H158" s="7">
        <v>9</v>
      </c>
      <c r="I158" s="1" t="s">
        <v>38</v>
      </c>
      <c r="J158" s="13">
        <v>44567</v>
      </c>
    </row>
    <row r="159" spans="1:10" ht="15">
      <c r="A159" s="7">
        <v>1158</v>
      </c>
      <c r="B159" s="4" t="s">
        <v>2297</v>
      </c>
      <c r="C159" s="8" t="s">
        <v>2298</v>
      </c>
      <c r="D159" s="20">
        <v>0.48958333333333331</v>
      </c>
      <c r="E159" s="7">
        <v>71</v>
      </c>
      <c r="F159" s="7">
        <v>44</v>
      </c>
      <c r="G159" s="7">
        <v>27</v>
      </c>
      <c r="H159" s="7">
        <v>9</v>
      </c>
      <c r="I159" s="1" t="s">
        <v>60</v>
      </c>
      <c r="J159" s="13">
        <v>44574</v>
      </c>
    </row>
    <row r="160" spans="1:10" ht="15">
      <c r="A160" s="7">
        <v>1159</v>
      </c>
      <c r="B160" s="4" t="s">
        <v>2299</v>
      </c>
      <c r="C160" s="8" t="s">
        <v>2300</v>
      </c>
      <c r="D160" s="20">
        <v>0.4</v>
      </c>
      <c r="E160" s="7">
        <v>36</v>
      </c>
      <c r="F160" s="7">
        <v>25</v>
      </c>
      <c r="G160" s="7">
        <v>11</v>
      </c>
      <c r="H160" s="7">
        <v>8</v>
      </c>
      <c r="I160" s="1" t="s">
        <v>34</v>
      </c>
      <c r="J160" s="13">
        <v>44571</v>
      </c>
    </row>
    <row r="161" spans="1:10" ht="15">
      <c r="A161" s="7">
        <v>1160</v>
      </c>
      <c r="B161" s="4" t="s">
        <v>2301</v>
      </c>
      <c r="C161" s="8" t="s">
        <v>2302</v>
      </c>
      <c r="D161" s="20">
        <v>0.13472222222222222</v>
      </c>
      <c r="E161" s="7">
        <v>59</v>
      </c>
      <c r="F161" s="7">
        <v>29</v>
      </c>
      <c r="G161" s="7">
        <v>30</v>
      </c>
      <c r="H161" s="7">
        <v>8</v>
      </c>
      <c r="I161" s="1" t="s">
        <v>34</v>
      </c>
      <c r="J161" s="13">
        <v>44571</v>
      </c>
    </row>
    <row r="162" spans="1:10" ht="15">
      <c r="A162" s="7">
        <v>1161</v>
      </c>
      <c r="B162" s="4" t="s">
        <v>2303</v>
      </c>
      <c r="C162" s="8" t="s">
        <v>2304</v>
      </c>
      <c r="D162" s="20">
        <v>0.9604166666666667</v>
      </c>
      <c r="E162" s="7">
        <v>62</v>
      </c>
      <c r="F162" s="7">
        <v>27</v>
      </c>
      <c r="G162" s="7">
        <v>35</v>
      </c>
      <c r="H162" s="7">
        <v>10</v>
      </c>
      <c r="I162" s="1" t="s">
        <v>54</v>
      </c>
      <c r="J162" s="13">
        <v>44563</v>
      </c>
    </row>
    <row r="163" spans="1:10" ht="15">
      <c r="A163" s="7">
        <v>1162</v>
      </c>
      <c r="B163" s="4" t="s">
        <v>2305</v>
      </c>
      <c r="C163" s="8" t="s">
        <v>2306</v>
      </c>
      <c r="D163" s="20">
        <v>0.27916666666666667</v>
      </c>
      <c r="E163" s="7">
        <v>36</v>
      </c>
      <c r="F163" s="7">
        <v>24</v>
      </c>
      <c r="G163" s="7">
        <v>12</v>
      </c>
      <c r="H163" s="7">
        <v>9</v>
      </c>
      <c r="I163" s="1" t="s">
        <v>60</v>
      </c>
      <c r="J163" s="13">
        <v>44564</v>
      </c>
    </row>
    <row r="164" spans="1:10" ht="15">
      <c r="A164" s="7">
        <v>1163</v>
      </c>
      <c r="B164" s="4" t="s">
        <v>2307</v>
      </c>
      <c r="C164" s="8">
        <v>134848</v>
      </c>
      <c r="D164" s="20">
        <v>0.97222222222222221</v>
      </c>
      <c r="E164" s="7">
        <v>73</v>
      </c>
      <c r="F164" s="7">
        <v>26</v>
      </c>
      <c r="G164" s="7">
        <v>47</v>
      </c>
      <c r="H164" s="7">
        <v>10</v>
      </c>
      <c r="I164" s="1" t="s">
        <v>54</v>
      </c>
      <c r="J164" s="13">
        <v>44570</v>
      </c>
    </row>
    <row r="165" spans="1:10" ht="15">
      <c r="A165" s="7">
        <v>1164</v>
      </c>
      <c r="B165" s="4" t="s">
        <v>2308</v>
      </c>
      <c r="C165" s="8" t="s">
        <v>2309</v>
      </c>
      <c r="D165" s="20">
        <v>4.583333333333333E-2</v>
      </c>
      <c r="E165" s="7">
        <v>72</v>
      </c>
      <c r="F165" s="7">
        <v>31</v>
      </c>
      <c r="G165" s="7">
        <v>41</v>
      </c>
      <c r="H165" s="7">
        <v>9</v>
      </c>
      <c r="I165" s="1" t="s">
        <v>34</v>
      </c>
      <c r="J165" s="13">
        <v>44573</v>
      </c>
    </row>
    <row r="166" spans="1:10" ht="15">
      <c r="A166" s="7">
        <v>1165</v>
      </c>
      <c r="B166" s="4" t="s">
        <v>2310</v>
      </c>
      <c r="C166" s="8" t="s">
        <v>2311</v>
      </c>
      <c r="D166" s="20">
        <v>0.57013888888888886</v>
      </c>
      <c r="E166" s="7">
        <v>68</v>
      </c>
      <c r="F166" s="7">
        <v>17</v>
      </c>
      <c r="G166" s="7">
        <v>51</v>
      </c>
      <c r="H166" s="7">
        <v>7</v>
      </c>
      <c r="I166" s="1" t="s">
        <v>60</v>
      </c>
      <c r="J166" s="13">
        <v>44565</v>
      </c>
    </row>
    <row r="167" spans="1:10" ht="15">
      <c r="A167" s="7">
        <v>1166</v>
      </c>
      <c r="B167" s="4" t="s">
        <v>2312</v>
      </c>
      <c r="C167" s="8">
        <v>608000000000</v>
      </c>
      <c r="D167" s="20">
        <v>0.90486111111111112</v>
      </c>
      <c r="E167" s="7">
        <v>56</v>
      </c>
      <c r="F167" s="7">
        <v>24</v>
      </c>
      <c r="G167" s="7">
        <v>32</v>
      </c>
      <c r="H167" s="7">
        <v>9</v>
      </c>
      <c r="I167" s="1" t="s">
        <v>13</v>
      </c>
      <c r="J167" s="13">
        <v>44573</v>
      </c>
    </row>
    <row r="168" spans="1:10" ht="15">
      <c r="A168" s="7">
        <v>1167</v>
      </c>
      <c r="B168" s="4" t="s">
        <v>2313</v>
      </c>
      <c r="C168" s="8" t="s">
        <v>2314</v>
      </c>
      <c r="D168" s="20">
        <v>3.5416666666666666E-2</v>
      </c>
      <c r="E168" s="7">
        <v>89</v>
      </c>
      <c r="F168" s="7">
        <v>29</v>
      </c>
      <c r="G168" s="7">
        <v>60</v>
      </c>
      <c r="H168" s="7">
        <v>3</v>
      </c>
      <c r="I168" s="1" t="s">
        <v>13</v>
      </c>
      <c r="J168" s="13">
        <v>44566</v>
      </c>
    </row>
    <row r="169" spans="1:10" ht="15">
      <c r="A169" s="7">
        <v>1168</v>
      </c>
      <c r="B169" s="4" t="s">
        <v>2315</v>
      </c>
      <c r="C169" s="8" t="s">
        <v>2316</v>
      </c>
      <c r="D169" s="20">
        <v>6.1805555555555558E-2</v>
      </c>
      <c r="E169" s="7">
        <v>64</v>
      </c>
      <c r="F169" s="7">
        <v>44</v>
      </c>
      <c r="G169" s="7">
        <v>20</v>
      </c>
      <c r="H169" s="7">
        <v>9</v>
      </c>
      <c r="I169" s="1" t="s">
        <v>54</v>
      </c>
      <c r="J169" s="13">
        <v>44567</v>
      </c>
    </row>
    <row r="170" spans="1:10" ht="15">
      <c r="A170" s="7">
        <v>1169</v>
      </c>
      <c r="B170" s="4" t="s">
        <v>2317</v>
      </c>
      <c r="C170" s="8" t="s">
        <v>2318</v>
      </c>
      <c r="D170" s="20">
        <v>0.45069444444444445</v>
      </c>
      <c r="E170" s="7">
        <v>79</v>
      </c>
      <c r="F170" s="7">
        <v>40</v>
      </c>
      <c r="G170" s="7">
        <v>39</v>
      </c>
      <c r="H170" s="7">
        <v>10</v>
      </c>
      <c r="I170" s="1" t="s">
        <v>54</v>
      </c>
      <c r="J170" s="13">
        <v>44566</v>
      </c>
    </row>
    <row r="171" spans="1:10" ht="15">
      <c r="A171" s="7">
        <v>1170</v>
      </c>
      <c r="B171" s="4" t="s">
        <v>2319</v>
      </c>
      <c r="C171" s="8" t="s">
        <v>2320</v>
      </c>
      <c r="D171" s="20">
        <v>0.29722222222222222</v>
      </c>
      <c r="E171" s="7">
        <v>38</v>
      </c>
      <c r="F171" s="7">
        <v>20</v>
      </c>
      <c r="G171" s="7">
        <v>18</v>
      </c>
      <c r="H171" s="7">
        <v>5</v>
      </c>
      <c r="I171" s="1" t="s">
        <v>13</v>
      </c>
      <c r="J171" s="13">
        <v>44574</v>
      </c>
    </row>
    <row r="172" spans="1:10" ht="15">
      <c r="A172" s="7">
        <v>1171</v>
      </c>
      <c r="B172" s="4" t="s">
        <v>2321</v>
      </c>
      <c r="C172" s="8">
        <v>79827</v>
      </c>
      <c r="D172" s="20">
        <v>0.60555555555555551</v>
      </c>
      <c r="E172" s="7">
        <v>55</v>
      </c>
      <c r="F172" s="7">
        <v>40</v>
      </c>
      <c r="G172" s="7">
        <v>15</v>
      </c>
      <c r="H172" s="7">
        <v>6</v>
      </c>
      <c r="I172" s="1" t="s">
        <v>48</v>
      </c>
      <c r="J172" s="13">
        <v>44566</v>
      </c>
    </row>
    <row r="173" spans="1:10" ht="15">
      <c r="A173" s="7">
        <v>1172</v>
      </c>
      <c r="B173" s="4" t="s">
        <v>2322</v>
      </c>
      <c r="C173" s="8" t="s">
        <v>2323</v>
      </c>
      <c r="D173" s="20">
        <v>0.97013888888888888</v>
      </c>
      <c r="E173" s="7">
        <v>81</v>
      </c>
      <c r="F173" s="7">
        <v>25</v>
      </c>
      <c r="G173" s="7">
        <v>56</v>
      </c>
      <c r="H173" s="7">
        <v>5</v>
      </c>
      <c r="I173" s="1" t="s">
        <v>60</v>
      </c>
      <c r="J173" s="13">
        <v>44563</v>
      </c>
    </row>
    <row r="174" spans="1:10" ht="15">
      <c r="A174" s="7">
        <v>1173</v>
      </c>
      <c r="B174" s="4" t="s">
        <v>2324</v>
      </c>
      <c r="C174" s="8" t="s">
        <v>2325</v>
      </c>
      <c r="D174" s="20">
        <v>0.29166666666666669</v>
      </c>
      <c r="E174" s="7">
        <v>63</v>
      </c>
      <c r="F174" s="7">
        <v>36</v>
      </c>
      <c r="G174" s="7">
        <v>27</v>
      </c>
      <c r="H174" s="7">
        <v>8</v>
      </c>
      <c r="I174" s="1" t="s">
        <v>60</v>
      </c>
      <c r="J174" s="13">
        <v>44570</v>
      </c>
    </row>
    <row r="175" spans="1:10" ht="15">
      <c r="A175" s="7">
        <v>1174</v>
      </c>
      <c r="B175" s="4" t="s">
        <v>2326</v>
      </c>
      <c r="C175" s="8" t="s">
        <v>2327</v>
      </c>
      <c r="D175" s="20">
        <v>0.60833333333333328</v>
      </c>
      <c r="E175" s="7">
        <v>89</v>
      </c>
      <c r="F175" s="7">
        <v>38</v>
      </c>
      <c r="G175" s="7">
        <v>51</v>
      </c>
      <c r="H175" s="7">
        <v>10</v>
      </c>
      <c r="I175" s="1" t="s">
        <v>38</v>
      </c>
      <c r="J175" s="13">
        <v>44569</v>
      </c>
    </row>
    <row r="176" spans="1:10" ht="15">
      <c r="A176" s="7">
        <v>1175</v>
      </c>
      <c r="B176" s="4" t="s">
        <v>2328</v>
      </c>
      <c r="C176" s="8" t="s">
        <v>2329</v>
      </c>
      <c r="D176" s="20">
        <v>0.28749999999999998</v>
      </c>
      <c r="E176" s="7">
        <v>53</v>
      </c>
      <c r="F176" s="7">
        <v>20</v>
      </c>
      <c r="G176" s="7">
        <v>33</v>
      </c>
      <c r="H176" s="7">
        <v>5</v>
      </c>
      <c r="I176" s="1" t="s">
        <v>60</v>
      </c>
      <c r="J176" s="13">
        <v>44563</v>
      </c>
    </row>
    <row r="177" spans="1:10" ht="15">
      <c r="A177" s="7">
        <v>1176</v>
      </c>
      <c r="B177" s="4" t="s">
        <v>2330</v>
      </c>
      <c r="C177" s="8" t="s">
        <v>2331</v>
      </c>
      <c r="D177" s="20">
        <v>0.59305555555555556</v>
      </c>
      <c r="E177" s="7">
        <v>56</v>
      </c>
      <c r="F177" s="7">
        <v>20</v>
      </c>
      <c r="G177" s="7">
        <v>36</v>
      </c>
      <c r="H177" s="7">
        <v>4</v>
      </c>
      <c r="I177" s="1" t="s">
        <v>48</v>
      </c>
      <c r="J177" s="13">
        <v>44572</v>
      </c>
    </row>
    <row r="178" spans="1:10" ht="15">
      <c r="A178" s="7">
        <v>1177</v>
      </c>
      <c r="B178" s="4" t="s">
        <v>2332</v>
      </c>
      <c r="C178" s="8" t="s">
        <v>2333</v>
      </c>
      <c r="D178" s="20">
        <v>0.27361111111111114</v>
      </c>
      <c r="E178" s="7">
        <v>78</v>
      </c>
      <c r="F178" s="7">
        <v>23</v>
      </c>
      <c r="G178" s="7">
        <v>55</v>
      </c>
      <c r="H178" s="7">
        <v>9</v>
      </c>
      <c r="I178" s="1" t="s">
        <v>60</v>
      </c>
      <c r="J178" s="13">
        <v>44572</v>
      </c>
    </row>
    <row r="179" spans="1:10" ht="15">
      <c r="A179" s="7">
        <v>1178</v>
      </c>
      <c r="B179" s="4" t="s">
        <v>2334</v>
      </c>
      <c r="C179" s="8" t="s">
        <v>2335</v>
      </c>
      <c r="D179" s="20">
        <v>0.24583333333333332</v>
      </c>
      <c r="E179" s="7">
        <v>58</v>
      </c>
      <c r="F179" s="7">
        <v>45</v>
      </c>
      <c r="G179" s="7">
        <v>13</v>
      </c>
      <c r="H179" s="7">
        <v>3</v>
      </c>
      <c r="I179" s="1" t="s">
        <v>38</v>
      </c>
      <c r="J179" s="13">
        <v>44574</v>
      </c>
    </row>
    <row r="180" spans="1:10" ht="15">
      <c r="A180" s="7">
        <v>1179</v>
      </c>
      <c r="B180" s="4" t="s">
        <v>2336</v>
      </c>
      <c r="C180" s="8" t="s">
        <v>2337</v>
      </c>
      <c r="D180" s="20">
        <v>0.25416666666666665</v>
      </c>
      <c r="E180" s="7">
        <v>79</v>
      </c>
      <c r="F180" s="7">
        <v>30</v>
      </c>
      <c r="G180" s="7">
        <v>49</v>
      </c>
      <c r="H180" s="7">
        <v>3</v>
      </c>
      <c r="I180" s="1" t="s">
        <v>13</v>
      </c>
      <c r="J180" s="13">
        <v>44569</v>
      </c>
    </row>
    <row r="181" spans="1:10" ht="15">
      <c r="A181" s="7">
        <v>1180</v>
      </c>
      <c r="B181" s="4" t="s">
        <v>2338</v>
      </c>
      <c r="C181" s="8" t="s">
        <v>2339</v>
      </c>
      <c r="D181" s="20">
        <v>0.55625000000000002</v>
      </c>
      <c r="E181" s="7">
        <v>62</v>
      </c>
      <c r="F181" s="7">
        <v>34</v>
      </c>
      <c r="G181" s="7">
        <v>28</v>
      </c>
      <c r="H181" s="7">
        <v>9</v>
      </c>
      <c r="I181" s="1" t="s">
        <v>48</v>
      </c>
      <c r="J181" s="13">
        <v>44574</v>
      </c>
    </row>
    <row r="182" spans="1:10" ht="15">
      <c r="A182" s="7">
        <v>1181</v>
      </c>
      <c r="B182" s="4" t="s">
        <v>2340</v>
      </c>
      <c r="C182" s="8" t="s">
        <v>2341</v>
      </c>
      <c r="D182" s="20">
        <v>0.30277777777777776</v>
      </c>
      <c r="E182" s="7">
        <v>92</v>
      </c>
      <c r="F182" s="7">
        <v>39</v>
      </c>
      <c r="G182" s="7">
        <v>53</v>
      </c>
      <c r="H182" s="7">
        <v>2</v>
      </c>
      <c r="I182" s="1" t="s">
        <v>38</v>
      </c>
      <c r="J182" s="13">
        <v>44573</v>
      </c>
    </row>
    <row r="183" spans="1:10" ht="15">
      <c r="A183" s="7">
        <v>1182</v>
      </c>
      <c r="B183" s="4" t="s">
        <v>2342</v>
      </c>
      <c r="C183" s="8" t="s">
        <v>2343</v>
      </c>
      <c r="D183" s="20">
        <v>0.75624999999999998</v>
      </c>
      <c r="E183" s="7">
        <v>66</v>
      </c>
      <c r="F183" s="7">
        <v>28</v>
      </c>
      <c r="G183" s="7">
        <v>38</v>
      </c>
      <c r="H183" s="7">
        <v>1</v>
      </c>
      <c r="I183" s="1" t="s">
        <v>54</v>
      </c>
      <c r="J183" s="13">
        <v>44565</v>
      </c>
    </row>
    <row r="184" spans="1:10" ht="15">
      <c r="A184" s="7">
        <v>1183</v>
      </c>
      <c r="B184" s="4" t="s">
        <v>2344</v>
      </c>
      <c r="C184" s="8" t="s">
        <v>2345</v>
      </c>
      <c r="D184" s="20">
        <v>0.39027777777777778</v>
      </c>
      <c r="E184" s="7">
        <v>69</v>
      </c>
      <c r="F184" s="7">
        <v>42</v>
      </c>
      <c r="G184" s="7">
        <v>27</v>
      </c>
      <c r="H184" s="7">
        <v>8</v>
      </c>
      <c r="I184" s="1" t="s">
        <v>34</v>
      </c>
      <c r="J184" s="13">
        <v>44568</v>
      </c>
    </row>
    <row r="185" spans="1:10" ht="15">
      <c r="A185" s="7">
        <v>1184</v>
      </c>
      <c r="B185" s="4" t="s">
        <v>2346</v>
      </c>
      <c r="C185" s="8" t="s">
        <v>2347</v>
      </c>
      <c r="D185" s="20">
        <v>0.31527777777777777</v>
      </c>
      <c r="E185" s="7">
        <v>36</v>
      </c>
      <c r="F185" s="7">
        <v>24</v>
      </c>
      <c r="G185" s="7">
        <v>12</v>
      </c>
      <c r="H185" s="7">
        <v>5</v>
      </c>
      <c r="I185" s="1" t="s">
        <v>54</v>
      </c>
      <c r="J185" s="13">
        <v>44573</v>
      </c>
    </row>
    <row r="186" spans="1:10" ht="15">
      <c r="A186" s="7">
        <v>1185</v>
      </c>
      <c r="B186" s="4" t="s">
        <v>2348</v>
      </c>
      <c r="C186" s="8" t="s">
        <v>2349</v>
      </c>
      <c r="D186" s="20">
        <v>0.51458333333333328</v>
      </c>
      <c r="E186" s="7">
        <v>92</v>
      </c>
      <c r="F186" s="7">
        <v>38</v>
      </c>
      <c r="G186" s="7">
        <v>54</v>
      </c>
      <c r="H186" s="7">
        <v>8</v>
      </c>
      <c r="I186" s="1" t="s">
        <v>54</v>
      </c>
      <c r="J186" s="13">
        <v>44567</v>
      </c>
    </row>
    <row r="187" spans="1:10" ht="15">
      <c r="A187" s="7">
        <v>1186</v>
      </c>
      <c r="B187" s="4" t="s">
        <v>2350</v>
      </c>
      <c r="C187" s="8" t="s">
        <v>2351</v>
      </c>
      <c r="D187" s="20">
        <v>0.52638888888888891</v>
      </c>
      <c r="E187" s="7">
        <v>73</v>
      </c>
      <c r="F187" s="7">
        <v>26</v>
      </c>
      <c r="G187" s="7">
        <v>47</v>
      </c>
      <c r="H187" s="7">
        <v>6</v>
      </c>
      <c r="I187" s="1" t="s">
        <v>54</v>
      </c>
      <c r="J187" s="13">
        <v>44566</v>
      </c>
    </row>
    <row r="188" spans="1:10" ht="15">
      <c r="A188" s="7">
        <v>1187</v>
      </c>
      <c r="B188" s="4" t="s">
        <v>2352</v>
      </c>
      <c r="C188" s="8" t="s">
        <v>2353</v>
      </c>
      <c r="D188" s="20">
        <v>5.4166666666666669E-2</v>
      </c>
      <c r="E188" s="7">
        <v>71</v>
      </c>
      <c r="F188" s="7">
        <v>39</v>
      </c>
      <c r="G188" s="7">
        <v>32</v>
      </c>
      <c r="H188" s="7">
        <v>9</v>
      </c>
      <c r="I188" s="1" t="s">
        <v>13</v>
      </c>
      <c r="J188" s="13">
        <v>44568</v>
      </c>
    </row>
    <row r="189" spans="1:10" ht="15">
      <c r="A189" s="7">
        <v>1188</v>
      </c>
      <c r="B189" s="4" t="s">
        <v>2354</v>
      </c>
      <c r="C189" s="8" t="s">
        <v>2355</v>
      </c>
      <c r="D189" s="20">
        <v>0.96805555555555556</v>
      </c>
      <c r="E189" s="7">
        <v>68</v>
      </c>
      <c r="F189" s="7">
        <v>33</v>
      </c>
      <c r="G189" s="7">
        <v>35</v>
      </c>
      <c r="H189" s="7">
        <v>7</v>
      </c>
      <c r="I189" s="1" t="s">
        <v>60</v>
      </c>
      <c r="J189" s="13">
        <v>44572</v>
      </c>
    </row>
    <row r="190" spans="1:10" ht="15">
      <c r="A190" s="7">
        <v>1189</v>
      </c>
      <c r="B190" s="4" t="s">
        <v>2356</v>
      </c>
      <c r="C190" s="8" t="s">
        <v>2357</v>
      </c>
      <c r="D190" s="20">
        <v>0.24722222222222223</v>
      </c>
      <c r="E190" s="7">
        <v>62</v>
      </c>
      <c r="F190" s="7">
        <v>45</v>
      </c>
      <c r="G190" s="7">
        <v>17</v>
      </c>
      <c r="H190" s="7">
        <v>4</v>
      </c>
      <c r="I190" s="1" t="s">
        <v>48</v>
      </c>
      <c r="J190" s="13">
        <v>44568</v>
      </c>
    </row>
    <row r="191" spans="1:10" ht="15">
      <c r="A191" s="7">
        <v>1190</v>
      </c>
      <c r="B191" s="4" t="s">
        <v>2358</v>
      </c>
      <c r="C191" s="8" t="s">
        <v>2359</v>
      </c>
      <c r="D191" s="20">
        <v>0.71875</v>
      </c>
      <c r="E191" s="7">
        <v>64</v>
      </c>
      <c r="F191" s="7">
        <v>24</v>
      </c>
      <c r="G191" s="7">
        <v>40</v>
      </c>
      <c r="H191" s="7">
        <v>8</v>
      </c>
      <c r="I191" s="1" t="s">
        <v>60</v>
      </c>
      <c r="J191" s="13">
        <v>44564</v>
      </c>
    </row>
    <row r="192" spans="1:10" ht="15">
      <c r="A192" s="7">
        <v>1191</v>
      </c>
      <c r="B192" s="4" t="s">
        <v>2360</v>
      </c>
      <c r="C192" s="8" t="s">
        <v>2361</v>
      </c>
      <c r="D192" s="20">
        <v>0.30138888888888887</v>
      </c>
      <c r="E192" s="7">
        <v>71</v>
      </c>
      <c r="F192" s="7">
        <v>34</v>
      </c>
      <c r="G192" s="7">
        <v>37</v>
      </c>
      <c r="H192" s="7">
        <v>4</v>
      </c>
      <c r="I192" s="1" t="s">
        <v>38</v>
      </c>
      <c r="J192" s="13">
        <v>44567</v>
      </c>
    </row>
    <row r="193" spans="1:10" ht="15">
      <c r="A193" s="7">
        <v>1192</v>
      </c>
      <c r="B193" s="4" t="s">
        <v>2362</v>
      </c>
      <c r="C193" s="8" t="s">
        <v>2363</v>
      </c>
      <c r="D193" s="20">
        <v>0.35416666666666669</v>
      </c>
      <c r="E193" s="7">
        <v>69</v>
      </c>
      <c r="F193" s="7">
        <v>22</v>
      </c>
      <c r="G193" s="7">
        <v>47</v>
      </c>
      <c r="H193" s="7">
        <v>4</v>
      </c>
      <c r="I193" s="1" t="s">
        <v>38</v>
      </c>
      <c r="J193" s="13">
        <v>44570</v>
      </c>
    </row>
    <row r="194" spans="1:10" ht="15">
      <c r="A194" s="7">
        <v>1193</v>
      </c>
      <c r="B194" s="4" t="s">
        <v>2364</v>
      </c>
      <c r="C194" s="8" t="s">
        <v>2365</v>
      </c>
      <c r="D194" s="20">
        <v>0.2013888888888889</v>
      </c>
      <c r="E194" s="7">
        <v>85</v>
      </c>
      <c r="F194" s="7">
        <v>31</v>
      </c>
      <c r="G194" s="7">
        <v>54</v>
      </c>
      <c r="H194" s="7">
        <v>6</v>
      </c>
      <c r="I194" s="1" t="s">
        <v>34</v>
      </c>
      <c r="J194" s="13">
        <v>44563</v>
      </c>
    </row>
    <row r="195" spans="1:10" ht="15">
      <c r="A195" s="7">
        <v>1194</v>
      </c>
      <c r="B195" s="4" t="s">
        <v>2366</v>
      </c>
      <c r="C195" s="8" t="s">
        <v>2367</v>
      </c>
      <c r="D195" s="20">
        <v>0.59097222222222223</v>
      </c>
      <c r="E195" s="7">
        <v>78</v>
      </c>
      <c r="F195" s="7">
        <v>22</v>
      </c>
      <c r="G195" s="7">
        <v>56</v>
      </c>
      <c r="H195" s="7">
        <v>5</v>
      </c>
      <c r="I195" s="1" t="s">
        <v>38</v>
      </c>
      <c r="J195" s="13">
        <v>44569</v>
      </c>
    </row>
    <row r="196" spans="1:10" ht="15">
      <c r="A196" s="7">
        <v>1195</v>
      </c>
      <c r="B196" s="4" t="s">
        <v>2368</v>
      </c>
      <c r="C196" s="8" t="s">
        <v>2369</v>
      </c>
      <c r="D196" s="20">
        <v>0.84236111111111112</v>
      </c>
      <c r="E196" s="7">
        <v>79</v>
      </c>
      <c r="F196" s="7">
        <v>43</v>
      </c>
      <c r="G196" s="7">
        <v>36</v>
      </c>
      <c r="H196" s="7">
        <v>8</v>
      </c>
      <c r="I196" s="1" t="s">
        <v>38</v>
      </c>
      <c r="J196" s="13">
        <v>44568</v>
      </c>
    </row>
    <row r="197" spans="1:10" ht="15">
      <c r="A197" s="7">
        <v>1196</v>
      </c>
      <c r="B197" s="4" t="s">
        <v>2370</v>
      </c>
      <c r="C197" s="8" t="s">
        <v>2371</v>
      </c>
      <c r="D197" s="20">
        <v>0.6791666666666667</v>
      </c>
      <c r="E197" s="7">
        <v>61</v>
      </c>
      <c r="F197" s="7">
        <v>37</v>
      </c>
      <c r="G197" s="7">
        <v>24</v>
      </c>
      <c r="H197" s="7">
        <v>4</v>
      </c>
      <c r="I197" s="1" t="s">
        <v>48</v>
      </c>
      <c r="J197" s="13">
        <v>44567</v>
      </c>
    </row>
    <row r="198" spans="1:10" ht="15">
      <c r="A198" s="7">
        <v>1197</v>
      </c>
      <c r="B198" s="4" t="s">
        <v>2372</v>
      </c>
      <c r="C198" s="8" t="s">
        <v>2373</v>
      </c>
      <c r="D198" s="20">
        <v>0.59444444444444444</v>
      </c>
      <c r="E198" s="7">
        <v>70</v>
      </c>
      <c r="F198" s="7">
        <v>33</v>
      </c>
      <c r="G198" s="7">
        <v>37</v>
      </c>
      <c r="H198" s="7">
        <v>2</v>
      </c>
      <c r="I198" s="1" t="s">
        <v>13</v>
      </c>
      <c r="J198" s="13">
        <v>44574</v>
      </c>
    </row>
    <row r="199" spans="1:10" ht="15">
      <c r="A199" s="7">
        <v>1198</v>
      </c>
      <c r="B199" s="4" t="s">
        <v>2374</v>
      </c>
      <c r="C199" s="8" t="s">
        <v>2375</v>
      </c>
      <c r="D199" s="20">
        <v>0.53263888888888888</v>
      </c>
      <c r="E199" s="7">
        <v>61</v>
      </c>
      <c r="F199" s="7">
        <v>39</v>
      </c>
      <c r="G199" s="7">
        <v>22</v>
      </c>
      <c r="H199" s="7">
        <v>2</v>
      </c>
      <c r="I199" s="1" t="s">
        <v>54</v>
      </c>
      <c r="J199" s="13">
        <v>44574</v>
      </c>
    </row>
    <row r="200" spans="1:10" ht="15">
      <c r="A200" s="7">
        <v>1199</v>
      </c>
      <c r="B200" s="4" t="s">
        <v>2376</v>
      </c>
      <c r="C200" s="8" t="s">
        <v>2377</v>
      </c>
      <c r="D200" s="20">
        <v>0.14930555555555555</v>
      </c>
      <c r="E200" s="7">
        <v>60</v>
      </c>
      <c r="F200" s="7">
        <v>26</v>
      </c>
      <c r="G200" s="7">
        <v>34</v>
      </c>
      <c r="H200" s="7">
        <v>10</v>
      </c>
      <c r="I200" s="1" t="s">
        <v>48</v>
      </c>
      <c r="J200" s="13">
        <v>44563</v>
      </c>
    </row>
    <row r="201" spans="1:10" ht="15">
      <c r="A201" s="7">
        <v>1200</v>
      </c>
      <c r="B201" s="4" t="s">
        <v>2378</v>
      </c>
      <c r="C201" s="8" t="s">
        <v>2379</v>
      </c>
      <c r="D201" s="20">
        <v>0.05</v>
      </c>
      <c r="E201" s="7">
        <v>78</v>
      </c>
      <c r="F201" s="7">
        <v>35</v>
      </c>
      <c r="G201" s="7">
        <v>43</v>
      </c>
      <c r="H201" s="7">
        <v>4</v>
      </c>
      <c r="I201" s="1" t="s">
        <v>38</v>
      </c>
      <c r="J201" s="13">
        <v>44567</v>
      </c>
    </row>
    <row r="202" spans="1:10" ht="15">
      <c r="A202" s="7">
        <v>1201</v>
      </c>
      <c r="B202" s="4" t="s">
        <v>2380</v>
      </c>
      <c r="C202" s="8" t="s">
        <v>2381</v>
      </c>
      <c r="D202" s="20">
        <v>0.75138888888888888</v>
      </c>
      <c r="E202" s="7">
        <v>83</v>
      </c>
      <c r="F202" s="7">
        <v>44</v>
      </c>
      <c r="G202" s="7">
        <v>39</v>
      </c>
      <c r="H202" s="7">
        <v>2</v>
      </c>
      <c r="I202" s="1" t="s">
        <v>48</v>
      </c>
      <c r="J202" s="13">
        <v>44572</v>
      </c>
    </row>
    <row r="203" spans="1:10" ht="15">
      <c r="A203" s="7">
        <v>1202</v>
      </c>
      <c r="B203" s="4" t="s">
        <v>2382</v>
      </c>
      <c r="C203" s="8" t="s">
        <v>2383</v>
      </c>
      <c r="D203" s="20">
        <v>6.1111111111111109E-2</v>
      </c>
      <c r="E203" s="7">
        <v>64</v>
      </c>
      <c r="F203" s="7">
        <v>27</v>
      </c>
      <c r="G203" s="7">
        <v>37</v>
      </c>
      <c r="H203" s="7">
        <v>10</v>
      </c>
      <c r="I203" s="1" t="s">
        <v>48</v>
      </c>
      <c r="J203" s="13">
        <v>44571</v>
      </c>
    </row>
    <row r="204" spans="1:10" ht="15">
      <c r="A204" s="7">
        <v>1203</v>
      </c>
      <c r="B204" s="4" t="s">
        <v>2384</v>
      </c>
      <c r="C204" s="8" t="s">
        <v>2385</v>
      </c>
      <c r="D204" s="20">
        <v>0.19791666666666666</v>
      </c>
      <c r="E204" s="7">
        <v>77</v>
      </c>
      <c r="F204" s="7">
        <v>39</v>
      </c>
      <c r="G204" s="7">
        <v>38</v>
      </c>
      <c r="H204" s="7">
        <v>4</v>
      </c>
      <c r="I204" s="1" t="s">
        <v>38</v>
      </c>
      <c r="J204" s="13">
        <v>44573</v>
      </c>
    </row>
    <row r="205" spans="1:10" ht="15">
      <c r="A205" s="7">
        <v>1204</v>
      </c>
      <c r="B205" s="4" t="s">
        <v>2386</v>
      </c>
      <c r="C205" s="8" t="s">
        <v>2387</v>
      </c>
      <c r="D205" s="20">
        <v>0.21736111111111112</v>
      </c>
      <c r="E205" s="7">
        <v>36</v>
      </c>
      <c r="F205" s="7">
        <v>21</v>
      </c>
      <c r="G205" s="7">
        <v>15</v>
      </c>
      <c r="H205" s="7">
        <v>7</v>
      </c>
      <c r="I205" s="1" t="s">
        <v>34</v>
      </c>
      <c r="J205" s="13">
        <v>44572</v>
      </c>
    </row>
    <row r="206" spans="1:10" ht="15">
      <c r="A206" s="7">
        <v>1205</v>
      </c>
      <c r="B206" s="4" t="s">
        <v>2388</v>
      </c>
      <c r="C206" s="8" t="s">
        <v>2389</v>
      </c>
      <c r="D206" s="20">
        <v>0.66041666666666665</v>
      </c>
      <c r="E206" s="7">
        <v>101</v>
      </c>
      <c r="F206" s="7">
        <v>44</v>
      </c>
      <c r="G206" s="7">
        <v>57</v>
      </c>
      <c r="H206" s="7">
        <v>3</v>
      </c>
      <c r="I206" s="1" t="s">
        <v>38</v>
      </c>
      <c r="J206" s="13">
        <v>44565</v>
      </c>
    </row>
    <row r="207" spans="1:10" ht="15">
      <c r="A207" s="7">
        <v>1206</v>
      </c>
      <c r="B207" s="4" t="s">
        <v>2390</v>
      </c>
      <c r="C207" s="8" t="s">
        <v>2391</v>
      </c>
      <c r="D207" s="20">
        <v>0.48472222222222222</v>
      </c>
      <c r="E207" s="7">
        <v>74</v>
      </c>
      <c r="F207" s="7">
        <v>41</v>
      </c>
      <c r="G207" s="7">
        <v>33</v>
      </c>
      <c r="H207" s="7">
        <v>10</v>
      </c>
      <c r="I207" s="1" t="s">
        <v>13</v>
      </c>
      <c r="J207" s="13">
        <v>44570</v>
      </c>
    </row>
    <row r="208" spans="1:10" ht="15">
      <c r="A208" s="7">
        <v>1207</v>
      </c>
      <c r="B208" s="4" t="s">
        <v>2392</v>
      </c>
      <c r="C208" s="8" t="s">
        <v>2393</v>
      </c>
      <c r="D208" s="20">
        <v>0.2326388888888889</v>
      </c>
      <c r="E208" s="7">
        <v>62</v>
      </c>
      <c r="F208" s="7">
        <v>24</v>
      </c>
      <c r="G208" s="7">
        <v>38</v>
      </c>
      <c r="H208" s="7">
        <v>1</v>
      </c>
      <c r="I208" s="1" t="s">
        <v>54</v>
      </c>
      <c r="J208" s="13">
        <v>44573</v>
      </c>
    </row>
    <row r="209" spans="1:10" ht="15">
      <c r="A209" s="7">
        <v>1208</v>
      </c>
      <c r="B209" s="4" t="s">
        <v>2394</v>
      </c>
      <c r="C209" s="8" t="s">
        <v>2395</v>
      </c>
      <c r="D209" s="20">
        <v>0.52708333333333335</v>
      </c>
      <c r="E209" s="7">
        <v>92</v>
      </c>
      <c r="F209" s="7">
        <v>36</v>
      </c>
      <c r="G209" s="7">
        <v>56</v>
      </c>
      <c r="H209" s="7">
        <v>4</v>
      </c>
      <c r="I209" s="1" t="s">
        <v>54</v>
      </c>
      <c r="J209" s="13">
        <v>44573</v>
      </c>
    </row>
    <row r="210" spans="1:10" ht="15">
      <c r="A210" s="7">
        <v>1209</v>
      </c>
      <c r="B210" s="4" t="s">
        <v>2396</v>
      </c>
      <c r="C210" s="8" t="s">
        <v>2397</v>
      </c>
      <c r="D210" s="20">
        <v>0.32847222222222222</v>
      </c>
      <c r="E210" s="7">
        <v>73</v>
      </c>
      <c r="F210" s="7">
        <v>34</v>
      </c>
      <c r="G210" s="7">
        <v>39</v>
      </c>
      <c r="H210" s="7">
        <v>6</v>
      </c>
      <c r="I210" s="1" t="s">
        <v>48</v>
      </c>
      <c r="J210" s="13">
        <v>44574</v>
      </c>
    </row>
    <row r="211" spans="1:10" ht="15">
      <c r="A211" s="7">
        <v>1210</v>
      </c>
      <c r="B211" s="4" t="s">
        <v>2398</v>
      </c>
      <c r="C211" s="8" t="s">
        <v>2399</v>
      </c>
      <c r="D211" s="20">
        <v>0.38541666666666669</v>
      </c>
      <c r="E211" s="7">
        <v>65</v>
      </c>
      <c r="F211" s="7">
        <v>26</v>
      </c>
      <c r="G211" s="7">
        <v>39</v>
      </c>
      <c r="H211" s="7">
        <v>10</v>
      </c>
      <c r="I211" s="1" t="s">
        <v>54</v>
      </c>
      <c r="J211" s="13">
        <v>44562</v>
      </c>
    </row>
    <row r="212" spans="1:10" ht="15">
      <c r="A212" s="7">
        <v>1211</v>
      </c>
      <c r="B212" s="4" t="s">
        <v>2400</v>
      </c>
      <c r="C212" s="8" t="s">
        <v>2401</v>
      </c>
      <c r="D212" s="20">
        <v>0.11666666666666667</v>
      </c>
      <c r="E212" s="7">
        <v>67</v>
      </c>
      <c r="F212" s="7">
        <v>15</v>
      </c>
      <c r="G212" s="7">
        <v>52</v>
      </c>
      <c r="H212" s="7">
        <v>5</v>
      </c>
      <c r="I212" s="1" t="s">
        <v>38</v>
      </c>
      <c r="J212" s="13">
        <v>44573</v>
      </c>
    </row>
    <row r="213" spans="1:10" ht="15">
      <c r="A213" s="7">
        <v>1212</v>
      </c>
      <c r="B213" s="4" t="s">
        <v>2402</v>
      </c>
      <c r="C213" s="8" t="s">
        <v>2403</v>
      </c>
      <c r="D213" s="20">
        <v>0.43472222222222223</v>
      </c>
      <c r="E213" s="7">
        <v>51</v>
      </c>
      <c r="F213" s="7">
        <v>23</v>
      </c>
      <c r="G213" s="7">
        <v>28</v>
      </c>
      <c r="H213" s="7">
        <v>5</v>
      </c>
      <c r="I213" s="1" t="s">
        <v>48</v>
      </c>
      <c r="J213" s="13">
        <v>44574</v>
      </c>
    </row>
    <row r="214" spans="1:10" ht="15">
      <c r="A214" s="7">
        <v>1213</v>
      </c>
      <c r="B214" s="4" t="s">
        <v>2404</v>
      </c>
      <c r="C214" s="8" t="s">
        <v>2405</v>
      </c>
      <c r="D214" s="20">
        <v>0.48680555555555555</v>
      </c>
      <c r="E214" s="7">
        <v>49</v>
      </c>
      <c r="F214" s="7">
        <v>31</v>
      </c>
      <c r="G214" s="7">
        <v>18</v>
      </c>
      <c r="H214" s="7">
        <v>5</v>
      </c>
      <c r="I214" s="1" t="s">
        <v>54</v>
      </c>
      <c r="J214" s="13">
        <v>44571</v>
      </c>
    </row>
    <row r="215" spans="1:10" ht="15">
      <c r="A215" s="7">
        <v>1214</v>
      </c>
      <c r="B215" s="4" t="s">
        <v>2406</v>
      </c>
      <c r="C215" s="8" t="s">
        <v>2407</v>
      </c>
      <c r="D215" s="20">
        <v>0.25763888888888886</v>
      </c>
      <c r="E215" s="7">
        <v>89</v>
      </c>
      <c r="F215" s="7">
        <v>42</v>
      </c>
      <c r="G215" s="7">
        <v>47</v>
      </c>
      <c r="H215" s="7">
        <v>3</v>
      </c>
      <c r="I215" s="1" t="s">
        <v>60</v>
      </c>
      <c r="J215" s="13">
        <v>44564</v>
      </c>
    </row>
    <row r="216" spans="1:10" ht="15">
      <c r="A216" s="7">
        <v>1215</v>
      </c>
      <c r="B216" s="4" t="s">
        <v>2408</v>
      </c>
      <c r="C216" s="8" t="s">
        <v>2409</v>
      </c>
      <c r="D216" s="20">
        <v>0.99375000000000002</v>
      </c>
      <c r="E216" s="7">
        <v>82</v>
      </c>
      <c r="F216" s="7">
        <v>30</v>
      </c>
      <c r="G216" s="7">
        <v>52</v>
      </c>
      <c r="H216" s="7">
        <v>10</v>
      </c>
      <c r="I216" s="1" t="s">
        <v>60</v>
      </c>
      <c r="J216" s="13">
        <v>44563</v>
      </c>
    </row>
    <row r="217" spans="1:10" ht="15">
      <c r="A217" s="7">
        <v>1216</v>
      </c>
      <c r="B217" s="4" t="s">
        <v>2410</v>
      </c>
      <c r="C217" s="8" t="s">
        <v>2411</v>
      </c>
      <c r="D217" s="20">
        <v>0.33541666666666664</v>
      </c>
      <c r="E217" s="7">
        <v>56</v>
      </c>
      <c r="F217" s="7">
        <v>27</v>
      </c>
      <c r="G217" s="7">
        <v>29</v>
      </c>
      <c r="H217" s="7">
        <v>4</v>
      </c>
      <c r="I217" s="1" t="s">
        <v>38</v>
      </c>
      <c r="J217" s="13">
        <v>44568</v>
      </c>
    </row>
    <row r="218" spans="1:10" ht="15">
      <c r="A218" s="7">
        <v>1217</v>
      </c>
      <c r="B218" s="4" t="s">
        <v>2412</v>
      </c>
      <c r="C218" s="8">
        <v>195145</v>
      </c>
      <c r="D218" s="20">
        <v>0.2590277777777778</v>
      </c>
      <c r="E218" s="7">
        <v>73</v>
      </c>
      <c r="F218" s="7">
        <v>36</v>
      </c>
      <c r="G218" s="7">
        <v>37</v>
      </c>
      <c r="H218" s="7">
        <v>10</v>
      </c>
      <c r="I218" s="1" t="s">
        <v>48</v>
      </c>
      <c r="J218" s="13">
        <v>44562</v>
      </c>
    </row>
    <row r="219" spans="1:10" ht="15">
      <c r="A219" s="7">
        <v>1218</v>
      </c>
      <c r="B219" s="4" t="s">
        <v>2413</v>
      </c>
      <c r="C219" s="8" t="s">
        <v>2414</v>
      </c>
      <c r="D219" s="20">
        <v>2.5694444444444443E-2</v>
      </c>
      <c r="E219" s="7">
        <v>83</v>
      </c>
      <c r="F219" s="7">
        <v>30</v>
      </c>
      <c r="G219" s="7">
        <v>53</v>
      </c>
      <c r="H219" s="7">
        <v>1</v>
      </c>
      <c r="I219" s="1" t="s">
        <v>54</v>
      </c>
      <c r="J219" s="13">
        <v>44574</v>
      </c>
    </row>
    <row r="220" spans="1:10" ht="15">
      <c r="A220" s="7">
        <v>1219</v>
      </c>
      <c r="B220" s="4" t="s">
        <v>2415</v>
      </c>
      <c r="C220" s="8" t="s">
        <v>2416</v>
      </c>
      <c r="D220" s="20">
        <v>0.54513888888888884</v>
      </c>
      <c r="E220" s="7">
        <v>88</v>
      </c>
      <c r="F220" s="7">
        <v>41</v>
      </c>
      <c r="G220" s="7">
        <v>47</v>
      </c>
      <c r="H220" s="7">
        <v>6</v>
      </c>
      <c r="I220" s="1" t="s">
        <v>48</v>
      </c>
      <c r="J220" s="13">
        <v>44572</v>
      </c>
    </row>
    <row r="221" spans="1:10" ht="15">
      <c r="A221" s="7">
        <v>1220</v>
      </c>
      <c r="B221" s="4" t="s">
        <v>2417</v>
      </c>
      <c r="C221" s="8" t="s">
        <v>2418</v>
      </c>
      <c r="D221" s="20">
        <v>0.19791666666666666</v>
      </c>
      <c r="E221" s="7">
        <v>88</v>
      </c>
      <c r="F221" s="7">
        <v>42</v>
      </c>
      <c r="G221" s="7">
        <v>46</v>
      </c>
      <c r="H221" s="7">
        <v>6</v>
      </c>
      <c r="I221" s="1" t="s">
        <v>34</v>
      </c>
      <c r="J221" s="13">
        <v>44567</v>
      </c>
    </row>
    <row r="222" spans="1:10" ht="15">
      <c r="A222" s="7">
        <v>1221</v>
      </c>
      <c r="B222" s="4" t="s">
        <v>2419</v>
      </c>
      <c r="C222" s="8" t="s">
        <v>2420</v>
      </c>
      <c r="D222" s="20">
        <v>0.7416666666666667</v>
      </c>
      <c r="E222" s="7">
        <v>77</v>
      </c>
      <c r="F222" s="7">
        <v>31</v>
      </c>
      <c r="G222" s="7">
        <v>46</v>
      </c>
      <c r="H222" s="7">
        <v>3</v>
      </c>
      <c r="I222" s="1" t="s">
        <v>48</v>
      </c>
      <c r="J222" s="13">
        <v>44573</v>
      </c>
    </row>
    <row r="223" spans="1:10" ht="15">
      <c r="A223" s="7">
        <v>1222</v>
      </c>
      <c r="B223" s="4" t="s">
        <v>2421</v>
      </c>
      <c r="C223" s="8" t="s">
        <v>2422</v>
      </c>
      <c r="D223" s="20">
        <v>0.90138888888888891</v>
      </c>
      <c r="E223" s="7">
        <v>65</v>
      </c>
      <c r="F223" s="7">
        <v>16</v>
      </c>
      <c r="G223" s="7">
        <v>49</v>
      </c>
      <c r="H223" s="7">
        <v>4</v>
      </c>
      <c r="I223" s="1" t="s">
        <v>60</v>
      </c>
      <c r="J223" s="13">
        <v>44567</v>
      </c>
    </row>
    <row r="224" spans="1:10" ht="15">
      <c r="A224" s="7">
        <v>1223</v>
      </c>
      <c r="B224" s="4" t="s">
        <v>2423</v>
      </c>
      <c r="C224" s="8" t="s">
        <v>2424</v>
      </c>
      <c r="D224" s="20">
        <v>0.20624999999999999</v>
      </c>
      <c r="E224" s="7">
        <v>69</v>
      </c>
      <c r="F224" s="7">
        <v>26</v>
      </c>
      <c r="G224" s="7">
        <v>43</v>
      </c>
      <c r="H224" s="7">
        <v>7</v>
      </c>
      <c r="I224" s="1" t="s">
        <v>34</v>
      </c>
      <c r="J224" s="13">
        <v>44569</v>
      </c>
    </row>
    <row r="225" spans="1:10" ht="15">
      <c r="A225" s="7">
        <v>1224</v>
      </c>
      <c r="B225" s="4" t="s">
        <v>2425</v>
      </c>
      <c r="C225" s="8" t="s">
        <v>2426</v>
      </c>
      <c r="D225" s="20">
        <v>0.99791666666666667</v>
      </c>
      <c r="E225" s="7">
        <v>72</v>
      </c>
      <c r="F225" s="7">
        <v>24</v>
      </c>
      <c r="G225" s="7">
        <v>48</v>
      </c>
      <c r="H225" s="7">
        <v>5</v>
      </c>
      <c r="I225" s="1" t="s">
        <v>48</v>
      </c>
      <c r="J225" s="13">
        <v>44566</v>
      </c>
    </row>
    <row r="226" spans="1:10" ht="15">
      <c r="A226" s="7">
        <v>1225</v>
      </c>
      <c r="B226" s="4" t="s">
        <v>2427</v>
      </c>
      <c r="C226" s="8" t="s">
        <v>2428</v>
      </c>
      <c r="D226" s="20">
        <v>0.25972222222222224</v>
      </c>
      <c r="E226" s="7">
        <v>78</v>
      </c>
      <c r="F226" s="7">
        <v>22</v>
      </c>
      <c r="G226" s="7">
        <v>56</v>
      </c>
      <c r="H226" s="7">
        <v>5</v>
      </c>
      <c r="I226" s="1" t="s">
        <v>13</v>
      </c>
      <c r="J226" s="13">
        <v>44569</v>
      </c>
    </row>
    <row r="227" spans="1:10" ht="15">
      <c r="A227" s="7">
        <v>1226</v>
      </c>
      <c r="B227" s="4" t="s">
        <v>2429</v>
      </c>
      <c r="C227" s="8" t="s">
        <v>2430</v>
      </c>
      <c r="D227" s="20">
        <v>0.12013888888888889</v>
      </c>
      <c r="E227" s="7">
        <v>67</v>
      </c>
      <c r="F227" s="7">
        <v>34</v>
      </c>
      <c r="G227" s="7">
        <v>33</v>
      </c>
      <c r="H227" s="7">
        <v>6</v>
      </c>
      <c r="I227" s="1" t="s">
        <v>54</v>
      </c>
      <c r="J227" s="13">
        <v>44574</v>
      </c>
    </row>
    <row r="228" spans="1:10" ht="15">
      <c r="A228" s="7">
        <v>1227</v>
      </c>
      <c r="B228" s="4" t="s">
        <v>2431</v>
      </c>
      <c r="C228" s="8" t="s">
        <v>2432</v>
      </c>
      <c r="D228" s="20">
        <v>4.1666666666666664E-2</v>
      </c>
      <c r="E228" s="7">
        <v>84</v>
      </c>
      <c r="F228" s="7">
        <v>37</v>
      </c>
      <c r="G228" s="7">
        <v>47</v>
      </c>
      <c r="H228" s="7">
        <v>4</v>
      </c>
      <c r="I228" s="1" t="s">
        <v>34</v>
      </c>
      <c r="J228" s="13">
        <v>44562</v>
      </c>
    </row>
    <row r="229" spans="1:10" ht="15">
      <c r="A229" s="7">
        <v>1228</v>
      </c>
      <c r="B229" s="4" t="s">
        <v>2433</v>
      </c>
      <c r="C229" s="8" t="s">
        <v>2434</v>
      </c>
      <c r="D229" s="20">
        <v>0.19791666666666666</v>
      </c>
      <c r="E229" s="7">
        <v>80</v>
      </c>
      <c r="F229" s="7">
        <v>21</v>
      </c>
      <c r="G229" s="7">
        <v>59</v>
      </c>
      <c r="H229" s="7">
        <v>9</v>
      </c>
      <c r="I229" s="1" t="s">
        <v>34</v>
      </c>
      <c r="J229" s="13">
        <v>44566</v>
      </c>
    </row>
    <row r="230" spans="1:10" ht="15">
      <c r="A230" s="7">
        <v>1229</v>
      </c>
      <c r="B230" s="4" t="s">
        <v>2435</v>
      </c>
      <c r="C230" s="8" t="s">
        <v>2436</v>
      </c>
      <c r="D230" s="20">
        <v>0.63124999999999998</v>
      </c>
      <c r="E230" s="7">
        <v>39</v>
      </c>
      <c r="F230" s="7">
        <v>27</v>
      </c>
      <c r="G230" s="7">
        <v>12</v>
      </c>
      <c r="H230" s="7">
        <v>8</v>
      </c>
      <c r="I230" s="1" t="s">
        <v>54</v>
      </c>
      <c r="J230" s="13">
        <v>44572</v>
      </c>
    </row>
    <row r="231" spans="1:10" ht="15">
      <c r="A231" s="7">
        <v>1230</v>
      </c>
      <c r="B231" s="4" t="s">
        <v>2437</v>
      </c>
      <c r="C231" s="8" t="s">
        <v>2438</v>
      </c>
      <c r="D231" s="20">
        <v>0.80763888888888891</v>
      </c>
      <c r="E231" s="7">
        <v>36</v>
      </c>
      <c r="F231" s="7">
        <v>22</v>
      </c>
      <c r="G231" s="7">
        <v>14</v>
      </c>
      <c r="H231" s="7">
        <v>10</v>
      </c>
      <c r="I231" s="1" t="s">
        <v>34</v>
      </c>
      <c r="J231" s="13">
        <v>44568</v>
      </c>
    </row>
    <row r="232" spans="1:10" ht="15">
      <c r="A232" s="7">
        <v>1231</v>
      </c>
      <c r="B232" s="4" t="s">
        <v>2439</v>
      </c>
      <c r="C232" s="8" t="s">
        <v>2440</v>
      </c>
      <c r="D232" s="20">
        <v>0.46527777777777779</v>
      </c>
      <c r="E232" s="7">
        <v>48</v>
      </c>
      <c r="F232" s="7">
        <v>27</v>
      </c>
      <c r="G232" s="7">
        <v>21</v>
      </c>
      <c r="H232" s="7">
        <v>4</v>
      </c>
      <c r="I232" s="1" t="s">
        <v>38</v>
      </c>
      <c r="J232" s="13">
        <v>44564</v>
      </c>
    </row>
    <row r="233" spans="1:10" ht="15">
      <c r="A233" s="7">
        <v>1232</v>
      </c>
      <c r="B233" s="4" t="s">
        <v>2441</v>
      </c>
      <c r="C233" s="8" t="s">
        <v>2442</v>
      </c>
      <c r="D233" s="20">
        <v>0.12777777777777777</v>
      </c>
      <c r="E233" s="7">
        <v>67</v>
      </c>
      <c r="F233" s="7">
        <v>21</v>
      </c>
      <c r="G233" s="7">
        <v>46</v>
      </c>
      <c r="H233" s="7">
        <v>9</v>
      </c>
      <c r="I233" s="1" t="s">
        <v>13</v>
      </c>
      <c r="J233" s="13">
        <v>44567</v>
      </c>
    </row>
    <row r="234" spans="1:10" ht="15">
      <c r="A234" s="7">
        <v>1233</v>
      </c>
      <c r="B234" s="4" t="s">
        <v>2443</v>
      </c>
      <c r="C234" s="8" t="s">
        <v>2444</v>
      </c>
      <c r="D234" s="20">
        <v>0.38680555555555557</v>
      </c>
      <c r="E234" s="7">
        <v>58</v>
      </c>
      <c r="F234" s="7">
        <v>19</v>
      </c>
      <c r="G234" s="7">
        <v>39</v>
      </c>
      <c r="H234" s="7">
        <v>6</v>
      </c>
      <c r="I234" s="1" t="s">
        <v>34</v>
      </c>
      <c r="J234" s="13">
        <v>44565</v>
      </c>
    </row>
    <row r="235" spans="1:10" ht="15">
      <c r="A235" s="7">
        <v>1234</v>
      </c>
      <c r="B235" s="4" t="s">
        <v>2445</v>
      </c>
      <c r="C235" s="8" t="s">
        <v>2446</v>
      </c>
      <c r="D235" s="20">
        <v>0.60972222222222228</v>
      </c>
      <c r="E235" s="7">
        <v>70</v>
      </c>
      <c r="F235" s="7">
        <v>42</v>
      </c>
      <c r="G235" s="7">
        <v>28</v>
      </c>
      <c r="H235" s="7">
        <v>1</v>
      </c>
      <c r="I235" s="1" t="s">
        <v>60</v>
      </c>
      <c r="J235" s="13">
        <v>44569</v>
      </c>
    </row>
    <row r="236" spans="1:10" ht="15">
      <c r="A236" s="7">
        <v>1235</v>
      </c>
      <c r="B236" s="4" t="s">
        <v>2447</v>
      </c>
      <c r="C236" s="8" t="s">
        <v>2448</v>
      </c>
      <c r="D236" s="20">
        <v>0.78263888888888888</v>
      </c>
      <c r="E236" s="7">
        <v>76</v>
      </c>
      <c r="F236" s="7">
        <v>34</v>
      </c>
      <c r="G236" s="7">
        <v>42</v>
      </c>
      <c r="H236" s="7">
        <v>3</v>
      </c>
      <c r="I236" s="1" t="s">
        <v>38</v>
      </c>
      <c r="J236" s="13">
        <v>44564</v>
      </c>
    </row>
    <row r="237" spans="1:10" ht="15">
      <c r="A237" s="7">
        <v>1236</v>
      </c>
      <c r="B237" s="4" t="s">
        <v>2449</v>
      </c>
      <c r="C237" s="8" t="s">
        <v>2450</v>
      </c>
      <c r="D237" s="20">
        <v>0.75347222222222221</v>
      </c>
      <c r="E237" s="7">
        <v>74</v>
      </c>
      <c r="F237" s="7">
        <v>19</v>
      </c>
      <c r="G237" s="7">
        <v>55</v>
      </c>
      <c r="H237" s="7">
        <v>4</v>
      </c>
      <c r="I237" s="1" t="s">
        <v>38</v>
      </c>
      <c r="J237" s="13">
        <v>44568</v>
      </c>
    </row>
    <row r="238" spans="1:10" ht="15">
      <c r="A238" s="7">
        <v>1237</v>
      </c>
      <c r="B238" s="4" t="s">
        <v>2451</v>
      </c>
      <c r="C238" s="8" t="s">
        <v>2452</v>
      </c>
      <c r="D238" s="20">
        <v>0.87638888888888888</v>
      </c>
      <c r="E238" s="7">
        <v>52</v>
      </c>
      <c r="F238" s="7">
        <v>34</v>
      </c>
      <c r="G238" s="7">
        <v>18</v>
      </c>
      <c r="H238" s="7">
        <v>6</v>
      </c>
      <c r="I238" s="1" t="s">
        <v>48</v>
      </c>
      <c r="J238" s="13">
        <v>44574</v>
      </c>
    </row>
    <row r="239" spans="1:10" ht="15">
      <c r="A239" s="7">
        <v>1238</v>
      </c>
      <c r="B239" s="4" t="s">
        <v>2453</v>
      </c>
      <c r="C239" s="8" t="s">
        <v>2454</v>
      </c>
      <c r="D239" s="20">
        <v>2.0833333333333332E-2</v>
      </c>
      <c r="E239" s="7">
        <v>50</v>
      </c>
      <c r="F239" s="7">
        <v>16</v>
      </c>
      <c r="G239" s="7">
        <v>34</v>
      </c>
      <c r="H239" s="7">
        <v>4</v>
      </c>
      <c r="I239" s="1" t="s">
        <v>13</v>
      </c>
      <c r="J239" s="13">
        <v>44571</v>
      </c>
    </row>
    <row r="240" spans="1:10" ht="15">
      <c r="A240" s="7">
        <v>1239</v>
      </c>
      <c r="B240" s="4" t="s">
        <v>2455</v>
      </c>
      <c r="C240" s="8" t="s">
        <v>2456</v>
      </c>
      <c r="D240" s="20">
        <v>0.3347222222222222</v>
      </c>
      <c r="E240" s="7">
        <v>68</v>
      </c>
      <c r="F240" s="7">
        <v>29</v>
      </c>
      <c r="G240" s="7">
        <v>39</v>
      </c>
      <c r="H240" s="7">
        <v>5</v>
      </c>
      <c r="I240" s="1" t="s">
        <v>38</v>
      </c>
      <c r="J240" s="13">
        <v>44564</v>
      </c>
    </row>
    <row r="241" spans="1:10" ht="15">
      <c r="A241" s="7">
        <v>1240</v>
      </c>
      <c r="B241" s="4" t="s">
        <v>2457</v>
      </c>
      <c r="C241" s="8" t="s">
        <v>2458</v>
      </c>
      <c r="D241" s="20">
        <v>0.70277777777777772</v>
      </c>
      <c r="E241" s="7">
        <v>56</v>
      </c>
      <c r="F241" s="7">
        <v>19</v>
      </c>
      <c r="G241" s="7">
        <v>37</v>
      </c>
      <c r="H241" s="7">
        <v>7</v>
      </c>
      <c r="I241" s="1" t="s">
        <v>48</v>
      </c>
      <c r="J241" s="13">
        <v>44568</v>
      </c>
    </row>
    <row r="242" spans="1:10" ht="15">
      <c r="A242" s="7">
        <v>1241</v>
      </c>
      <c r="B242" s="4" t="s">
        <v>2459</v>
      </c>
      <c r="C242" s="8" t="s">
        <v>2460</v>
      </c>
      <c r="D242" s="20">
        <v>0.98888888888888893</v>
      </c>
      <c r="E242" s="7">
        <v>56</v>
      </c>
      <c r="F242" s="7">
        <v>21</v>
      </c>
      <c r="G242" s="7">
        <v>35</v>
      </c>
      <c r="H242" s="7">
        <v>6</v>
      </c>
      <c r="I242" s="1" t="s">
        <v>60</v>
      </c>
      <c r="J242" s="13">
        <v>44570</v>
      </c>
    </row>
    <row r="243" spans="1:10" ht="15">
      <c r="A243" s="7">
        <v>1242</v>
      </c>
      <c r="B243" s="4" t="s">
        <v>2461</v>
      </c>
      <c r="C243" s="8" t="s">
        <v>2462</v>
      </c>
      <c r="D243" s="20">
        <v>0.23194444444444445</v>
      </c>
      <c r="E243" s="7">
        <v>82</v>
      </c>
      <c r="F243" s="7">
        <v>34</v>
      </c>
      <c r="G243" s="7">
        <v>48</v>
      </c>
      <c r="H243" s="7">
        <v>5</v>
      </c>
      <c r="I243" s="1" t="s">
        <v>48</v>
      </c>
      <c r="J243" s="13">
        <v>44569</v>
      </c>
    </row>
    <row r="244" spans="1:10" ht="15">
      <c r="A244" s="7">
        <v>1243</v>
      </c>
      <c r="B244" s="4" t="s">
        <v>2463</v>
      </c>
      <c r="C244" s="8" t="s">
        <v>2464</v>
      </c>
      <c r="D244" s="20">
        <v>0.99444444444444446</v>
      </c>
      <c r="E244" s="7">
        <v>68</v>
      </c>
      <c r="F244" s="7">
        <v>41</v>
      </c>
      <c r="G244" s="7">
        <v>27</v>
      </c>
      <c r="H244" s="7">
        <v>8</v>
      </c>
      <c r="I244" s="1" t="s">
        <v>34</v>
      </c>
      <c r="J244" s="13">
        <v>44573</v>
      </c>
    </row>
    <row r="245" spans="1:10" ht="15">
      <c r="A245" s="7">
        <v>1244</v>
      </c>
      <c r="B245" s="4" t="s">
        <v>2465</v>
      </c>
      <c r="C245" s="8" t="s">
        <v>2466</v>
      </c>
      <c r="D245" s="20">
        <v>0.2048611111111111</v>
      </c>
      <c r="E245" s="7">
        <v>47</v>
      </c>
      <c r="F245" s="7">
        <v>36</v>
      </c>
      <c r="G245" s="7">
        <v>11</v>
      </c>
      <c r="H245" s="7">
        <v>9</v>
      </c>
      <c r="I245" s="1" t="s">
        <v>48</v>
      </c>
      <c r="J245" s="13">
        <v>44574</v>
      </c>
    </row>
    <row r="246" spans="1:10" ht="15">
      <c r="A246" s="7">
        <v>1245</v>
      </c>
      <c r="B246" s="4" t="s">
        <v>2467</v>
      </c>
      <c r="C246" s="8" t="s">
        <v>2468</v>
      </c>
      <c r="D246" s="20">
        <v>0.49027777777777776</v>
      </c>
      <c r="E246" s="7">
        <v>80</v>
      </c>
      <c r="F246" s="7">
        <v>39</v>
      </c>
      <c r="G246" s="7">
        <v>41</v>
      </c>
      <c r="H246" s="7">
        <v>7</v>
      </c>
      <c r="I246" s="1" t="s">
        <v>54</v>
      </c>
      <c r="J246" s="13">
        <v>44574</v>
      </c>
    </row>
    <row r="247" spans="1:10" ht="15">
      <c r="A247" s="7">
        <v>1246</v>
      </c>
      <c r="B247" s="4" t="s">
        <v>2469</v>
      </c>
      <c r="C247" s="8" t="s">
        <v>2470</v>
      </c>
      <c r="D247" s="20">
        <v>0.59027777777777779</v>
      </c>
      <c r="E247" s="7">
        <v>64</v>
      </c>
      <c r="F247" s="7">
        <v>45</v>
      </c>
      <c r="G247" s="7">
        <v>19</v>
      </c>
      <c r="H247" s="7">
        <v>10</v>
      </c>
      <c r="I247" s="1" t="s">
        <v>34</v>
      </c>
      <c r="J247" s="13">
        <v>44564</v>
      </c>
    </row>
    <row r="248" spans="1:10" ht="15">
      <c r="A248" s="7">
        <v>1247</v>
      </c>
      <c r="B248" s="4" t="s">
        <v>2471</v>
      </c>
      <c r="C248" s="8" t="s">
        <v>2472</v>
      </c>
      <c r="D248" s="20">
        <v>0.79652777777777772</v>
      </c>
      <c r="E248" s="7">
        <v>75</v>
      </c>
      <c r="F248" s="7">
        <v>24</v>
      </c>
      <c r="G248" s="7">
        <v>51</v>
      </c>
      <c r="H248" s="7">
        <v>1</v>
      </c>
      <c r="I248" s="1" t="s">
        <v>13</v>
      </c>
      <c r="J248" s="13">
        <v>44562</v>
      </c>
    </row>
    <row r="249" spans="1:10" ht="15">
      <c r="A249" s="7">
        <v>1248</v>
      </c>
      <c r="B249" s="4" t="s">
        <v>2473</v>
      </c>
      <c r="C249" s="8" t="s">
        <v>2474</v>
      </c>
      <c r="D249" s="20">
        <v>0.55902777777777779</v>
      </c>
      <c r="E249" s="7">
        <v>43</v>
      </c>
      <c r="F249" s="7">
        <v>21</v>
      </c>
      <c r="G249" s="7">
        <v>22</v>
      </c>
      <c r="H249" s="7">
        <v>3</v>
      </c>
      <c r="I249" s="1" t="s">
        <v>34</v>
      </c>
      <c r="J249" s="13">
        <v>44568</v>
      </c>
    </row>
    <row r="250" spans="1:10" ht="15">
      <c r="A250" s="7">
        <v>1249</v>
      </c>
      <c r="B250" s="4" t="s">
        <v>2475</v>
      </c>
      <c r="C250" s="8" t="s">
        <v>2476</v>
      </c>
      <c r="D250" s="20">
        <v>0.73472222222222228</v>
      </c>
      <c r="E250" s="7">
        <v>44</v>
      </c>
      <c r="F250" s="7">
        <v>32</v>
      </c>
      <c r="G250" s="7">
        <v>12</v>
      </c>
      <c r="H250" s="7">
        <v>9</v>
      </c>
      <c r="I250" s="1" t="s">
        <v>60</v>
      </c>
      <c r="J250" s="13">
        <v>44574</v>
      </c>
    </row>
    <row r="251" spans="1:10" ht="15">
      <c r="A251" s="7">
        <v>1250</v>
      </c>
      <c r="B251" s="4" t="s">
        <v>2477</v>
      </c>
      <c r="C251" s="8" t="s">
        <v>2478</v>
      </c>
      <c r="D251" s="20">
        <v>0.78611111111111109</v>
      </c>
      <c r="E251" s="7">
        <v>79</v>
      </c>
      <c r="F251" s="7">
        <v>43</v>
      </c>
      <c r="G251" s="7">
        <v>36</v>
      </c>
      <c r="H251" s="7">
        <v>1</v>
      </c>
      <c r="I251" s="1" t="s">
        <v>34</v>
      </c>
      <c r="J251" s="13">
        <v>44574</v>
      </c>
    </row>
    <row r="252" spans="1:10" ht="15">
      <c r="A252" s="7">
        <v>1251</v>
      </c>
      <c r="B252" s="4" t="s">
        <v>2479</v>
      </c>
      <c r="C252" s="8" t="s">
        <v>2480</v>
      </c>
      <c r="D252" s="20">
        <v>0.4284722222222222</v>
      </c>
      <c r="E252" s="7">
        <v>97</v>
      </c>
      <c r="F252" s="7">
        <v>39</v>
      </c>
      <c r="G252" s="7">
        <v>58</v>
      </c>
      <c r="H252" s="7">
        <v>3</v>
      </c>
      <c r="I252" s="1" t="s">
        <v>34</v>
      </c>
      <c r="J252" s="13">
        <v>44565</v>
      </c>
    </row>
    <row r="253" spans="1:10" ht="15">
      <c r="A253" s="7">
        <v>1252</v>
      </c>
      <c r="B253" s="4" t="s">
        <v>2481</v>
      </c>
      <c r="C253" s="8" t="s">
        <v>2482</v>
      </c>
      <c r="D253" s="20">
        <v>4.4444444444444446E-2</v>
      </c>
      <c r="E253" s="7">
        <v>64</v>
      </c>
      <c r="F253" s="7">
        <v>33</v>
      </c>
      <c r="G253" s="7">
        <v>31</v>
      </c>
      <c r="H253" s="7">
        <v>9</v>
      </c>
      <c r="I253" s="1" t="s">
        <v>48</v>
      </c>
      <c r="J253" s="13">
        <v>44574</v>
      </c>
    </row>
    <row r="254" spans="1:10" ht="15">
      <c r="A254" s="7">
        <v>1253</v>
      </c>
      <c r="B254" s="4" t="s">
        <v>2483</v>
      </c>
      <c r="C254" s="8" t="s">
        <v>2484</v>
      </c>
      <c r="D254" s="20">
        <v>0.98958333333333337</v>
      </c>
      <c r="E254" s="7">
        <v>46</v>
      </c>
      <c r="F254" s="7">
        <v>36</v>
      </c>
      <c r="G254" s="7">
        <v>10</v>
      </c>
      <c r="H254" s="7">
        <v>4</v>
      </c>
      <c r="I254" s="1" t="s">
        <v>48</v>
      </c>
      <c r="J254" s="13">
        <v>44571</v>
      </c>
    </row>
    <row r="255" spans="1:10" ht="15">
      <c r="A255" s="7">
        <v>1254</v>
      </c>
      <c r="B255" s="4" t="s">
        <v>2485</v>
      </c>
      <c r="C255" s="8" t="s">
        <v>2486</v>
      </c>
      <c r="D255" s="20">
        <v>0.41319444444444442</v>
      </c>
      <c r="E255" s="7">
        <v>67</v>
      </c>
      <c r="F255" s="7">
        <v>17</v>
      </c>
      <c r="G255" s="7">
        <v>50</v>
      </c>
      <c r="H255" s="7">
        <v>4</v>
      </c>
      <c r="I255" s="1" t="s">
        <v>13</v>
      </c>
      <c r="J255" s="13">
        <v>44563</v>
      </c>
    </row>
    <row r="256" spans="1:10" ht="15">
      <c r="A256" s="7">
        <v>1255</v>
      </c>
      <c r="B256" s="4" t="s">
        <v>2487</v>
      </c>
      <c r="C256" s="8" t="s">
        <v>2488</v>
      </c>
      <c r="D256" s="20">
        <v>0.68263888888888891</v>
      </c>
      <c r="E256" s="7">
        <v>83</v>
      </c>
      <c r="F256" s="7">
        <v>39</v>
      </c>
      <c r="G256" s="7">
        <v>44</v>
      </c>
      <c r="H256" s="7">
        <v>5</v>
      </c>
      <c r="I256" s="1" t="s">
        <v>54</v>
      </c>
      <c r="J256" s="13">
        <v>44573</v>
      </c>
    </row>
    <row r="257" spans="1:10" ht="15">
      <c r="A257" s="7">
        <v>1256</v>
      </c>
      <c r="B257" s="4" t="s">
        <v>2489</v>
      </c>
      <c r="C257" s="8" t="s">
        <v>2490</v>
      </c>
      <c r="D257" s="20">
        <v>0.19027777777777777</v>
      </c>
      <c r="E257" s="7">
        <v>77</v>
      </c>
      <c r="F257" s="7">
        <v>23</v>
      </c>
      <c r="G257" s="7">
        <v>54</v>
      </c>
      <c r="H257" s="7">
        <v>6</v>
      </c>
      <c r="I257" s="1" t="s">
        <v>48</v>
      </c>
      <c r="J257" s="13">
        <v>44566</v>
      </c>
    </row>
    <row r="258" spans="1:10" ht="15">
      <c r="A258" s="7">
        <v>1257</v>
      </c>
      <c r="B258" s="4" t="s">
        <v>2491</v>
      </c>
      <c r="C258" s="8" t="s">
        <v>2492</v>
      </c>
      <c r="D258" s="20">
        <v>0.99444444444444446</v>
      </c>
      <c r="E258" s="7">
        <v>77</v>
      </c>
      <c r="F258" s="7">
        <v>23</v>
      </c>
      <c r="G258" s="7">
        <v>54</v>
      </c>
      <c r="H258" s="7">
        <v>4</v>
      </c>
      <c r="I258" s="1" t="s">
        <v>13</v>
      </c>
      <c r="J258" s="13">
        <v>44564</v>
      </c>
    </row>
    <row r="259" spans="1:10" ht="15">
      <c r="A259" s="7">
        <v>1258</v>
      </c>
      <c r="B259" s="4" t="s">
        <v>2493</v>
      </c>
      <c r="C259" s="8" t="s">
        <v>2494</v>
      </c>
      <c r="D259" s="20">
        <v>0.56527777777777777</v>
      </c>
      <c r="E259" s="7">
        <v>40</v>
      </c>
      <c r="F259" s="7">
        <v>29</v>
      </c>
      <c r="G259" s="7">
        <v>11</v>
      </c>
      <c r="H259" s="7">
        <v>4</v>
      </c>
      <c r="I259" s="1" t="s">
        <v>60</v>
      </c>
      <c r="J259" s="13">
        <v>44571</v>
      </c>
    </row>
    <row r="260" spans="1:10" ht="15">
      <c r="A260" s="7">
        <v>1259</v>
      </c>
      <c r="B260" s="4" t="s">
        <v>2495</v>
      </c>
      <c r="C260" s="8" t="s">
        <v>2496</v>
      </c>
      <c r="D260" s="20">
        <v>0.1451388888888889</v>
      </c>
      <c r="E260" s="7">
        <v>49</v>
      </c>
      <c r="F260" s="7">
        <v>32</v>
      </c>
      <c r="G260" s="7">
        <v>17</v>
      </c>
      <c r="H260" s="7">
        <v>8</v>
      </c>
      <c r="I260" s="1" t="s">
        <v>60</v>
      </c>
      <c r="J260" s="13">
        <v>44563</v>
      </c>
    </row>
    <row r="261" spans="1:10" ht="15">
      <c r="A261" s="7">
        <v>1260</v>
      </c>
      <c r="B261" s="4" t="s">
        <v>2497</v>
      </c>
      <c r="C261" s="8" t="s">
        <v>2498</v>
      </c>
      <c r="D261" s="20">
        <v>1.4583333333333334E-2</v>
      </c>
      <c r="E261" s="7">
        <v>86</v>
      </c>
      <c r="F261" s="7">
        <v>27</v>
      </c>
      <c r="G261" s="7">
        <v>59</v>
      </c>
      <c r="H261" s="7">
        <v>1</v>
      </c>
      <c r="I261" s="1" t="s">
        <v>60</v>
      </c>
      <c r="J261" s="13">
        <v>44572</v>
      </c>
    </row>
    <row r="262" spans="1:10" ht="15">
      <c r="A262" s="7">
        <v>1261</v>
      </c>
      <c r="B262" s="4" t="s">
        <v>2499</v>
      </c>
      <c r="C262" s="8" t="s">
        <v>2500</v>
      </c>
      <c r="D262" s="20">
        <v>0.82152777777777775</v>
      </c>
      <c r="E262" s="7">
        <v>76</v>
      </c>
      <c r="F262" s="7">
        <v>44</v>
      </c>
      <c r="G262" s="7">
        <v>32</v>
      </c>
      <c r="H262" s="7">
        <v>1</v>
      </c>
      <c r="I262" s="1" t="s">
        <v>60</v>
      </c>
      <c r="J262" s="13">
        <v>44572</v>
      </c>
    </row>
    <row r="263" spans="1:10" ht="15">
      <c r="A263" s="7">
        <v>1262</v>
      </c>
      <c r="B263" s="4" t="s">
        <v>2501</v>
      </c>
      <c r="C263" s="8" t="s">
        <v>2502</v>
      </c>
      <c r="D263" s="20">
        <v>0.15486111111111112</v>
      </c>
      <c r="E263" s="7">
        <v>87</v>
      </c>
      <c r="F263" s="7">
        <v>37</v>
      </c>
      <c r="G263" s="7">
        <v>50</v>
      </c>
      <c r="H263" s="7">
        <v>7</v>
      </c>
      <c r="I263" s="1" t="s">
        <v>60</v>
      </c>
      <c r="J263" s="13">
        <v>44563</v>
      </c>
    </row>
    <row r="264" spans="1:10" ht="15">
      <c r="A264" s="7">
        <v>1263</v>
      </c>
      <c r="B264" s="4" t="s">
        <v>2503</v>
      </c>
      <c r="C264" s="8" t="s">
        <v>2504</v>
      </c>
      <c r="D264" s="20">
        <v>0.70347222222222228</v>
      </c>
      <c r="E264" s="7">
        <v>64</v>
      </c>
      <c r="F264" s="7">
        <v>32</v>
      </c>
      <c r="G264" s="7">
        <v>32</v>
      </c>
      <c r="H264" s="7">
        <v>7</v>
      </c>
      <c r="I264" s="1" t="s">
        <v>60</v>
      </c>
      <c r="J264" s="13">
        <v>44564</v>
      </c>
    </row>
    <row r="265" spans="1:10" ht="15">
      <c r="A265" s="7">
        <v>1264</v>
      </c>
      <c r="B265" s="4" t="s">
        <v>2505</v>
      </c>
      <c r="C265" s="8" t="s">
        <v>2506</v>
      </c>
      <c r="D265" s="20">
        <v>0.43541666666666667</v>
      </c>
      <c r="E265" s="7">
        <v>78</v>
      </c>
      <c r="F265" s="7">
        <v>41</v>
      </c>
      <c r="G265" s="7">
        <v>37</v>
      </c>
      <c r="H265" s="7">
        <v>4</v>
      </c>
      <c r="I265" s="1" t="s">
        <v>38</v>
      </c>
      <c r="J265" s="13">
        <v>44568</v>
      </c>
    </row>
    <row r="266" spans="1:10" ht="15">
      <c r="A266" s="7">
        <v>1265</v>
      </c>
      <c r="B266" s="4" t="s">
        <v>2507</v>
      </c>
      <c r="C266" s="8">
        <v>47460</v>
      </c>
      <c r="D266" s="20">
        <v>0.21111111111111111</v>
      </c>
      <c r="E266" s="7">
        <v>41</v>
      </c>
      <c r="F266" s="7">
        <v>18</v>
      </c>
      <c r="G266" s="7">
        <v>23</v>
      </c>
      <c r="H266" s="7">
        <v>10</v>
      </c>
      <c r="I266" s="1" t="s">
        <v>60</v>
      </c>
      <c r="J266" s="13">
        <v>44562</v>
      </c>
    </row>
    <row r="267" spans="1:10" ht="15">
      <c r="A267" s="7">
        <v>1266</v>
      </c>
      <c r="B267" s="4" t="s">
        <v>2508</v>
      </c>
      <c r="C267" s="8" t="s">
        <v>2509</v>
      </c>
      <c r="D267" s="20">
        <v>0.95416666666666672</v>
      </c>
      <c r="E267" s="7">
        <v>64</v>
      </c>
      <c r="F267" s="7">
        <v>27</v>
      </c>
      <c r="G267" s="7">
        <v>37</v>
      </c>
      <c r="H267" s="7">
        <v>7</v>
      </c>
      <c r="I267" s="1" t="s">
        <v>38</v>
      </c>
      <c r="J267" s="13">
        <v>44568</v>
      </c>
    </row>
    <row r="268" spans="1:10" ht="15">
      <c r="A268" s="7">
        <v>1267</v>
      </c>
      <c r="B268" s="4" t="s">
        <v>2510</v>
      </c>
      <c r="C268" s="8" t="s">
        <v>2511</v>
      </c>
      <c r="D268" s="20">
        <v>0.69305555555555554</v>
      </c>
      <c r="E268" s="7">
        <v>88</v>
      </c>
      <c r="F268" s="7">
        <v>31</v>
      </c>
      <c r="G268" s="7">
        <v>57</v>
      </c>
      <c r="H268" s="7">
        <v>10</v>
      </c>
      <c r="I268" s="1" t="s">
        <v>48</v>
      </c>
      <c r="J268" s="13">
        <v>44570</v>
      </c>
    </row>
    <row r="269" spans="1:10" ht="15">
      <c r="A269" s="7">
        <v>1268</v>
      </c>
      <c r="B269" s="4" t="s">
        <v>2512</v>
      </c>
      <c r="C269" s="8" t="s">
        <v>2513</v>
      </c>
      <c r="D269" s="20">
        <v>0.49375000000000002</v>
      </c>
      <c r="E269" s="7">
        <v>78</v>
      </c>
      <c r="F269" s="7">
        <v>34</v>
      </c>
      <c r="G269" s="7">
        <v>44</v>
      </c>
      <c r="H269" s="7">
        <v>1</v>
      </c>
      <c r="I269" s="1" t="s">
        <v>48</v>
      </c>
      <c r="J269" s="13">
        <v>44565</v>
      </c>
    </row>
    <row r="270" spans="1:10" ht="15">
      <c r="A270" s="7">
        <v>1269</v>
      </c>
      <c r="B270" s="4" t="s">
        <v>2514</v>
      </c>
      <c r="C270" s="8" t="s">
        <v>2515</v>
      </c>
      <c r="D270" s="20">
        <v>0.83819444444444446</v>
      </c>
      <c r="E270" s="7">
        <v>90</v>
      </c>
      <c r="F270" s="7">
        <v>37</v>
      </c>
      <c r="G270" s="7">
        <v>53</v>
      </c>
      <c r="H270" s="7">
        <v>5</v>
      </c>
      <c r="I270" s="1" t="s">
        <v>13</v>
      </c>
      <c r="J270" s="13">
        <v>44563</v>
      </c>
    </row>
    <row r="271" spans="1:10" ht="15">
      <c r="A271" s="7">
        <v>1270</v>
      </c>
      <c r="B271" s="4" t="s">
        <v>2516</v>
      </c>
      <c r="C271" s="8" t="s">
        <v>2517</v>
      </c>
      <c r="D271" s="20">
        <v>0.84722222222222221</v>
      </c>
      <c r="E271" s="7">
        <v>85</v>
      </c>
      <c r="F271" s="7">
        <v>37</v>
      </c>
      <c r="G271" s="7">
        <v>48</v>
      </c>
      <c r="H271" s="7">
        <v>7</v>
      </c>
      <c r="I271" s="1" t="s">
        <v>34</v>
      </c>
      <c r="J271" s="13">
        <v>44563</v>
      </c>
    </row>
    <row r="272" spans="1:10" ht="15">
      <c r="A272" s="7">
        <v>1271</v>
      </c>
      <c r="B272" s="4" t="s">
        <v>2518</v>
      </c>
      <c r="C272" s="8" t="s">
        <v>2519</v>
      </c>
      <c r="D272" s="20">
        <v>0.63680555555555551</v>
      </c>
      <c r="E272" s="7">
        <v>55</v>
      </c>
      <c r="F272" s="7">
        <v>15</v>
      </c>
      <c r="G272" s="7">
        <v>40</v>
      </c>
      <c r="H272" s="7">
        <v>2</v>
      </c>
      <c r="I272" s="1" t="s">
        <v>60</v>
      </c>
      <c r="J272" s="13">
        <v>44567</v>
      </c>
    </row>
    <row r="273" spans="1:10" ht="15">
      <c r="A273" s="7">
        <v>1272</v>
      </c>
      <c r="B273" s="4" t="s">
        <v>2520</v>
      </c>
      <c r="C273" s="8" t="s">
        <v>2521</v>
      </c>
      <c r="D273" s="20">
        <v>0.30486111111111114</v>
      </c>
      <c r="E273" s="7">
        <v>62</v>
      </c>
      <c r="F273" s="7">
        <v>39</v>
      </c>
      <c r="G273" s="7">
        <v>23</v>
      </c>
      <c r="H273" s="7">
        <v>6</v>
      </c>
      <c r="I273" s="1" t="s">
        <v>60</v>
      </c>
      <c r="J273" s="13">
        <v>44564</v>
      </c>
    </row>
    <row r="274" spans="1:10" ht="15">
      <c r="A274" s="7">
        <v>1273</v>
      </c>
      <c r="B274" s="4" t="s">
        <v>2522</v>
      </c>
      <c r="C274" s="8">
        <v>243853</v>
      </c>
      <c r="D274" s="20">
        <v>6.7361111111111108E-2</v>
      </c>
      <c r="E274" s="7">
        <v>61</v>
      </c>
      <c r="F274" s="7">
        <v>40</v>
      </c>
      <c r="G274" s="7">
        <v>21</v>
      </c>
      <c r="H274" s="7">
        <v>9</v>
      </c>
      <c r="I274" s="1" t="s">
        <v>13</v>
      </c>
      <c r="J274" s="13">
        <v>44572</v>
      </c>
    </row>
    <row r="275" spans="1:10" ht="15">
      <c r="A275" s="7">
        <v>1274</v>
      </c>
      <c r="B275" s="4" t="s">
        <v>2523</v>
      </c>
      <c r="C275" s="8" t="s">
        <v>2524</v>
      </c>
      <c r="D275" s="20">
        <v>0.38819444444444445</v>
      </c>
      <c r="E275" s="7">
        <v>69</v>
      </c>
      <c r="F275" s="7">
        <v>34</v>
      </c>
      <c r="G275" s="7">
        <v>35</v>
      </c>
      <c r="H275" s="7">
        <v>10</v>
      </c>
      <c r="I275" s="1" t="s">
        <v>13</v>
      </c>
      <c r="J275" s="13">
        <v>44568</v>
      </c>
    </row>
    <row r="276" spans="1:10" ht="15">
      <c r="A276" s="7">
        <v>1275</v>
      </c>
      <c r="B276" s="4" t="s">
        <v>2525</v>
      </c>
      <c r="C276" s="8" t="s">
        <v>2526</v>
      </c>
      <c r="D276" s="20">
        <v>0.71805555555555556</v>
      </c>
      <c r="E276" s="7">
        <v>80</v>
      </c>
      <c r="F276" s="7">
        <v>36</v>
      </c>
      <c r="G276" s="7">
        <v>44</v>
      </c>
      <c r="H276" s="7">
        <v>5</v>
      </c>
      <c r="I276" s="1" t="s">
        <v>34</v>
      </c>
      <c r="J276" s="13">
        <v>44566</v>
      </c>
    </row>
    <row r="277" spans="1:10" ht="15">
      <c r="A277" s="7">
        <v>1276</v>
      </c>
      <c r="B277" s="4" t="s">
        <v>2527</v>
      </c>
      <c r="C277" s="8">
        <v>680644</v>
      </c>
      <c r="D277" s="20">
        <v>0.77847222222222223</v>
      </c>
      <c r="E277" s="7">
        <v>59</v>
      </c>
      <c r="F277" s="7">
        <v>25</v>
      </c>
      <c r="G277" s="7">
        <v>34</v>
      </c>
      <c r="H277" s="7">
        <v>9</v>
      </c>
      <c r="I277" s="1" t="s">
        <v>60</v>
      </c>
      <c r="J277" s="13">
        <v>44565</v>
      </c>
    </row>
    <row r="278" spans="1:10" ht="15">
      <c r="A278" s="7">
        <v>1277</v>
      </c>
      <c r="B278" s="4" t="s">
        <v>2528</v>
      </c>
      <c r="C278" s="8" t="s">
        <v>2529</v>
      </c>
      <c r="D278" s="20">
        <v>0.37708333333333333</v>
      </c>
      <c r="E278" s="7">
        <v>91</v>
      </c>
      <c r="F278" s="7">
        <v>43</v>
      </c>
      <c r="G278" s="7">
        <v>48</v>
      </c>
      <c r="H278" s="7">
        <v>2</v>
      </c>
      <c r="I278" s="1" t="s">
        <v>48</v>
      </c>
      <c r="J278" s="13">
        <v>44567</v>
      </c>
    </row>
    <row r="279" spans="1:10" ht="15">
      <c r="A279" s="7">
        <v>1278</v>
      </c>
      <c r="B279" s="4" t="s">
        <v>2530</v>
      </c>
      <c r="C279" s="8" t="s">
        <v>2531</v>
      </c>
      <c r="D279" s="20">
        <v>2.0833333333333332E-2</v>
      </c>
      <c r="E279" s="7">
        <v>57</v>
      </c>
      <c r="F279" s="7">
        <v>24</v>
      </c>
      <c r="G279" s="7">
        <v>33</v>
      </c>
      <c r="H279" s="7">
        <v>4</v>
      </c>
      <c r="I279" s="1" t="s">
        <v>13</v>
      </c>
      <c r="J279" s="13">
        <v>44562</v>
      </c>
    </row>
    <row r="280" spans="1:10" ht="15">
      <c r="A280" s="7">
        <v>1279</v>
      </c>
      <c r="B280" s="4" t="s">
        <v>2532</v>
      </c>
      <c r="C280" s="8" t="s">
        <v>2533</v>
      </c>
      <c r="D280" s="20">
        <v>0.20416666666666666</v>
      </c>
      <c r="E280" s="7">
        <v>72</v>
      </c>
      <c r="F280" s="7">
        <v>15</v>
      </c>
      <c r="G280" s="7">
        <v>57</v>
      </c>
      <c r="H280" s="7">
        <v>1</v>
      </c>
      <c r="I280" s="1" t="s">
        <v>54</v>
      </c>
      <c r="J280" s="13">
        <v>44570</v>
      </c>
    </row>
    <row r="281" spans="1:10" ht="15">
      <c r="A281" s="7">
        <v>1280</v>
      </c>
      <c r="B281" s="4" t="s">
        <v>2534</v>
      </c>
      <c r="C281" s="8" t="s">
        <v>2535</v>
      </c>
      <c r="D281" s="20">
        <v>0.89513888888888893</v>
      </c>
      <c r="E281" s="7">
        <v>61</v>
      </c>
      <c r="F281" s="7">
        <v>20</v>
      </c>
      <c r="G281" s="7">
        <v>41</v>
      </c>
      <c r="H281" s="7">
        <v>10</v>
      </c>
      <c r="I281" s="1" t="s">
        <v>54</v>
      </c>
      <c r="J281" s="13">
        <v>44564</v>
      </c>
    </row>
    <row r="282" spans="1:10" ht="15">
      <c r="A282" s="7">
        <v>1281</v>
      </c>
      <c r="B282" s="4" t="s">
        <v>2536</v>
      </c>
      <c r="C282" s="8" t="s">
        <v>2537</v>
      </c>
      <c r="D282" s="20">
        <v>0.8618055555555556</v>
      </c>
      <c r="E282" s="7">
        <v>73</v>
      </c>
      <c r="F282" s="7">
        <v>41</v>
      </c>
      <c r="G282" s="7">
        <v>32</v>
      </c>
      <c r="H282" s="7">
        <v>2</v>
      </c>
      <c r="I282" s="1" t="s">
        <v>38</v>
      </c>
      <c r="J282" s="13">
        <v>44568</v>
      </c>
    </row>
    <row r="283" spans="1:10" ht="15">
      <c r="A283" s="7">
        <v>1282</v>
      </c>
      <c r="B283" s="4" t="s">
        <v>2538</v>
      </c>
      <c r="C283" s="8" t="s">
        <v>2539</v>
      </c>
      <c r="D283" s="20">
        <v>0.74930555555555556</v>
      </c>
      <c r="E283" s="7">
        <v>86</v>
      </c>
      <c r="F283" s="7">
        <v>32</v>
      </c>
      <c r="G283" s="7">
        <v>54</v>
      </c>
      <c r="H283" s="7">
        <v>5</v>
      </c>
      <c r="I283" s="1" t="s">
        <v>34</v>
      </c>
      <c r="J283" s="13">
        <v>44573</v>
      </c>
    </row>
    <row r="284" spans="1:10" ht="15">
      <c r="A284" s="7">
        <v>1283</v>
      </c>
      <c r="B284" s="4" t="s">
        <v>2540</v>
      </c>
      <c r="C284" s="8" t="s">
        <v>2541</v>
      </c>
      <c r="D284" s="20">
        <v>0.58333333333333337</v>
      </c>
      <c r="E284" s="7">
        <v>43</v>
      </c>
      <c r="F284" s="7">
        <v>33</v>
      </c>
      <c r="G284" s="7">
        <v>10</v>
      </c>
      <c r="H284" s="7">
        <v>4</v>
      </c>
      <c r="I284" s="1" t="s">
        <v>48</v>
      </c>
      <c r="J284" s="13">
        <v>44574</v>
      </c>
    </row>
    <row r="285" spans="1:10" ht="15">
      <c r="A285" s="7">
        <v>1284</v>
      </c>
      <c r="B285" s="4" t="s">
        <v>2542</v>
      </c>
      <c r="C285" s="8" t="s">
        <v>2543</v>
      </c>
      <c r="D285" s="20">
        <v>0.18194444444444444</v>
      </c>
      <c r="E285" s="7">
        <v>87</v>
      </c>
      <c r="F285" s="7">
        <v>37</v>
      </c>
      <c r="G285" s="7">
        <v>50</v>
      </c>
      <c r="H285" s="7">
        <v>4</v>
      </c>
      <c r="I285" s="1" t="s">
        <v>60</v>
      </c>
      <c r="J285" s="13">
        <v>44570</v>
      </c>
    </row>
    <row r="286" spans="1:10" ht="15">
      <c r="A286" s="7">
        <v>1285</v>
      </c>
      <c r="B286" s="4" t="s">
        <v>2544</v>
      </c>
      <c r="C286" s="8" t="s">
        <v>2545</v>
      </c>
      <c r="D286" s="20">
        <v>0.625</v>
      </c>
      <c r="E286" s="7">
        <v>62</v>
      </c>
      <c r="F286" s="7">
        <v>25</v>
      </c>
      <c r="G286" s="7">
        <v>37</v>
      </c>
      <c r="H286" s="7">
        <v>8</v>
      </c>
      <c r="I286" s="1" t="s">
        <v>54</v>
      </c>
      <c r="J286" s="13">
        <v>44562</v>
      </c>
    </row>
    <row r="287" spans="1:10" ht="15">
      <c r="A287" s="7">
        <v>1286</v>
      </c>
      <c r="B287" s="4" t="s">
        <v>2546</v>
      </c>
      <c r="C287" s="8">
        <v>384366</v>
      </c>
      <c r="D287" s="20">
        <v>0.33611111111111114</v>
      </c>
      <c r="E287" s="7">
        <v>89</v>
      </c>
      <c r="F287" s="7">
        <v>41</v>
      </c>
      <c r="G287" s="7">
        <v>48</v>
      </c>
      <c r="H287" s="7">
        <v>7</v>
      </c>
      <c r="I287" s="1" t="s">
        <v>13</v>
      </c>
      <c r="J287" s="13">
        <v>44573</v>
      </c>
    </row>
    <row r="288" spans="1:10" ht="15">
      <c r="A288" s="7">
        <v>1287</v>
      </c>
      <c r="B288" s="4" t="s">
        <v>2547</v>
      </c>
      <c r="C288" s="8" t="s">
        <v>2548</v>
      </c>
      <c r="D288" s="20">
        <v>0.80763888888888891</v>
      </c>
      <c r="E288" s="7">
        <v>93</v>
      </c>
      <c r="F288" s="7">
        <v>43</v>
      </c>
      <c r="G288" s="7">
        <v>50</v>
      </c>
      <c r="H288" s="7">
        <v>10</v>
      </c>
      <c r="I288" s="1" t="s">
        <v>38</v>
      </c>
      <c r="J288" s="13">
        <v>44565</v>
      </c>
    </row>
    <row r="289" spans="1:10" ht="15">
      <c r="A289" s="7">
        <v>1288</v>
      </c>
      <c r="B289" s="4" t="s">
        <v>2549</v>
      </c>
      <c r="C289" s="8" t="s">
        <v>2550</v>
      </c>
      <c r="D289" s="20">
        <v>0.21666666666666667</v>
      </c>
      <c r="E289" s="7">
        <v>43</v>
      </c>
      <c r="F289" s="7">
        <v>23</v>
      </c>
      <c r="G289" s="7">
        <v>20</v>
      </c>
      <c r="H289" s="7">
        <v>10</v>
      </c>
      <c r="I289" s="1" t="s">
        <v>38</v>
      </c>
      <c r="J289" s="13">
        <v>44569</v>
      </c>
    </row>
    <row r="290" spans="1:10" ht="15">
      <c r="A290" s="7">
        <v>1289</v>
      </c>
      <c r="B290" s="4" t="s">
        <v>2551</v>
      </c>
      <c r="C290" s="8" t="s">
        <v>2552</v>
      </c>
      <c r="D290" s="20">
        <v>0.73819444444444449</v>
      </c>
      <c r="E290" s="7">
        <v>56</v>
      </c>
      <c r="F290" s="7">
        <v>43</v>
      </c>
      <c r="G290" s="7">
        <v>13</v>
      </c>
      <c r="H290" s="7">
        <v>7</v>
      </c>
      <c r="I290" s="1" t="s">
        <v>60</v>
      </c>
      <c r="J290" s="13">
        <v>44569</v>
      </c>
    </row>
    <row r="291" spans="1:10" ht="15">
      <c r="A291" s="7">
        <v>1290</v>
      </c>
      <c r="B291" s="4" t="s">
        <v>2553</v>
      </c>
      <c r="C291" s="8" t="s">
        <v>2554</v>
      </c>
      <c r="D291" s="20">
        <v>0.64583333333333337</v>
      </c>
      <c r="E291" s="7">
        <v>53</v>
      </c>
      <c r="F291" s="7">
        <v>22</v>
      </c>
      <c r="G291" s="7">
        <v>31</v>
      </c>
      <c r="H291" s="7">
        <v>3</v>
      </c>
      <c r="I291" s="1" t="s">
        <v>34</v>
      </c>
      <c r="J291" s="13">
        <v>44564</v>
      </c>
    </row>
    <row r="292" spans="1:10" ht="15">
      <c r="A292" s="7">
        <v>1291</v>
      </c>
      <c r="B292" s="4" t="s">
        <v>2555</v>
      </c>
      <c r="C292" s="8" t="s">
        <v>2556</v>
      </c>
      <c r="D292" s="20">
        <v>0.33333333333333331</v>
      </c>
      <c r="E292" s="7">
        <v>85</v>
      </c>
      <c r="F292" s="7">
        <v>26</v>
      </c>
      <c r="G292" s="7">
        <v>59</v>
      </c>
      <c r="H292" s="7">
        <v>9</v>
      </c>
      <c r="I292" s="1" t="s">
        <v>34</v>
      </c>
      <c r="J292" s="13">
        <v>44563</v>
      </c>
    </row>
    <row r="293" spans="1:10" ht="15">
      <c r="A293" s="7">
        <v>1292</v>
      </c>
      <c r="B293" s="4" t="s">
        <v>2557</v>
      </c>
      <c r="C293" s="8" t="s">
        <v>2558</v>
      </c>
      <c r="D293" s="20">
        <v>2.7083333333333334E-2</v>
      </c>
      <c r="E293" s="7">
        <v>55</v>
      </c>
      <c r="F293" s="7">
        <v>20</v>
      </c>
      <c r="G293" s="7">
        <v>35</v>
      </c>
      <c r="H293" s="7">
        <v>5</v>
      </c>
      <c r="I293" s="1" t="s">
        <v>60</v>
      </c>
      <c r="J293" s="13">
        <v>44566</v>
      </c>
    </row>
    <row r="294" spans="1:10" ht="15">
      <c r="A294" s="7">
        <v>1293</v>
      </c>
      <c r="B294" s="4" t="s">
        <v>2559</v>
      </c>
      <c r="C294" s="8" t="s">
        <v>2560</v>
      </c>
      <c r="D294" s="20">
        <v>2.0833333333333333E-3</v>
      </c>
      <c r="E294" s="7">
        <v>71</v>
      </c>
      <c r="F294" s="7">
        <v>32</v>
      </c>
      <c r="G294" s="7">
        <v>39</v>
      </c>
      <c r="H294" s="7">
        <v>1</v>
      </c>
      <c r="I294" s="1" t="s">
        <v>48</v>
      </c>
      <c r="J294" s="13">
        <v>44570</v>
      </c>
    </row>
    <row r="295" spans="1:10" ht="15">
      <c r="A295" s="7">
        <v>1294</v>
      </c>
      <c r="B295" s="4" t="s">
        <v>2561</v>
      </c>
      <c r="C295" s="8" t="s">
        <v>2562</v>
      </c>
      <c r="D295" s="20">
        <v>0.91527777777777775</v>
      </c>
      <c r="E295" s="7">
        <v>43</v>
      </c>
      <c r="F295" s="7">
        <v>18</v>
      </c>
      <c r="G295" s="7">
        <v>25</v>
      </c>
      <c r="H295" s="7">
        <v>8</v>
      </c>
      <c r="I295" s="1" t="s">
        <v>38</v>
      </c>
      <c r="J295" s="13">
        <v>44573</v>
      </c>
    </row>
    <row r="296" spans="1:10" ht="15">
      <c r="A296" s="7">
        <v>1295</v>
      </c>
      <c r="B296" s="4" t="s">
        <v>2563</v>
      </c>
      <c r="C296" s="8" t="s">
        <v>2564</v>
      </c>
      <c r="D296" s="20">
        <v>0.7270833333333333</v>
      </c>
      <c r="E296" s="7">
        <v>48</v>
      </c>
      <c r="F296" s="7">
        <v>36</v>
      </c>
      <c r="G296" s="7">
        <v>12</v>
      </c>
      <c r="H296" s="7">
        <v>2</v>
      </c>
      <c r="I296" s="1" t="s">
        <v>60</v>
      </c>
      <c r="J296" s="13">
        <v>44568</v>
      </c>
    </row>
    <row r="297" spans="1:10" ht="15">
      <c r="A297" s="7">
        <v>1296</v>
      </c>
      <c r="B297" s="4" t="s">
        <v>2565</v>
      </c>
      <c r="C297" s="8" t="s">
        <v>2566</v>
      </c>
      <c r="D297" s="20">
        <v>0.34930555555555554</v>
      </c>
      <c r="E297" s="7">
        <v>86</v>
      </c>
      <c r="F297" s="7">
        <v>38</v>
      </c>
      <c r="G297" s="7">
        <v>48</v>
      </c>
      <c r="H297" s="7">
        <v>10</v>
      </c>
      <c r="I297" s="1" t="s">
        <v>60</v>
      </c>
      <c r="J297" s="13">
        <v>44571</v>
      </c>
    </row>
    <row r="298" spans="1:10" ht="15">
      <c r="A298" s="7">
        <v>1297</v>
      </c>
      <c r="B298" s="4" t="s">
        <v>2567</v>
      </c>
      <c r="C298" s="8" t="s">
        <v>2568</v>
      </c>
      <c r="D298" s="20">
        <v>0.51180555555555551</v>
      </c>
      <c r="E298" s="7">
        <v>91</v>
      </c>
      <c r="F298" s="7">
        <v>33</v>
      </c>
      <c r="G298" s="7">
        <v>58</v>
      </c>
      <c r="H298" s="7">
        <v>1</v>
      </c>
      <c r="I298" s="1" t="s">
        <v>13</v>
      </c>
      <c r="J298" s="13">
        <v>44562</v>
      </c>
    </row>
    <row r="299" spans="1:10" ht="15">
      <c r="A299" s="7">
        <v>1298</v>
      </c>
      <c r="B299" s="4" t="s">
        <v>2569</v>
      </c>
      <c r="C299" s="8" t="s">
        <v>2570</v>
      </c>
      <c r="D299" s="20">
        <v>0.56527777777777777</v>
      </c>
      <c r="E299" s="7">
        <v>70</v>
      </c>
      <c r="F299" s="7">
        <v>38</v>
      </c>
      <c r="G299" s="7">
        <v>32</v>
      </c>
      <c r="H299" s="7">
        <v>8</v>
      </c>
      <c r="I299" s="1" t="s">
        <v>48</v>
      </c>
      <c r="J299" s="13">
        <v>44566</v>
      </c>
    </row>
    <row r="300" spans="1:10" ht="15">
      <c r="A300" s="7">
        <v>1299</v>
      </c>
      <c r="B300" s="4" t="s">
        <v>2571</v>
      </c>
      <c r="C300" s="8" t="s">
        <v>2572</v>
      </c>
      <c r="D300" s="20">
        <v>0.81805555555555554</v>
      </c>
      <c r="E300" s="7">
        <v>69</v>
      </c>
      <c r="F300" s="7">
        <v>18</v>
      </c>
      <c r="G300" s="7">
        <v>51</v>
      </c>
      <c r="H300" s="7">
        <v>2</v>
      </c>
      <c r="I300" s="1" t="s">
        <v>48</v>
      </c>
      <c r="J300" s="13">
        <v>44571</v>
      </c>
    </row>
    <row r="301" spans="1:10" ht="15">
      <c r="A301" s="7">
        <v>1300</v>
      </c>
      <c r="B301" s="4" t="s">
        <v>2573</v>
      </c>
      <c r="C301" s="8" t="s">
        <v>2574</v>
      </c>
      <c r="D301" s="20">
        <v>0.28472222222222221</v>
      </c>
      <c r="E301" s="7">
        <v>42</v>
      </c>
      <c r="F301" s="7">
        <v>32</v>
      </c>
      <c r="G301" s="7">
        <v>10</v>
      </c>
      <c r="H301" s="7">
        <v>4</v>
      </c>
      <c r="I301" s="1" t="s">
        <v>60</v>
      </c>
      <c r="J301" s="13">
        <v>44567</v>
      </c>
    </row>
    <row r="302" spans="1:10" ht="15">
      <c r="A302" s="7">
        <v>1301</v>
      </c>
      <c r="B302" s="4" t="s">
        <v>2575</v>
      </c>
      <c r="C302" s="8" t="s">
        <v>2576</v>
      </c>
      <c r="D302" s="20">
        <v>0.71666666666666667</v>
      </c>
      <c r="E302" s="7">
        <v>63</v>
      </c>
      <c r="F302" s="7">
        <v>26</v>
      </c>
      <c r="G302" s="7">
        <v>37</v>
      </c>
      <c r="H302" s="7">
        <v>5</v>
      </c>
      <c r="I302" s="1" t="s">
        <v>34</v>
      </c>
      <c r="J302" s="13">
        <v>44562</v>
      </c>
    </row>
    <row r="303" spans="1:10" ht="15">
      <c r="A303" s="7">
        <v>1302</v>
      </c>
      <c r="B303" s="4" t="s">
        <v>2577</v>
      </c>
      <c r="C303" s="8">
        <v>332784</v>
      </c>
      <c r="D303" s="20">
        <v>0.13958333333333334</v>
      </c>
      <c r="E303" s="7">
        <v>97</v>
      </c>
      <c r="F303" s="7">
        <v>41</v>
      </c>
      <c r="G303" s="7">
        <v>56</v>
      </c>
      <c r="H303" s="7">
        <v>3</v>
      </c>
      <c r="I303" s="1" t="s">
        <v>38</v>
      </c>
      <c r="J303" s="13">
        <v>44567</v>
      </c>
    </row>
    <row r="304" spans="1:10" ht="15">
      <c r="A304" s="7">
        <v>1303</v>
      </c>
      <c r="B304" s="4" t="s">
        <v>2578</v>
      </c>
      <c r="C304" s="8" t="s">
        <v>2579</v>
      </c>
      <c r="D304" s="20">
        <v>0.30763888888888891</v>
      </c>
      <c r="E304" s="7">
        <v>92</v>
      </c>
      <c r="F304" s="7">
        <v>45</v>
      </c>
      <c r="G304" s="7">
        <v>47</v>
      </c>
      <c r="H304" s="7">
        <v>3</v>
      </c>
      <c r="I304" s="1" t="s">
        <v>48</v>
      </c>
      <c r="J304" s="13">
        <v>44567</v>
      </c>
    </row>
    <row r="305" spans="1:10" ht="15">
      <c r="A305" s="7">
        <v>1304</v>
      </c>
      <c r="B305" s="4" t="s">
        <v>2580</v>
      </c>
      <c r="C305" s="8">
        <v>668510</v>
      </c>
      <c r="D305" s="20">
        <v>0.73263888888888884</v>
      </c>
      <c r="E305" s="7">
        <v>102</v>
      </c>
      <c r="F305" s="7">
        <v>43</v>
      </c>
      <c r="G305" s="7">
        <v>59</v>
      </c>
      <c r="H305" s="7">
        <v>8</v>
      </c>
      <c r="I305" s="1" t="s">
        <v>34</v>
      </c>
      <c r="J305" s="13">
        <v>44563</v>
      </c>
    </row>
    <row r="306" spans="1:10" ht="15">
      <c r="A306" s="7">
        <v>1305</v>
      </c>
      <c r="B306" s="4" t="s">
        <v>2581</v>
      </c>
      <c r="C306" s="8">
        <v>920234</v>
      </c>
      <c r="D306" s="20">
        <v>0.71805555555555556</v>
      </c>
      <c r="E306" s="7">
        <v>28</v>
      </c>
      <c r="F306" s="7">
        <v>15</v>
      </c>
      <c r="G306" s="7">
        <v>13</v>
      </c>
      <c r="H306" s="7">
        <v>4</v>
      </c>
      <c r="I306" s="1" t="s">
        <v>38</v>
      </c>
      <c r="J306" s="13">
        <v>44574</v>
      </c>
    </row>
    <row r="307" spans="1:10" ht="15">
      <c r="A307" s="7">
        <v>1306</v>
      </c>
      <c r="B307" s="4" t="s">
        <v>2582</v>
      </c>
      <c r="C307" s="8" t="s">
        <v>2583</v>
      </c>
      <c r="D307" s="20">
        <v>0.93680555555555556</v>
      </c>
      <c r="E307" s="7">
        <v>62</v>
      </c>
      <c r="F307" s="7">
        <v>20</v>
      </c>
      <c r="G307" s="7">
        <v>42</v>
      </c>
      <c r="H307" s="7">
        <v>8</v>
      </c>
      <c r="I307" s="1" t="s">
        <v>60</v>
      </c>
      <c r="J307" s="13">
        <v>44562</v>
      </c>
    </row>
    <row r="308" spans="1:10" ht="15">
      <c r="A308" s="7">
        <v>1307</v>
      </c>
      <c r="B308" s="4" t="s">
        <v>2584</v>
      </c>
      <c r="C308" s="8" t="s">
        <v>2585</v>
      </c>
      <c r="D308" s="20">
        <v>0.96458333333333335</v>
      </c>
      <c r="E308" s="7">
        <v>86</v>
      </c>
      <c r="F308" s="7">
        <v>40</v>
      </c>
      <c r="G308" s="7">
        <v>46</v>
      </c>
      <c r="H308" s="7">
        <v>4</v>
      </c>
      <c r="I308" s="1" t="s">
        <v>48</v>
      </c>
      <c r="J308" s="13">
        <v>44573</v>
      </c>
    </row>
    <row r="309" spans="1:10" ht="15">
      <c r="A309" s="7">
        <v>1308</v>
      </c>
      <c r="B309" s="4" t="s">
        <v>2586</v>
      </c>
      <c r="C309" s="8" t="s">
        <v>2587</v>
      </c>
      <c r="D309" s="20">
        <v>0.66180555555555554</v>
      </c>
      <c r="E309" s="7">
        <v>58</v>
      </c>
      <c r="F309" s="7">
        <v>42</v>
      </c>
      <c r="G309" s="7">
        <v>16</v>
      </c>
      <c r="H309" s="7">
        <v>10</v>
      </c>
      <c r="I309" s="1" t="s">
        <v>13</v>
      </c>
      <c r="J309" s="13">
        <v>44568</v>
      </c>
    </row>
    <row r="310" spans="1:10" ht="15">
      <c r="A310" s="7">
        <v>1309</v>
      </c>
      <c r="B310" s="4" t="s">
        <v>2588</v>
      </c>
      <c r="C310" s="8" t="s">
        <v>2589</v>
      </c>
      <c r="D310" s="20">
        <v>0.22083333333333333</v>
      </c>
      <c r="E310" s="7">
        <v>53</v>
      </c>
      <c r="F310" s="7">
        <v>19</v>
      </c>
      <c r="G310" s="7">
        <v>34</v>
      </c>
      <c r="H310" s="7">
        <v>9</v>
      </c>
      <c r="I310" s="1" t="s">
        <v>13</v>
      </c>
      <c r="J310" s="13">
        <v>44566</v>
      </c>
    </row>
    <row r="311" spans="1:10" ht="15">
      <c r="A311" s="7">
        <v>1310</v>
      </c>
      <c r="B311" s="4" t="s">
        <v>2590</v>
      </c>
      <c r="C311" s="8" t="s">
        <v>2591</v>
      </c>
      <c r="D311" s="20">
        <v>0.16805555555555557</v>
      </c>
      <c r="E311" s="7">
        <v>36</v>
      </c>
      <c r="F311" s="7">
        <v>16</v>
      </c>
      <c r="G311" s="7">
        <v>20</v>
      </c>
      <c r="H311" s="7">
        <v>9</v>
      </c>
      <c r="I311" s="1" t="s">
        <v>34</v>
      </c>
      <c r="J311" s="13">
        <v>44566</v>
      </c>
    </row>
    <row r="312" spans="1:10" ht="15">
      <c r="A312" s="7">
        <v>1311</v>
      </c>
      <c r="B312" s="4" t="s">
        <v>2592</v>
      </c>
      <c r="C312" s="8" t="s">
        <v>2593</v>
      </c>
      <c r="D312" s="20">
        <v>0.1701388888888889</v>
      </c>
      <c r="E312" s="7">
        <v>80</v>
      </c>
      <c r="F312" s="7">
        <v>44</v>
      </c>
      <c r="G312" s="7">
        <v>36</v>
      </c>
      <c r="H312" s="7">
        <v>2</v>
      </c>
      <c r="I312" s="1" t="s">
        <v>34</v>
      </c>
      <c r="J312" s="13">
        <v>44562</v>
      </c>
    </row>
    <row r="313" spans="1:10" ht="15">
      <c r="A313" s="7">
        <v>1312</v>
      </c>
      <c r="B313" s="4" t="s">
        <v>2594</v>
      </c>
      <c r="C313" s="8" t="s">
        <v>2595</v>
      </c>
      <c r="D313" s="20">
        <v>0.71805555555555556</v>
      </c>
      <c r="E313" s="7">
        <v>67</v>
      </c>
      <c r="F313" s="7">
        <v>22</v>
      </c>
      <c r="G313" s="7">
        <v>45</v>
      </c>
      <c r="H313" s="7">
        <v>6</v>
      </c>
      <c r="I313" s="1" t="s">
        <v>54</v>
      </c>
      <c r="J313" s="13">
        <v>44569</v>
      </c>
    </row>
    <row r="314" spans="1:10" ht="15">
      <c r="A314" s="7">
        <v>1313</v>
      </c>
      <c r="B314" s="4" t="s">
        <v>2596</v>
      </c>
      <c r="C314" s="8" t="s">
        <v>2597</v>
      </c>
      <c r="D314" s="20">
        <v>0.75694444444444442</v>
      </c>
      <c r="E314" s="7">
        <v>67</v>
      </c>
      <c r="F314" s="7">
        <v>19</v>
      </c>
      <c r="G314" s="7">
        <v>48</v>
      </c>
      <c r="H314" s="7">
        <v>3</v>
      </c>
      <c r="I314" s="1" t="s">
        <v>13</v>
      </c>
      <c r="J314" s="13">
        <v>44565</v>
      </c>
    </row>
    <row r="315" spans="1:10" ht="15">
      <c r="A315" s="7">
        <v>1314</v>
      </c>
      <c r="B315" s="4" t="s">
        <v>2598</v>
      </c>
      <c r="C315" s="8" t="s">
        <v>2599</v>
      </c>
      <c r="D315" s="20">
        <v>0.66111111111111109</v>
      </c>
      <c r="E315" s="7">
        <v>76</v>
      </c>
      <c r="F315" s="7">
        <v>29</v>
      </c>
      <c r="G315" s="7">
        <v>47</v>
      </c>
      <c r="H315" s="7">
        <v>10</v>
      </c>
      <c r="I315" s="1" t="s">
        <v>34</v>
      </c>
      <c r="J315" s="13">
        <v>44572</v>
      </c>
    </row>
    <row r="316" spans="1:10" ht="15">
      <c r="A316" s="7">
        <v>1315</v>
      </c>
      <c r="B316" s="4" t="s">
        <v>2600</v>
      </c>
      <c r="C316" s="8" t="s">
        <v>2601</v>
      </c>
      <c r="D316" s="20">
        <v>0.93888888888888888</v>
      </c>
      <c r="E316" s="7">
        <v>71</v>
      </c>
      <c r="F316" s="7">
        <v>45</v>
      </c>
      <c r="G316" s="7">
        <v>26</v>
      </c>
      <c r="H316" s="7">
        <v>8</v>
      </c>
      <c r="I316" s="1" t="s">
        <v>34</v>
      </c>
      <c r="J316" s="13">
        <v>44570</v>
      </c>
    </row>
    <row r="317" spans="1:10" ht="15">
      <c r="A317" s="7">
        <v>1316</v>
      </c>
      <c r="B317" s="4" t="s">
        <v>2602</v>
      </c>
      <c r="C317" s="8" t="s">
        <v>2603</v>
      </c>
      <c r="D317" s="20">
        <v>0.25694444444444442</v>
      </c>
      <c r="E317" s="7">
        <v>73</v>
      </c>
      <c r="F317" s="7">
        <v>42</v>
      </c>
      <c r="G317" s="7">
        <v>31</v>
      </c>
      <c r="H317" s="7">
        <v>5</v>
      </c>
      <c r="I317" s="1" t="s">
        <v>54</v>
      </c>
      <c r="J317" s="13">
        <v>44569</v>
      </c>
    </row>
    <row r="318" spans="1:10" ht="15">
      <c r="A318" s="7">
        <v>1317</v>
      </c>
      <c r="B318" s="4" t="s">
        <v>2604</v>
      </c>
      <c r="C318" s="8" t="s">
        <v>2605</v>
      </c>
      <c r="D318" s="20">
        <v>0.21319444444444444</v>
      </c>
      <c r="E318" s="7">
        <v>58</v>
      </c>
      <c r="F318" s="7">
        <v>21</v>
      </c>
      <c r="G318" s="7">
        <v>37</v>
      </c>
      <c r="H318" s="7">
        <v>10</v>
      </c>
      <c r="I318" s="1" t="s">
        <v>38</v>
      </c>
      <c r="J318" s="13">
        <v>44565</v>
      </c>
    </row>
    <row r="319" spans="1:10" ht="15">
      <c r="A319" s="7">
        <v>1318</v>
      </c>
      <c r="B319" s="4" t="s">
        <v>2606</v>
      </c>
      <c r="C319" s="8" t="s">
        <v>2607</v>
      </c>
      <c r="D319" s="20">
        <v>0.1423611111111111</v>
      </c>
      <c r="E319" s="7">
        <v>56</v>
      </c>
      <c r="F319" s="7">
        <v>32</v>
      </c>
      <c r="G319" s="7">
        <v>24</v>
      </c>
      <c r="H319" s="7">
        <v>9</v>
      </c>
      <c r="I319" s="1" t="s">
        <v>48</v>
      </c>
      <c r="J319" s="13">
        <v>44562</v>
      </c>
    </row>
    <row r="320" spans="1:10" ht="15">
      <c r="A320" s="7">
        <v>1319</v>
      </c>
      <c r="B320" s="4" t="s">
        <v>2608</v>
      </c>
      <c r="C320" s="8" t="s">
        <v>2609</v>
      </c>
      <c r="D320" s="20">
        <v>0.30208333333333331</v>
      </c>
      <c r="E320" s="7">
        <v>41</v>
      </c>
      <c r="F320" s="7">
        <v>18</v>
      </c>
      <c r="G320" s="7">
        <v>23</v>
      </c>
      <c r="H320" s="7">
        <v>10</v>
      </c>
      <c r="I320" s="1" t="s">
        <v>48</v>
      </c>
      <c r="J320" s="13">
        <v>44568</v>
      </c>
    </row>
    <row r="321" spans="1:10" ht="15">
      <c r="A321" s="7">
        <v>1320</v>
      </c>
      <c r="B321" s="4" t="s">
        <v>2610</v>
      </c>
      <c r="C321" s="8" t="s">
        <v>2611</v>
      </c>
      <c r="D321" s="20">
        <v>0.21805555555555556</v>
      </c>
      <c r="E321" s="7">
        <v>70</v>
      </c>
      <c r="F321" s="7">
        <v>25</v>
      </c>
      <c r="G321" s="7">
        <v>45</v>
      </c>
      <c r="H321" s="7">
        <v>4</v>
      </c>
      <c r="I321" s="1" t="s">
        <v>54</v>
      </c>
      <c r="J321" s="13">
        <v>44569</v>
      </c>
    </row>
    <row r="322" spans="1:10" ht="15">
      <c r="A322" s="7">
        <v>1321</v>
      </c>
      <c r="B322" s="4" t="s">
        <v>2612</v>
      </c>
      <c r="C322" s="8" t="s">
        <v>2613</v>
      </c>
      <c r="D322" s="20">
        <v>0.76111111111111107</v>
      </c>
      <c r="E322" s="7">
        <v>50</v>
      </c>
      <c r="F322" s="7">
        <v>24</v>
      </c>
      <c r="G322" s="7">
        <v>26</v>
      </c>
      <c r="H322" s="7">
        <v>3</v>
      </c>
      <c r="I322" s="1" t="s">
        <v>34</v>
      </c>
      <c r="J322" s="13">
        <v>44573</v>
      </c>
    </row>
    <row r="323" spans="1:10" ht="15">
      <c r="A323" s="7">
        <v>1322</v>
      </c>
      <c r="B323" s="4" t="s">
        <v>2614</v>
      </c>
      <c r="C323" s="8" t="s">
        <v>2615</v>
      </c>
      <c r="D323" s="20">
        <v>0.34583333333333333</v>
      </c>
      <c r="E323" s="7">
        <v>80</v>
      </c>
      <c r="F323" s="7">
        <v>37</v>
      </c>
      <c r="G323" s="7">
        <v>43</v>
      </c>
      <c r="H323" s="7">
        <v>9</v>
      </c>
      <c r="I323" s="1" t="s">
        <v>54</v>
      </c>
      <c r="J323" s="13">
        <v>44564</v>
      </c>
    </row>
    <row r="324" spans="1:10" ht="15">
      <c r="A324" s="7">
        <v>1323</v>
      </c>
      <c r="B324" s="4" t="s">
        <v>2616</v>
      </c>
      <c r="C324" s="8" t="s">
        <v>2617</v>
      </c>
      <c r="D324" s="20">
        <v>0.27916666666666667</v>
      </c>
      <c r="E324" s="7">
        <v>65</v>
      </c>
      <c r="F324" s="7">
        <v>30</v>
      </c>
      <c r="G324" s="7">
        <v>35</v>
      </c>
      <c r="H324" s="7">
        <v>5</v>
      </c>
      <c r="I324" s="1" t="s">
        <v>13</v>
      </c>
      <c r="J324" s="13">
        <v>44567</v>
      </c>
    </row>
    <row r="325" spans="1:10" ht="15">
      <c r="A325" s="7">
        <v>1324</v>
      </c>
      <c r="B325" s="4" t="s">
        <v>2618</v>
      </c>
      <c r="C325" s="8" t="s">
        <v>2619</v>
      </c>
      <c r="D325" s="20">
        <v>6.5972222222222224E-2</v>
      </c>
      <c r="E325" s="7">
        <v>41</v>
      </c>
      <c r="F325" s="7">
        <v>30</v>
      </c>
      <c r="G325" s="7">
        <v>11</v>
      </c>
      <c r="H325" s="7">
        <v>2</v>
      </c>
      <c r="I325" s="1" t="s">
        <v>60</v>
      </c>
      <c r="J325" s="13">
        <v>44573</v>
      </c>
    </row>
    <row r="326" spans="1:10" ht="15">
      <c r="A326" s="7">
        <v>1325</v>
      </c>
      <c r="B326" s="4" t="s">
        <v>2620</v>
      </c>
      <c r="C326" s="8" t="s">
        <v>2621</v>
      </c>
      <c r="D326" s="20">
        <v>0.82152777777777775</v>
      </c>
      <c r="E326" s="7">
        <v>53</v>
      </c>
      <c r="F326" s="7">
        <v>18</v>
      </c>
      <c r="G326" s="7">
        <v>35</v>
      </c>
      <c r="H326" s="7">
        <v>3</v>
      </c>
      <c r="I326" s="1" t="s">
        <v>38</v>
      </c>
      <c r="J326" s="13">
        <v>44562</v>
      </c>
    </row>
    <row r="327" spans="1:10" ht="15">
      <c r="A327" s="7">
        <v>1326</v>
      </c>
      <c r="B327" s="4" t="s">
        <v>2622</v>
      </c>
      <c r="C327" s="8" t="s">
        <v>2623</v>
      </c>
      <c r="D327" s="20">
        <v>5.2777777777777778E-2</v>
      </c>
      <c r="E327" s="7">
        <v>32</v>
      </c>
      <c r="F327" s="7">
        <v>16</v>
      </c>
      <c r="G327" s="7">
        <v>16</v>
      </c>
      <c r="H327" s="7">
        <v>6</v>
      </c>
      <c r="I327" s="1" t="s">
        <v>34</v>
      </c>
      <c r="J327" s="13">
        <v>44563</v>
      </c>
    </row>
    <row r="328" spans="1:10" ht="15">
      <c r="A328" s="7">
        <v>1327</v>
      </c>
      <c r="B328" s="4" t="s">
        <v>2624</v>
      </c>
      <c r="C328" s="8" t="s">
        <v>2625</v>
      </c>
      <c r="D328" s="20">
        <v>0.90763888888888888</v>
      </c>
      <c r="E328" s="7">
        <v>44</v>
      </c>
      <c r="F328" s="7">
        <v>29</v>
      </c>
      <c r="G328" s="7">
        <v>15</v>
      </c>
      <c r="H328" s="7">
        <v>1</v>
      </c>
      <c r="I328" s="1" t="s">
        <v>13</v>
      </c>
      <c r="J328" s="13">
        <v>44562</v>
      </c>
    </row>
    <row r="329" spans="1:10" ht="15">
      <c r="A329" s="7">
        <v>1328</v>
      </c>
      <c r="B329" s="4" t="s">
        <v>2626</v>
      </c>
      <c r="C329" s="8" t="s">
        <v>2627</v>
      </c>
      <c r="D329" s="20">
        <v>0.37916666666666665</v>
      </c>
      <c r="E329" s="7">
        <v>40</v>
      </c>
      <c r="F329" s="7">
        <v>15</v>
      </c>
      <c r="G329" s="7">
        <v>25</v>
      </c>
      <c r="H329" s="7">
        <v>9</v>
      </c>
      <c r="I329" s="1" t="s">
        <v>54</v>
      </c>
      <c r="J329" s="13">
        <v>44565</v>
      </c>
    </row>
    <row r="330" spans="1:10" ht="15">
      <c r="A330" s="7">
        <v>1329</v>
      </c>
      <c r="B330" s="4" t="s">
        <v>2628</v>
      </c>
      <c r="C330" s="8" t="s">
        <v>2629</v>
      </c>
      <c r="D330" s="20">
        <v>0.85138888888888886</v>
      </c>
      <c r="E330" s="7">
        <v>76</v>
      </c>
      <c r="F330" s="7">
        <v>39</v>
      </c>
      <c r="G330" s="7">
        <v>37</v>
      </c>
      <c r="H330" s="7">
        <v>3</v>
      </c>
      <c r="I330" s="1" t="s">
        <v>38</v>
      </c>
      <c r="J330" s="13">
        <v>44570</v>
      </c>
    </row>
    <row r="331" spans="1:10" ht="15">
      <c r="A331" s="7">
        <v>1330</v>
      </c>
      <c r="B331" s="4" t="s">
        <v>2630</v>
      </c>
      <c r="C331" s="8" t="s">
        <v>2631</v>
      </c>
      <c r="D331" s="20">
        <v>0.95208333333333328</v>
      </c>
      <c r="E331" s="7">
        <v>35</v>
      </c>
      <c r="F331" s="7">
        <v>22</v>
      </c>
      <c r="G331" s="7">
        <v>13</v>
      </c>
      <c r="H331" s="7">
        <v>3</v>
      </c>
      <c r="I331" s="1" t="s">
        <v>48</v>
      </c>
      <c r="J331" s="13">
        <v>44565</v>
      </c>
    </row>
    <row r="332" spans="1:10" ht="15">
      <c r="A332" s="7">
        <v>1331</v>
      </c>
      <c r="B332" s="4" t="s">
        <v>2632</v>
      </c>
      <c r="C332" s="8" t="s">
        <v>2633</v>
      </c>
      <c r="D332" s="20">
        <v>0.18888888888888888</v>
      </c>
      <c r="E332" s="7">
        <v>67</v>
      </c>
      <c r="F332" s="7">
        <v>30</v>
      </c>
      <c r="G332" s="7">
        <v>37</v>
      </c>
      <c r="H332" s="7">
        <v>1</v>
      </c>
      <c r="I332" s="1" t="s">
        <v>60</v>
      </c>
      <c r="J332" s="13">
        <v>44564</v>
      </c>
    </row>
    <row r="333" spans="1:10" ht="15">
      <c r="A333" s="7">
        <v>1332</v>
      </c>
      <c r="B333" s="4" t="s">
        <v>2634</v>
      </c>
      <c r="C333" s="8" t="s">
        <v>2635</v>
      </c>
      <c r="D333" s="20">
        <v>7.0833333333333331E-2</v>
      </c>
      <c r="E333" s="7">
        <v>62</v>
      </c>
      <c r="F333" s="7">
        <v>19</v>
      </c>
      <c r="G333" s="7">
        <v>43</v>
      </c>
      <c r="H333" s="7">
        <v>4</v>
      </c>
      <c r="I333" s="1" t="s">
        <v>34</v>
      </c>
      <c r="J333" s="13">
        <v>44570</v>
      </c>
    </row>
    <row r="334" spans="1:10" ht="15">
      <c r="A334" s="7">
        <v>1333</v>
      </c>
      <c r="B334" s="4" t="s">
        <v>2636</v>
      </c>
      <c r="C334" s="8" t="s">
        <v>2637</v>
      </c>
      <c r="D334" s="20">
        <v>0.55972222222222223</v>
      </c>
      <c r="E334" s="7">
        <v>71</v>
      </c>
      <c r="F334" s="7">
        <v>18</v>
      </c>
      <c r="G334" s="7">
        <v>53</v>
      </c>
      <c r="H334" s="7">
        <v>3</v>
      </c>
      <c r="I334" s="1" t="s">
        <v>13</v>
      </c>
      <c r="J334" s="13">
        <v>44571</v>
      </c>
    </row>
    <row r="335" spans="1:10" ht="15">
      <c r="A335" s="7">
        <v>1334</v>
      </c>
      <c r="B335" s="4" t="s">
        <v>2638</v>
      </c>
      <c r="C335" s="8" t="s">
        <v>2639</v>
      </c>
      <c r="D335" s="20">
        <v>0.4284722222222222</v>
      </c>
      <c r="E335" s="7">
        <v>42</v>
      </c>
      <c r="F335" s="7">
        <v>30</v>
      </c>
      <c r="G335" s="7">
        <v>12</v>
      </c>
      <c r="H335" s="7">
        <v>3</v>
      </c>
      <c r="I335" s="1" t="s">
        <v>13</v>
      </c>
      <c r="J335" s="13">
        <v>44568</v>
      </c>
    </row>
    <row r="336" spans="1:10" ht="15">
      <c r="A336" s="7">
        <v>1335</v>
      </c>
      <c r="B336" s="4" t="s">
        <v>2640</v>
      </c>
      <c r="C336" s="8" t="s">
        <v>2641</v>
      </c>
      <c r="D336" s="20">
        <v>0.5708333333333333</v>
      </c>
      <c r="E336" s="7">
        <v>61</v>
      </c>
      <c r="F336" s="7">
        <v>17</v>
      </c>
      <c r="G336" s="7">
        <v>44</v>
      </c>
      <c r="H336" s="7">
        <v>2</v>
      </c>
      <c r="I336" s="1" t="s">
        <v>13</v>
      </c>
      <c r="J336" s="13">
        <v>44568</v>
      </c>
    </row>
    <row r="337" spans="1:10" ht="15">
      <c r="A337" s="7">
        <v>1336</v>
      </c>
      <c r="B337" s="4" t="s">
        <v>2642</v>
      </c>
      <c r="C337" s="8" t="s">
        <v>2643</v>
      </c>
      <c r="D337" s="20">
        <v>0.6069444444444444</v>
      </c>
      <c r="E337" s="7">
        <v>78</v>
      </c>
      <c r="F337" s="7">
        <v>28</v>
      </c>
      <c r="G337" s="7">
        <v>50</v>
      </c>
      <c r="H337" s="7">
        <v>6</v>
      </c>
      <c r="I337" s="1" t="s">
        <v>13</v>
      </c>
      <c r="J337" s="13">
        <v>44573</v>
      </c>
    </row>
    <row r="338" spans="1:10" ht="15">
      <c r="A338" s="7">
        <v>1337</v>
      </c>
      <c r="B338" s="4" t="s">
        <v>2644</v>
      </c>
      <c r="C338" s="8" t="s">
        <v>2645</v>
      </c>
      <c r="D338" s="20">
        <v>0.55763888888888891</v>
      </c>
      <c r="E338" s="7">
        <v>51</v>
      </c>
      <c r="F338" s="7">
        <v>38</v>
      </c>
      <c r="G338" s="7">
        <v>13</v>
      </c>
      <c r="H338" s="7">
        <v>5</v>
      </c>
      <c r="I338" s="1" t="s">
        <v>60</v>
      </c>
      <c r="J338" s="13">
        <v>44573</v>
      </c>
    </row>
    <row r="339" spans="1:10" ht="15">
      <c r="A339" s="7">
        <v>1338</v>
      </c>
      <c r="B339" s="4" t="s">
        <v>2646</v>
      </c>
      <c r="C339" s="8" t="s">
        <v>2647</v>
      </c>
      <c r="D339" s="20">
        <v>0.68472222222222223</v>
      </c>
      <c r="E339" s="7">
        <v>59</v>
      </c>
      <c r="F339" s="7">
        <v>36</v>
      </c>
      <c r="G339" s="7">
        <v>23</v>
      </c>
      <c r="H339" s="7">
        <v>1</v>
      </c>
      <c r="I339" s="1" t="s">
        <v>13</v>
      </c>
      <c r="J339" s="13">
        <v>44566</v>
      </c>
    </row>
    <row r="340" spans="1:10" ht="15">
      <c r="A340" s="7">
        <v>1339</v>
      </c>
      <c r="B340" s="4" t="s">
        <v>2648</v>
      </c>
      <c r="C340" s="8" t="s">
        <v>2649</v>
      </c>
      <c r="D340" s="20">
        <v>0.32083333333333336</v>
      </c>
      <c r="E340" s="7">
        <v>40</v>
      </c>
      <c r="F340" s="7">
        <v>15</v>
      </c>
      <c r="G340" s="7">
        <v>25</v>
      </c>
      <c r="H340" s="7">
        <v>2</v>
      </c>
      <c r="I340" s="1" t="s">
        <v>54</v>
      </c>
      <c r="J340" s="13">
        <v>44565</v>
      </c>
    </row>
    <row r="341" spans="1:10" ht="15">
      <c r="A341" s="7">
        <v>1340</v>
      </c>
      <c r="B341" s="4" t="s">
        <v>2650</v>
      </c>
      <c r="C341" s="8" t="s">
        <v>2651</v>
      </c>
      <c r="D341" s="20">
        <v>0.91111111111111109</v>
      </c>
      <c r="E341" s="7">
        <v>83</v>
      </c>
      <c r="F341" s="7">
        <v>27</v>
      </c>
      <c r="G341" s="7">
        <v>56</v>
      </c>
      <c r="H341" s="7">
        <v>6</v>
      </c>
      <c r="I341" s="1" t="s">
        <v>34</v>
      </c>
      <c r="J341" s="13">
        <v>44574</v>
      </c>
    </row>
    <row r="342" spans="1:10" ht="15">
      <c r="A342" s="7">
        <v>1341</v>
      </c>
      <c r="B342" s="4" t="s">
        <v>2652</v>
      </c>
      <c r="C342" s="16">
        <v>6.4500000000000002E+75</v>
      </c>
      <c r="D342" s="20">
        <v>0.97013888888888888</v>
      </c>
      <c r="E342" s="7">
        <v>85</v>
      </c>
      <c r="F342" s="7">
        <v>31</v>
      </c>
      <c r="G342" s="7">
        <v>54</v>
      </c>
      <c r="H342" s="7">
        <v>10</v>
      </c>
      <c r="I342" s="1" t="s">
        <v>13</v>
      </c>
      <c r="J342" s="13">
        <v>44564</v>
      </c>
    </row>
    <row r="343" spans="1:10" ht="15">
      <c r="A343" s="7">
        <v>1342</v>
      </c>
      <c r="B343" s="4" t="s">
        <v>2653</v>
      </c>
      <c r="C343" s="8" t="s">
        <v>2654</v>
      </c>
      <c r="D343" s="20">
        <v>0.59652777777777777</v>
      </c>
      <c r="E343" s="7">
        <v>80</v>
      </c>
      <c r="F343" s="7">
        <v>29</v>
      </c>
      <c r="G343" s="7">
        <v>51</v>
      </c>
      <c r="H343" s="7">
        <v>1</v>
      </c>
      <c r="I343" s="1" t="s">
        <v>38</v>
      </c>
      <c r="J343" s="13">
        <v>44574</v>
      </c>
    </row>
    <row r="344" spans="1:10" ht="15">
      <c r="A344" s="7">
        <v>1343</v>
      </c>
      <c r="B344" s="4" t="s">
        <v>2655</v>
      </c>
      <c r="C344" s="8" t="s">
        <v>2656</v>
      </c>
      <c r="D344" s="20">
        <v>0.5395833333333333</v>
      </c>
      <c r="E344" s="7">
        <v>44</v>
      </c>
      <c r="F344" s="7">
        <v>22</v>
      </c>
      <c r="G344" s="7">
        <v>22</v>
      </c>
      <c r="H344" s="7">
        <v>10</v>
      </c>
      <c r="I344" s="1" t="s">
        <v>13</v>
      </c>
      <c r="J344" s="13">
        <v>44563</v>
      </c>
    </row>
    <row r="345" spans="1:10" ht="15">
      <c r="A345" s="7">
        <v>1344</v>
      </c>
      <c r="B345" s="4" t="s">
        <v>2657</v>
      </c>
      <c r="C345" s="8" t="s">
        <v>2658</v>
      </c>
      <c r="D345" s="20">
        <v>0.47291666666666665</v>
      </c>
      <c r="E345" s="7">
        <v>66</v>
      </c>
      <c r="F345" s="7">
        <v>29</v>
      </c>
      <c r="G345" s="7">
        <v>37</v>
      </c>
      <c r="H345" s="7">
        <v>8</v>
      </c>
      <c r="I345" s="1" t="s">
        <v>48</v>
      </c>
      <c r="J345" s="13">
        <v>44563</v>
      </c>
    </row>
    <row r="346" spans="1:10" ht="15">
      <c r="A346" s="7">
        <v>1345</v>
      </c>
      <c r="B346" s="4" t="s">
        <v>2659</v>
      </c>
      <c r="C346" s="8" t="s">
        <v>2660</v>
      </c>
      <c r="D346" s="20">
        <v>0.11180555555555556</v>
      </c>
      <c r="E346" s="7">
        <v>63</v>
      </c>
      <c r="F346" s="7">
        <v>16</v>
      </c>
      <c r="G346" s="7">
        <v>47</v>
      </c>
      <c r="H346" s="7">
        <v>1</v>
      </c>
      <c r="I346" s="1" t="s">
        <v>34</v>
      </c>
      <c r="J346" s="13">
        <v>44570</v>
      </c>
    </row>
    <row r="347" spans="1:10" ht="15">
      <c r="A347" s="7">
        <v>1346</v>
      </c>
      <c r="B347" s="4" t="s">
        <v>2661</v>
      </c>
      <c r="C347" s="8" t="s">
        <v>2662</v>
      </c>
      <c r="D347" s="20">
        <v>0.37013888888888891</v>
      </c>
      <c r="E347" s="7">
        <v>52</v>
      </c>
      <c r="F347" s="7">
        <v>29</v>
      </c>
      <c r="G347" s="7">
        <v>23</v>
      </c>
      <c r="H347" s="7">
        <v>6</v>
      </c>
      <c r="I347" s="1" t="s">
        <v>60</v>
      </c>
      <c r="J347" s="13">
        <v>44567</v>
      </c>
    </row>
    <row r="348" spans="1:10" ht="15">
      <c r="A348" s="7">
        <v>1347</v>
      </c>
      <c r="B348" s="4" t="s">
        <v>2663</v>
      </c>
      <c r="C348" s="8" t="s">
        <v>2664</v>
      </c>
      <c r="D348" s="20">
        <v>0.34513888888888888</v>
      </c>
      <c r="E348" s="7">
        <v>77</v>
      </c>
      <c r="F348" s="7">
        <v>20</v>
      </c>
      <c r="G348" s="7">
        <v>57</v>
      </c>
      <c r="H348" s="7">
        <v>9</v>
      </c>
      <c r="I348" s="1" t="s">
        <v>48</v>
      </c>
      <c r="J348" s="13">
        <v>44564</v>
      </c>
    </row>
    <row r="349" spans="1:10" ht="15">
      <c r="A349" s="7">
        <v>1348</v>
      </c>
      <c r="B349" s="4" t="s">
        <v>2665</v>
      </c>
      <c r="C349" s="8" t="s">
        <v>2666</v>
      </c>
      <c r="D349" s="20">
        <v>0.28749999999999998</v>
      </c>
      <c r="E349" s="7">
        <v>92</v>
      </c>
      <c r="F349" s="7">
        <v>36</v>
      </c>
      <c r="G349" s="7">
        <v>56</v>
      </c>
      <c r="H349" s="7">
        <v>3</v>
      </c>
      <c r="I349" s="1" t="s">
        <v>13</v>
      </c>
      <c r="J349" s="13">
        <v>44564</v>
      </c>
    </row>
    <row r="350" spans="1:10" ht="15">
      <c r="A350" s="7">
        <v>1349</v>
      </c>
      <c r="B350" s="4" t="s">
        <v>2667</v>
      </c>
      <c r="C350" s="8" t="s">
        <v>2668</v>
      </c>
      <c r="D350" s="20">
        <v>0.96458333333333335</v>
      </c>
      <c r="E350" s="7">
        <v>49</v>
      </c>
      <c r="F350" s="7">
        <v>19</v>
      </c>
      <c r="G350" s="7">
        <v>30</v>
      </c>
      <c r="H350" s="7">
        <v>2</v>
      </c>
      <c r="I350" s="1" t="s">
        <v>38</v>
      </c>
      <c r="J350" s="13">
        <v>44563</v>
      </c>
    </row>
    <row r="351" spans="1:10" ht="15">
      <c r="A351" s="7">
        <v>1350</v>
      </c>
      <c r="B351" s="4" t="s">
        <v>2669</v>
      </c>
      <c r="C351" s="8" t="s">
        <v>2670</v>
      </c>
      <c r="D351" s="20">
        <v>0.32222222222222224</v>
      </c>
      <c r="E351" s="7">
        <v>73</v>
      </c>
      <c r="F351" s="7">
        <v>41</v>
      </c>
      <c r="G351" s="7">
        <v>32</v>
      </c>
      <c r="H351" s="7">
        <v>3</v>
      </c>
      <c r="I351" s="1" t="s">
        <v>34</v>
      </c>
      <c r="J351" s="13">
        <v>44562</v>
      </c>
    </row>
    <row r="352" spans="1:10" ht="15">
      <c r="A352" s="7">
        <v>1351</v>
      </c>
      <c r="B352" s="4" t="s">
        <v>2671</v>
      </c>
      <c r="C352" s="8" t="s">
        <v>2672</v>
      </c>
      <c r="D352" s="20">
        <v>0.55694444444444446</v>
      </c>
      <c r="E352" s="7">
        <v>55</v>
      </c>
      <c r="F352" s="7">
        <v>19</v>
      </c>
      <c r="G352" s="7">
        <v>36</v>
      </c>
      <c r="H352" s="7">
        <v>9</v>
      </c>
      <c r="I352" s="1" t="s">
        <v>60</v>
      </c>
      <c r="J352" s="13">
        <v>44569</v>
      </c>
    </row>
    <row r="353" spans="1:10" ht="15">
      <c r="A353" s="7">
        <v>1352</v>
      </c>
      <c r="B353" s="4" t="s">
        <v>2673</v>
      </c>
      <c r="C353" s="8" t="s">
        <v>2674</v>
      </c>
      <c r="D353" s="20">
        <v>0.92152777777777772</v>
      </c>
      <c r="E353" s="7">
        <v>45</v>
      </c>
      <c r="F353" s="7">
        <v>27</v>
      </c>
      <c r="G353" s="7">
        <v>18</v>
      </c>
      <c r="H353" s="7">
        <v>10</v>
      </c>
      <c r="I353" s="1" t="s">
        <v>13</v>
      </c>
      <c r="J353" s="13">
        <v>44572</v>
      </c>
    </row>
    <row r="354" spans="1:10" ht="15">
      <c r="A354" s="7">
        <v>1353</v>
      </c>
      <c r="B354" s="4" t="s">
        <v>2675</v>
      </c>
      <c r="C354" s="16">
        <v>4.9099999999999999E+75</v>
      </c>
      <c r="D354" s="20">
        <v>4.1666666666666664E-2</v>
      </c>
      <c r="E354" s="7">
        <v>92</v>
      </c>
      <c r="F354" s="7">
        <v>35</v>
      </c>
      <c r="G354" s="7">
        <v>57</v>
      </c>
      <c r="H354" s="7">
        <v>10</v>
      </c>
      <c r="I354" s="1" t="s">
        <v>60</v>
      </c>
      <c r="J354" s="13">
        <v>44567</v>
      </c>
    </row>
    <row r="355" spans="1:10" ht="15">
      <c r="A355" s="7">
        <v>1354</v>
      </c>
      <c r="B355" s="4" t="s">
        <v>2676</v>
      </c>
      <c r="C355" s="8" t="s">
        <v>2677</v>
      </c>
      <c r="D355" s="20">
        <v>3.5416666666666666E-2</v>
      </c>
      <c r="E355" s="7">
        <v>65</v>
      </c>
      <c r="F355" s="7">
        <v>19</v>
      </c>
      <c r="G355" s="7">
        <v>46</v>
      </c>
      <c r="H355" s="7">
        <v>1</v>
      </c>
      <c r="I355" s="1" t="s">
        <v>54</v>
      </c>
      <c r="J355" s="13">
        <v>44573</v>
      </c>
    </row>
    <row r="356" spans="1:10" ht="15">
      <c r="A356" s="7">
        <v>1355</v>
      </c>
      <c r="B356" s="4" t="s">
        <v>2678</v>
      </c>
      <c r="C356" s="8" t="s">
        <v>2679</v>
      </c>
      <c r="D356" s="20">
        <v>0.64375000000000004</v>
      </c>
      <c r="E356" s="7">
        <v>53</v>
      </c>
      <c r="F356" s="7">
        <v>15</v>
      </c>
      <c r="G356" s="7">
        <v>38</v>
      </c>
      <c r="H356" s="7">
        <v>7</v>
      </c>
      <c r="I356" s="1" t="s">
        <v>60</v>
      </c>
      <c r="J356" s="13">
        <v>44564</v>
      </c>
    </row>
    <row r="357" spans="1:10" ht="15">
      <c r="A357" s="7">
        <v>1356</v>
      </c>
      <c r="B357" s="4" t="s">
        <v>2680</v>
      </c>
      <c r="C357" s="8" t="s">
        <v>2681</v>
      </c>
      <c r="D357" s="20">
        <v>0.3347222222222222</v>
      </c>
      <c r="E357" s="7">
        <v>67</v>
      </c>
      <c r="F357" s="7">
        <v>37</v>
      </c>
      <c r="G357" s="7">
        <v>30</v>
      </c>
      <c r="H357" s="7">
        <v>4</v>
      </c>
      <c r="I357" s="1" t="s">
        <v>34</v>
      </c>
      <c r="J357" s="13">
        <v>44562</v>
      </c>
    </row>
    <row r="358" spans="1:10" ht="15">
      <c r="A358" s="7">
        <v>1357</v>
      </c>
      <c r="B358" s="4" t="s">
        <v>2682</v>
      </c>
      <c r="C358" s="8" t="s">
        <v>2683</v>
      </c>
      <c r="D358" s="20">
        <v>0.26180555555555557</v>
      </c>
      <c r="E358" s="7">
        <v>45</v>
      </c>
      <c r="F358" s="7">
        <v>15</v>
      </c>
      <c r="G358" s="7">
        <v>30</v>
      </c>
      <c r="H358" s="7">
        <v>5</v>
      </c>
      <c r="I358" s="1" t="s">
        <v>38</v>
      </c>
      <c r="J358" s="13">
        <v>44564</v>
      </c>
    </row>
    <row r="359" spans="1:10" ht="15">
      <c r="A359" s="7">
        <v>1358</v>
      </c>
      <c r="B359" s="4" t="s">
        <v>2684</v>
      </c>
      <c r="C359" s="8" t="s">
        <v>2685</v>
      </c>
      <c r="D359" s="20">
        <v>3.2638888888888891E-2</v>
      </c>
      <c r="E359" s="7">
        <v>77</v>
      </c>
      <c r="F359" s="7">
        <v>41</v>
      </c>
      <c r="G359" s="7">
        <v>36</v>
      </c>
      <c r="H359" s="7">
        <v>10</v>
      </c>
      <c r="I359" s="1" t="s">
        <v>34</v>
      </c>
      <c r="J359" s="13">
        <v>44572</v>
      </c>
    </row>
    <row r="360" spans="1:10" ht="15">
      <c r="A360" s="7">
        <v>1359</v>
      </c>
      <c r="B360" s="4" t="s">
        <v>2686</v>
      </c>
      <c r="C360" s="8" t="s">
        <v>2687</v>
      </c>
      <c r="D360" s="20">
        <v>0.74097222222222225</v>
      </c>
      <c r="E360" s="7">
        <v>82</v>
      </c>
      <c r="F360" s="7">
        <v>38</v>
      </c>
      <c r="G360" s="7">
        <v>44</v>
      </c>
      <c r="H360" s="7">
        <v>7</v>
      </c>
      <c r="I360" s="1" t="s">
        <v>13</v>
      </c>
      <c r="J360" s="13">
        <v>44565</v>
      </c>
    </row>
    <row r="361" spans="1:10" ht="15">
      <c r="A361" s="7">
        <v>1360</v>
      </c>
      <c r="B361" s="4" t="s">
        <v>2688</v>
      </c>
      <c r="C361" s="8" t="s">
        <v>2689</v>
      </c>
      <c r="D361" s="20">
        <v>0.75902777777777775</v>
      </c>
      <c r="E361" s="7">
        <v>36</v>
      </c>
      <c r="F361" s="7">
        <v>17</v>
      </c>
      <c r="G361" s="7">
        <v>19</v>
      </c>
      <c r="H361" s="7">
        <v>3</v>
      </c>
      <c r="I361" s="1" t="s">
        <v>54</v>
      </c>
      <c r="J361" s="13">
        <v>44573</v>
      </c>
    </row>
    <row r="362" spans="1:10" ht="15">
      <c r="A362" s="7">
        <v>1361</v>
      </c>
      <c r="B362" s="4" t="s">
        <v>2690</v>
      </c>
      <c r="C362" s="8" t="s">
        <v>2691</v>
      </c>
      <c r="D362" s="20">
        <v>0.3</v>
      </c>
      <c r="E362" s="7">
        <v>84</v>
      </c>
      <c r="F362" s="7">
        <v>30</v>
      </c>
      <c r="G362" s="7">
        <v>54</v>
      </c>
      <c r="H362" s="7">
        <v>10</v>
      </c>
      <c r="I362" s="1" t="s">
        <v>34</v>
      </c>
      <c r="J362" s="13">
        <v>44572</v>
      </c>
    </row>
    <row r="363" spans="1:10" ht="15">
      <c r="A363" s="7">
        <v>1362</v>
      </c>
      <c r="B363" s="4" t="s">
        <v>2692</v>
      </c>
      <c r="C363" s="8" t="s">
        <v>2693</v>
      </c>
      <c r="D363" s="20">
        <v>0.53472222222222221</v>
      </c>
      <c r="E363" s="7">
        <v>48</v>
      </c>
      <c r="F363" s="7">
        <v>31</v>
      </c>
      <c r="G363" s="7">
        <v>17</v>
      </c>
      <c r="H363" s="7">
        <v>6</v>
      </c>
      <c r="I363" s="1" t="s">
        <v>38</v>
      </c>
      <c r="J363" s="13">
        <v>44567</v>
      </c>
    </row>
    <row r="364" spans="1:10" ht="15">
      <c r="A364" s="7">
        <v>1363</v>
      </c>
      <c r="B364" s="4" t="s">
        <v>2694</v>
      </c>
      <c r="C364" s="8" t="s">
        <v>2695</v>
      </c>
      <c r="D364" s="20">
        <v>0.67986111111111114</v>
      </c>
      <c r="E364" s="7">
        <v>65</v>
      </c>
      <c r="F364" s="7">
        <v>25</v>
      </c>
      <c r="G364" s="7">
        <v>40</v>
      </c>
      <c r="H364" s="7">
        <v>4</v>
      </c>
      <c r="I364" s="1" t="s">
        <v>54</v>
      </c>
      <c r="J364" s="13">
        <v>44562</v>
      </c>
    </row>
    <row r="365" spans="1:10" ht="15">
      <c r="A365" s="7">
        <v>1364</v>
      </c>
      <c r="B365" s="4" t="s">
        <v>2696</v>
      </c>
      <c r="C365" s="8" t="s">
        <v>2697</v>
      </c>
      <c r="D365" s="20">
        <v>0.67222222222222228</v>
      </c>
      <c r="E365" s="7">
        <v>64</v>
      </c>
      <c r="F365" s="7">
        <v>36</v>
      </c>
      <c r="G365" s="7">
        <v>28</v>
      </c>
      <c r="H365" s="7">
        <v>10</v>
      </c>
      <c r="I365" s="1" t="s">
        <v>13</v>
      </c>
      <c r="J365" s="13">
        <v>44566</v>
      </c>
    </row>
    <row r="366" spans="1:10" ht="15">
      <c r="A366" s="7">
        <v>1365</v>
      </c>
      <c r="B366" s="4" t="s">
        <v>2698</v>
      </c>
      <c r="C366" s="8" t="s">
        <v>2699</v>
      </c>
      <c r="D366" s="20">
        <v>6.1805555555555558E-2</v>
      </c>
      <c r="E366" s="7">
        <v>59</v>
      </c>
      <c r="F366" s="7">
        <v>34</v>
      </c>
      <c r="G366" s="7">
        <v>25</v>
      </c>
      <c r="H366" s="7">
        <v>2</v>
      </c>
      <c r="I366" s="1" t="s">
        <v>13</v>
      </c>
      <c r="J366" s="13">
        <v>44566</v>
      </c>
    </row>
    <row r="367" spans="1:10" ht="15">
      <c r="A367" s="7">
        <v>1366</v>
      </c>
      <c r="B367" s="4" t="s">
        <v>2700</v>
      </c>
      <c r="C367" s="8" t="s">
        <v>2701</v>
      </c>
      <c r="D367" s="20">
        <v>2.361111111111111E-2</v>
      </c>
      <c r="E367" s="7">
        <v>67</v>
      </c>
      <c r="F367" s="7">
        <v>38</v>
      </c>
      <c r="G367" s="7">
        <v>29</v>
      </c>
      <c r="H367" s="7">
        <v>9</v>
      </c>
      <c r="I367" s="1" t="s">
        <v>48</v>
      </c>
      <c r="J367" s="13">
        <v>44566</v>
      </c>
    </row>
    <row r="368" spans="1:10" ht="15">
      <c r="A368" s="7">
        <v>1367</v>
      </c>
      <c r="B368" s="4" t="s">
        <v>2702</v>
      </c>
      <c r="C368" s="8" t="s">
        <v>2703</v>
      </c>
      <c r="D368" s="20">
        <v>0.64375000000000004</v>
      </c>
      <c r="E368" s="7">
        <v>86</v>
      </c>
      <c r="F368" s="7">
        <v>40</v>
      </c>
      <c r="G368" s="7">
        <v>46</v>
      </c>
      <c r="H368" s="7">
        <v>9</v>
      </c>
      <c r="I368" s="1" t="s">
        <v>48</v>
      </c>
      <c r="J368" s="13">
        <v>44572</v>
      </c>
    </row>
    <row r="369" spans="1:10" ht="15">
      <c r="A369" s="7">
        <v>1368</v>
      </c>
      <c r="B369" s="4" t="s">
        <v>2704</v>
      </c>
      <c r="C369" s="8" t="s">
        <v>2705</v>
      </c>
      <c r="D369" s="20">
        <v>0.32847222222222222</v>
      </c>
      <c r="E369" s="7">
        <v>68</v>
      </c>
      <c r="F369" s="7">
        <v>35</v>
      </c>
      <c r="G369" s="7">
        <v>33</v>
      </c>
      <c r="H369" s="7">
        <v>5</v>
      </c>
      <c r="I369" s="1" t="s">
        <v>60</v>
      </c>
      <c r="J369" s="13">
        <v>44573</v>
      </c>
    </row>
    <row r="370" spans="1:10" ht="15">
      <c r="A370" s="7">
        <v>1369</v>
      </c>
      <c r="B370" s="4" t="s">
        <v>2706</v>
      </c>
      <c r="C370" s="8" t="s">
        <v>2707</v>
      </c>
      <c r="D370" s="20">
        <v>0.4513888888888889</v>
      </c>
      <c r="E370" s="7">
        <v>71</v>
      </c>
      <c r="F370" s="7">
        <v>17</v>
      </c>
      <c r="G370" s="7">
        <v>54</v>
      </c>
      <c r="H370" s="7">
        <v>9</v>
      </c>
      <c r="I370" s="1" t="s">
        <v>54</v>
      </c>
      <c r="J370" s="13">
        <v>44566</v>
      </c>
    </row>
    <row r="371" spans="1:10" ht="15">
      <c r="A371" s="7">
        <v>1370</v>
      </c>
      <c r="B371" s="4" t="s">
        <v>2708</v>
      </c>
      <c r="C371" s="8" t="s">
        <v>2709</v>
      </c>
      <c r="D371" s="20">
        <v>0.52083333333333337</v>
      </c>
      <c r="E371" s="7">
        <v>72</v>
      </c>
      <c r="F371" s="7">
        <v>43</v>
      </c>
      <c r="G371" s="7">
        <v>29</v>
      </c>
      <c r="H371" s="7">
        <v>7</v>
      </c>
      <c r="I371" s="1" t="s">
        <v>13</v>
      </c>
      <c r="J371" s="13">
        <v>44565</v>
      </c>
    </row>
    <row r="372" spans="1:10" ht="15">
      <c r="A372" s="7">
        <v>1371</v>
      </c>
      <c r="B372" s="4" t="s">
        <v>2710</v>
      </c>
      <c r="C372" s="8" t="s">
        <v>2711</v>
      </c>
      <c r="D372" s="20">
        <v>0.10069444444444445</v>
      </c>
      <c r="E372" s="7">
        <v>49</v>
      </c>
      <c r="F372" s="7">
        <v>26</v>
      </c>
      <c r="G372" s="7">
        <v>23</v>
      </c>
      <c r="H372" s="7">
        <v>5</v>
      </c>
      <c r="I372" s="1" t="s">
        <v>48</v>
      </c>
      <c r="J372" s="13">
        <v>44564</v>
      </c>
    </row>
    <row r="373" spans="1:10" ht="15">
      <c r="A373" s="7">
        <v>1372</v>
      </c>
      <c r="B373" s="4" t="s">
        <v>2712</v>
      </c>
      <c r="C373" s="8" t="s">
        <v>2713</v>
      </c>
      <c r="D373" s="20">
        <v>0.13541666666666666</v>
      </c>
      <c r="E373" s="7">
        <v>43</v>
      </c>
      <c r="F373" s="7">
        <v>17</v>
      </c>
      <c r="G373" s="7">
        <v>26</v>
      </c>
      <c r="H373" s="7">
        <v>1</v>
      </c>
      <c r="I373" s="1" t="s">
        <v>34</v>
      </c>
      <c r="J373" s="13">
        <v>44568</v>
      </c>
    </row>
    <row r="374" spans="1:10" ht="15">
      <c r="A374" s="7">
        <v>1373</v>
      </c>
      <c r="B374" s="4" t="s">
        <v>2714</v>
      </c>
      <c r="C374" s="8" t="s">
        <v>2715</v>
      </c>
      <c r="D374" s="20">
        <v>0.87708333333333333</v>
      </c>
      <c r="E374" s="7">
        <v>45</v>
      </c>
      <c r="F374" s="7">
        <v>18</v>
      </c>
      <c r="G374" s="7">
        <v>27</v>
      </c>
      <c r="H374" s="7">
        <v>10</v>
      </c>
      <c r="I374" s="1" t="s">
        <v>34</v>
      </c>
      <c r="J374" s="13">
        <v>44569</v>
      </c>
    </row>
    <row r="375" spans="1:10" ht="15">
      <c r="A375" s="7">
        <v>1374</v>
      </c>
      <c r="B375" s="4" t="s">
        <v>2716</v>
      </c>
      <c r="C375" s="8" t="s">
        <v>2717</v>
      </c>
      <c r="D375" s="20">
        <v>0.72083333333333333</v>
      </c>
      <c r="E375" s="7">
        <v>82</v>
      </c>
      <c r="F375" s="7">
        <v>34</v>
      </c>
      <c r="G375" s="7">
        <v>48</v>
      </c>
      <c r="H375" s="7">
        <v>3</v>
      </c>
      <c r="I375" s="1" t="s">
        <v>34</v>
      </c>
      <c r="J375" s="13">
        <v>44566</v>
      </c>
    </row>
    <row r="376" spans="1:10" ht="15">
      <c r="A376" s="7">
        <v>1375</v>
      </c>
      <c r="B376" s="4" t="s">
        <v>2718</v>
      </c>
      <c r="C376" s="8" t="s">
        <v>2719</v>
      </c>
      <c r="D376" s="20">
        <v>8.8888888888888892E-2</v>
      </c>
      <c r="E376" s="7">
        <v>57</v>
      </c>
      <c r="F376" s="7">
        <v>38</v>
      </c>
      <c r="G376" s="7">
        <v>19</v>
      </c>
      <c r="H376" s="7">
        <v>6</v>
      </c>
      <c r="I376" s="1" t="s">
        <v>48</v>
      </c>
      <c r="J376" s="13">
        <v>44568</v>
      </c>
    </row>
    <row r="377" spans="1:10" ht="15">
      <c r="A377" s="7">
        <v>1376</v>
      </c>
      <c r="B377" s="4" t="s">
        <v>2720</v>
      </c>
      <c r="C377" s="8" t="s">
        <v>2721</v>
      </c>
      <c r="D377" s="20">
        <v>0.68819444444444444</v>
      </c>
      <c r="E377" s="7">
        <v>61</v>
      </c>
      <c r="F377" s="7">
        <v>42</v>
      </c>
      <c r="G377" s="7">
        <v>19</v>
      </c>
      <c r="H377" s="7">
        <v>6</v>
      </c>
      <c r="I377" s="1" t="s">
        <v>54</v>
      </c>
      <c r="J377" s="13">
        <v>44571</v>
      </c>
    </row>
    <row r="378" spans="1:10" ht="15">
      <c r="A378" s="7">
        <v>1377</v>
      </c>
      <c r="B378" s="4" t="s">
        <v>2722</v>
      </c>
      <c r="C378" s="8" t="s">
        <v>2723</v>
      </c>
      <c r="D378" s="20">
        <v>0.10902777777777778</v>
      </c>
      <c r="E378" s="7">
        <v>33</v>
      </c>
      <c r="F378" s="7">
        <v>20</v>
      </c>
      <c r="G378" s="7">
        <v>13</v>
      </c>
      <c r="H378" s="7">
        <v>9</v>
      </c>
      <c r="I378" s="1" t="s">
        <v>38</v>
      </c>
      <c r="J378" s="13">
        <v>44563</v>
      </c>
    </row>
    <row r="379" spans="1:10" ht="15">
      <c r="A379" s="7">
        <v>1378</v>
      </c>
      <c r="B379" s="4" t="s">
        <v>2724</v>
      </c>
      <c r="C379" s="8" t="s">
        <v>2725</v>
      </c>
      <c r="D379" s="20">
        <v>0.14861111111111111</v>
      </c>
      <c r="E379" s="7">
        <v>89</v>
      </c>
      <c r="F379" s="7">
        <v>38</v>
      </c>
      <c r="G379" s="7">
        <v>51</v>
      </c>
      <c r="H379" s="7">
        <v>3</v>
      </c>
      <c r="I379" s="1" t="s">
        <v>48</v>
      </c>
      <c r="J379" s="13">
        <v>44573</v>
      </c>
    </row>
    <row r="380" spans="1:10" ht="15">
      <c r="A380" s="7">
        <v>1379</v>
      </c>
      <c r="B380" s="4" t="s">
        <v>2726</v>
      </c>
      <c r="C380" s="8" t="s">
        <v>2727</v>
      </c>
      <c r="D380" s="20">
        <v>0.27500000000000002</v>
      </c>
      <c r="E380" s="7">
        <v>69</v>
      </c>
      <c r="F380" s="7">
        <v>21</v>
      </c>
      <c r="G380" s="7">
        <v>48</v>
      </c>
      <c r="H380" s="7">
        <v>4</v>
      </c>
      <c r="I380" s="1" t="s">
        <v>60</v>
      </c>
      <c r="J380" s="13">
        <v>44568</v>
      </c>
    </row>
    <row r="381" spans="1:10" ht="15">
      <c r="A381" s="7">
        <v>1380</v>
      </c>
      <c r="B381" s="4" t="s">
        <v>2728</v>
      </c>
      <c r="C381" s="8" t="s">
        <v>2729</v>
      </c>
      <c r="D381" s="20">
        <v>0.42569444444444443</v>
      </c>
      <c r="E381" s="7">
        <v>73</v>
      </c>
      <c r="F381" s="7">
        <v>36</v>
      </c>
      <c r="G381" s="7">
        <v>37</v>
      </c>
      <c r="H381" s="7">
        <v>3</v>
      </c>
      <c r="I381" s="1" t="s">
        <v>13</v>
      </c>
      <c r="J381" s="13">
        <v>44562</v>
      </c>
    </row>
    <row r="382" spans="1:10" ht="15">
      <c r="A382" s="7">
        <v>1381</v>
      </c>
      <c r="B382" s="4" t="s">
        <v>2730</v>
      </c>
      <c r="C382" s="8">
        <v>603808</v>
      </c>
      <c r="D382" s="20">
        <v>0.14861111111111111</v>
      </c>
      <c r="E382" s="7">
        <v>96</v>
      </c>
      <c r="F382" s="7">
        <v>43</v>
      </c>
      <c r="G382" s="7">
        <v>53</v>
      </c>
      <c r="H382" s="7">
        <v>7</v>
      </c>
      <c r="I382" s="1" t="s">
        <v>38</v>
      </c>
      <c r="J382" s="13">
        <v>44567</v>
      </c>
    </row>
    <row r="383" spans="1:10" ht="15">
      <c r="A383" s="7">
        <v>1382</v>
      </c>
      <c r="B383" s="4" t="s">
        <v>2731</v>
      </c>
      <c r="C383" s="8" t="s">
        <v>2732</v>
      </c>
      <c r="D383" s="20">
        <v>0.82638888888888884</v>
      </c>
      <c r="E383" s="7">
        <v>83</v>
      </c>
      <c r="F383" s="7">
        <v>39</v>
      </c>
      <c r="G383" s="7">
        <v>44</v>
      </c>
      <c r="H383" s="7">
        <v>6</v>
      </c>
      <c r="I383" s="1" t="s">
        <v>48</v>
      </c>
      <c r="J383" s="13">
        <v>44562</v>
      </c>
    </row>
    <row r="384" spans="1:10" ht="15">
      <c r="A384" s="7">
        <v>1383</v>
      </c>
      <c r="B384" s="4" t="s">
        <v>2733</v>
      </c>
      <c r="C384" s="8" t="s">
        <v>2734</v>
      </c>
      <c r="D384" s="20">
        <v>0.39444444444444443</v>
      </c>
      <c r="E384" s="7">
        <v>69</v>
      </c>
      <c r="F384" s="7">
        <v>45</v>
      </c>
      <c r="G384" s="7">
        <v>24</v>
      </c>
      <c r="H384" s="7">
        <v>4</v>
      </c>
      <c r="I384" s="1" t="s">
        <v>13</v>
      </c>
      <c r="J384" s="13">
        <v>44562</v>
      </c>
    </row>
    <row r="385" spans="1:10" ht="15">
      <c r="A385" s="7">
        <v>1384</v>
      </c>
      <c r="B385" s="4" t="s">
        <v>2735</v>
      </c>
      <c r="C385" s="8" t="s">
        <v>2736</v>
      </c>
      <c r="D385" s="20">
        <v>0.61944444444444446</v>
      </c>
      <c r="E385" s="7">
        <v>64</v>
      </c>
      <c r="F385" s="7">
        <v>36</v>
      </c>
      <c r="G385" s="7">
        <v>28</v>
      </c>
      <c r="H385" s="7">
        <v>9</v>
      </c>
      <c r="I385" s="1" t="s">
        <v>38</v>
      </c>
      <c r="J385" s="13">
        <v>44571</v>
      </c>
    </row>
    <row r="386" spans="1:10" ht="15">
      <c r="A386" s="7">
        <v>1385</v>
      </c>
      <c r="B386" s="4" t="s">
        <v>2737</v>
      </c>
      <c r="C386" s="8" t="s">
        <v>2738</v>
      </c>
      <c r="D386" s="20">
        <v>0.82013888888888886</v>
      </c>
      <c r="E386" s="7">
        <v>43</v>
      </c>
      <c r="F386" s="7">
        <v>26</v>
      </c>
      <c r="G386" s="7">
        <v>17</v>
      </c>
      <c r="H386" s="7">
        <v>10</v>
      </c>
      <c r="I386" s="1" t="s">
        <v>48</v>
      </c>
      <c r="J386" s="13">
        <v>44574</v>
      </c>
    </row>
    <row r="387" spans="1:10" ht="15">
      <c r="A387" s="7">
        <v>1386</v>
      </c>
      <c r="B387" s="4" t="s">
        <v>2739</v>
      </c>
      <c r="C387" s="8" t="s">
        <v>2740</v>
      </c>
      <c r="D387" s="20">
        <v>0.48472222222222222</v>
      </c>
      <c r="E387" s="7">
        <v>58</v>
      </c>
      <c r="F387" s="7">
        <v>31</v>
      </c>
      <c r="G387" s="7">
        <v>27</v>
      </c>
      <c r="H387" s="7">
        <v>9</v>
      </c>
      <c r="I387" s="1" t="s">
        <v>54</v>
      </c>
      <c r="J387" s="13">
        <v>44567</v>
      </c>
    </row>
    <row r="388" spans="1:10" ht="15">
      <c r="A388" s="7">
        <v>1387</v>
      </c>
      <c r="B388" s="4" t="s">
        <v>2741</v>
      </c>
      <c r="C388" s="8" t="s">
        <v>2742</v>
      </c>
      <c r="D388" s="20">
        <v>0.92708333333333337</v>
      </c>
      <c r="E388" s="7">
        <v>58</v>
      </c>
      <c r="F388" s="7">
        <v>24</v>
      </c>
      <c r="G388" s="7">
        <v>34</v>
      </c>
      <c r="H388" s="7">
        <v>7</v>
      </c>
      <c r="I388" s="1" t="s">
        <v>34</v>
      </c>
      <c r="J388" s="13">
        <v>44568</v>
      </c>
    </row>
    <row r="389" spans="1:10" ht="15">
      <c r="A389" s="7">
        <v>1388</v>
      </c>
      <c r="B389" s="4" t="s">
        <v>2743</v>
      </c>
      <c r="C389" s="8" t="s">
        <v>2744</v>
      </c>
      <c r="D389" s="20">
        <v>0.86458333333333337</v>
      </c>
      <c r="E389" s="7">
        <v>51</v>
      </c>
      <c r="F389" s="7">
        <v>28</v>
      </c>
      <c r="G389" s="7">
        <v>23</v>
      </c>
      <c r="H389" s="7">
        <v>9</v>
      </c>
      <c r="I389" s="1" t="s">
        <v>54</v>
      </c>
      <c r="J389" s="13">
        <v>44570</v>
      </c>
    </row>
    <row r="390" spans="1:10" ht="15">
      <c r="A390" s="7">
        <v>1389</v>
      </c>
      <c r="B390" s="4" t="s">
        <v>2745</v>
      </c>
      <c r="C390" s="8">
        <v>544401</v>
      </c>
      <c r="D390" s="20">
        <v>0.59652777777777777</v>
      </c>
      <c r="E390" s="7">
        <v>91</v>
      </c>
      <c r="F390" s="7">
        <v>41</v>
      </c>
      <c r="G390" s="7">
        <v>50</v>
      </c>
      <c r="H390" s="7">
        <v>3</v>
      </c>
      <c r="I390" s="1" t="s">
        <v>54</v>
      </c>
      <c r="J390" s="13">
        <v>44569</v>
      </c>
    </row>
    <row r="391" spans="1:10" ht="15">
      <c r="A391" s="7">
        <v>1390</v>
      </c>
      <c r="B391" s="4" t="s">
        <v>2746</v>
      </c>
      <c r="C391" s="8" t="s">
        <v>2747</v>
      </c>
      <c r="D391" s="20">
        <v>0.92638888888888893</v>
      </c>
      <c r="E391" s="7">
        <v>66</v>
      </c>
      <c r="F391" s="7">
        <v>29</v>
      </c>
      <c r="G391" s="7">
        <v>37</v>
      </c>
      <c r="H391" s="7">
        <v>1</v>
      </c>
      <c r="I391" s="1" t="s">
        <v>34</v>
      </c>
      <c r="J391" s="13">
        <v>44569</v>
      </c>
    </row>
    <row r="392" spans="1:10" ht="15">
      <c r="A392" s="7">
        <v>1391</v>
      </c>
      <c r="B392" s="4" t="s">
        <v>2748</v>
      </c>
      <c r="C392" s="8" t="s">
        <v>2749</v>
      </c>
      <c r="D392" s="20">
        <v>0.63749999999999996</v>
      </c>
      <c r="E392" s="7">
        <v>90</v>
      </c>
      <c r="F392" s="7">
        <v>30</v>
      </c>
      <c r="G392" s="7">
        <v>60</v>
      </c>
      <c r="H392" s="7">
        <v>7</v>
      </c>
      <c r="I392" s="1" t="s">
        <v>13</v>
      </c>
      <c r="J392" s="13">
        <v>44572</v>
      </c>
    </row>
    <row r="393" spans="1:10" ht="15">
      <c r="A393" s="7">
        <v>1392</v>
      </c>
      <c r="B393" s="4" t="s">
        <v>2750</v>
      </c>
      <c r="C393" s="8" t="s">
        <v>2751</v>
      </c>
      <c r="D393" s="20">
        <v>0.41111111111111109</v>
      </c>
      <c r="E393" s="7">
        <v>77</v>
      </c>
      <c r="F393" s="7">
        <v>45</v>
      </c>
      <c r="G393" s="7">
        <v>32</v>
      </c>
      <c r="H393" s="7">
        <v>4</v>
      </c>
      <c r="I393" s="1" t="s">
        <v>38</v>
      </c>
      <c r="J393" s="13">
        <v>44571</v>
      </c>
    </row>
    <row r="394" spans="1:10" ht="15">
      <c r="A394" s="7">
        <v>1393</v>
      </c>
      <c r="B394" s="4" t="s">
        <v>2752</v>
      </c>
      <c r="C394" s="8" t="s">
        <v>2753</v>
      </c>
      <c r="D394" s="20">
        <v>0.2902777777777778</v>
      </c>
      <c r="E394" s="7">
        <v>99</v>
      </c>
      <c r="F394" s="7">
        <v>44</v>
      </c>
      <c r="G394" s="7">
        <v>55</v>
      </c>
      <c r="H394" s="7">
        <v>6</v>
      </c>
      <c r="I394" s="1" t="s">
        <v>13</v>
      </c>
      <c r="J394" s="13">
        <v>44568</v>
      </c>
    </row>
    <row r="395" spans="1:10" ht="15">
      <c r="A395" s="7">
        <v>1394</v>
      </c>
      <c r="B395" s="4" t="s">
        <v>2754</v>
      </c>
      <c r="C395" s="8" t="s">
        <v>2755</v>
      </c>
      <c r="D395" s="20">
        <v>0.82916666666666672</v>
      </c>
      <c r="E395" s="7">
        <v>53</v>
      </c>
      <c r="F395" s="7">
        <v>20</v>
      </c>
      <c r="G395" s="7">
        <v>33</v>
      </c>
      <c r="H395" s="7">
        <v>8</v>
      </c>
      <c r="I395" s="1" t="s">
        <v>38</v>
      </c>
      <c r="J395" s="13">
        <v>44567</v>
      </c>
    </row>
    <row r="396" spans="1:10" ht="15">
      <c r="A396" s="7">
        <v>1395</v>
      </c>
      <c r="B396" s="4" t="s">
        <v>2756</v>
      </c>
      <c r="C396" s="8" t="s">
        <v>2757</v>
      </c>
      <c r="D396" s="20">
        <v>9.166666666666666E-2</v>
      </c>
      <c r="E396" s="7">
        <v>49</v>
      </c>
      <c r="F396" s="7">
        <v>32</v>
      </c>
      <c r="G396" s="7">
        <v>17</v>
      </c>
      <c r="H396" s="7">
        <v>1</v>
      </c>
      <c r="I396" s="1" t="s">
        <v>13</v>
      </c>
      <c r="J396" s="13">
        <v>44566</v>
      </c>
    </row>
    <row r="397" spans="1:10" ht="15">
      <c r="A397" s="7">
        <v>1396</v>
      </c>
      <c r="B397" s="4" t="s">
        <v>2758</v>
      </c>
      <c r="C397" s="8" t="s">
        <v>2759</v>
      </c>
      <c r="D397" s="20">
        <v>0.28749999999999998</v>
      </c>
      <c r="E397" s="7">
        <v>88</v>
      </c>
      <c r="F397" s="7">
        <v>38</v>
      </c>
      <c r="G397" s="7">
        <v>50</v>
      </c>
      <c r="H397" s="7">
        <v>3</v>
      </c>
      <c r="I397" s="1" t="s">
        <v>54</v>
      </c>
      <c r="J397" s="13">
        <v>44567</v>
      </c>
    </row>
    <row r="398" spans="1:10" ht="15">
      <c r="A398" s="7">
        <v>1397</v>
      </c>
      <c r="B398" s="4" t="s">
        <v>2760</v>
      </c>
      <c r="C398" s="8" t="s">
        <v>2761</v>
      </c>
      <c r="D398" s="20">
        <v>0.68125000000000002</v>
      </c>
      <c r="E398" s="7">
        <v>48</v>
      </c>
      <c r="F398" s="7">
        <v>34</v>
      </c>
      <c r="G398" s="7">
        <v>14</v>
      </c>
      <c r="H398" s="7">
        <v>6</v>
      </c>
      <c r="I398" s="1" t="s">
        <v>38</v>
      </c>
      <c r="J398" s="13">
        <v>44563</v>
      </c>
    </row>
    <row r="399" spans="1:10" ht="15">
      <c r="A399" s="7">
        <v>1398</v>
      </c>
      <c r="B399" s="4" t="s">
        <v>2762</v>
      </c>
      <c r="C399" s="8" t="s">
        <v>2763</v>
      </c>
      <c r="D399" s="20">
        <v>0.24861111111111112</v>
      </c>
      <c r="E399" s="7">
        <v>95</v>
      </c>
      <c r="F399" s="7">
        <v>35</v>
      </c>
      <c r="G399" s="7">
        <v>60</v>
      </c>
      <c r="H399" s="7">
        <v>7</v>
      </c>
      <c r="I399" s="1" t="s">
        <v>34</v>
      </c>
      <c r="J399" s="13">
        <v>44563</v>
      </c>
    </row>
    <row r="400" spans="1:10" ht="15">
      <c r="A400" s="7">
        <v>1399</v>
      </c>
      <c r="B400" s="4" t="s">
        <v>2764</v>
      </c>
      <c r="C400" s="8" t="s">
        <v>2765</v>
      </c>
      <c r="D400" s="20">
        <v>0.50694444444444442</v>
      </c>
      <c r="E400" s="7">
        <v>54</v>
      </c>
      <c r="F400" s="7">
        <v>33</v>
      </c>
      <c r="G400" s="7">
        <v>21</v>
      </c>
      <c r="H400" s="7">
        <v>4</v>
      </c>
      <c r="I400" s="1" t="s">
        <v>34</v>
      </c>
      <c r="J400" s="13">
        <v>44568</v>
      </c>
    </row>
    <row r="401" spans="1:10" ht="15">
      <c r="A401" s="7">
        <v>1400</v>
      </c>
      <c r="B401" s="4" t="s">
        <v>2766</v>
      </c>
      <c r="C401" s="8" t="s">
        <v>2767</v>
      </c>
      <c r="D401" s="20">
        <v>0.2673611111111111</v>
      </c>
      <c r="E401" s="7">
        <v>66</v>
      </c>
      <c r="F401" s="7">
        <v>33</v>
      </c>
      <c r="G401" s="7">
        <v>33</v>
      </c>
      <c r="H401" s="7">
        <v>9</v>
      </c>
      <c r="I401" s="1" t="s">
        <v>48</v>
      </c>
      <c r="J401" s="13">
        <v>44572</v>
      </c>
    </row>
    <row r="402" spans="1:10" ht="15">
      <c r="A402" s="7">
        <v>1401</v>
      </c>
      <c r="B402" s="4" t="s">
        <v>2768</v>
      </c>
      <c r="C402" s="8" t="s">
        <v>2769</v>
      </c>
      <c r="D402" s="20">
        <v>0.19027777777777777</v>
      </c>
      <c r="E402" s="7">
        <v>75</v>
      </c>
      <c r="F402" s="7">
        <v>28</v>
      </c>
      <c r="G402" s="7">
        <v>47</v>
      </c>
      <c r="H402" s="7">
        <v>10</v>
      </c>
      <c r="I402" s="1" t="s">
        <v>48</v>
      </c>
      <c r="J402" s="13">
        <v>44572</v>
      </c>
    </row>
    <row r="403" spans="1:10" ht="15">
      <c r="A403" s="7">
        <v>1402</v>
      </c>
      <c r="B403" s="4" t="s">
        <v>2770</v>
      </c>
      <c r="C403" s="8" t="s">
        <v>2771</v>
      </c>
      <c r="D403" s="20">
        <v>0.63958333333333328</v>
      </c>
      <c r="E403" s="7">
        <v>81</v>
      </c>
      <c r="F403" s="7">
        <v>22</v>
      </c>
      <c r="G403" s="7">
        <v>59</v>
      </c>
      <c r="H403" s="7">
        <v>10</v>
      </c>
      <c r="I403" s="1" t="s">
        <v>48</v>
      </c>
      <c r="J403" s="13">
        <v>44564</v>
      </c>
    </row>
    <row r="404" spans="1:10" ht="15">
      <c r="A404" s="7">
        <v>1403</v>
      </c>
      <c r="B404" s="4" t="s">
        <v>2772</v>
      </c>
      <c r="C404" s="8" t="s">
        <v>2773</v>
      </c>
      <c r="D404" s="20">
        <v>9.2361111111111116E-2</v>
      </c>
      <c r="E404" s="7">
        <v>98</v>
      </c>
      <c r="F404" s="7">
        <v>42</v>
      </c>
      <c r="G404" s="7">
        <v>56</v>
      </c>
      <c r="H404" s="7">
        <v>2</v>
      </c>
      <c r="I404" s="1" t="s">
        <v>38</v>
      </c>
      <c r="J404" s="13">
        <v>44568</v>
      </c>
    </row>
    <row r="405" spans="1:10" ht="15">
      <c r="A405" s="7">
        <v>1404</v>
      </c>
      <c r="B405" s="4" t="s">
        <v>2774</v>
      </c>
      <c r="C405" s="8" t="s">
        <v>2775</v>
      </c>
      <c r="D405" s="20">
        <v>0.22361111111111112</v>
      </c>
      <c r="E405" s="7">
        <v>64</v>
      </c>
      <c r="F405" s="7">
        <v>26</v>
      </c>
      <c r="G405" s="7">
        <v>38</v>
      </c>
      <c r="H405" s="7">
        <v>2</v>
      </c>
      <c r="I405" s="1" t="s">
        <v>38</v>
      </c>
      <c r="J405" s="13">
        <v>44573</v>
      </c>
    </row>
    <row r="406" spans="1:10" ht="15">
      <c r="A406" s="7">
        <v>1405</v>
      </c>
      <c r="B406" s="4" t="s">
        <v>2776</v>
      </c>
      <c r="C406" s="8" t="s">
        <v>2777</v>
      </c>
      <c r="D406" s="20">
        <v>0.66249999999999998</v>
      </c>
      <c r="E406" s="7">
        <v>65</v>
      </c>
      <c r="F406" s="7">
        <v>24</v>
      </c>
      <c r="G406" s="7">
        <v>41</v>
      </c>
      <c r="H406" s="7">
        <v>9</v>
      </c>
      <c r="I406" s="1" t="s">
        <v>13</v>
      </c>
      <c r="J406" s="13">
        <v>44573</v>
      </c>
    </row>
    <row r="407" spans="1:10" ht="15">
      <c r="A407" s="7">
        <v>1406</v>
      </c>
      <c r="B407" s="4" t="s">
        <v>2778</v>
      </c>
      <c r="C407" s="8" t="s">
        <v>2779</v>
      </c>
      <c r="D407" s="20">
        <v>0.875</v>
      </c>
      <c r="E407" s="7">
        <v>67</v>
      </c>
      <c r="F407" s="7">
        <v>41</v>
      </c>
      <c r="G407" s="7">
        <v>26</v>
      </c>
      <c r="H407" s="7">
        <v>4</v>
      </c>
      <c r="I407" s="1" t="s">
        <v>13</v>
      </c>
      <c r="J407" s="13">
        <v>44569</v>
      </c>
    </row>
    <row r="408" spans="1:10" ht="15">
      <c r="A408" s="7">
        <v>1407</v>
      </c>
      <c r="B408" s="4" t="s">
        <v>2780</v>
      </c>
      <c r="C408" s="8" t="s">
        <v>2781</v>
      </c>
      <c r="D408" s="20">
        <v>0.59305555555555556</v>
      </c>
      <c r="E408" s="7">
        <v>42</v>
      </c>
      <c r="F408" s="7">
        <v>28</v>
      </c>
      <c r="G408" s="7">
        <v>14</v>
      </c>
      <c r="H408" s="7">
        <v>10</v>
      </c>
      <c r="I408" s="1" t="s">
        <v>13</v>
      </c>
      <c r="J408" s="13">
        <v>44567</v>
      </c>
    </row>
    <row r="409" spans="1:10" ht="15">
      <c r="A409" s="7">
        <v>1408</v>
      </c>
      <c r="B409" s="4" t="s">
        <v>2782</v>
      </c>
      <c r="C409" s="8" t="s">
        <v>2783</v>
      </c>
      <c r="D409" s="20">
        <v>0.84027777777777779</v>
      </c>
      <c r="E409" s="7">
        <v>63</v>
      </c>
      <c r="F409" s="7">
        <v>21</v>
      </c>
      <c r="G409" s="7">
        <v>42</v>
      </c>
      <c r="H409" s="7">
        <v>2</v>
      </c>
      <c r="I409" s="1" t="s">
        <v>54</v>
      </c>
      <c r="J409" s="13">
        <v>44574</v>
      </c>
    </row>
    <row r="410" spans="1:10" ht="15">
      <c r="A410" s="7">
        <v>1409</v>
      </c>
      <c r="B410" s="4" t="s">
        <v>2784</v>
      </c>
      <c r="C410" s="8" t="s">
        <v>2785</v>
      </c>
      <c r="D410" s="20">
        <v>0.66388888888888886</v>
      </c>
      <c r="E410" s="7">
        <v>80</v>
      </c>
      <c r="F410" s="7">
        <v>26</v>
      </c>
      <c r="G410" s="7">
        <v>54</v>
      </c>
      <c r="H410" s="7">
        <v>4</v>
      </c>
      <c r="I410" s="1" t="s">
        <v>48</v>
      </c>
      <c r="J410" s="13">
        <v>44566</v>
      </c>
    </row>
    <row r="411" spans="1:10" ht="15">
      <c r="A411" s="7">
        <v>1410</v>
      </c>
      <c r="B411" s="4" t="s">
        <v>2786</v>
      </c>
      <c r="C411" s="8" t="s">
        <v>2787</v>
      </c>
      <c r="D411" s="20">
        <v>0.78402777777777777</v>
      </c>
      <c r="E411" s="7">
        <v>49</v>
      </c>
      <c r="F411" s="7">
        <v>30</v>
      </c>
      <c r="G411" s="7">
        <v>19</v>
      </c>
      <c r="H411" s="7">
        <v>1</v>
      </c>
      <c r="I411" s="1" t="s">
        <v>34</v>
      </c>
      <c r="J411" s="13">
        <v>44572</v>
      </c>
    </row>
    <row r="412" spans="1:10" ht="15">
      <c r="A412" s="7">
        <v>1411</v>
      </c>
      <c r="B412" s="4" t="s">
        <v>2788</v>
      </c>
      <c r="C412" s="8" t="s">
        <v>2789</v>
      </c>
      <c r="D412" s="20">
        <v>0.99583333333333335</v>
      </c>
      <c r="E412" s="7">
        <v>87</v>
      </c>
      <c r="F412" s="7">
        <v>44</v>
      </c>
      <c r="G412" s="7">
        <v>43</v>
      </c>
      <c r="H412" s="7">
        <v>8</v>
      </c>
      <c r="I412" s="1" t="s">
        <v>13</v>
      </c>
      <c r="J412" s="13">
        <v>44568</v>
      </c>
    </row>
    <row r="413" spans="1:10" ht="15">
      <c r="A413" s="7">
        <v>1412</v>
      </c>
      <c r="B413" s="4" t="s">
        <v>2790</v>
      </c>
      <c r="C413" s="8" t="s">
        <v>2791</v>
      </c>
      <c r="D413" s="20">
        <v>0.12638888888888888</v>
      </c>
      <c r="E413" s="7">
        <v>51</v>
      </c>
      <c r="F413" s="7">
        <v>35</v>
      </c>
      <c r="G413" s="7">
        <v>16</v>
      </c>
      <c r="H413" s="7">
        <v>1</v>
      </c>
      <c r="I413" s="1" t="s">
        <v>38</v>
      </c>
      <c r="J413" s="13">
        <v>44566</v>
      </c>
    </row>
    <row r="414" spans="1:10" ht="15">
      <c r="A414" s="7">
        <v>1413</v>
      </c>
      <c r="B414" s="4" t="s">
        <v>2792</v>
      </c>
      <c r="C414" s="8" t="s">
        <v>2793</v>
      </c>
      <c r="D414" s="20">
        <v>8.9583333333333334E-2</v>
      </c>
      <c r="E414" s="7">
        <v>79</v>
      </c>
      <c r="F414" s="7">
        <v>28</v>
      </c>
      <c r="G414" s="7">
        <v>51</v>
      </c>
      <c r="H414" s="7">
        <v>7</v>
      </c>
      <c r="I414" s="1" t="s">
        <v>38</v>
      </c>
      <c r="J414" s="13">
        <v>44563</v>
      </c>
    </row>
    <row r="415" spans="1:10" ht="15">
      <c r="A415" s="7">
        <v>1414</v>
      </c>
      <c r="B415" s="4" t="s">
        <v>2794</v>
      </c>
      <c r="C415" s="8" t="s">
        <v>2795</v>
      </c>
      <c r="D415" s="20">
        <v>6.7361111111111108E-2</v>
      </c>
      <c r="E415" s="7">
        <v>61</v>
      </c>
      <c r="F415" s="7">
        <v>35</v>
      </c>
      <c r="G415" s="7">
        <v>26</v>
      </c>
      <c r="H415" s="7">
        <v>6</v>
      </c>
      <c r="I415" s="1" t="s">
        <v>13</v>
      </c>
      <c r="J415" s="13">
        <v>44574</v>
      </c>
    </row>
    <row r="416" spans="1:10" ht="15">
      <c r="A416" s="7">
        <v>1415</v>
      </c>
      <c r="B416" s="4" t="s">
        <v>2796</v>
      </c>
      <c r="C416" s="8" t="s">
        <v>2797</v>
      </c>
      <c r="D416" s="20">
        <v>0.4</v>
      </c>
      <c r="E416" s="7">
        <v>80</v>
      </c>
      <c r="F416" s="7">
        <v>43</v>
      </c>
      <c r="G416" s="7">
        <v>37</v>
      </c>
      <c r="H416" s="7">
        <v>7</v>
      </c>
      <c r="I416" s="1" t="s">
        <v>34</v>
      </c>
      <c r="J416" s="13">
        <v>44570</v>
      </c>
    </row>
    <row r="417" spans="1:10" ht="15">
      <c r="A417" s="7">
        <v>1416</v>
      </c>
      <c r="B417" s="4" t="s">
        <v>2798</v>
      </c>
      <c r="C417" s="8" t="s">
        <v>2799</v>
      </c>
      <c r="D417" s="20">
        <v>0.90208333333333335</v>
      </c>
      <c r="E417" s="7">
        <v>95</v>
      </c>
      <c r="F417" s="7">
        <v>37</v>
      </c>
      <c r="G417" s="7">
        <v>58</v>
      </c>
      <c r="H417" s="7">
        <v>3</v>
      </c>
      <c r="I417" s="1" t="s">
        <v>13</v>
      </c>
      <c r="J417" s="13">
        <v>44564</v>
      </c>
    </row>
    <row r="418" spans="1:10" ht="15">
      <c r="A418" s="7">
        <v>1417</v>
      </c>
      <c r="B418" s="4" t="s">
        <v>2800</v>
      </c>
      <c r="C418" s="8" t="s">
        <v>2801</v>
      </c>
      <c r="D418" s="20">
        <v>8.4722222222222227E-2</v>
      </c>
      <c r="E418" s="7">
        <v>66</v>
      </c>
      <c r="F418" s="7">
        <v>28</v>
      </c>
      <c r="G418" s="7">
        <v>38</v>
      </c>
      <c r="H418" s="7">
        <v>10</v>
      </c>
      <c r="I418" s="1" t="s">
        <v>60</v>
      </c>
      <c r="J418" s="13">
        <v>44573</v>
      </c>
    </row>
    <row r="419" spans="1:10" ht="15">
      <c r="A419" s="7">
        <v>1418</v>
      </c>
      <c r="B419" s="4" t="s">
        <v>2802</v>
      </c>
      <c r="C419" s="8" t="s">
        <v>2803</v>
      </c>
      <c r="D419" s="20">
        <v>0.30277777777777776</v>
      </c>
      <c r="E419" s="7">
        <v>61</v>
      </c>
      <c r="F419" s="7">
        <v>33</v>
      </c>
      <c r="G419" s="7">
        <v>28</v>
      </c>
      <c r="H419" s="7">
        <v>7</v>
      </c>
      <c r="I419" s="1" t="s">
        <v>38</v>
      </c>
      <c r="J419" s="13">
        <v>44569</v>
      </c>
    </row>
    <row r="420" spans="1:10" ht="15">
      <c r="A420" s="7">
        <v>1419</v>
      </c>
      <c r="B420" s="4" t="s">
        <v>2804</v>
      </c>
      <c r="C420" s="8" t="s">
        <v>2805</v>
      </c>
      <c r="D420" s="20">
        <v>0.41666666666666669</v>
      </c>
      <c r="E420" s="7">
        <v>76</v>
      </c>
      <c r="F420" s="7">
        <v>16</v>
      </c>
      <c r="G420" s="7">
        <v>60</v>
      </c>
      <c r="H420" s="7">
        <v>6</v>
      </c>
      <c r="I420" s="1" t="s">
        <v>60</v>
      </c>
      <c r="J420" s="13">
        <v>44571</v>
      </c>
    </row>
    <row r="421" spans="1:10" ht="15">
      <c r="A421" s="7">
        <v>1420</v>
      </c>
      <c r="B421" s="4" t="s">
        <v>2806</v>
      </c>
      <c r="C421" s="8" t="s">
        <v>2807</v>
      </c>
      <c r="D421" s="20">
        <v>0.7</v>
      </c>
      <c r="E421" s="7">
        <v>53</v>
      </c>
      <c r="F421" s="7">
        <v>20</v>
      </c>
      <c r="G421" s="7">
        <v>33</v>
      </c>
      <c r="H421" s="7">
        <v>8</v>
      </c>
      <c r="I421" s="1" t="s">
        <v>48</v>
      </c>
      <c r="J421" s="13">
        <v>44574</v>
      </c>
    </row>
    <row r="422" spans="1:10" ht="15">
      <c r="A422" s="7">
        <v>1421</v>
      </c>
      <c r="B422" s="4" t="s">
        <v>2808</v>
      </c>
      <c r="C422" s="8" t="s">
        <v>2809</v>
      </c>
      <c r="D422" s="20">
        <v>0.42083333333333334</v>
      </c>
      <c r="E422" s="7">
        <v>35</v>
      </c>
      <c r="F422" s="7">
        <v>15</v>
      </c>
      <c r="G422" s="7">
        <v>20</v>
      </c>
      <c r="H422" s="7">
        <v>5</v>
      </c>
      <c r="I422" s="1" t="s">
        <v>13</v>
      </c>
      <c r="J422" s="13">
        <v>44565</v>
      </c>
    </row>
    <row r="423" spans="1:10" ht="15">
      <c r="A423" s="7">
        <v>1422</v>
      </c>
      <c r="B423" s="4" t="s">
        <v>2810</v>
      </c>
      <c r="C423" s="8" t="s">
        <v>2811</v>
      </c>
      <c r="D423" s="20">
        <v>0.70902777777777781</v>
      </c>
      <c r="E423" s="7">
        <v>50</v>
      </c>
      <c r="F423" s="7">
        <v>26</v>
      </c>
      <c r="G423" s="7">
        <v>24</v>
      </c>
      <c r="H423" s="7">
        <v>3</v>
      </c>
      <c r="I423" s="1" t="s">
        <v>38</v>
      </c>
      <c r="J423" s="13">
        <v>44563</v>
      </c>
    </row>
    <row r="424" spans="1:10" ht="15">
      <c r="A424" s="7">
        <v>1423</v>
      </c>
      <c r="B424" s="4" t="s">
        <v>2812</v>
      </c>
      <c r="C424" s="8" t="s">
        <v>2813</v>
      </c>
      <c r="D424" s="20">
        <v>0.63611111111111107</v>
      </c>
      <c r="E424" s="7">
        <v>45</v>
      </c>
      <c r="F424" s="7">
        <v>29</v>
      </c>
      <c r="G424" s="7">
        <v>16</v>
      </c>
      <c r="H424" s="7">
        <v>6</v>
      </c>
      <c r="I424" s="1" t="s">
        <v>60</v>
      </c>
      <c r="J424" s="13">
        <v>44564</v>
      </c>
    </row>
    <row r="425" spans="1:10" ht="15">
      <c r="A425" s="7">
        <v>1424</v>
      </c>
      <c r="B425" s="4" t="s">
        <v>2814</v>
      </c>
      <c r="C425" s="8" t="s">
        <v>2815</v>
      </c>
      <c r="D425" s="20">
        <v>0.70486111111111116</v>
      </c>
      <c r="E425" s="7">
        <v>47</v>
      </c>
      <c r="F425" s="7">
        <v>31</v>
      </c>
      <c r="G425" s="7">
        <v>16</v>
      </c>
      <c r="H425" s="7">
        <v>1</v>
      </c>
      <c r="I425" s="1" t="s">
        <v>34</v>
      </c>
      <c r="J425" s="13">
        <v>44562</v>
      </c>
    </row>
    <row r="426" spans="1:10" ht="15">
      <c r="A426" s="7">
        <v>1425</v>
      </c>
      <c r="B426" s="4" t="s">
        <v>2816</v>
      </c>
      <c r="C426" s="8" t="s">
        <v>2817</v>
      </c>
      <c r="D426" s="20">
        <v>0.25624999999999998</v>
      </c>
      <c r="E426" s="7">
        <v>38</v>
      </c>
      <c r="F426" s="7">
        <v>15</v>
      </c>
      <c r="G426" s="7">
        <v>23</v>
      </c>
      <c r="H426" s="7">
        <v>7</v>
      </c>
      <c r="I426" s="1" t="s">
        <v>54</v>
      </c>
      <c r="J426" s="13">
        <v>44568</v>
      </c>
    </row>
    <row r="427" spans="1:10" ht="15">
      <c r="A427" s="7">
        <v>1426</v>
      </c>
      <c r="B427" s="4" t="s">
        <v>2818</v>
      </c>
      <c r="C427" s="8" t="s">
        <v>2819</v>
      </c>
      <c r="D427" s="20">
        <v>0.47638888888888886</v>
      </c>
      <c r="E427" s="7">
        <v>96</v>
      </c>
      <c r="F427" s="7">
        <v>42</v>
      </c>
      <c r="G427" s="7">
        <v>54</v>
      </c>
      <c r="H427" s="7">
        <v>2</v>
      </c>
      <c r="I427" s="1" t="s">
        <v>54</v>
      </c>
      <c r="J427" s="13">
        <v>44573</v>
      </c>
    </row>
    <row r="428" spans="1:10" ht="15">
      <c r="A428" s="7">
        <v>1427</v>
      </c>
      <c r="B428" s="4" t="s">
        <v>2820</v>
      </c>
      <c r="C428" s="8" t="s">
        <v>2821</v>
      </c>
      <c r="D428" s="20">
        <v>4.2361111111111113E-2</v>
      </c>
      <c r="E428" s="7">
        <v>38</v>
      </c>
      <c r="F428" s="7">
        <v>16</v>
      </c>
      <c r="G428" s="7">
        <v>22</v>
      </c>
      <c r="H428" s="7">
        <v>8</v>
      </c>
      <c r="I428" s="1" t="s">
        <v>48</v>
      </c>
      <c r="J428" s="13">
        <v>44562</v>
      </c>
    </row>
    <row r="429" spans="1:10" ht="15">
      <c r="A429" s="7">
        <v>1428</v>
      </c>
      <c r="B429" s="4" t="s">
        <v>2822</v>
      </c>
      <c r="C429" s="8" t="s">
        <v>2823</v>
      </c>
      <c r="D429" s="20">
        <v>0.92222222222222228</v>
      </c>
      <c r="E429" s="7">
        <v>74</v>
      </c>
      <c r="F429" s="7">
        <v>36</v>
      </c>
      <c r="G429" s="7">
        <v>38</v>
      </c>
      <c r="H429" s="7">
        <v>4</v>
      </c>
      <c r="I429" s="1" t="s">
        <v>38</v>
      </c>
      <c r="J429" s="13">
        <v>44572</v>
      </c>
    </row>
    <row r="430" spans="1:10" ht="15">
      <c r="A430" s="7">
        <v>1429</v>
      </c>
      <c r="B430" s="4" t="s">
        <v>2824</v>
      </c>
      <c r="C430" s="8" t="s">
        <v>2825</v>
      </c>
      <c r="D430" s="20">
        <v>0.55208333333333337</v>
      </c>
      <c r="E430" s="7">
        <v>33</v>
      </c>
      <c r="F430" s="7">
        <v>16</v>
      </c>
      <c r="G430" s="7">
        <v>17</v>
      </c>
      <c r="H430" s="7">
        <v>5</v>
      </c>
      <c r="I430" s="1" t="s">
        <v>13</v>
      </c>
      <c r="J430" s="13">
        <v>44566</v>
      </c>
    </row>
    <row r="431" spans="1:10" ht="15">
      <c r="A431" s="7">
        <v>1430</v>
      </c>
      <c r="B431" s="4" t="s">
        <v>2826</v>
      </c>
      <c r="C431" s="8" t="s">
        <v>2827</v>
      </c>
      <c r="D431" s="20">
        <v>0.37638888888888888</v>
      </c>
      <c r="E431" s="7">
        <v>59</v>
      </c>
      <c r="F431" s="7">
        <v>31</v>
      </c>
      <c r="G431" s="7">
        <v>28</v>
      </c>
      <c r="H431" s="7">
        <v>8</v>
      </c>
      <c r="I431" s="1" t="s">
        <v>34</v>
      </c>
      <c r="J431" s="13">
        <v>44569</v>
      </c>
    </row>
    <row r="432" spans="1:10" ht="15">
      <c r="A432" s="7">
        <v>1431</v>
      </c>
      <c r="B432" s="4" t="s">
        <v>2828</v>
      </c>
      <c r="C432" s="8" t="s">
        <v>2829</v>
      </c>
      <c r="D432" s="20">
        <v>0.86944444444444446</v>
      </c>
      <c r="E432" s="7">
        <v>65</v>
      </c>
      <c r="F432" s="7">
        <v>23</v>
      </c>
      <c r="G432" s="7">
        <v>42</v>
      </c>
      <c r="H432" s="7">
        <v>9</v>
      </c>
      <c r="I432" s="1" t="s">
        <v>34</v>
      </c>
      <c r="J432" s="13">
        <v>44568</v>
      </c>
    </row>
    <row r="433" spans="1:10" ht="15">
      <c r="A433" s="7">
        <v>1432</v>
      </c>
      <c r="B433" s="4" t="s">
        <v>2830</v>
      </c>
      <c r="C433" s="8" t="s">
        <v>2831</v>
      </c>
      <c r="D433" s="20">
        <v>0.125</v>
      </c>
      <c r="E433" s="7">
        <v>78</v>
      </c>
      <c r="F433" s="7">
        <v>40</v>
      </c>
      <c r="G433" s="7">
        <v>38</v>
      </c>
      <c r="H433" s="7">
        <v>6</v>
      </c>
      <c r="I433" s="1" t="s">
        <v>60</v>
      </c>
      <c r="J433" s="13">
        <v>44573</v>
      </c>
    </row>
    <row r="434" spans="1:10" ht="15">
      <c r="A434" s="7">
        <v>1433</v>
      </c>
      <c r="B434" s="4" t="s">
        <v>2832</v>
      </c>
      <c r="C434" s="8" t="s">
        <v>2833</v>
      </c>
      <c r="D434" s="20">
        <v>2.8472222222222222E-2</v>
      </c>
      <c r="E434" s="7">
        <v>92</v>
      </c>
      <c r="F434" s="7">
        <v>41</v>
      </c>
      <c r="G434" s="7">
        <v>51</v>
      </c>
      <c r="H434" s="7">
        <v>9</v>
      </c>
      <c r="I434" s="1" t="s">
        <v>38</v>
      </c>
      <c r="J434" s="13">
        <v>44568</v>
      </c>
    </row>
    <row r="435" spans="1:10" ht="15">
      <c r="A435" s="7">
        <v>1434</v>
      </c>
      <c r="B435" s="4" t="s">
        <v>2834</v>
      </c>
      <c r="C435" s="8" t="s">
        <v>2835</v>
      </c>
      <c r="D435" s="20">
        <v>0.65833333333333333</v>
      </c>
      <c r="E435" s="7">
        <v>57</v>
      </c>
      <c r="F435" s="7">
        <v>40</v>
      </c>
      <c r="G435" s="7">
        <v>17</v>
      </c>
      <c r="H435" s="7">
        <v>3</v>
      </c>
      <c r="I435" s="1" t="s">
        <v>34</v>
      </c>
      <c r="J435" s="13">
        <v>44573</v>
      </c>
    </row>
    <row r="436" spans="1:10" ht="15">
      <c r="A436" s="7">
        <v>1435</v>
      </c>
      <c r="B436" s="4" t="s">
        <v>2836</v>
      </c>
      <c r="C436" s="8" t="s">
        <v>2837</v>
      </c>
      <c r="D436" s="20">
        <v>0.31180555555555556</v>
      </c>
      <c r="E436" s="7">
        <v>99</v>
      </c>
      <c r="F436" s="7">
        <v>39</v>
      </c>
      <c r="G436" s="7">
        <v>60</v>
      </c>
      <c r="H436" s="7">
        <v>9</v>
      </c>
      <c r="I436" s="1" t="s">
        <v>48</v>
      </c>
      <c r="J436" s="13">
        <v>44574</v>
      </c>
    </row>
    <row r="437" spans="1:10" ht="15">
      <c r="A437" s="7">
        <v>1436</v>
      </c>
      <c r="B437" s="4" t="s">
        <v>2838</v>
      </c>
      <c r="C437" s="8" t="s">
        <v>2839</v>
      </c>
      <c r="D437" s="20">
        <v>8.8888888888888892E-2</v>
      </c>
      <c r="E437" s="7">
        <v>60</v>
      </c>
      <c r="F437" s="7">
        <v>30</v>
      </c>
      <c r="G437" s="7">
        <v>30</v>
      </c>
      <c r="H437" s="7">
        <v>9</v>
      </c>
      <c r="I437" s="1" t="s">
        <v>34</v>
      </c>
      <c r="J437" s="13">
        <v>44569</v>
      </c>
    </row>
    <row r="438" spans="1:10" ht="15">
      <c r="A438" s="7">
        <v>1437</v>
      </c>
      <c r="B438" s="4" t="s">
        <v>2840</v>
      </c>
      <c r="C438" s="8" t="s">
        <v>2841</v>
      </c>
      <c r="D438" s="20">
        <v>0.46597222222222223</v>
      </c>
      <c r="E438" s="7">
        <v>59</v>
      </c>
      <c r="F438" s="7">
        <v>17</v>
      </c>
      <c r="G438" s="7">
        <v>42</v>
      </c>
      <c r="H438" s="7">
        <v>9</v>
      </c>
      <c r="I438" s="1" t="s">
        <v>13</v>
      </c>
      <c r="J438" s="13">
        <v>44573</v>
      </c>
    </row>
    <row r="439" spans="1:10" ht="15">
      <c r="A439" s="7">
        <v>1438</v>
      </c>
      <c r="B439" s="4" t="s">
        <v>2842</v>
      </c>
      <c r="C439" s="8" t="s">
        <v>2843</v>
      </c>
      <c r="D439" s="20">
        <v>8.9583333333333334E-2</v>
      </c>
      <c r="E439" s="7">
        <v>89</v>
      </c>
      <c r="F439" s="7">
        <v>34</v>
      </c>
      <c r="G439" s="7">
        <v>55</v>
      </c>
      <c r="H439" s="7">
        <v>6</v>
      </c>
      <c r="I439" s="1" t="s">
        <v>54</v>
      </c>
      <c r="J439" s="13">
        <v>44565</v>
      </c>
    </row>
    <row r="440" spans="1:10" ht="15">
      <c r="A440" s="7">
        <v>1439</v>
      </c>
      <c r="B440" s="4" t="s">
        <v>2844</v>
      </c>
      <c r="C440" s="8">
        <v>380676</v>
      </c>
      <c r="D440" s="20">
        <v>0.6645833333333333</v>
      </c>
      <c r="E440" s="7">
        <v>34</v>
      </c>
      <c r="F440" s="7">
        <v>17</v>
      </c>
      <c r="G440" s="7">
        <v>17</v>
      </c>
      <c r="H440" s="7">
        <v>9</v>
      </c>
      <c r="I440" s="1" t="s">
        <v>34</v>
      </c>
      <c r="J440" s="13">
        <v>44569</v>
      </c>
    </row>
    <row r="441" spans="1:10" ht="15">
      <c r="A441" s="7">
        <v>1440</v>
      </c>
      <c r="B441" s="4" t="s">
        <v>2845</v>
      </c>
      <c r="C441" s="8" t="s">
        <v>2846</v>
      </c>
      <c r="D441" s="20">
        <v>0.28749999999999998</v>
      </c>
      <c r="E441" s="7">
        <v>85</v>
      </c>
      <c r="F441" s="7">
        <v>30</v>
      </c>
      <c r="G441" s="7">
        <v>55</v>
      </c>
      <c r="H441" s="7">
        <v>2</v>
      </c>
      <c r="I441" s="1" t="s">
        <v>38</v>
      </c>
      <c r="J441" s="13">
        <v>44574</v>
      </c>
    </row>
    <row r="442" spans="1:10" ht="15">
      <c r="A442" s="7">
        <v>1441</v>
      </c>
      <c r="B442" s="4" t="s">
        <v>2847</v>
      </c>
      <c r="C442" s="8" t="s">
        <v>2848</v>
      </c>
      <c r="D442" s="20">
        <v>0.99583333333333335</v>
      </c>
      <c r="E442" s="7">
        <v>71</v>
      </c>
      <c r="F442" s="7">
        <v>39</v>
      </c>
      <c r="G442" s="7">
        <v>32</v>
      </c>
      <c r="H442" s="7">
        <v>9</v>
      </c>
      <c r="I442" s="1" t="s">
        <v>34</v>
      </c>
      <c r="J442" s="13">
        <v>44564</v>
      </c>
    </row>
    <row r="443" spans="1:10" ht="15">
      <c r="A443" s="7">
        <v>1442</v>
      </c>
      <c r="B443" s="4" t="s">
        <v>2849</v>
      </c>
      <c r="C443" s="8" t="s">
        <v>2850</v>
      </c>
      <c r="D443" s="20">
        <v>0.27569444444444446</v>
      </c>
      <c r="E443" s="7">
        <v>60</v>
      </c>
      <c r="F443" s="7">
        <v>25</v>
      </c>
      <c r="G443" s="7">
        <v>35</v>
      </c>
      <c r="H443" s="7">
        <v>1</v>
      </c>
      <c r="I443" s="1" t="s">
        <v>38</v>
      </c>
      <c r="J443" s="13">
        <v>44563</v>
      </c>
    </row>
    <row r="444" spans="1:10" ht="15">
      <c r="A444" s="7">
        <v>1443</v>
      </c>
      <c r="B444" s="4" t="s">
        <v>2851</v>
      </c>
      <c r="C444" s="8" t="s">
        <v>2852</v>
      </c>
      <c r="D444" s="20">
        <v>0.74027777777777781</v>
      </c>
      <c r="E444" s="7">
        <v>49</v>
      </c>
      <c r="F444" s="7">
        <v>28</v>
      </c>
      <c r="G444" s="7">
        <v>21</v>
      </c>
      <c r="H444" s="7">
        <v>5</v>
      </c>
      <c r="I444" s="1" t="s">
        <v>38</v>
      </c>
      <c r="J444" s="13">
        <v>44568</v>
      </c>
    </row>
    <row r="445" spans="1:10" ht="15">
      <c r="A445" s="7">
        <v>1444</v>
      </c>
      <c r="B445" s="4" t="s">
        <v>2853</v>
      </c>
      <c r="C445" s="8" t="s">
        <v>2854</v>
      </c>
      <c r="D445" s="20">
        <v>0.72430555555555554</v>
      </c>
      <c r="E445" s="7">
        <v>53</v>
      </c>
      <c r="F445" s="7">
        <v>36</v>
      </c>
      <c r="G445" s="7">
        <v>17</v>
      </c>
      <c r="H445" s="7">
        <v>2</v>
      </c>
      <c r="I445" s="1" t="s">
        <v>13</v>
      </c>
      <c r="J445" s="13">
        <v>44571</v>
      </c>
    </row>
    <row r="446" spans="1:10" ht="15">
      <c r="A446" s="7">
        <v>1445</v>
      </c>
      <c r="B446" s="4" t="s">
        <v>2855</v>
      </c>
      <c r="C446" s="8">
        <v>99139</v>
      </c>
      <c r="D446" s="20">
        <v>0.28611111111111109</v>
      </c>
      <c r="E446" s="7">
        <v>59</v>
      </c>
      <c r="F446" s="7">
        <v>18</v>
      </c>
      <c r="G446" s="7">
        <v>41</v>
      </c>
      <c r="H446" s="7">
        <v>10</v>
      </c>
      <c r="I446" s="1" t="s">
        <v>54</v>
      </c>
      <c r="J446" s="13">
        <v>44571</v>
      </c>
    </row>
    <row r="447" spans="1:10" ht="15">
      <c r="A447" s="7">
        <v>1446</v>
      </c>
      <c r="B447" s="4" t="s">
        <v>2856</v>
      </c>
      <c r="C447" s="16">
        <v>8.8E+104</v>
      </c>
      <c r="D447" s="20">
        <v>0.75486111111111109</v>
      </c>
      <c r="E447" s="7">
        <v>63</v>
      </c>
      <c r="F447" s="7">
        <v>39</v>
      </c>
      <c r="G447" s="7">
        <v>24</v>
      </c>
      <c r="H447" s="7">
        <v>9</v>
      </c>
      <c r="I447" s="1" t="s">
        <v>13</v>
      </c>
      <c r="J447" s="13">
        <v>44571</v>
      </c>
    </row>
    <row r="448" spans="1:10" ht="15">
      <c r="A448" s="7">
        <v>1447</v>
      </c>
      <c r="B448" s="4" t="s">
        <v>2857</v>
      </c>
      <c r="C448" s="8" t="s">
        <v>2858</v>
      </c>
      <c r="D448" s="20">
        <v>0.2298611111111111</v>
      </c>
      <c r="E448" s="7">
        <v>76</v>
      </c>
      <c r="F448" s="7">
        <v>24</v>
      </c>
      <c r="G448" s="7">
        <v>52</v>
      </c>
      <c r="H448" s="7">
        <v>6</v>
      </c>
      <c r="I448" s="1" t="s">
        <v>48</v>
      </c>
      <c r="J448" s="13">
        <v>44567</v>
      </c>
    </row>
    <row r="449" spans="1:10" ht="15">
      <c r="A449" s="7">
        <v>1448</v>
      </c>
      <c r="B449" s="4" t="s">
        <v>2859</v>
      </c>
      <c r="C449" s="8" t="s">
        <v>2860</v>
      </c>
      <c r="D449" s="20">
        <v>1.5277777777777777E-2</v>
      </c>
      <c r="E449" s="7">
        <v>79</v>
      </c>
      <c r="F449" s="7">
        <v>20</v>
      </c>
      <c r="G449" s="7">
        <v>59</v>
      </c>
      <c r="H449" s="7">
        <v>5</v>
      </c>
      <c r="I449" s="1" t="s">
        <v>60</v>
      </c>
      <c r="J449" s="13">
        <v>44572</v>
      </c>
    </row>
    <row r="450" spans="1:10" ht="15">
      <c r="A450" s="7">
        <v>1449</v>
      </c>
      <c r="B450" s="4" t="s">
        <v>2861</v>
      </c>
      <c r="C450" s="8" t="s">
        <v>2862</v>
      </c>
      <c r="D450" s="20">
        <v>0.88194444444444442</v>
      </c>
      <c r="E450" s="7">
        <v>62</v>
      </c>
      <c r="F450" s="7">
        <v>36</v>
      </c>
      <c r="G450" s="7">
        <v>26</v>
      </c>
      <c r="H450" s="7">
        <v>6</v>
      </c>
      <c r="I450" s="1" t="s">
        <v>13</v>
      </c>
      <c r="J450" s="13">
        <v>44564</v>
      </c>
    </row>
    <row r="451" spans="1:10" ht="15">
      <c r="A451" s="7">
        <v>1450</v>
      </c>
      <c r="B451" s="4" t="s">
        <v>2863</v>
      </c>
      <c r="C451" s="8" t="s">
        <v>2864</v>
      </c>
      <c r="D451" s="20">
        <v>8.0555555555555561E-2</v>
      </c>
      <c r="E451" s="7">
        <v>97</v>
      </c>
      <c r="F451" s="7">
        <v>43</v>
      </c>
      <c r="G451" s="7">
        <v>54</v>
      </c>
      <c r="H451" s="7">
        <v>6</v>
      </c>
      <c r="I451" s="1" t="s">
        <v>34</v>
      </c>
      <c r="J451" s="13">
        <v>44569</v>
      </c>
    </row>
    <row r="452" spans="1:10" ht="15">
      <c r="A452" s="7">
        <v>1451</v>
      </c>
      <c r="B452" s="4" t="s">
        <v>2865</v>
      </c>
      <c r="C452" s="8" t="s">
        <v>2866</v>
      </c>
      <c r="D452" s="20">
        <v>0.31458333333333333</v>
      </c>
      <c r="E452" s="7">
        <v>66</v>
      </c>
      <c r="F452" s="7">
        <v>34</v>
      </c>
      <c r="G452" s="7">
        <v>32</v>
      </c>
      <c r="H452" s="7">
        <v>10</v>
      </c>
      <c r="I452" s="1" t="s">
        <v>48</v>
      </c>
      <c r="J452" s="13">
        <v>44563</v>
      </c>
    </row>
    <row r="453" spans="1:10" ht="15">
      <c r="A453" s="7">
        <v>1452</v>
      </c>
      <c r="B453" s="4" t="s">
        <v>2867</v>
      </c>
      <c r="C453" s="8" t="s">
        <v>2868</v>
      </c>
      <c r="D453" s="20">
        <v>0.85972222222222228</v>
      </c>
      <c r="E453" s="7">
        <v>79</v>
      </c>
      <c r="F453" s="7">
        <v>27</v>
      </c>
      <c r="G453" s="7">
        <v>52</v>
      </c>
      <c r="H453" s="7">
        <v>9</v>
      </c>
      <c r="I453" s="1" t="s">
        <v>13</v>
      </c>
      <c r="J453" s="13">
        <v>44570</v>
      </c>
    </row>
    <row r="454" spans="1:10" ht="15">
      <c r="A454" s="7">
        <v>1453</v>
      </c>
      <c r="B454" s="4" t="s">
        <v>2869</v>
      </c>
      <c r="C454" s="8" t="s">
        <v>2870</v>
      </c>
      <c r="D454" s="20">
        <v>0.63124999999999998</v>
      </c>
      <c r="E454" s="7">
        <v>65</v>
      </c>
      <c r="F454" s="7">
        <v>41</v>
      </c>
      <c r="G454" s="7">
        <v>24</v>
      </c>
      <c r="H454" s="7">
        <v>5</v>
      </c>
      <c r="I454" s="1" t="s">
        <v>54</v>
      </c>
      <c r="J454" s="13">
        <v>44569</v>
      </c>
    </row>
    <row r="455" spans="1:10" ht="15">
      <c r="A455" s="7">
        <v>1454</v>
      </c>
      <c r="B455" s="4" t="s">
        <v>2871</v>
      </c>
      <c r="C455" s="8" t="s">
        <v>2872</v>
      </c>
      <c r="D455" s="20">
        <v>0.89861111111111114</v>
      </c>
      <c r="E455" s="7">
        <v>88</v>
      </c>
      <c r="F455" s="7">
        <v>43</v>
      </c>
      <c r="G455" s="7">
        <v>45</v>
      </c>
      <c r="H455" s="7">
        <v>1</v>
      </c>
      <c r="I455" s="1" t="s">
        <v>60</v>
      </c>
      <c r="J455" s="13">
        <v>44568</v>
      </c>
    </row>
    <row r="456" spans="1:10" ht="15">
      <c r="A456" s="7">
        <v>1455</v>
      </c>
      <c r="B456" s="4" t="s">
        <v>2873</v>
      </c>
      <c r="C456" s="8" t="s">
        <v>2874</v>
      </c>
      <c r="D456" s="20">
        <v>0.6694444444444444</v>
      </c>
      <c r="E456" s="7">
        <v>63</v>
      </c>
      <c r="F456" s="7">
        <v>34</v>
      </c>
      <c r="G456" s="7">
        <v>29</v>
      </c>
      <c r="H456" s="7">
        <v>5</v>
      </c>
      <c r="I456" s="1" t="s">
        <v>34</v>
      </c>
      <c r="J456" s="13">
        <v>44571</v>
      </c>
    </row>
    <row r="457" spans="1:10" ht="15">
      <c r="A457" s="7">
        <v>1456</v>
      </c>
      <c r="B457" s="4" t="s">
        <v>2875</v>
      </c>
      <c r="C457" s="8" t="s">
        <v>2876</v>
      </c>
      <c r="D457" s="20">
        <v>0.56944444444444442</v>
      </c>
      <c r="E457" s="7">
        <v>74</v>
      </c>
      <c r="F457" s="7">
        <v>21</v>
      </c>
      <c r="G457" s="7">
        <v>53</v>
      </c>
      <c r="H457" s="7">
        <v>8</v>
      </c>
      <c r="I457" s="1" t="s">
        <v>34</v>
      </c>
      <c r="J457" s="13">
        <v>44570</v>
      </c>
    </row>
    <row r="458" spans="1:10" ht="15">
      <c r="A458" s="7">
        <v>1457</v>
      </c>
      <c r="B458" s="4" t="s">
        <v>2877</v>
      </c>
      <c r="C458" s="8" t="s">
        <v>2878</v>
      </c>
      <c r="D458" s="20">
        <v>7.5694444444444439E-2</v>
      </c>
      <c r="E458" s="7">
        <v>49</v>
      </c>
      <c r="F458" s="7">
        <v>17</v>
      </c>
      <c r="G458" s="7">
        <v>32</v>
      </c>
      <c r="H458" s="7">
        <v>9</v>
      </c>
      <c r="I458" s="1" t="s">
        <v>34</v>
      </c>
      <c r="J458" s="13">
        <v>44566</v>
      </c>
    </row>
    <row r="459" spans="1:10" ht="15">
      <c r="A459" s="7">
        <v>1458</v>
      </c>
      <c r="B459" s="4" t="s">
        <v>2879</v>
      </c>
      <c r="C459" s="8" t="s">
        <v>2880</v>
      </c>
      <c r="D459" s="20">
        <v>0.64861111111111114</v>
      </c>
      <c r="E459" s="7">
        <v>77</v>
      </c>
      <c r="F459" s="7">
        <v>45</v>
      </c>
      <c r="G459" s="7">
        <v>32</v>
      </c>
      <c r="H459" s="7">
        <v>1</v>
      </c>
      <c r="I459" s="1" t="s">
        <v>34</v>
      </c>
      <c r="J459" s="13">
        <v>44573</v>
      </c>
    </row>
    <row r="460" spans="1:10" ht="15">
      <c r="A460" s="7">
        <v>1459</v>
      </c>
      <c r="B460" s="4" t="s">
        <v>2881</v>
      </c>
      <c r="C460" s="8" t="s">
        <v>2882</v>
      </c>
      <c r="D460" s="20">
        <v>0.91041666666666665</v>
      </c>
      <c r="E460" s="7">
        <v>50</v>
      </c>
      <c r="F460" s="7">
        <v>31</v>
      </c>
      <c r="G460" s="7">
        <v>19</v>
      </c>
      <c r="H460" s="7">
        <v>6</v>
      </c>
      <c r="I460" s="1" t="s">
        <v>34</v>
      </c>
      <c r="J460" s="13">
        <v>44568</v>
      </c>
    </row>
    <row r="461" spans="1:10" ht="15">
      <c r="A461" s="7">
        <v>1460</v>
      </c>
      <c r="B461" s="4" t="s">
        <v>2883</v>
      </c>
      <c r="C461" s="8" t="s">
        <v>2884</v>
      </c>
      <c r="D461" s="20">
        <v>0.33194444444444443</v>
      </c>
      <c r="E461" s="7">
        <v>45</v>
      </c>
      <c r="F461" s="7">
        <v>28</v>
      </c>
      <c r="G461" s="7">
        <v>17</v>
      </c>
      <c r="H461" s="7">
        <v>7</v>
      </c>
      <c r="I461" s="1" t="s">
        <v>60</v>
      </c>
      <c r="J461" s="13">
        <v>44567</v>
      </c>
    </row>
    <row r="462" spans="1:10" ht="15">
      <c r="A462" s="7">
        <v>1461</v>
      </c>
      <c r="B462" s="4" t="s">
        <v>2885</v>
      </c>
      <c r="C462" s="8" t="s">
        <v>2886</v>
      </c>
      <c r="D462" s="20">
        <v>0.59513888888888888</v>
      </c>
      <c r="E462" s="7">
        <v>78</v>
      </c>
      <c r="F462" s="7">
        <v>18</v>
      </c>
      <c r="G462" s="7">
        <v>60</v>
      </c>
      <c r="H462" s="7">
        <v>9</v>
      </c>
      <c r="I462" s="1" t="s">
        <v>54</v>
      </c>
      <c r="J462" s="13">
        <v>44571</v>
      </c>
    </row>
    <row r="463" spans="1:10" ht="15">
      <c r="A463" s="7">
        <v>1462</v>
      </c>
      <c r="B463" s="4" t="s">
        <v>2887</v>
      </c>
      <c r="C463" s="8" t="s">
        <v>2888</v>
      </c>
      <c r="D463" s="20">
        <v>0.91041666666666665</v>
      </c>
      <c r="E463" s="7">
        <v>54</v>
      </c>
      <c r="F463" s="7">
        <v>26</v>
      </c>
      <c r="G463" s="7">
        <v>28</v>
      </c>
      <c r="H463" s="7">
        <v>8</v>
      </c>
      <c r="I463" s="1" t="s">
        <v>13</v>
      </c>
      <c r="J463" s="13">
        <v>44571</v>
      </c>
    </row>
    <row r="464" spans="1:10" ht="15">
      <c r="A464" s="7">
        <v>1463</v>
      </c>
      <c r="B464" s="4" t="s">
        <v>2889</v>
      </c>
      <c r="C464" s="8" t="s">
        <v>2890</v>
      </c>
      <c r="D464" s="20">
        <v>0.69722222222222219</v>
      </c>
      <c r="E464" s="7">
        <v>66</v>
      </c>
      <c r="F464" s="7">
        <v>45</v>
      </c>
      <c r="G464" s="7">
        <v>21</v>
      </c>
      <c r="H464" s="7">
        <v>8</v>
      </c>
      <c r="I464" s="1" t="s">
        <v>34</v>
      </c>
      <c r="J464" s="13">
        <v>44573</v>
      </c>
    </row>
    <row r="465" spans="1:10" ht="15">
      <c r="A465" s="7">
        <v>1464</v>
      </c>
      <c r="B465" s="4" t="s">
        <v>2891</v>
      </c>
      <c r="C465" s="8" t="s">
        <v>2892</v>
      </c>
      <c r="D465" s="20">
        <v>0.3611111111111111</v>
      </c>
      <c r="E465" s="7">
        <v>69</v>
      </c>
      <c r="F465" s="7">
        <v>42</v>
      </c>
      <c r="G465" s="7">
        <v>27</v>
      </c>
      <c r="H465" s="7">
        <v>9</v>
      </c>
      <c r="I465" s="1" t="s">
        <v>13</v>
      </c>
      <c r="J465" s="13">
        <v>44565</v>
      </c>
    </row>
    <row r="466" spans="1:10" ht="15">
      <c r="A466" s="7">
        <v>1465</v>
      </c>
      <c r="B466" s="4" t="s">
        <v>2893</v>
      </c>
      <c r="C466" s="8" t="s">
        <v>2894</v>
      </c>
      <c r="D466" s="20">
        <v>0.25416666666666665</v>
      </c>
      <c r="E466" s="7">
        <v>47</v>
      </c>
      <c r="F466" s="7">
        <v>34</v>
      </c>
      <c r="G466" s="7">
        <v>13</v>
      </c>
      <c r="H466" s="7">
        <v>5</v>
      </c>
      <c r="I466" s="1" t="s">
        <v>38</v>
      </c>
      <c r="J466" s="13">
        <v>44562</v>
      </c>
    </row>
    <row r="467" spans="1:10" ht="15">
      <c r="A467" s="7">
        <v>1466</v>
      </c>
      <c r="B467" s="4" t="s">
        <v>2895</v>
      </c>
      <c r="C467" s="8" t="s">
        <v>2896</v>
      </c>
      <c r="D467" s="20">
        <v>0.18541666666666667</v>
      </c>
      <c r="E467" s="7">
        <v>75</v>
      </c>
      <c r="F467" s="7">
        <v>29</v>
      </c>
      <c r="G467" s="7">
        <v>46</v>
      </c>
      <c r="H467" s="7">
        <v>3</v>
      </c>
      <c r="I467" s="1" t="s">
        <v>60</v>
      </c>
      <c r="J467" s="13">
        <v>44565</v>
      </c>
    </row>
    <row r="468" spans="1:10" ht="15">
      <c r="A468" s="7">
        <v>1467</v>
      </c>
      <c r="B468" s="4" t="s">
        <v>2897</v>
      </c>
      <c r="C468" s="8" t="s">
        <v>2898</v>
      </c>
      <c r="D468" s="20">
        <v>0.90625</v>
      </c>
      <c r="E468" s="7">
        <v>53</v>
      </c>
      <c r="F468" s="7">
        <v>31</v>
      </c>
      <c r="G468" s="7">
        <v>22</v>
      </c>
      <c r="H468" s="7">
        <v>6</v>
      </c>
      <c r="I468" s="1" t="s">
        <v>34</v>
      </c>
      <c r="J468" s="13">
        <v>44566</v>
      </c>
    </row>
    <row r="469" spans="1:10" ht="15">
      <c r="A469" s="7">
        <v>1468</v>
      </c>
      <c r="B469" s="4" t="s">
        <v>2899</v>
      </c>
      <c r="C469" s="8" t="s">
        <v>2900</v>
      </c>
      <c r="D469" s="20">
        <v>0.91736111111111107</v>
      </c>
      <c r="E469" s="7">
        <v>95</v>
      </c>
      <c r="F469" s="7">
        <v>42</v>
      </c>
      <c r="G469" s="7">
        <v>53</v>
      </c>
      <c r="H469" s="7">
        <v>3</v>
      </c>
      <c r="I469" s="1" t="s">
        <v>34</v>
      </c>
      <c r="J469" s="13">
        <v>44568</v>
      </c>
    </row>
    <row r="470" spans="1:10" ht="15">
      <c r="A470" s="7">
        <v>1469</v>
      </c>
      <c r="B470" s="4" t="s">
        <v>2901</v>
      </c>
      <c r="C470" s="8">
        <v>422317</v>
      </c>
      <c r="D470" s="20">
        <v>0.37013888888888891</v>
      </c>
      <c r="E470" s="7">
        <v>76</v>
      </c>
      <c r="F470" s="7">
        <v>20</v>
      </c>
      <c r="G470" s="7">
        <v>56</v>
      </c>
      <c r="H470" s="7">
        <v>9</v>
      </c>
      <c r="I470" s="1" t="s">
        <v>38</v>
      </c>
      <c r="J470" s="13">
        <v>44567</v>
      </c>
    </row>
    <row r="471" spans="1:10" ht="15">
      <c r="A471" s="7">
        <v>1470</v>
      </c>
      <c r="B471" s="4" t="s">
        <v>2902</v>
      </c>
      <c r="C471" s="8" t="s">
        <v>2903</v>
      </c>
      <c r="D471" s="20">
        <v>0.27083333333333331</v>
      </c>
      <c r="E471" s="7">
        <v>51</v>
      </c>
      <c r="F471" s="7">
        <v>24</v>
      </c>
      <c r="G471" s="7">
        <v>27</v>
      </c>
      <c r="H471" s="7">
        <v>7</v>
      </c>
      <c r="I471" s="1" t="s">
        <v>60</v>
      </c>
      <c r="J471" s="13">
        <v>44570</v>
      </c>
    </row>
    <row r="472" spans="1:10" ht="15">
      <c r="A472" s="7">
        <v>1471</v>
      </c>
      <c r="B472" s="4" t="s">
        <v>2904</v>
      </c>
      <c r="C472" s="8" t="s">
        <v>2905</v>
      </c>
      <c r="D472" s="20">
        <v>8.9583333333333334E-2</v>
      </c>
      <c r="E472" s="7">
        <v>69</v>
      </c>
      <c r="F472" s="7">
        <v>44</v>
      </c>
      <c r="G472" s="7">
        <v>25</v>
      </c>
      <c r="H472" s="7">
        <v>3</v>
      </c>
      <c r="I472" s="1" t="s">
        <v>13</v>
      </c>
      <c r="J472" s="13">
        <v>44568</v>
      </c>
    </row>
    <row r="473" spans="1:10" ht="15">
      <c r="A473" s="7">
        <v>1472</v>
      </c>
      <c r="B473" s="4" t="s">
        <v>2906</v>
      </c>
      <c r="C473" s="8" t="s">
        <v>2907</v>
      </c>
      <c r="D473" s="20">
        <v>0.16180555555555556</v>
      </c>
      <c r="E473" s="7">
        <v>74</v>
      </c>
      <c r="F473" s="7">
        <v>30</v>
      </c>
      <c r="G473" s="7">
        <v>44</v>
      </c>
      <c r="H473" s="7">
        <v>6</v>
      </c>
      <c r="I473" s="1" t="s">
        <v>48</v>
      </c>
      <c r="J473" s="13">
        <v>44570</v>
      </c>
    </row>
    <row r="474" spans="1:10" ht="15">
      <c r="A474" s="7">
        <v>1473</v>
      </c>
      <c r="B474" s="4" t="s">
        <v>2908</v>
      </c>
      <c r="C474" s="8" t="s">
        <v>2909</v>
      </c>
      <c r="D474" s="20">
        <v>0.91527777777777775</v>
      </c>
      <c r="E474" s="7">
        <v>42</v>
      </c>
      <c r="F474" s="7">
        <v>17</v>
      </c>
      <c r="G474" s="7">
        <v>25</v>
      </c>
      <c r="H474" s="7">
        <v>8</v>
      </c>
      <c r="I474" s="1" t="s">
        <v>38</v>
      </c>
      <c r="J474" s="13">
        <v>44569</v>
      </c>
    </row>
    <row r="475" spans="1:10" ht="15">
      <c r="A475" s="7">
        <v>1474</v>
      </c>
      <c r="B475" s="4" t="s">
        <v>2910</v>
      </c>
      <c r="C475" s="8" t="s">
        <v>2911</v>
      </c>
      <c r="D475" s="20">
        <v>0.31944444444444442</v>
      </c>
      <c r="E475" s="7">
        <v>48</v>
      </c>
      <c r="F475" s="7">
        <v>22</v>
      </c>
      <c r="G475" s="7">
        <v>26</v>
      </c>
      <c r="H475" s="7">
        <v>6</v>
      </c>
      <c r="I475" s="1" t="s">
        <v>38</v>
      </c>
      <c r="J475" s="13">
        <v>44566</v>
      </c>
    </row>
    <row r="476" spans="1:10" ht="15">
      <c r="A476" s="7">
        <v>1475</v>
      </c>
      <c r="B476" s="4" t="s">
        <v>2912</v>
      </c>
      <c r="C476" s="8" t="s">
        <v>2913</v>
      </c>
      <c r="D476" s="20">
        <v>0.95347222222222228</v>
      </c>
      <c r="E476" s="7">
        <v>50</v>
      </c>
      <c r="F476" s="7">
        <v>27</v>
      </c>
      <c r="G476" s="7">
        <v>23</v>
      </c>
      <c r="H476" s="7">
        <v>2</v>
      </c>
      <c r="I476" s="1" t="s">
        <v>60</v>
      </c>
      <c r="J476" s="13">
        <v>44571</v>
      </c>
    </row>
    <row r="477" spans="1:10" ht="15">
      <c r="A477" s="7">
        <v>1476</v>
      </c>
      <c r="B477" s="4" t="s">
        <v>2914</v>
      </c>
      <c r="C477" s="8" t="s">
        <v>2915</v>
      </c>
      <c r="D477" s="20">
        <v>0.77986111111111112</v>
      </c>
      <c r="E477" s="7">
        <v>57</v>
      </c>
      <c r="F477" s="7">
        <v>30</v>
      </c>
      <c r="G477" s="7">
        <v>27</v>
      </c>
      <c r="H477" s="7">
        <v>10</v>
      </c>
      <c r="I477" s="1" t="s">
        <v>13</v>
      </c>
      <c r="J477" s="13">
        <v>44573</v>
      </c>
    </row>
    <row r="478" spans="1:10" ht="15">
      <c r="A478" s="7">
        <v>1477</v>
      </c>
      <c r="B478" s="4" t="s">
        <v>2916</v>
      </c>
      <c r="C478" s="8" t="s">
        <v>2917</v>
      </c>
      <c r="D478" s="20">
        <v>0.67777777777777781</v>
      </c>
      <c r="E478" s="7">
        <v>49</v>
      </c>
      <c r="F478" s="7">
        <v>17</v>
      </c>
      <c r="G478" s="7">
        <v>32</v>
      </c>
      <c r="H478" s="7">
        <v>1</v>
      </c>
      <c r="I478" s="1" t="s">
        <v>54</v>
      </c>
      <c r="J478" s="13">
        <v>44571</v>
      </c>
    </row>
    <row r="479" spans="1:10" ht="15">
      <c r="A479" s="7">
        <v>1478</v>
      </c>
      <c r="B479" s="4" t="s">
        <v>2918</v>
      </c>
      <c r="C479" s="8" t="s">
        <v>2919</v>
      </c>
      <c r="D479" s="20">
        <v>0.5541666666666667</v>
      </c>
      <c r="E479" s="7">
        <v>70</v>
      </c>
      <c r="F479" s="7">
        <v>15</v>
      </c>
      <c r="G479" s="7">
        <v>55</v>
      </c>
      <c r="H479" s="7">
        <v>2</v>
      </c>
      <c r="I479" s="1" t="s">
        <v>38</v>
      </c>
      <c r="J479" s="13">
        <v>44562</v>
      </c>
    </row>
    <row r="480" spans="1:10" ht="15">
      <c r="A480" s="7">
        <v>1479</v>
      </c>
      <c r="B480" s="4" t="s">
        <v>2920</v>
      </c>
      <c r="C480" s="16">
        <v>2.7E+38</v>
      </c>
      <c r="D480" s="20">
        <v>0.64444444444444449</v>
      </c>
      <c r="E480" s="7">
        <v>97</v>
      </c>
      <c r="F480" s="7">
        <v>39</v>
      </c>
      <c r="G480" s="7">
        <v>58</v>
      </c>
      <c r="H480" s="7">
        <v>4</v>
      </c>
      <c r="I480" s="1" t="s">
        <v>54</v>
      </c>
      <c r="J480" s="13">
        <v>44567</v>
      </c>
    </row>
    <row r="481" spans="1:10" ht="15">
      <c r="A481" s="7">
        <v>1480</v>
      </c>
      <c r="B481" s="4" t="s">
        <v>2921</v>
      </c>
      <c r="C481" s="8" t="s">
        <v>2922</v>
      </c>
      <c r="D481" s="20">
        <v>0.36944444444444446</v>
      </c>
      <c r="E481" s="7">
        <v>66</v>
      </c>
      <c r="F481" s="7">
        <v>16</v>
      </c>
      <c r="G481" s="7">
        <v>50</v>
      </c>
      <c r="H481" s="7">
        <v>5</v>
      </c>
      <c r="I481" s="1" t="s">
        <v>48</v>
      </c>
      <c r="J481" s="13">
        <v>44565</v>
      </c>
    </row>
    <row r="482" spans="1:10" ht="15">
      <c r="A482" s="7">
        <v>1481</v>
      </c>
      <c r="B482" s="4" t="s">
        <v>2923</v>
      </c>
      <c r="C482" s="8" t="s">
        <v>2924</v>
      </c>
      <c r="D482" s="20">
        <v>0.64027777777777772</v>
      </c>
      <c r="E482" s="7">
        <v>51</v>
      </c>
      <c r="F482" s="7">
        <v>20</v>
      </c>
      <c r="G482" s="7">
        <v>31</v>
      </c>
      <c r="H482" s="7">
        <v>4</v>
      </c>
      <c r="I482" s="1" t="s">
        <v>13</v>
      </c>
      <c r="J482" s="13">
        <v>44566</v>
      </c>
    </row>
    <row r="483" spans="1:10" ht="15">
      <c r="A483" s="7">
        <v>1482</v>
      </c>
      <c r="B483" s="4" t="s">
        <v>2925</v>
      </c>
      <c r="C483" s="8" t="s">
        <v>2926</v>
      </c>
      <c r="D483" s="20">
        <v>0.73888888888888893</v>
      </c>
      <c r="E483" s="7">
        <v>88</v>
      </c>
      <c r="F483" s="7">
        <v>43</v>
      </c>
      <c r="G483" s="7">
        <v>45</v>
      </c>
      <c r="H483" s="7">
        <v>3</v>
      </c>
      <c r="I483" s="1" t="s">
        <v>60</v>
      </c>
      <c r="J483" s="13">
        <v>44567</v>
      </c>
    </row>
    <row r="484" spans="1:10" ht="15">
      <c r="A484" s="7">
        <v>1483</v>
      </c>
      <c r="B484" s="4" t="s">
        <v>2927</v>
      </c>
      <c r="C484" s="8" t="s">
        <v>2928</v>
      </c>
      <c r="D484" s="20">
        <v>0.49305555555555558</v>
      </c>
      <c r="E484" s="7">
        <v>95</v>
      </c>
      <c r="F484" s="7">
        <v>39</v>
      </c>
      <c r="G484" s="7">
        <v>56</v>
      </c>
      <c r="H484" s="7">
        <v>9</v>
      </c>
      <c r="I484" s="1" t="s">
        <v>34</v>
      </c>
      <c r="J484" s="13">
        <v>44574</v>
      </c>
    </row>
    <row r="485" spans="1:10" ht="15">
      <c r="A485" s="7">
        <v>1484</v>
      </c>
      <c r="B485" s="4" t="s">
        <v>2929</v>
      </c>
      <c r="C485" s="8" t="s">
        <v>2930</v>
      </c>
      <c r="D485" s="20">
        <v>0.71527777777777779</v>
      </c>
      <c r="E485" s="7">
        <v>60</v>
      </c>
      <c r="F485" s="7">
        <v>23</v>
      </c>
      <c r="G485" s="7">
        <v>37</v>
      </c>
      <c r="H485" s="7">
        <v>1</v>
      </c>
      <c r="I485" s="1" t="s">
        <v>54</v>
      </c>
      <c r="J485" s="13">
        <v>44571</v>
      </c>
    </row>
    <row r="486" spans="1:10" ht="15">
      <c r="A486" s="7">
        <v>1485</v>
      </c>
      <c r="B486" s="4" t="s">
        <v>2931</v>
      </c>
      <c r="C486" s="8" t="s">
        <v>2932</v>
      </c>
      <c r="D486" s="20">
        <v>0.48958333333333331</v>
      </c>
      <c r="E486" s="7">
        <v>52</v>
      </c>
      <c r="F486" s="7">
        <v>39</v>
      </c>
      <c r="G486" s="7">
        <v>13</v>
      </c>
      <c r="H486" s="7">
        <v>1</v>
      </c>
      <c r="I486" s="1" t="s">
        <v>34</v>
      </c>
      <c r="J486" s="13">
        <v>44572</v>
      </c>
    </row>
    <row r="487" spans="1:10" ht="15">
      <c r="A487" s="7">
        <v>1486</v>
      </c>
      <c r="B487" s="4" t="s">
        <v>2933</v>
      </c>
      <c r="C487" s="8" t="s">
        <v>2934</v>
      </c>
      <c r="D487" s="20">
        <v>0.56111111111111112</v>
      </c>
      <c r="E487" s="7">
        <v>65</v>
      </c>
      <c r="F487" s="7">
        <v>35</v>
      </c>
      <c r="G487" s="7">
        <v>30</v>
      </c>
      <c r="H487" s="7">
        <v>10</v>
      </c>
      <c r="I487" s="1" t="s">
        <v>34</v>
      </c>
      <c r="J487" s="13">
        <v>44573</v>
      </c>
    </row>
    <row r="488" spans="1:10" ht="15">
      <c r="A488" s="7">
        <v>1487</v>
      </c>
      <c r="B488" s="4" t="s">
        <v>2935</v>
      </c>
      <c r="C488" s="8" t="s">
        <v>2936</v>
      </c>
      <c r="D488" s="20">
        <v>0.92222222222222228</v>
      </c>
      <c r="E488" s="7">
        <v>46</v>
      </c>
      <c r="F488" s="7">
        <v>26</v>
      </c>
      <c r="G488" s="7">
        <v>20</v>
      </c>
      <c r="H488" s="7">
        <v>6</v>
      </c>
      <c r="I488" s="1" t="s">
        <v>60</v>
      </c>
      <c r="J488" s="13">
        <v>44564</v>
      </c>
    </row>
    <row r="489" spans="1:10" ht="15">
      <c r="A489" s="7">
        <v>1488</v>
      </c>
      <c r="B489" s="4" t="s">
        <v>2937</v>
      </c>
      <c r="C489" s="8" t="s">
        <v>2938</v>
      </c>
      <c r="D489" s="20">
        <v>0.66388888888888886</v>
      </c>
      <c r="E489" s="7">
        <v>67</v>
      </c>
      <c r="F489" s="7">
        <v>25</v>
      </c>
      <c r="G489" s="7">
        <v>42</v>
      </c>
      <c r="H489" s="7">
        <v>2</v>
      </c>
      <c r="I489" s="1" t="s">
        <v>54</v>
      </c>
      <c r="J489" s="13">
        <v>44567</v>
      </c>
    </row>
    <row r="490" spans="1:10" ht="15">
      <c r="A490" s="7">
        <v>1489</v>
      </c>
      <c r="B490" s="4" t="s">
        <v>2939</v>
      </c>
      <c r="C490" s="8" t="s">
        <v>2940</v>
      </c>
      <c r="D490" s="20">
        <v>0.05</v>
      </c>
      <c r="E490" s="7">
        <v>82</v>
      </c>
      <c r="F490" s="7">
        <v>33</v>
      </c>
      <c r="G490" s="7">
        <v>49</v>
      </c>
      <c r="H490" s="7">
        <v>5</v>
      </c>
      <c r="I490" s="1" t="s">
        <v>48</v>
      </c>
      <c r="J490" s="13">
        <v>44572</v>
      </c>
    </row>
    <row r="491" spans="1:10" ht="15">
      <c r="A491" s="7">
        <v>1490</v>
      </c>
      <c r="B491" s="4" t="s">
        <v>2941</v>
      </c>
      <c r="C491" s="8" t="s">
        <v>2942</v>
      </c>
      <c r="D491" s="20">
        <v>0.46527777777777779</v>
      </c>
      <c r="E491" s="7">
        <v>35</v>
      </c>
      <c r="F491" s="7">
        <v>21</v>
      </c>
      <c r="G491" s="7">
        <v>14</v>
      </c>
      <c r="H491" s="7">
        <v>5</v>
      </c>
      <c r="I491" s="1" t="s">
        <v>54</v>
      </c>
      <c r="J491" s="13">
        <v>44573</v>
      </c>
    </row>
    <row r="492" spans="1:10" ht="15">
      <c r="A492" s="7">
        <v>1491</v>
      </c>
      <c r="B492" s="4" t="s">
        <v>2943</v>
      </c>
      <c r="C492" s="8" t="s">
        <v>2944</v>
      </c>
      <c r="D492" s="20">
        <v>0.19652777777777777</v>
      </c>
      <c r="E492" s="7">
        <v>44</v>
      </c>
      <c r="F492" s="7">
        <v>25</v>
      </c>
      <c r="G492" s="7">
        <v>19</v>
      </c>
      <c r="H492" s="7">
        <v>6</v>
      </c>
      <c r="I492" s="1" t="s">
        <v>54</v>
      </c>
      <c r="J492" s="13">
        <v>44562</v>
      </c>
    </row>
    <row r="493" spans="1:10" ht="15">
      <c r="A493" s="7">
        <v>1492</v>
      </c>
      <c r="B493" s="4" t="s">
        <v>2945</v>
      </c>
      <c r="C493" s="8" t="s">
        <v>2946</v>
      </c>
      <c r="D493" s="20">
        <v>0.12638888888888888</v>
      </c>
      <c r="E493" s="7">
        <v>102</v>
      </c>
      <c r="F493" s="7">
        <v>43</v>
      </c>
      <c r="G493" s="7">
        <v>59</v>
      </c>
      <c r="H493" s="7">
        <v>9</v>
      </c>
      <c r="I493" s="1" t="s">
        <v>38</v>
      </c>
      <c r="J493" s="13">
        <v>44563</v>
      </c>
    </row>
    <row r="494" spans="1:10" ht="15">
      <c r="A494" s="7">
        <v>1493</v>
      </c>
      <c r="B494" s="4" t="s">
        <v>2947</v>
      </c>
      <c r="C494" s="8" t="s">
        <v>2948</v>
      </c>
      <c r="D494" s="20">
        <v>0.62847222222222221</v>
      </c>
      <c r="E494" s="7">
        <v>85</v>
      </c>
      <c r="F494" s="7">
        <v>43</v>
      </c>
      <c r="G494" s="7">
        <v>42</v>
      </c>
      <c r="H494" s="7">
        <v>3</v>
      </c>
      <c r="I494" s="1" t="s">
        <v>48</v>
      </c>
      <c r="J494" s="13">
        <v>44564</v>
      </c>
    </row>
    <row r="495" spans="1:10" ht="15">
      <c r="A495" s="7">
        <v>1494</v>
      </c>
      <c r="B495" s="4" t="s">
        <v>2949</v>
      </c>
      <c r="C495" s="8" t="s">
        <v>2950</v>
      </c>
      <c r="D495" s="20">
        <v>0.57847222222222228</v>
      </c>
      <c r="E495" s="7">
        <v>90</v>
      </c>
      <c r="F495" s="7">
        <v>44</v>
      </c>
      <c r="G495" s="7">
        <v>46</v>
      </c>
      <c r="H495" s="7">
        <v>3</v>
      </c>
      <c r="I495" s="1" t="s">
        <v>13</v>
      </c>
      <c r="J495" s="13">
        <v>44562</v>
      </c>
    </row>
    <row r="496" spans="1:10" ht="15">
      <c r="A496" s="7">
        <v>1495</v>
      </c>
      <c r="B496" s="4" t="s">
        <v>2951</v>
      </c>
      <c r="C496" s="8" t="s">
        <v>2952</v>
      </c>
      <c r="D496" s="20">
        <v>0.68680555555555556</v>
      </c>
      <c r="E496" s="7">
        <v>76</v>
      </c>
      <c r="F496" s="7">
        <v>40</v>
      </c>
      <c r="G496" s="7">
        <v>36</v>
      </c>
      <c r="H496" s="7">
        <v>1</v>
      </c>
      <c r="I496" s="1" t="s">
        <v>38</v>
      </c>
      <c r="J496" s="13">
        <v>44567</v>
      </c>
    </row>
    <row r="497" spans="1:10" ht="15">
      <c r="A497" s="7">
        <v>1496</v>
      </c>
      <c r="B497" s="4" t="s">
        <v>2953</v>
      </c>
      <c r="C497" s="8" t="s">
        <v>2954</v>
      </c>
      <c r="D497" s="20">
        <v>0.43055555555555558</v>
      </c>
      <c r="E497" s="7">
        <v>96</v>
      </c>
      <c r="F497" s="7">
        <v>42</v>
      </c>
      <c r="G497" s="7">
        <v>54</v>
      </c>
      <c r="H497" s="7">
        <v>3</v>
      </c>
      <c r="I497" s="1" t="s">
        <v>54</v>
      </c>
      <c r="J497" s="13">
        <v>44572</v>
      </c>
    </row>
    <row r="498" spans="1:10" ht="15">
      <c r="A498" s="7">
        <v>1497</v>
      </c>
      <c r="B498" s="4" t="s">
        <v>2955</v>
      </c>
      <c r="C498" s="8" t="s">
        <v>2956</v>
      </c>
      <c r="D498" s="20">
        <v>0.48402777777777778</v>
      </c>
      <c r="E498" s="7">
        <v>28</v>
      </c>
      <c r="F498" s="7">
        <v>17</v>
      </c>
      <c r="G498" s="7">
        <v>11</v>
      </c>
      <c r="H498" s="7">
        <v>3</v>
      </c>
      <c r="I498" s="1" t="s">
        <v>38</v>
      </c>
      <c r="J498" s="13">
        <v>44564</v>
      </c>
    </row>
    <row r="499" spans="1:10" ht="15">
      <c r="A499" s="7">
        <v>1498</v>
      </c>
      <c r="B499" s="4" t="s">
        <v>2957</v>
      </c>
      <c r="C499" s="8" t="s">
        <v>2958</v>
      </c>
      <c r="D499" s="20">
        <v>0.55625000000000002</v>
      </c>
      <c r="E499" s="7">
        <v>45</v>
      </c>
      <c r="F499" s="7">
        <v>33</v>
      </c>
      <c r="G499" s="7">
        <v>12</v>
      </c>
      <c r="H499" s="7">
        <v>7</v>
      </c>
      <c r="I499" s="1" t="s">
        <v>13</v>
      </c>
      <c r="J499" s="13">
        <v>44565</v>
      </c>
    </row>
    <row r="500" spans="1:10" ht="15">
      <c r="A500" s="7">
        <v>1499</v>
      </c>
      <c r="B500" s="4" t="s">
        <v>2959</v>
      </c>
      <c r="C500" s="8">
        <v>2660000</v>
      </c>
      <c r="D500" s="20">
        <v>0.72986111111111107</v>
      </c>
      <c r="E500" s="7">
        <v>94</v>
      </c>
      <c r="F500" s="7">
        <v>34</v>
      </c>
      <c r="G500" s="7">
        <v>60</v>
      </c>
      <c r="H500" s="7">
        <v>6</v>
      </c>
      <c r="I500" s="1" t="s">
        <v>13</v>
      </c>
      <c r="J500" s="13">
        <v>44570</v>
      </c>
    </row>
    <row r="501" spans="1:10" ht="15">
      <c r="A501" s="7">
        <v>1500</v>
      </c>
      <c r="B501" s="4" t="s">
        <v>2960</v>
      </c>
      <c r="C501" s="8" t="s">
        <v>2961</v>
      </c>
      <c r="D501" s="20">
        <v>0.41944444444444445</v>
      </c>
      <c r="E501" s="7">
        <v>47</v>
      </c>
      <c r="F501" s="7">
        <v>15</v>
      </c>
      <c r="G501" s="7">
        <v>32</v>
      </c>
      <c r="H501" s="7">
        <v>9</v>
      </c>
      <c r="I501" s="1" t="s">
        <v>38</v>
      </c>
      <c r="J501" s="13">
        <v>44568</v>
      </c>
    </row>
    <row r="502" spans="1:10" ht="15">
      <c r="A502" s="7">
        <v>1501</v>
      </c>
      <c r="B502" s="4" t="s">
        <v>2962</v>
      </c>
      <c r="C502" s="8" t="s">
        <v>2963</v>
      </c>
      <c r="D502" s="20">
        <v>0.85416666666666663</v>
      </c>
      <c r="E502" s="7">
        <v>62</v>
      </c>
      <c r="F502" s="7">
        <v>30</v>
      </c>
      <c r="G502" s="7">
        <v>32</v>
      </c>
      <c r="H502" s="7">
        <v>6</v>
      </c>
      <c r="I502" s="1" t="s">
        <v>13</v>
      </c>
      <c r="J502" s="13">
        <v>44562</v>
      </c>
    </row>
    <row r="503" spans="1:10" ht="15">
      <c r="A503" s="7">
        <v>1502</v>
      </c>
      <c r="B503" s="4" t="s">
        <v>2964</v>
      </c>
      <c r="C503" s="8" t="s">
        <v>2965</v>
      </c>
      <c r="D503" s="20">
        <v>0.54097222222222219</v>
      </c>
      <c r="E503" s="7">
        <v>59</v>
      </c>
      <c r="F503" s="7">
        <v>42</v>
      </c>
      <c r="G503" s="7">
        <v>17</v>
      </c>
      <c r="H503" s="7">
        <v>2</v>
      </c>
      <c r="I503" s="1" t="s">
        <v>60</v>
      </c>
      <c r="J503" s="13">
        <v>44569</v>
      </c>
    </row>
    <row r="504" spans="1:10" ht="15">
      <c r="A504" s="7">
        <v>1503</v>
      </c>
      <c r="B504" s="4" t="s">
        <v>2966</v>
      </c>
      <c r="C504" s="8" t="s">
        <v>2967</v>
      </c>
      <c r="D504" s="20">
        <v>6.5277777777777782E-2</v>
      </c>
      <c r="E504" s="7">
        <v>61</v>
      </c>
      <c r="F504" s="7">
        <v>28</v>
      </c>
      <c r="G504" s="7">
        <v>33</v>
      </c>
      <c r="H504" s="7">
        <v>1</v>
      </c>
      <c r="I504" s="1" t="s">
        <v>34</v>
      </c>
      <c r="J504" s="13">
        <v>44570</v>
      </c>
    </row>
    <row r="505" spans="1:10" ht="15">
      <c r="A505" s="7">
        <v>1504</v>
      </c>
      <c r="B505" s="4" t="s">
        <v>2968</v>
      </c>
      <c r="C505" s="8" t="s">
        <v>2969</v>
      </c>
      <c r="D505" s="20">
        <v>0.19791666666666666</v>
      </c>
      <c r="E505" s="7">
        <v>82</v>
      </c>
      <c r="F505" s="7">
        <v>25</v>
      </c>
      <c r="G505" s="7">
        <v>57</v>
      </c>
      <c r="H505" s="7">
        <v>7</v>
      </c>
      <c r="I505" s="1" t="s">
        <v>60</v>
      </c>
      <c r="J505" s="13">
        <v>44570</v>
      </c>
    </row>
    <row r="506" spans="1:10" ht="15">
      <c r="A506" s="7">
        <v>1505</v>
      </c>
      <c r="B506" s="4" t="s">
        <v>2970</v>
      </c>
      <c r="C506" s="8" t="s">
        <v>2971</v>
      </c>
      <c r="D506" s="20">
        <v>5.8333333333333334E-2</v>
      </c>
      <c r="E506" s="7">
        <v>66</v>
      </c>
      <c r="F506" s="7">
        <v>20</v>
      </c>
      <c r="G506" s="7">
        <v>46</v>
      </c>
      <c r="H506" s="7">
        <v>2</v>
      </c>
      <c r="I506" s="1" t="s">
        <v>38</v>
      </c>
      <c r="J506" s="13">
        <v>44567</v>
      </c>
    </row>
    <row r="507" spans="1:10" ht="15">
      <c r="A507" s="7">
        <v>1506</v>
      </c>
      <c r="B507" s="4" t="s">
        <v>2972</v>
      </c>
      <c r="C507" s="8" t="s">
        <v>2973</v>
      </c>
      <c r="D507" s="20">
        <v>0.19305555555555556</v>
      </c>
      <c r="E507" s="7">
        <v>88</v>
      </c>
      <c r="F507" s="7">
        <v>34</v>
      </c>
      <c r="G507" s="7">
        <v>54</v>
      </c>
      <c r="H507" s="7">
        <v>7</v>
      </c>
      <c r="I507" s="1" t="s">
        <v>48</v>
      </c>
      <c r="J507" s="13">
        <v>44562</v>
      </c>
    </row>
    <row r="508" spans="1:10" ht="15">
      <c r="A508" s="7">
        <v>1507</v>
      </c>
      <c r="B508" s="4" t="s">
        <v>2974</v>
      </c>
      <c r="C508" s="8" t="s">
        <v>2975</v>
      </c>
      <c r="D508" s="20">
        <v>0.73888888888888893</v>
      </c>
      <c r="E508" s="7">
        <v>60</v>
      </c>
      <c r="F508" s="7">
        <v>19</v>
      </c>
      <c r="G508" s="7">
        <v>41</v>
      </c>
      <c r="H508" s="7">
        <v>6</v>
      </c>
      <c r="I508" s="1" t="s">
        <v>38</v>
      </c>
      <c r="J508" s="13">
        <v>44573</v>
      </c>
    </row>
    <row r="509" spans="1:10" ht="15">
      <c r="A509" s="7">
        <v>1508</v>
      </c>
      <c r="B509" s="4" t="s">
        <v>2976</v>
      </c>
      <c r="C509" s="8" t="s">
        <v>2977</v>
      </c>
      <c r="D509" s="20">
        <v>0.59375</v>
      </c>
      <c r="E509" s="7">
        <v>52</v>
      </c>
      <c r="F509" s="7">
        <v>24</v>
      </c>
      <c r="G509" s="7">
        <v>28</v>
      </c>
      <c r="H509" s="7">
        <v>5</v>
      </c>
      <c r="I509" s="1" t="s">
        <v>13</v>
      </c>
      <c r="J509" s="13">
        <v>44566</v>
      </c>
    </row>
    <row r="510" spans="1:10" ht="15">
      <c r="A510" s="7">
        <v>1509</v>
      </c>
      <c r="B510" s="4" t="s">
        <v>2978</v>
      </c>
      <c r="C510" s="8" t="s">
        <v>2979</v>
      </c>
      <c r="D510" s="20">
        <v>0.52986111111111112</v>
      </c>
      <c r="E510" s="7">
        <v>53</v>
      </c>
      <c r="F510" s="7">
        <v>40</v>
      </c>
      <c r="G510" s="7">
        <v>13</v>
      </c>
      <c r="H510" s="7">
        <v>2</v>
      </c>
      <c r="I510" s="1" t="s">
        <v>38</v>
      </c>
      <c r="J510" s="13">
        <v>44564</v>
      </c>
    </row>
    <row r="511" spans="1:10" ht="15">
      <c r="A511" s="7">
        <v>1510</v>
      </c>
      <c r="B511" s="4" t="s">
        <v>2980</v>
      </c>
      <c r="C511" s="8" t="s">
        <v>2981</v>
      </c>
      <c r="D511" s="20">
        <v>0.76041666666666663</v>
      </c>
      <c r="E511" s="7">
        <v>81</v>
      </c>
      <c r="F511" s="7">
        <v>42</v>
      </c>
      <c r="G511" s="7">
        <v>39</v>
      </c>
      <c r="H511" s="7">
        <v>3</v>
      </c>
      <c r="I511" s="1" t="s">
        <v>60</v>
      </c>
      <c r="J511" s="13">
        <v>44567</v>
      </c>
    </row>
    <row r="512" spans="1:10" ht="15">
      <c r="A512" s="7">
        <v>1511</v>
      </c>
      <c r="B512" s="4" t="s">
        <v>2982</v>
      </c>
      <c r="C512" s="8">
        <v>89263</v>
      </c>
      <c r="D512" s="20">
        <v>0.65</v>
      </c>
      <c r="E512" s="7">
        <v>78</v>
      </c>
      <c r="F512" s="7">
        <v>27</v>
      </c>
      <c r="G512" s="7">
        <v>51</v>
      </c>
      <c r="H512" s="7">
        <v>5</v>
      </c>
      <c r="I512" s="1" t="s">
        <v>60</v>
      </c>
      <c r="J512" s="13">
        <v>44571</v>
      </c>
    </row>
    <row r="513" spans="1:10" ht="15">
      <c r="A513" s="7">
        <v>1512</v>
      </c>
      <c r="B513" s="4" t="s">
        <v>2983</v>
      </c>
      <c r="C513" s="8" t="s">
        <v>2984</v>
      </c>
      <c r="D513" s="20">
        <v>0.58402777777777781</v>
      </c>
      <c r="E513" s="7">
        <v>83</v>
      </c>
      <c r="F513" s="7">
        <v>34</v>
      </c>
      <c r="G513" s="7">
        <v>49</v>
      </c>
      <c r="H513" s="7">
        <v>7</v>
      </c>
      <c r="I513" s="1" t="s">
        <v>34</v>
      </c>
      <c r="J513" s="13">
        <v>44564</v>
      </c>
    </row>
    <row r="514" spans="1:10" ht="15">
      <c r="A514" s="7">
        <v>1513</v>
      </c>
      <c r="B514" s="4" t="s">
        <v>2985</v>
      </c>
      <c r="C514" s="8" t="s">
        <v>2986</v>
      </c>
      <c r="D514" s="20">
        <v>0.7</v>
      </c>
      <c r="E514" s="7">
        <v>36</v>
      </c>
      <c r="F514" s="7">
        <v>17</v>
      </c>
      <c r="G514" s="7">
        <v>19</v>
      </c>
      <c r="H514" s="7">
        <v>6</v>
      </c>
      <c r="I514" s="1" t="s">
        <v>48</v>
      </c>
      <c r="J514" s="13">
        <v>44569</v>
      </c>
    </row>
    <row r="515" spans="1:10" ht="15">
      <c r="A515" s="7">
        <v>1514</v>
      </c>
      <c r="B515" s="4" t="s">
        <v>2987</v>
      </c>
      <c r="C515" s="8" t="s">
        <v>2988</v>
      </c>
      <c r="D515" s="20">
        <v>0.95</v>
      </c>
      <c r="E515" s="7">
        <v>61</v>
      </c>
      <c r="F515" s="7">
        <v>26</v>
      </c>
      <c r="G515" s="7">
        <v>35</v>
      </c>
      <c r="H515" s="7">
        <v>5</v>
      </c>
      <c r="I515" s="1" t="s">
        <v>13</v>
      </c>
      <c r="J515" s="13">
        <v>44564</v>
      </c>
    </row>
    <row r="516" spans="1:10" ht="15">
      <c r="A516" s="7">
        <v>1515</v>
      </c>
      <c r="B516" s="4" t="s">
        <v>2989</v>
      </c>
      <c r="C516" s="8" t="s">
        <v>2990</v>
      </c>
      <c r="D516" s="20">
        <v>0.35972222222222222</v>
      </c>
      <c r="E516" s="7">
        <v>84</v>
      </c>
      <c r="F516" s="7">
        <v>45</v>
      </c>
      <c r="G516" s="7">
        <v>39</v>
      </c>
      <c r="H516" s="7">
        <v>2</v>
      </c>
      <c r="I516" s="1" t="s">
        <v>54</v>
      </c>
      <c r="J516" s="13">
        <v>44574</v>
      </c>
    </row>
    <row r="517" spans="1:10" ht="15">
      <c r="A517" s="7">
        <v>1516</v>
      </c>
      <c r="B517" s="4" t="s">
        <v>2991</v>
      </c>
      <c r="C517" s="8" t="s">
        <v>2992</v>
      </c>
      <c r="D517" s="20">
        <v>0.52638888888888891</v>
      </c>
      <c r="E517" s="7">
        <v>68</v>
      </c>
      <c r="F517" s="7">
        <v>24</v>
      </c>
      <c r="G517" s="7">
        <v>44</v>
      </c>
      <c r="H517" s="7">
        <v>9</v>
      </c>
      <c r="I517" s="1" t="s">
        <v>48</v>
      </c>
      <c r="J517" s="13">
        <v>44572</v>
      </c>
    </row>
    <row r="518" spans="1:10" ht="15">
      <c r="A518" s="7">
        <v>1517</v>
      </c>
      <c r="B518" s="4" t="s">
        <v>2993</v>
      </c>
      <c r="C518" s="8">
        <v>321612</v>
      </c>
      <c r="D518" s="20">
        <v>0.85138888888888886</v>
      </c>
      <c r="E518" s="7">
        <v>79</v>
      </c>
      <c r="F518" s="7">
        <v>25</v>
      </c>
      <c r="G518" s="7">
        <v>54</v>
      </c>
      <c r="H518" s="7">
        <v>2</v>
      </c>
      <c r="I518" s="1" t="s">
        <v>34</v>
      </c>
      <c r="J518" s="13">
        <v>44571</v>
      </c>
    </row>
    <row r="519" spans="1:10" ht="15">
      <c r="A519" s="7">
        <v>1518</v>
      </c>
      <c r="B519" s="4" t="s">
        <v>2994</v>
      </c>
      <c r="C519" s="8" t="s">
        <v>2995</v>
      </c>
      <c r="D519" s="20">
        <v>0.85416666666666663</v>
      </c>
      <c r="E519" s="7">
        <v>53</v>
      </c>
      <c r="F519" s="7">
        <v>19</v>
      </c>
      <c r="G519" s="7">
        <v>34</v>
      </c>
      <c r="H519" s="7">
        <v>9</v>
      </c>
      <c r="I519" s="1" t="s">
        <v>54</v>
      </c>
      <c r="J519" s="13">
        <v>44566</v>
      </c>
    </row>
    <row r="520" spans="1:10" ht="15">
      <c r="A520" s="7">
        <v>1519</v>
      </c>
      <c r="B520" s="4" t="s">
        <v>2996</v>
      </c>
      <c r="C520" s="8" t="s">
        <v>2997</v>
      </c>
      <c r="D520" s="20">
        <v>0.19791666666666666</v>
      </c>
      <c r="E520" s="7">
        <v>47</v>
      </c>
      <c r="F520" s="7">
        <v>31</v>
      </c>
      <c r="G520" s="7">
        <v>16</v>
      </c>
      <c r="H520" s="7">
        <v>10</v>
      </c>
      <c r="I520" s="1" t="s">
        <v>54</v>
      </c>
      <c r="J520" s="13">
        <v>44573</v>
      </c>
    </row>
    <row r="521" spans="1:10" ht="15">
      <c r="A521" s="7">
        <v>1520</v>
      </c>
      <c r="B521" s="4" t="s">
        <v>2998</v>
      </c>
      <c r="C521" s="8" t="s">
        <v>2999</v>
      </c>
      <c r="D521" s="20">
        <v>0.1388888888888889</v>
      </c>
      <c r="E521" s="7">
        <v>62</v>
      </c>
      <c r="F521" s="7">
        <v>34</v>
      </c>
      <c r="G521" s="7">
        <v>28</v>
      </c>
      <c r="H521" s="7">
        <v>3</v>
      </c>
      <c r="I521" s="1" t="s">
        <v>34</v>
      </c>
      <c r="J521" s="13">
        <v>44573</v>
      </c>
    </row>
    <row r="522" spans="1:10" ht="15">
      <c r="A522" s="7">
        <v>1521</v>
      </c>
      <c r="B522" s="4" t="s">
        <v>3000</v>
      </c>
      <c r="C522" s="8" t="s">
        <v>3001</v>
      </c>
      <c r="D522" s="20">
        <v>0.89722222222222225</v>
      </c>
      <c r="E522" s="7">
        <v>71</v>
      </c>
      <c r="F522" s="7">
        <v>36</v>
      </c>
      <c r="G522" s="7">
        <v>35</v>
      </c>
      <c r="H522" s="7">
        <v>4</v>
      </c>
      <c r="I522" s="1" t="s">
        <v>48</v>
      </c>
      <c r="J522" s="13">
        <v>44571</v>
      </c>
    </row>
    <row r="523" spans="1:10" ht="15">
      <c r="A523" s="7">
        <v>1522</v>
      </c>
      <c r="B523" s="4" t="s">
        <v>3002</v>
      </c>
      <c r="C523" s="8" t="s">
        <v>3003</v>
      </c>
      <c r="D523" s="20">
        <v>0.37291666666666667</v>
      </c>
      <c r="E523" s="7">
        <v>69</v>
      </c>
      <c r="F523" s="7">
        <v>35</v>
      </c>
      <c r="G523" s="7">
        <v>34</v>
      </c>
      <c r="H523" s="7">
        <v>3</v>
      </c>
      <c r="I523" s="1" t="s">
        <v>38</v>
      </c>
      <c r="J523" s="13">
        <v>44569</v>
      </c>
    </row>
    <row r="524" spans="1:10" ht="15">
      <c r="A524" s="7">
        <v>1523</v>
      </c>
      <c r="B524" s="4" t="s">
        <v>3004</v>
      </c>
      <c r="C524" s="8" t="s">
        <v>3005</v>
      </c>
      <c r="D524" s="20">
        <v>0.40763888888888888</v>
      </c>
      <c r="E524" s="7">
        <v>63</v>
      </c>
      <c r="F524" s="7">
        <v>24</v>
      </c>
      <c r="G524" s="7">
        <v>39</v>
      </c>
      <c r="H524" s="7">
        <v>7</v>
      </c>
      <c r="I524" s="1" t="s">
        <v>60</v>
      </c>
      <c r="J524" s="13">
        <v>44566</v>
      </c>
    </row>
    <row r="525" spans="1:10" ht="15">
      <c r="A525" s="7">
        <v>1524</v>
      </c>
      <c r="B525" s="4" t="s">
        <v>3006</v>
      </c>
      <c r="C525" s="8">
        <v>331011</v>
      </c>
      <c r="D525" s="20">
        <v>0.80694444444444446</v>
      </c>
      <c r="E525" s="7">
        <v>49</v>
      </c>
      <c r="F525" s="7">
        <v>20</v>
      </c>
      <c r="G525" s="7">
        <v>29</v>
      </c>
      <c r="H525" s="7">
        <v>2</v>
      </c>
      <c r="I525" s="1" t="s">
        <v>13</v>
      </c>
      <c r="J525" s="13">
        <v>44568</v>
      </c>
    </row>
    <row r="526" spans="1:10" ht="15">
      <c r="A526" s="7">
        <v>1525</v>
      </c>
      <c r="B526" s="4" t="s">
        <v>3007</v>
      </c>
      <c r="C526" s="8" t="s">
        <v>3008</v>
      </c>
      <c r="D526" s="20">
        <v>0.70416666666666672</v>
      </c>
      <c r="E526" s="7">
        <v>92</v>
      </c>
      <c r="F526" s="7">
        <v>41</v>
      </c>
      <c r="G526" s="7">
        <v>51</v>
      </c>
      <c r="H526" s="7">
        <v>10</v>
      </c>
      <c r="I526" s="1" t="s">
        <v>38</v>
      </c>
      <c r="J526" s="13">
        <v>44571</v>
      </c>
    </row>
    <row r="527" spans="1:10" ht="15">
      <c r="A527" s="7">
        <v>1526</v>
      </c>
      <c r="B527" s="4" t="s">
        <v>3009</v>
      </c>
      <c r="C527" s="8" t="s">
        <v>3010</v>
      </c>
      <c r="D527" s="20">
        <v>0.42986111111111114</v>
      </c>
      <c r="E527" s="7">
        <v>66</v>
      </c>
      <c r="F527" s="7">
        <v>22</v>
      </c>
      <c r="G527" s="7">
        <v>44</v>
      </c>
      <c r="H527" s="7">
        <v>5</v>
      </c>
      <c r="I527" s="1" t="s">
        <v>60</v>
      </c>
      <c r="J527" s="13">
        <v>44574</v>
      </c>
    </row>
    <row r="528" spans="1:10" ht="15">
      <c r="A528" s="7">
        <v>1527</v>
      </c>
      <c r="B528" s="4" t="s">
        <v>3011</v>
      </c>
      <c r="C528" s="8" t="s">
        <v>3012</v>
      </c>
      <c r="D528" s="20">
        <v>0.84166666666666667</v>
      </c>
      <c r="E528" s="7">
        <v>66</v>
      </c>
      <c r="F528" s="7">
        <v>23</v>
      </c>
      <c r="G528" s="7">
        <v>43</v>
      </c>
      <c r="H528" s="7">
        <v>4</v>
      </c>
      <c r="I528" s="1" t="s">
        <v>38</v>
      </c>
      <c r="J528" s="13">
        <v>44568</v>
      </c>
    </row>
    <row r="529" spans="1:10" ht="15">
      <c r="A529" s="7">
        <v>1528</v>
      </c>
      <c r="B529" s="4" t="s">
        <v>3013</v>
      </c>
      <c r="C529" s="8" t="s">
        <v>3014</v>
      </c>
      <c r="D529" s="20">
        <v>0.68958333333333333</v>
      </c>
      <c r="E529" s="7">
        <v>55</v>
      </c>
      <c r="F529" s="7">
        <v>22</v>
      </c>
      <c r="G529" s="7">
        <v>33</v>
      </c>
      <c r="H529" s="7">
        <v>6</v>
      </c>
      <c r="I529" s="1" t="s">
        <v>34</v>
      </c>
      <c r="J529" s="13">
        <v>44567</v>
      </c>
    </row>
    <row r="530" spans="1:10" ht="15">
      <c r="A530" s="7">
        <v>1529</v>
      </c>
      <c r="B530" s="4" t="s">
        <v>3015</v>
      </c>
      <c r="C530" s="8">
        <v>455545</v>
      </c>
      <c r="D530" s="20">
        <v>5.8333333333333334E-2</v>
      </c>
      <c r="E530" s="7">
        <v>80</v>
      </c>
      <c r="F530" s="7">
        <v>45</v>
      </c>
      <c r="G530" s="7">
        <v>35</v>
      </c>
      <c r="H530" s="7">
        <v>7</v>
      </c>
      <c r="I530" s="1" t="s">
        <v>13</v>
      </c>
      <c r="J530" s="13">
        <v>44566</v>
      </c>
    </row>
    <row r="531" spans="1:10" ht="15">
      <c r="A531" s="7">
        <v>1530</v>
      </c>
      <c r="B531" s="4" t="s">
        <v>3016</v>
      </c>
      <c r="C531" s="8" t="s">
        <v>3017</v>
      </c>
      <c r="D531" s="20">
        <v>0.7944444444444444</v>
      </c>
      <c r="E531" s="7">
        <v>78</v>
      </c>
      <c r="F531" s="7">
        <v>24</v>
      </c>
      <c r="G531" s="7">
        <v>54</v>
      </c>
      <c r="H531" s="7">
        <v>4</v>
      </c>
      <c r="I531" s="1" t="s">
        <v>13</v>
      </c>
      <c r="J531" s="13">
        <v>44571</v>
      </c>
    </row>
    <row r="532" spans="1:10" ht="15">
      <c r="A532" s="7">
        <v>1531</v>
      </c>
      <c r="B532" s="4" t="s">
        <v>3018</v>
      </c>
      <c r="C532" s="8" t="s">
        <v>3019</v>
      </c>
      <c r="D532" s="20">
        <v>0.46180555555555558</v>
      </c>
      <c r="E532" s="7">
        <v>74</v>
      </c>
      <c r="F532" s="7">
        <v>21</v>
      </c>
      <c r="G532" s="7">
        <v>53</v>
      </c>
      <c r="H532" s="7">
        <v>2</v>
      </c>
      <c r="I532" s="1" t="s">
        <v>60</v>
      </c>
      <c r="J532" s="13">
        <v>44574</v>
      </c>
    </row>
    <row r="533" spans="1:10" ht="15">
      <c r="A533" s="7">
        <v>1532</v>
      </c>
      <c r="B533" s="4" t="s">
        <v>3020</v>
      </c>
      <c r="C533" s="8">
        <v>21500000000000</v>
      </c>
      <c r="D533" s="20">
        <v>0.30208333333333331</v>
      </c>
      <c r="E533" s="7">
        <v>73</v>
      </c>
      <c r="F533" s="7">
        <v>26</v>
      </c>
      <c r="G533" s="7">
        <v>47</v>
      </c>
      <c r="H533" s="7">
        <v>3</v>
      </c>
      <c r="I533" s="1" t="s">
        <v>38</v>
      </c>
      <c r="J533" s="13">
        <v>44572</v>
      </c>
    </row>
    <row r="534" spans="1:10" ht="15">
      <c r="A534" s="7">
        <v>1533</v>
      </c>
      <c r="B534" s="4" t="s">
        <v>3021</v>
      </c>
      <c r="C534" s="8" t="s">
        <v>3022</v>
      </c>
      <c r="D534" s="20">
        <v>1.3194444444444444E-2</v>
      </c>
      <c r="E534" s="7">
        <v>86</v>
      </c>
      <c r="F534" s="7">
        <v>42</v>
      </c>
      <c r="G534" s="7">
        <v>44</v>
      </c>
      <c r="H534" s="7">
        <v>2</v>
      </c>
      <c r="I534" s="1" t="s">
        <v>34</v>
      </c>
      <c r="J534" s="13">
        <v>44562</v>
      </c>
    </row>
    <row r="535" spans="1:10" ht="15">
      <c r="A535" s="7">
        <v>1534</v>
      </c>
      <c r="B535" s="4" t="s">
        <v>3023</v>
      </c>
      <c r="C535" s="8" t="s">
        <v>3024</v>
      </c>
      <c r="D535" s="20">
        <v>0.60486111111111107</v>
      </c>
      <c r="E535" s="7">
        <v>96</v>
      </c>
      <c r="F535" s="7">
        <v>36</v>
      </c>
      <c r="G535" s="7">
        <v>60</v>
      </c>
      <c r="H535" s="7">
        <v>4</v>
      </c>
      <c r="I535" s="1" t="s">
        <v>13</v>
      </c>
      <c r="J535" s="13">
        <v>44562</v>
      </c>
    </row>
    <row r="536" spans="1:10" ht="15">
      <c r="A536" s="7">
        <v>1535</v>
      </c>
      <c r="B536" s="4" t="s">
        <v>3025</v>
      </c>
      <c r="C536" s="8" t="s">
        <v>3026</v>
      </c>
      <c r="D536" s="20">
        <v>0.23749999999999999</v>
      </c>
      <c r="E536" s="7">
        <v>50</v>
      </c>
      <c r="F536" s="7">
        <v>21</v>
      </c>
      <c r="G536" s="7">
        <v>29</v>
      </c>
      <c r="H536" s="7">
        <v>2</v>
      </c>
      <c r="I536" s="1" t="s">
        <v>54</v>
      </c>
      <c r="J536" s="13">
        <v>44565</v>
      </c>
    </row>
    <row r="537" spans="1:10" ht="15">
      <c r="A537" s="7">
        <v>1536</v>
      </c>
      <c r="B537" s="4" t="s">
        <v>3027</v>
      </c>
      <c r="C537" s="8" t="s">
        <v>3028</v>
      </c>
      <c r="D537" s="20">
        <v>0.50902777777777775</v>
      </c>
      <c r="E537" s="7">
        <v>41</v>
      </c>
      <c r="F537" s="7">
        <v>27</v>
      </c>
      <c r="G537" s="7">
        <v>14</v>
      </c>
      <c r="H537" s="7">
        <v>4</v>
      </c>
      <c r="I537" s="1" t="s">
        <v>38</v>
      </c>
      <c r="J537" s="13">
        <v>44573</v>
      </c>
    </row>
    <row r="538" spans="1:10" ht="15">
      <c r="A538" s="7">
        <v>1537</v>
      </c>
      <c r="B538" s="4" t="s">
        <v>3029</v>
      </c>
      <c r="C538" s="8" t="s">
        <v>3030</v>
      </c>
      <c r="D538" s="20">
        <v>0.64652777777777781</v>
      </c>
      <c r="E538" s="7">
        <v>59</v>
      </c>
      <c r="F538" s="7">
        <v>32</v>
      </c>
      <c r="G538" s="7">
        <v>27</v>
      </c>
      <c r="H538" s="7">
        <v>2</v>
      </c>
      <c r="I538" s="1" t="s">
        <v>13</v>
      </c>
      <c r="J538" s="13">
        <v>44565</v>
      </c>
    </row>
    <row r="539" spans="1:10" ht="15">
      <c r="A539" s="7">
        <v>1538</v>
      </c>
      <c r="B539" s="4" t="s">
        <v>3031</v>
      </c>
      <c r="C539" s="8" t="s">
        <v>3032</v>
      </c>
      <c r="D539" s="20">
        <v>0.3888888888888889</v>
      </c>
      <c r="E539" s="7">
        <v>94</v>
      </c>
      <c r="F539" s="7">
        <v>34</v>
      </c>
      <c r="G539" s="7">
        <v>60</v>
      </c>
      <c r="H539" s="7">
        <v>10</v>
      </c>
      <c r="I539" s="1" t="s">
        <v>34</v>
      </c>
      <c r="J539" s="13">
        <v>44563</v>
      </c>
    </row>
    <row r="540" spans="1:10" ht="15">
      <c r="A540" s="7">
        <v>1539</v>
      </c>
      <c r="B540" s="4" t="s">
        <v>3033</v>
      </c>
      <c r="C540" s="8">
        <v>34640</v>
      </c>
      <c r="D540" s="20">
        <v>0.66111111111111109</v>
      </c>
      <c r="E540" s="7">
        <v>79</v>
      </c>
      <c r="F540" s="7">
        <v>22</v>
      </c>
      <c r="G540" s="7">
        <v>57</v>
      </c>
      <c r="H540" s="7">
        <v>1</v>
      </c>
      <c r="I540" s="1" t="s">
        <v>60</v>
      </c>
      <c r="J540" s="13">
        <v>44565</v>
      </c>
    </row>
    <row r="541" spans="1:10" ht="15">
      <c r="A541" s="7">
        <v>1540</v>
      </c>
      <c r="B541" s="4" t="s">
        <v>3034</v>
      </c>
      <c r="C541" s="8" t="s">
        <v>3035</v>
      </c>
      <c r="D541" s="20">
        <v>0.12638888888888888</v>
      </c>
      <c r="E541" s="7">
        <v>83</v>
      </c>
      <c r="F541" s="7">
        <v>33</v>
      </c>
      <c r="G541" s="7">
        <v>50</v>
      </c>
      <c r="H541" s="7">
        <v>10</v>
      </c>
      <c r="I541" s="1" t="s">
        <v>60</v>
      </c>
      <c r="J541" s="13">
        <v>44567</v>
      </c>
    </row>
    <row r="542" spans="1:10" ht="15">
      <c r="A542" s="7">
        <v>1541</v>
      </c>
      <c r="B542" s="4" t="s">
        <v>3036</v>
      </c>
      <c r="C542" s="8" t="s">
        <v>3037</v>
      </c>
      <c r="D542" s="20">
        <v>0.26597222222222222</v>
      </c>
      <c r="E542" s="7">
        <v>96</v>
      </c>
      <c r="F542" s="7">
        <v>40</v>
      </c>
      <c r="G542" s="7">
        <v>56</v>
      </c>
      <c r="H542" s="7">
        <v>1</v>
      </c>
      <c r="I542" s="1" t="s">
        <v>48</v>
      </c>
      <c r="J542" s="13">
        <v>44568</v>
      </c>
    </row>
    <row r="543" spans="1:10" ht="15">
      <c r="A543" s="7">
        <v>1542</v>
      </c>
      <c r="B543" s="4" t="s">
        <v>3038</v>
      </c>
      <c r="C543" s="8" t="s">
        <v>3039</v>
      </c>
      <c r="D543" s="20">
        <v>3.8194444444444448E-2</v>
      </c>
      <c r="E543" s="7">
        <v>69</v>
      </c>
      <c r="F543" s="7">
        <v>36</v>
      </c>
      <c r="G543" s="7">
        <v>33</v>
      </c>
      <c r="H543" s="7">
        <v>7</v>
      </c>
      <c r="I543" s="1" t="s">
        <v>60</v>
      </c>
      <c r="J543" s="13">
        <v>44572</v>
      </c>
    </row>
    <row r="544" spans="1:10" ht="15">
      <c r="A544" s="7">
        <v>1543</v>
      </c>
      <c r="B544" s="4" t="s">
        <v>3040</v>
      </c>
      <c r="C544" s="8">
        <v>628718</v>
      </c>
      <c r="D544" s="20">
        <v>0.65972222222222221</v>
      </c>
      <c r="E544" s="7">
        <v>66</v>
      </c>
      <c r="F544" s="7">
        <v>15</v>
      </c>
      <c r="G544" s="7">
        <v>51</v>
      </c>
      <c r="H544" s="7">
        <v>1</v>
      </c>
      <c r="I544" s="1" t="s">
        <v>13</v>
      </c>
      <c r="J544" s="13">
        <v>44564</v>
      </c>
    </row>
    <row r="545" spans="1:10" ht="15">
      <c r="A545" s="7">
        <v>1544</v>
      </c>
      <c r="B545" s="4" t="s">
        <v>3041</v>
      </c>
      <c r="C545" s="8" t="s">
        <v>3042</v>
      </c>
      <c r="D545" s="20">
        <v>0.29097222222222224</v>
      </c>
      <c r="E545" s="7">
        <v>71</v>
      </c>
      <c r="F545" s="7">
        <v>15</v>
      </c>
      <c r="G545" s="7">
        <v>56</v>
      </c>
      <c r="H545" s="7">
        <v>8</v>
      </c>
      <c r="I545" s="1" t="s">
        <v>48</v>
      </c>
      <c r="J545" s="13">
        <v>44566</v>
      </c>
    </row>
    <row r="546" spans="1:10" ht="15">
      <c r="A546" s="7">
        <v>1545</v>
      </c>
      <c r="B546" s="4" t="s">
        <v>3043</v>
      </c>
      <c r="C546" s="8" t="s">
        <v>3044</v>
      </c>
      <c r="D546" s="20">
        <v>0.11736111111111111</v>
      </c>
      <c r="E546" s="7">
        <v>59</v>
      </c>
      <c r="F546" s="7">
        <v>20</v>
      </c>
      <c r="G546" s="7">
        <v>39</v>
      </c>
      <c r="H546" s="7">
        <v>3</v>
      </c>
      <c r="I546" s="1" t="s">
        <v>13</v>
      </c>
      <c r="J546" s="13">
        <v>44567</v>
      </c>
    </row>
    <row r="547" spans="1:10" ht="15">
      <c r="A547" s="7">
        <v>1546</v>
      </c>
      <c r="B547" s="4" t="s">
        <v>3045</v>
      </c>
      <c r="C547" s="8" t="s">
        <v>3046</v>
      </c>
      <c r="D547" s="20">
        <v>0.83888888888888891</v>
      </c>
      <c r="E547" s="7">
        <v>47</v>
      </c>
      <c r="F547" s="7">
        <v>17</v>
      </c>
      <c r="G547" s="7">
        <v>30</v>
      </c>
      <c r="H547" s="7">
        <v>4</v>
      </c>
      <c r="I547" s="1" t="s">
        <v>48</v>
      </c>
      <c r="J547" s="13">
        <v>44574</v>
      </c>
    </row>
    <row r="548" spans="1:10" ht="15">
      <c r="A548" s="7">
        <v>1547</v>
      </c>
      <c r="B548" s="4" t="s">
        <v>3047</v>
      </c>
      <c r="C548" s="8" t="s">
        <v>3048</v>
      </c>
      <c r="D548" s="20">
        <v>0.36736111111111114</v>
      </c>
      <c r="E548" s="7">
        <v>76</v>
      </c>
      <c r="F548" s="7">
        <v>26</v>
      </c>
      <c r="G548" s="7">
        <v>50</v>
      </c>
      <c r="H548" s="7">
        <v>6</v>
      </c>
      <c r="I548" s="1" t="s">
        <v>48</v>
      </c>
      <c r="J548" s="13">
        <v>44568</v>
      </c>
    </row>
    <row r="549" spans="1:10" ht="15">
      <c r="A549" s="7">
        <v>1548</v>
      </c>
      <c r="B549" s="4" t="s">
        <v>3049</v>
      </c>
      <c r="C549" s="8" t="s">
        <v>3050</v>
      </c>
      <c r="D549" s="20">
        <v>0.85347222222222219</v>
      </c>
      <c r="E549" s="7">
        <v>57</v>
      </c>
      <c r="F549" s="7">
        <v>39</v>
      </c>
      <c r="G549" s="7">
        <v>18</v>
      </c>
      <c r="H549" s="7">
        <v>8</v>
      </c>
      <c r="I549" s="1" t="s">
        <v>13</v>
      </c>
      <c r="J549" s="13">
        <v>44567</v>
      </c>
    </row>
    <row r="550" spans="1:10" ht="15">
      <c r="A550" s="7">
        <v>1549</v>
      </c>
      <c r="B550" s="4" t="s">
        <v>3051</v>
      </c>
      <c r="C550" s="8" t="s">
        <v>3052</v>
      </c>
      <c r="D550" s="20">
        <v>0.14652777777777778</v>
      </c>
      <c r="E550" s="7">
        <v>69</v>
      </c>
      <c r="F550" s="7">
        <v>18</v>
      </c>
      <c r="G550" s="7">
        <v>51</v>
      </c>
      <c r="H550" s="7">
        <v>4</v>
      </c>
      <c r="I550" s="1" t="s">
        <v>60</v>
      </c>
      <c r="J550" s="13">
        <v>44572</v>
      </c>
    </row>
    <row r="551" spans="1:10" ht="15">
      <c r="A551" s="7">
        <v>1550</v>
      </c>
      <c r="B551" s="4" t="s">
        <v>3053</v>
      </c>
      <c r="C551" s="8" t="s">
        <v>3054</v>
      </c>
      <c r="D551" s="20">
        <v>0.54791666666666672</v>
      </c>
      <c r="E551" s="7">
        <v>82</v>
      </c>
      <c r="F551" s="7">
        <v>26</v>
      </c>
      <c r="G551" s="7">
        <v>56</v>
      </c>
      <c r="H551" s="7">
        <v>4</v>
      </c>
      <c r="I551" s="1" t="s">
        <v>13</v>
      </c>
      <c r="J551" s="13">
        <v>44565</v>
      </c>
    </row>
    <row r="552" spans="1:10" ht="15">
      <c r="A552" s="7">
        <v>1551</v>
      </c>
      <c r="B552" s="4" t="s">
        <v>3055</v>
      </c>
      <c r="C552" s="8" t="s">
        <v>3056</v>
      </c>
      <c r="D552" s="20">
        <v>0.20972222222222223</v>
      </c>
      <c r="E552" s="7">
        <v>66</v>
      </c>
      <c r="F552" s="7">
        <v>44</v>
      </c>
      <c r="G552" s="7">
        <v>22</v>
      </c>
      <c r="H552" s="7">
        <v>1</v>
      </c>
      <c r="I552" s="1" t="s">
        <v>13</v>
      </c>
      <c r="J552" s="13">
        <v>44562</v>
      </c>
    </row>
    <row r="553" spans="1:10" ht="15">
      <c r="A553" s="7">
        <v>1552</v>
      </c>
      <c r="B553" s="4" t="s">
        <v>3057</v>
      </c>
      <c r="C553" s="8" t="s">
        <v>3058</v>
      </c>
      <c r="D553" s="20">
        <v>0.47499999999999998</v>
      </c>
      <c r="E553" s="7">
        <v>51</v>
      </c>
      <c r="F553" s="7">
        <v>18</v>
      </c>
      <c r="G553" s="7">
        <v>33</v>
      </c>
      <c r="H553" s="7">
        <v>4</v>
      </c>
      <c r="I553" s="1" t="s">
        <v>54</v>
      </c>
      <c r="J553" s="13">
        <v>44566</v>
      </c>
    </row>
    <row r="554" spans="1:10" ht="15">
      <c r="A554" s="7">
        <v>1553</v>
      </c>
      <c r="B554" s="4" t="s">
        <v>3059</v>
      </c>
      <c r="C554" s="8" t="s">
        <v>3060</v>
      </c>
      <c r="D554" s="20">
        <v>0.68611111111111112</v>
      </c>
      <c r="E554" s="7">
        <v>95</v>
      </c>
      <c r="F554" s="7">
        <v>41</v>
      </c>
      <c r="G554" s="7">
        <v>54</v>
      </c>
      <c r="H554" s="7">
        <v>8</v>
      </c>
      <c r="I554" s="1" t="s">
        <v>54</v>
      </c>
      <c r="J554" s="13">
        <v>44565</v>
      </c>
    </row>
    <row r="555" spans="1:10" ht="15">
      <c r="A555" s="7">
        <v>1554</v>
      </c>
      <c r="B555" s="4" t="s">
        <v>3061</v>
      </c>
      <c r="C555" s="8" t="s">
        <v>3062</v>
      </c>
      <c r="D555" s="20">
        <v>0.57291666666666663</v>
      </c>
      <c r="E555" s="7">
        <v>76</v>
      </c>
      <c r="F555" s="7">
        <v>40</v>
      </c>
      <c r="G555" s="7">
        <v>36</v>
      </c>
      <c r="H555" s="7">
        <v>3</v>
      </c>
      <c r="I555" s="1" t="s">
        <v>48</v>
      </c>
      <c r="J555" s="13">
        <v>44571</v>
      </c>
    </row>
    <row r="556" spans="1:10" ht="15">
      <c r="A556" s="7">
        <v>1555</v>
      </c>
      <c r="B556" s="4" t="s">
        <v>3063</v>
      </c>
      <c r="C556" s="8" t="s">
        <v>3064</v>
      </c>
      <c r="D556" s="20">
        <v>0.4777777777777778</v>
      </c>
      <c r="E556" s="7">
        <v>87</v>
      </c>
      <c r="F556" s="7">
        <v>37</v>
      </c>
      <c r="G556" s="7">
        <v>50</v>
      </c>
      <c r="H556" s="7">
        <v>4</v>
      </c>
      <c r="I556" s="1" t="s">
        <v>38</v>
      </c>
      <c r="J556" s="13">
        <v>44569</v>
      </c>
    </row>
    <row r="557" spans="1:10" ht="15">
      <c r="A557" s="7">
        <v>1556</v>
      </c>
      <c r="B557" s="4" t="s">
        <v>3065</v>
      </c>
      <c r="C557" s="8" t="s">
        <v>3066</v>
      </c>
      <c r="D557" s="20">
        <v>1.3194444444444444E-2</v>
      </c>
      <c r="E557" s="7">
        <v>76</v>
      </c>
      <c r="F557" s="7">
        <v>16</v>
      </c>
      <c r="G557" s="7">
        <v>60</v>
      </c>
      <c r="H557" s="7">
        <v>1</v>
      </c>
      <c r="I557" s="1" t="s">
        <v>38</v>
      </c>
      <c r="J557" s="13">
        <v>44570</v>
      </c>
    </row>
    <row r="558" spans="1:10" ht="15">
      <c r="A558" s="7">
        <v>1557</v>
      </c>
      <c r="B558" s="4" t="s">
        <v>3067</v>
      </c>
      <c r="C558" s="8" t="s">
        <v>3068</v>
      </c>
      <c r="D558" s="20">
        <v>0.28680555555555554</v>
      </c>
      <c r="E558" s="7">
        <v>72</v>
      </c>
      <c r="F558" s="7">
        <v>35</v>
      </c>
      <c r="G558" s="7">
        <v>37</v>
      </c>
      <c r="H558" s="7">
        <v>7</v>
      </c>
      <c r="I558" s="1" t="s">
        <v>34</v>
      </c>
      <c r="J558" s="13">
        <v>44574</v>
      </c>
    </row>
    <row r="559" spans="1:10" ht="15">
      <c r="A559" s="7">
        <v>1558</v>
      </c>
      <c r="B559" s="4" t="s">
        <v>3069</v>
      </c>
      <c r="C559" s="8" t="s">
        <v>3070</v>
      </c>
      <c r="D559" s="20">
        <v>0.86736111111111114</v>
      </c>
      <c r="E559" s="7">
        <v>72</v>
      </c>
      <c r="F559" s="7">
        <v>19</v>
      </c>
      <c r="G559" s="7">
        <v>53</v>
      </c>
      <c r="H559" s="7">
        <v>10</v>
      </c>
      <c r="I559" s="1" t="s">
        <v>34</v>
      </c>
      <c r="J559" s="13">
        <v>44563</v>
      </c>
    </row>
    <row r="560" spans="1:10" ht="15">
      <c r="A560" s="7">
        <v>1559</v>
      </c>
      <c r="B560" s="4" t="s">
        <v>3071</v>
      </c>
      <c r="C560" s="8" t="s">
        <v>3072</v>
      </c>
      <c r="D560" s="20">
        <v>0.26666666666666666</v>
      </c>
      <c r="E560" s="7">
        <v>79</v>
      </c>
      <c r="F560" s="7">
        <v>23</v>
      </c>
      <c r="G560" s="7">
        <v>56</v>
      </c>
      <c r="H560" s="7">
        <v>3</v>
      </c>
      <c r="I560" s="1" t="s">
        <v>60</v>
      </c>
      <c r="J560" s="13">
        <v>44562</v>
      </c>
    </row>
    <row r="561" spans="1:10" ht="15">
      <c r="A561" s="7">
        <v>1560</v>
      </c>
      <c r="B561" s="4" t="s">
        <v>3073</v>
      </c>
      <c r="C561" s="8" t="s">
        <v>3074</v>
      </c>
      <c r="D561" s="20">
        <v>0.3840277777777778</v>
      </c>
      <c r="E561" s="7">
        <v>54</v>
      </c>
      <c r="F561" s="7">
        <v>33</v>
      </c>
      <c r="G561" s="7">
        <v>21</v>
      </c>
      <c r="H561" s="7">
        <v>1</v>
      </c>
      <c r="I561" s="1" t="s">
        <v>48</v>
      </c>
      <c r="J561" s="13">
        <v>44562</v>
      </c>
    </row>
    <row r="562" spans="1:10" ht="15">
      <c r="A562" s="7">
        <v>1561</v>
      </c>
      <c r="B562" s="4" t="s">
        <v>3075</v>
      </c>
      <c r="C562" s="8" t="s">
        <v>3076</v>
      </c>
      <c r="D562" s="20">
        <v>0.72291666666666665</v>
      </c>
      <c r="E562" s="7">
        <v>78</v>
      </c>
      <c r="F562" s="7">
        <v>40</v>
      </c>
      <c r="G562" s="7">
        <v>38</v>
      </c>
      <c r="H562" s="7">
        <v>4</v>
      </c>
      <c r="I562" s="1" t="s">
        <v>13</v>
      </c>
      <c r="J562" s="13">
        <v>44571</v>
      </c>
    </row>
    <row r="563" spans="1:10" ht="15">
      <c r="A563" s="7">
        <v>1562</v>
      </c>
      <c r="B563" s="4" t="s">
        <v>3077</v>
      </c>
      <c r="C563" s="8" t="s">
        <v>3078</v>
      </c>
      <c r="D563" s="20">
        <v>0.38750000000000001</v>
      </c>
      <c r="E563" s="7">
        <v>48</v>
      </c>
      <c r="F563" s="7">
        <v>19</v>
      </c>
      <c r="G563" s="7">
        <v>29</v>
      </c>
      <c r="H563" s="7">
        <v>4</v>
      </c>
      <c r="I563" s="1" t="s">
        <v>48</v>
      </c>
      <c r="J563" s="13">
        <v>44571</v>
      </c>
    </row>
    <row r="564" spans="1:10" ht="15">
      <c r="A564" s="7">
        <v>1563</v>
      </c>
      <c r="B564" s="4" t="s">
        <v>3079</v>
      </c>
      <c r="C564" s="8" t="s">
        <v>3080</v>
      </c>
      <c r="D564" s="20">
        <v>0.95833333333333337</v>
      </c>
      <c r="E564" s="7">
        <v>59</v>
      </c>
      <c r="F564" s="7">
        <v>27</v>
      </c>
      <c r="G564" s="7">
        <v>32</v>
      </c>
      <c r="H564" s="7">
        <v>1</v>
      </c>
      <c r="I564" s="1" t="s">
        <v>48</v>
      </c>
      <c r="J564" s="13">
        <v>44574</v>
      </c>
    </row>
    <row r="565" spans="1:10" ht="15">
      <c r="A565" s="7">
        <v>1564</v>
      </c>
      <c r="B565" s="4" t="s">
        <v>3081</v>
      </c>
      <c r="C565" s="8" t="s">
        <v>3082</v>
      </c>
      <c r="D565" s="20">
        <v>0.32430555555555557</v>
      </c>
      <c r="E565" s="7">
        <v>34</v>
      </c>
      <c r="F565" s="7">
        <v>18</v>
      </c>
      <c r="G565" s="7">
        <v>16</v>
      </c>
      <c r="H565" s="7">
        <v>10</v>
      </c>
      <c r="I565" s="1" t="s">
        <v>54</v>
      </c>
      <c r="J565" s="13">
        <v>44565</v>
      </c>
    </row>
    <row r="566" spans="1:10" ht="15">
      <c r="A566" s="7">
        <v>1565</v>
      </c>
      <c r="B566" s="4" t="s">
        <v>3083</v>
      </c>
      <c r="C566" s="8" t="s">
        <v>3084</v>
      </c>
      <c r="D566" s="20">
        <v>0.76666666666666672</v>
      </c>
      <c r="E566" s="7">
        <v>53</v>
      </c>
      <c r="F566" s="7">
        <v>32</v>
      </c>
      <c r="G566" s="7">
        <v>21</v>
      </c>
      <c r="H566" s="7">
        <v>6</v>
      </c>
      <c r="I566" s="1" t="s">
        <v>48</v>
      </c>
      <c r="J566" s="13">
        <v>44568</v>
      </c>
    </row>
    <row r="567" spans="1:10" ht="15">
      <c r="A567" s="7">
        <v>1566</v>
      </c>
      <c r="B567" s="4" t="s">
        <v>3085</v>
      </c>
      <c r="C567" s="8" t="s">
        <v>3086</v>
      </c>
      <c r="D567" s="20">
        <v>0.31944444444444442</v>
      </c>
      <c r="E567" s="7">
        <v>40</v>
      </c>
      <c r="F567" s="7">
        <v>15</v>
      </c>
      <c r="G567" s="7">
        <v>25</v>
      </c>
      <c r="H567" s="7">
        <v>4</v>
      </c>
      <c r="I567" s="1" t="s">
        <v>54</v>
      </c>
      <c r="J567" s="13">
        <v>44570</v>
      </c>
    </row>
    <row r="568" spans="1:10" ht="15">
      <c r="A568" s="7">
        <v>1567</v>
      </c>
      <c r="B568" s="4" t="s">
        <v>3087</v>
      </c>
      <c r="C568" s="8" t="s">
        <v>3088</v>
      </c>
      <c r="D568" s="20">
        <v>0.63472222222222219</v>
      </c>
      <c r="E568" s="7">
        <v>65</v>
      </c>
      <c r="F568" s="7">
        <v>16</v>
      </c>
      <c r="G568" s="7">
        <v>49</v>
      </c>
      <c r="H568" s="7">
        <v>7</v>
      </c>
      <c r="I568" s="1" t="s">
        <v>60</v>
      </c>
      <c r="J568" s="13">
        <v>44563</v>
      </c>
    </row>
    <row r="569" spans="1:10" ht="15">
      <c r="A569" s="7">
        <v>1568</v>
      </c>
      <c r="B569" s="4" t="s">
        <v>3089</v>
      </c>
      <c r="C569" s="8" t="s">
        <v>3090</v>
      </c>
      <c r="D569" s="20">
        <v>0.6430555555555556</v>
      </c>
      <c r="E569" s="7">
        <v>68</v>
      </c>
      <c r="F569" s="7">
        <v>23</v>
      </c>
      <c r="G569" s="7">
        <v>45</v>
      </c>
      <c r="H569" s="7">
        <v>10</v>
      </c>
      <c r="I569" s="1" t="s">
        <v>48</v>
      </c>
      <c r="J569" s="13">
        <v>44569</v>
      </c>
    </row>
    <row r="570" spans="1:10" ht="15">
      <c r="A570" s="7">
        <v>1569</v>
      </c>
      <c r="B570" s="4" t="s">
        <v>3091</v>
      </c>
      <c r="C570" s="8" t="s">
        <v>3092</v>
      </c>
      <c r="D570" s="20">
        <v>0.82222222222222219</v>
      </c>
      <c r="E570" s="7">
        <v>59</v>
      </c>
      <c r="F570" s="7">
        <v>33</v>
      </c>
      <c r="G570" s="7">
        <v>26</v>
      </c>
      <c r="H570" s="7">
        <v>1</v>
      </c>
      <c r="I570" s="1" t="s">
        <v>48</v>
      </c>
      <c r="J570" s="13">
        <v>44564</v>
      </c>
    </row>
    <row r="571" spans="1:10" ht="15">
      <c r="A571" s="7">
        <v>1570</v>
      </c>
      <c r="B571" s="4" t="s">
        <v>3093</v>
      </c>
      <c r="C571" s="8" t="s">
        <v>3094</v>
      </c>
      <c r="D571" s="20">
        <v>0.35208333333333336</v>
      </c>
      <c r="E571" s="7">
        <v>50</v>
      </c>
      <c r="F571" s="7">
        <v>38</v>
      </c>
      <c r="G571" s="7">
        <v>12</v>
      </c>
      <c r="H571" s="7">
        <v>10</v>
      </c>
      <c r="I571" s="1" t="s">
        <v>48</v>
      </c>
      <c r="J571" s="13">
        <v>44566</v>
      </c>
    </row>
    <row r="572" spans="1:10" ht="15">
      <c r="A572" s="7">
        <v>1571</v>
      </c>
      <c r="B572" s="4" t="s">
        <v>3095</v>
      </c>
      <c r="C572" s="8" t="s">
        <v>3096</v>
      </c>
      <c r="D572" s="20">
        <v>0.62708333333333333</v>
      </c>
      <c r="E572" s="7">
        <v>87</v>
      </c>
      <c r="F572" s="7">
        <v>40</v>
      </c>
      <c r="G572" s="7">
        <v>47</v>
      </c>
      <c r="H572" s="7">
        <v>7</v>
      </c>
      <c r="I572" s="1" t="s">
        <v>13</v>
      </c>
      <c r="J572" s="13">
        <v>44573</v>
      </c>
    </row>
    <row r="573" spans="1:10" ht="15">
      <c r="A573" s="7">
        <v>1572</v>
      </c>
      <c r="B573" s="4" t="s">
        <v>3097</v>
      </c>
      <c r="C573" s="8" t="s">
        <v>3098</v>
      </c>
      <c r="D573" s="20">
        <v>0.58819444444444446</v>
      </c>
      <c r="E573" s="7">
        <v>63</v>
      </c>
      <c r="F573" s="7">
        <v>19</v>
      </c>
      <c r="G573" s="7">
        <v>44</v>
      </c>
      <c r="H573" s="7">
        <v>2</v>
      </c>
      <c r="I573" s="1" t="s">
        <v>48</v>
      </c>
      <c r="J573" s="13">
        <v>44567</v>
      </c>
    </row>
    <row r="574" spans="1:10" ht="15">
      <c r="A574" s="7">
        <v>1573</v>
      </c>
      <c r="B574" s="4" t="s">
        <v>3099</v>
      </c>
      <c r="C574" s="8" t="s">
        <v>3100</v>
      </c>
      <c r="D574" s="20">
        <v>0.90555555555555556</v>
      </c>
      <c r="E574" s="7">
        <v>46</v>
      </c>
      <c r="F574" s="7">
        <v>32</v>
      </c>
      <c r="G574" s="7">
        <v>14</v>
      </c>
      <c r="H574" s="7">
        <v>9</v>
      </c>
      <c r="I574" s="1" t="s">
        <v>38</v>
      </c>
      <c r="J574" s="13">
        <v>44572</v>
      </c>
    </row>
    <row r="575" spans="1:10" ht="15">
      <c r="A575" s="7">
        <v>1574</v>
      </c>
      <c r="B575" s="4" t="s">
        <v>3101</v>
      </c>
      <c r="C575" s="8" t="s">
        <v>3102</v>
      </c>
      <c r="D575" s="20">
        <v>0.4201388888888889</v>
      </c>
      <c r="E575" s="7">
        <v>30</v>
      </c>
      <c r="F575" s="7">
        <v>17</v>
      </c>
      <c r="G575" s="7">
        <v>13</v>
      </c>
      <c r="H575" s="7">
        <v>5</v>
      </c>
      <c r="I575" s="1" t="s">
        <v>34</v>
      </c>
      <c r="J575" s="13">
        <v>44570</v>
      </c>
    </row>
    <row r="576" spans="1:10" ht="15">
      <c r="A576" s="7">
        <v>1575</v>
      </c>
      <c r="B576" s="4" t="s">
        <v>3103</v>
      </c>
      <c r="C576" s="8" t="s">
        <v>3104</v>
      </c>
      <c r="D576" s="20">
        <v>0.14444444444444443</v>
      </c>
      <c r="E576" s="7">
        <v>86</v>
      </c>
      <c r="F576" s="7">
        <v>40</v>
      </c>
      <c r="G576" s="7">
        <v>46</v>
      </c>
      <c r="H576" s="7">
        <v>2</v>
      </c>
      <c r="I576" s="1" t="s">
        <v>13</v>
      </c>
      <c r="J576" s="13">
        <v>44570</v>
      </c>
    </row>
    <row r="577" spans="1:10" ht="15">
      <c r="A577" s="7">
        <v>1576</v>
      </c>
      <c r="B577" s="4" t="s">
        <v>3105</v>
      </c>
      <c r="C577" s="8" t="s">
        <v>3106</v>
      </c>
      <c r="D577" s="20">
        <v>0.39097222222222222</v>
      </c>
      <c r="E577" s="7">
        <v>52</v>
      </c>
      <c r="F577" s="7">
        <v>29</v>
      </c>
      <c r="G577" s="7">
        <v>23</v>
      </c>
      <c r="H577" s="7">
        <v>6</v>
      </c>
      <c r="I577" s="1" t="s">
        <v>38</v>
      </c>
      <c r="J577" s="13">
        <v>44565</v>
      </c>
    </row>
    <row r="578" spans="1:10" ht="15">
      <c r="A578" s="7">
        <v>1577</v>
      </c>
      <c r="B578" s="4" t="s">
        <v>3107</v>
      </c>
      <c r="C578" s="8" t="s">
        <v>3108</v>
      </c>
      <c r="D578" s="20">
        <v>0.47152777777777777</v>
      </c>
      <c r="E578" s="7">
        <v>93</v>
      </c>
      <c r="F578" s="7">
        <v>43</v>
      </c>
      <c r="G578" s="7">
        <v>50</v>
      </c>
      <c r="H578" s="7">
        <v>3</v>
      </c>
      <c r="I578" s="1" t="s">
        <v>54</v>
      </c>
      <c r="J578" s="13">
        <v>44568</v>
      </c>
    </row>
    <row r="579" spans="1:10" ht="15">
      <c r="A579" s="7">
        <v>1578</v>
      </c>
      <c r="B579" s="4" t="s">
        <v>3109</v>
      </c>
      <c r="C579" s="8" t="s">
        <v>3110</v>
      </c>
      <c r="D579" s="20">
        <v>0.44236111111111109</v>
      </c>
      <c r="E579" s="7">
        <v>39</v>
      </c>
      <c r="F579" s="7">
        <v>19</v>
      </c>
      <c r="G579" s="7">
        <v>20</v>
      </c>
      <c r="H579" s="7">
        <v>7</v>
      </c>
      <c r="I579" s="1" t="s">
        <v>48</v>
      </c>
      <c r="J579" s="13">
        <v>44572</v>
      </c>
    </row>
    <row r="580" spans="1:10" ht="15">
      <c r="A580" s="7">
        <v>1579</v>
      </c>
      <c r="B580" s="4" t="s">
        <v>3111</v>
      </c>
      <c r="C580" s="8" t="s">
        <v>3112</v>
      </c>
      <c r="D580" s="20">
        <v>0.31597222222222221</v>
      </c>
      <c r="E580" s="7">
        <v>104</v>
      </c>
      <c r="F580" s="7">
        <v>45</v>
      </c>
      <c r="G580" s="7">
        <v>59</v>
      </c>
      <c r="H580" s="7">
        <v>3</v>
      </c>
      <c r="I580" s="1" t="s">
        <v>38</v>
      </c>
      <c r="J580" s="13">
        <v>44573</v>
      </c>
    </row>
    <row r="581" spans="1:10" ht="15">
      <c r="A581" s="7">
        <v>1580</v>
      </c>
      <c r="B581" s="4" t="s">
        <v>3113</v>
      </c>
      <c r="C581" s="8" t="s">
        <v>3114</v>
      </c>
      <c r="D581" s="20">
        <v>0.10902777777777778</v>
      </c>
      <c r="E581" s="7">
        <v>62</v>
      </c>
      <c r="F581" s="7">
        <v>18</v>
      </c>
      <c r="G581" s="7">
        <v>44</v>
      </c>
      <c r="H581" s="7">
        <v>1</v>
      </c>
      <c r="I581" s="1" t="s">
        <v>60</v>
      </c>
      <c r="J581" s="13">
        <v>44568</v>
      </c>
    </row>
    <row r="582" spans="1:10" ht="15">
      <c r="A582" s="7">
        <v>1581</v>
      </c>
      <c r="B582" s="4" t="s">
        <v>3115</v>
      </c>
      <c r="C582" s="8" t="s">
        <v>3116</v>
      </c>
      <c r="D582" s="20">
        <v>0.98055555555555551</v>
      </c>
      <c r="E582" s="7">
        <v>72</v>
      </c>
      <c r="F582" s="7">
        <v>30</v>
      </c>
      <c r="G582" s="7">
        <v>42</v>
      </c>
      <c r="H582" s="7">
        <v>4</v>
      </c>
      <c r="I582" s="1" t="s">
        <v>60</v>
      </c>
      <c r="J582" s="13">
        <v>44572</v>
      </c>
    </row>
    <row r="583" spans="1:10" ht="15">
      <c r="A583" s="7">
        <v>1582</v>
      </c>
      <c r="B583" s="4" t="s">
        <v>3117</v>
      </c>
      <c r="C583" s="8" t="s">
        <v>3118</v>
      </c>
      <c r="D583" s="20">
        <v>0.83611111111111114</v>
      </c>
      <c r="E583" s="7">
        <v>78</v>
      </c>
      <c r="F583" s="7">
        <v>44</v>
      </c>
      <c r="G583" s="7">
        <v>34</v>
      </c>
      <c r="H583" s="7">
        <v>5</v>
      </c>
      <c r="I583" s="1" t="s">
        <v>54</v>
      </c>
      <c r="J583" s="13">
        <v>44562</v>
      </c>
    </row>
    <row r="584" spans="1:10" ht="15">
      <c r="A584" s="7">
        <v>1583</v>
      </c>
      <c r="B584" s="4" t="s">
        <v>3119</v>
      </c>
      <c r="C584" s="8" t="s">
        <v>3120</v>
      </c>
      <c r="D584" s="20">
        <v>0.68125000000000002</v>
      </c>
      <c r="E584" s="7">
        <v>45</v>
      </c>
      <c r="F584" s="7">
        <v>16</v>
      </c>
      <c r="G584" s="7">
        <v>29</v>
      </c>
      <c r="H584" s="7">
        <v>1</v>
      </c>
      <c r="I584" s="1" t="s">
        <v>54</v>
      </c>
      <c r="J584" s="13">
        <v>44566</v>
      </c>
    </row>
    <row r="585" spans="1:10" ht="15">
      <c r="A585" s="7">
        <v>1584</v>
      </c>
      <c r="B585" s="4" t="s">
        <v>3121</v>
      </c>
      <c r="C585" s="8" t="s">
        <v>3122</v>
      </c>
      <c r="D585" s="20">
        <v>0.15486111111111112</v>
      </c>
      <c r="E585" s="7">
        <v>41</v>
      </c>
      <c r="F585" s="7">
        <v>22</v>
      </c>
      <c r="G585" s="7">
        <v>19</v>
      </c>
      <c r="H585" s="7">
        <v>10</v>
      </c>
      <c r="I585" s="1" t="s">
        <v>60</v>
      </c>
      <c r="J585" s="13">
        <v>44570</v>
      </c>
    </row>
    <row r="586" spans="1:10" ht="15">
      <c r="A586" s="7">
        <v>1585</v>
      </c>
      <c r="B586" s="4" t="s">
        <v>3123</v>
      </c>
      <c r="C586" s="8" t="s">
        <v>3124</v>
      </c>
      <c r="D586" s="20">
        <v>0.47430555555555554</v>
      </c>
      <c r="E586" s="7">
        <v>39</v>
      </c>
      <c r="F586" s="7">
        <v>26</v>
      </c>
      <c r="G586" s="7">
        <v>13</v>
      </c>
      <c r="H586" s="7">
        <v>9</v>
      </c>
      <c r="I586" s="1" t="s">
        <v>34</v>
      </c>
      <c r="J586" s="13">
        <v>44571</v>
      </c>
    </row>
    <row r="587" spans="1:10" ht="15">
      <c r="A587" s="7">
        <v>1586</v>
      </c>
      <c r="B587" s="4" t="s">
        <v>3125</v>
      </c>
      <c r="C587" s="8" t="s">
        <v>3126</v>
      </c>
      <c r="D587" s="20">
        <v>0.80902777777777779</v>
      </c>
      <c r="E587" s="7">
        <v>51</v>
      </c>
      <c r="F587" s="7">
        <v>41</v>
      </c>
      <c r="G587" s="7">
        <v>10</v>
      </c>
      <c r="H587" s="7">
        <v>8</v>
      </c>
      <c r="I587" s="1" t="s">
        <v>13</v>
      </c>
      <c r="J587" s="13">
        <v>44568</v>
      </c>
    </row>
    <row r="588" spans="1:10" ht="15">
      <c r="A588" s="7">
        <v>1587</v>
      </c>
      <c r="B588" s="4" t="s">
        <v>3127</v>
      </c>
      <c r="C588" s="8" t="s">
        <v>3128</v>
      </c>
      <c r="D588" s="20">
        <v>0.22083333333333333</v>
      </c>
      <c r="E588" s="7">
        <v>59</v>
      </c>
      <c r="F588" s="7">
        <v>43</v>
      </c>
      <c r="G588" s="7">
        <v>16</v>
      </c>
      <c r="H588" s="7">
        <v>5</v>
      </c>
      <c r="I588" s="1" t="s">
        <v>34</v>
      </c>
      <c r="J588" s="13">
        <v>44574</v>
      </c>
    </row>
    <row r="589" spans="1:10" ht="15">
      <c r="A589" s="7">
        <v>1588</v>
      </c>
      <c r="B589" s="4" t="s">
        <v>3129</v>
      </c>
      <c r="C589" s="8" t="s">
        <v>3130</v>
      </c>
      <c r="D589" s="20">
        <v>0.19513888888888889</v>
      </c>
      <c r="E589" s="7">
        <v>80</v>
      </c>
      <c r="F589" s="7">
        <v>22</v>
      </c>
      <c r="G589" s="7">
        <v>58</v>
      </c>
      <c r="H589" s="7">
        <v>5</v>
      </c>
      <c r="I589" s="1" t="s">
        <v>34</v>
      </c>
      <c r="J589" s="13">
        <v>44563</v>
      </c>
    </row>
    <row r="590" spans="1:10" ht="15">
      <c r="A590" s="7">
        <v>1589</v>
      </c>
      <c r="B590" s="4" t="s">
        <v>3131</v>
      </c>
      <c r="C590" s="8">
        <v>822016</v>
      </c>
      <c r="D590" s="20">
        <v>0.9604166666666667</v>
      </c>
      <c r="E590" s="7">
        <v>73</v>
      </c>
      <c r="F590" s="7">
        <v>31</v>
      </c>
      <c r="G590" s="7">
        <v>42</v>
      </c>
      <c r="H590" s="7">
        <v>1</v>
      </c>
      <c r="I590" s="1" t="s">
        <v>38</v>
      </c>
      <c r="J590" s="13">
        <v>44570</v>
      </c>
    </row>
    <row r="591" spans="1:10" ht="15">
      <c r="A591" s="7">
        <v>1590</v>
      </c>
      <c r="B591" s="4" t="s">
        <v>3132</v>
      </c>
      <c r="C591" s="8" t="s">
        <v>3133</v>
      </c>
      <c r="D591" s="20">
        <v>0.19791666666666666</v>
      </c>
      <c r="E591" s="7">
        <v>67</v>
      </c>
      <c r="F591" s="7">
        <v>23</v>
      </c>
      <c r="G591" s="7">
        <v>44</v>
      </c>
      <c r="H591" s="7">
        <v>5</v>
      </c>
      <c r="I591" s="1" t="s">
        <v>34</v>
      </c>
      <c r="J591" s="13">
        <v>44565</v>
      </c>
    </row>
    <row r="592" spans="1:10" ht="15">
      <c r="A592" s="7">
        <v>1591</v>
      </c>
      <c r="B592" s="4" t="s">
        <v>3134</v>
      </c>
      <c r="C592" s="16">
        <v>3.9499999999999997E+60</v>
      </c>
      <c r="D592" s="20">
        <v>0.26111111111111113</v>
      </c>
      <c r="E592" s="7">
        <v>50</v>
      </c>
      <c r="F592" s="7">
        <v>22</v>
      </c>
      <c r="G592" s="7">
        <v>28</v>
      </c>
      <c r="H592" s="7">
        <v>6</v>
      </c>
      <c r="I592" s="1" t="s">
        <v>13</v>
      </c>
      <c r="J592" s="13">
        <v>44570</v>
      </c>
    </row>
    <row r="593" spans="1:10" ht="15">
      <c r="A593" s="7">
        <v>1592</v>
      </c>
      <c r="B593" s="4" t="s">
        <v>3135</v>
      </c>
      <c r="C593" s="8" t="s">
        <v>3136</v>
      </c>
      <c r="D593" s="20">
        <v>0.55902777777777779</v>
      </c>
      <c r="E593" s="7">
        <v>70</v>
      </c>
      <c r="F593" s="7">
        <v>40</v>
      </c>
      <c r="G593" s="7">
        <v>30</v>
      </c>
      <c r="H593" s="7">
        <v>3</v>
      </c>
      <c r="I593" s="1" t="s">
        <v>48</v>
      </c>
      <c r="J593" s="13">
        <v>44574</v>
      </c>
    </row>
    <row r="594" spans="1:10" ht="15">
      <c r="A594" s="7">
        <v>1593</v>
      </c>
      <c r="B594" s="4" t="s">
        <v>3137</v>
      </c>
      <c r="C594" s="8" t="s">
        <v>3138</v>
      </c>
      <c r="D594" s="20">
        <v>0.12361111111111112</v>
      </c>
      <c r="E594" s="7">
        <v>72</v>
      </c>
      <c r="F594" s="7">
        <v>34</v>
      </c>
      <c r="G594" s="7">
        <v>38</v>
      </c>
      <c r="H594" s="7">
        <v>3</v>
      </c>
      <c r="I594" s="1" t="s">
        <v>13</v>
      </c>
      <c r="J594" s="13">
        <v>44574</v>
      </c>
    </row>
    <row r="595" spans="1:10" ht="15">
      <c r="A595" s="7">
        <v>1594</v>
      </c>
      <c r="B595" s="4" t="s">
        <v>3139</v>
      </c>
      <c r="C595" s="8" t="s">
        <v>3140</v>
      </c>
      <c r="D595" s="20">
        <v>0.12777777777777777</v>
      </c>
      <c r="E595" s="7">
        <v>62</v>
      </c>
      <c r="F595" s="7">
        <v>42</v>
      </c>
      <c r="G595" s="7">
        <v>20</v>
      </c>
      <c r="H595" s="7">
        <v>6</v>
      </c>
      <c r="I595" s="1" t="s">
        <v>34</v>
      </c>
      <c r="J595" s="13">
        <v>44570</v>
      </c>
    </row>
    <row r="596" spans="1:10" ht="15">
      <c r="A596" s="7">
        <v>1595</v>
      </c>
      <c r="B596" s="4" t="s">
        <v>3141</v>
      </c>
      <c r="C596" s="8">
        <v>725063</v>
      </c>
      <c r="D596" s="20">
        <v>3.9583333333333331E-2</v>
      </c>
      <c r="E596" s="7">
        <v>56</v>
      </c>
      <c r="F596" s="7">
        <v>29</v>
      </c>
      <c r="G596" s="7">
        <v>27</v>
      </c>
      <c r="H596" s="7">
        <v>2</v>
      </c>
      <c r="I596" s="1" t="s">
        <v>48</v>
      </c>
      <c r="J596" s="13">
        <v>44569</v>
      </c>
    </row>
    <row r="597" spans="1:10" ht="15">
      <c r="A597" s="7">
        <v>1596</v>
      </c>
      <c r="B597" s="4" t="s">
        <v>3142</v>
      </c>
      <c r="C597" s="8" t="s">
        <v>3143</v>
      </c>
      <c r="D597" s="20">
        <v>0.58194444444444449</v>
      </c>
      <c r="E597" s="7">
        <v>26</v>
      </c>
      <c r="F597" s="7">
        <v>16</v>
      </c>
      <c r="G597" s="7">
        <v>10</v>
      </c>
      <c r="H597" s="7">
        <v>3</v>
      </c>
      <c r="I597" s="1" t="s">
        <v>54</v>
      </c>
      <c r="J597" s="13">
        <v>44564</v>
      </c>
    </row>
    <row r="598" spans="1:10" ht="15">
      <c r="A598" s="7">
        <v>1597</v>
      </c>
      <c r="B598" s="4" t="s">
        <v>3144</v>
      </c>
      <c r="C598" s="8" t="s">
        <v>3145</v>
      </c>
      <c r="D598" s="20">
        <v>0.42569444444444443</v>
      </c>
      <c r="E598" s="7">
        <v>53</v>
      </c>
      <c r="F598" s="7">
        <v>35</v>
      </c>
      <c r="G598" s="7">
        <v>18</v>
      </c>
      <c r="H598" s="7">
        <v>5</v>
      </c>
      <c r="I598" s="1" t="s">
        <v>34</v>
      </c>
      <c r="J598" s="13">
        <v>44562</v>
      </c>
    </row>
    <row r="599" spans="1:10" ht="15">
      <c r="A599" s="7">
        <v>1598</v>
      </c>
      <c r="B599" s="4" t="s">
        <v>3146</v>
      </c>
      <c r="C599" s="8">
        <v>717835</v>
      </c>
      <c r="D599" s="20">
        <v>0.88680555555555551</v>
      </c>
      <c r="E599" s="7">
        <v>48</v>
      </c>
      <c r="F599" s="7">
        <v>26</v>
      </c>
      <c r="G599" s="7">
        <v>22</v>
      </c>
      <c r="H599" s="7">
        <v>3</v>
      </c>
      <c r="I599" s="1" t="s">
        <v>34</v>
      </c>
      <c r="J599" s="13">
        <v>44571</v>
      </c>
    </row>
    <row r="600" spans="1:10" ht="15">
      <c r="A600" s="7">
        <v>1599</v>
      </c>
      <c r="B600" s="4" t="s">
        <v>3147</v>
      </c>
      <c r="C600" s="8" t="s">
        <v>3148</v>
      </c>
      <c r="D600" s="20">
        <v>7.4999999999999997E-2</v>
      </c>
      <c r="E600" s="7">
        <v>55</v>
      </c>
      <c r="F600" s="7">
        <v>22</v>
      </c>
      <c r="G600" s="7">
        <v>33</v>
      </c>
      <c r="H600" s="7">
        <v>1</v>
      </c>
      <c r="I600" s="1" t="s">
        <v>13</v>
      </c>
      <c r="J600" s="13">
        <v>44572</v>
      </c>
    </row>
    <row r="601" spans="1:10" ht="15">
      <c r="A601" s="7">
        <v>1600</v>
      </c>
      <c r="B601" s="4" t="s">
        <v>3149</v>
      </c>
      <c r="C601" s="8" t="s">
        <v>3150</v>
      </c>
      <c r="D601" s="20">
        <v>0.54513888888888884</v>
      </c>
      <c r="E601" s="7">
        <v>75</v>
      </c>
      <c r="F601" s="7">
        <v>24</v>
      </c>
      <c r="G601" s="7">
        <v>51</v>
      </c>
      <c r="H601" s="7">
        <v>9</v>
      </c>
      <c r="I601" s="1" t="s">
        <v>60</v>
      </c>
      <c r="J601" s="13">
        <v>44563</v>
      </c>
    </row>
    <row r="602" spans="1:10" ht="15">
      <c r="A602" s="7">
        <v>1601</v>
      </c>
      <c r="B602" s="4" t="s">
        <v>3151</v>
      </c>
      <c r="C602" s="8" t="s">
        <v>3152</v>
      </c>
      <c r="D602" s="20">
        <v>0.16041666666666668</v>
      </c>
      <c r="E602" s="7">
        <v>35</v>
      </c>
      <c r="F602" s="7">
        <v>20</v>
      </c>
      <c r="G602" s="7">
        <v>15</v>
      </c>
      <c r="H602" s="7">
        <v>10</v>
      </c>
      <c r="I602" s="1" t="s">
        <v>13</v>
      </c>
      <c r="J602" s="13">
        <v>44564</v>
      </c>
    </row>
    <row r="603" spans="1:10" ht="15">
      <c r="A603" s="7">
        <v>1602</v>
      </c>
      <c r="B603" s="4" t="s">
        <v>3153</v>
      </c>
      <c r="C603" s="8">
        <v>316295</v>
      </c>
      <c r="D603" s="20">
        <v>0.47569444444444442</v>
      </c>
      <c r="E603" s="7">
        <v>60</v>
      </c>
      <c r="F603" s="7">
        <v>26</v>
      </c>
      <c r="G603" s="7">
        <v>34</v>
      </c>
      <c r="H603" s="7">
        <v>7</v>
      </c>
      <c r="I603" s="1" t="s">
        <v>48</v>
      </c>
      <c r="J603" s="13">
        <v>44572</v>
      </c>
    </row>
    <row r="604" spans="1:10" ht="15">
      <c r="A604" s="7">
        <v>1603</v>
      </c>
      <c r="B604" s="4" t="s">
        <v>3154</v>
      </c>
      <c r="C604" s="8" t="s">
        <v>3155</v>
      </c>
      <c r="D604" s="20">
        <v>0.29097222222222224</v>
      </c>
      <c r="E604" s="7">
        <v>63</v>
      </c>
      <c r="F604" s="7">
        <v>36</v>
      </c>
      <c r="G604" s="7">
        <v>27</v>
      </c>
      <c r="H604" s="7">
        <v>6</v>
      </c>
      <c r="I604" s="1" t="s">
        <v>38</v>
      </c>
      <c r="J604" s="13">
        <v>44564</v>
      </c>
    </row>
    <row r="605" spans="1:10" ht="15">
      <c r="A605" s="7">
        <v>1604</v>
      </c>
      <c r="B605" s="4" t="s">
        <v>3156</v>
      </c>
      <c r="C605" s="8" t="s">
        <v>3157</v>
      </c>
      <c r="D605" s="20">
        <v>0.12638888888888888</v>
      </c>
      <c r="E605" s="7">
        <v>94</v>
      </c>
      <c r="F605" s="7">
        <v>42</v>
      </c>
      <c r="G605" s="7">
        <v>52</v>
      </c>
      <c r="H605" s="7">
        <v>8</v>
      </c>
      <c r="I605" s="1" t="s">
        <v>54</v>
      </c>
      <c r="J605" s="13">
        <v>44566</v>
      </c>
    </row>
    <row r="606" spans="1:10" ht="15">
      <c r="A606" s="7">
        <v>1605</v>
      </c>
      <c r="B606" s="4" t="s">
        <v>3158</v>
      </c>
      <c r="C606" s="8">
        <v>782544</v>
      </c>
      <c r="D606" s="20">
        <v>0.51944444444444449</v>
      </c>
      <c r="E606" s="7">
        <v>58</v>
      </c>
      <c r="F606" s="7">
        <v>25</v>
      </c>
      <c r="G606" s="7">
        <v>33</v>
      </c>
      <c r="H606" s="7">
        <v>1</v>
      </c>
      <c r="I606" s="1" t="s">
        <v>54</v>
      </c>
      <c r="J606" s="13">
        <v>44572</v>
      </c>
    </row>
    <row r="607" spans="1:10" ht="15">
      <c r="A607" s="7">
        <v>1606</v>
      </c>
      <c r="B607" s="4" t="s">
        <v>3159</v>
      </c>
      <c r="C607" s="8" t="s">
        <v>3160</v>
      </c>
      <c r="D607" s="20">
        <v>5.6944444444444443E-2</v>
      </c>
      <c r="E607" s="7">
        <v>59</v>
      </c>
      <c r="F607" s="7">
        <v>37</v>
      </c>
      <c r="G607" s="7">
        <v>22</v>
      </c>
      <c r="H607" s="7">
        <v>8</v>
      </c>
      <c r="I607" s="1" t="s">
        <v>54</v>
      </c>
      <c r="J607" s="13">
        <v>44573</v>
      </c>
    </row>
    <row r="608" spans="1:10" ht="15">
      <c r="A608" s="7">
        <v>1607</v>
      </c>
      <c r="B608" s="4" t="s">
        <v>3161</v>
      </c>
      <c r="C608" s="8" t="s">
        <v>3162</v>
      </c>
      <c r="D608" s="20">
        <v>0.22361111111111112</v>
      </c>
      <c r="E608" s="7">
        <v>56</v>
      </c>
      <c r="F608" s="7">
        <v>41</v>
      </c>
      <c r="G608" s="7">
        <v>15</v>
      </c>
      <c r="H608" s="7">
        <v>6</v>
      </c>
      <c r="I608" s="1" t="s">
        <v>38</v>
      </c>
      <c r="J608" s="13">
        <v>44568</v>
      </c>
    </row>
    <row r="609" spans="1:10" ht="15">
      <c r="A609" s="7">
        <v>1608</v>
      </c>
      <c r="B609" s="4" t="s">
        <v>3163</v>
      </c>
      <c r="C609" s="16">
        <v>4.3899999999999996E+99</v>
      </c>
      <c r="D609" s="20">
        <v>0.85069444444444442</v>
      </c>
      <c r="E609" s="7">
        <v>52</v>
      </c>
      <c r="F609" s="7">
        <v>30</v>
      </c>
      <c r="G609" s="7">
        <v>22</v>
      </c>
      <c r="H609" s="7">
        <v>2</v>
      </c>
      <c r="I609" s="1" t="s">
        <v>13</v>
      </c>
      <c r="J609" s="13">
        <v>44566</v>
      </c>
    </row>
    <row r="610" spans="1:10" ht="15">
      <c r="A610" s="7">
        <v>1609</v>
      </c>
      <c r="B610" s="4" t="s">
        <v>3164</v>
      </c>
      <c r="C610" s="8" t="s">
        <v>3165</v>
      </c>
      <c r="D610" s="20">
        <v>0.22847222222222222</v>
      </c>
      <c r="E610" s="7">
        <v>59</v>
      </c>
      <c r="F610" s="7">
        <v>19</v>
      </c>
      <c r="G610" s="7">
        <v>40</v>
      </c>
      <c r="H610" s="7">
        <v>4</v>
      </c>
      <c r="I610" s="1" t="s">
        <v>54</v>
      </c>
      <c r="J610" s="13">
        <v>44572</v>
      </c>
    </row>
    <row r="611" spans="1:10" ht="15">
      <c r="A611" s="7">
        <v>1610</v>
      </c>
      <c r="B611" s="4" t="s">
        <v>3166</v>
      </c>
      <c r="C611" s="8" t="s">
        <v>3167</v>
      </c>
      <c r="D611" s="20">
        <v>0.1361111111111111</v>
      </c>
      <c r="E611" s="7">
        <v>78</v>
      </c>
      <c r="F611" s="7">
        <v>39</v>
      </c>
      <c r="G611" s="7">
        <v>39</v>
      </c>
      <c r="H611" s="7">
        <v>10</v>
      </c>
      <c r="I611" s="1" t="s">
        <v>60</v>
      </c>
      <c r="J611" s="13">
        <v>44568</v>
      </c>
    </row>
    <row r="612" spans="1:10" ht="15">
      <c r="A612" s="7">
        <v>1611</v>
      </c>
      <c r="B612" s="4" t="s">
        <v>3168</v>
      </c>
      <c r="C612" s="8" t="s">
        <v>3169</v>
      </c>
      <c r="D612" s="20">
        <v>0.43611111111111112</v>
      </c>
      <c r="E612" s="7">
        <v>70</v>
      </c>
      <c r="F612" s="7">
        <v>40</v>
      </c>
      <c r="G612" s="7">
        <v>30</v>
      </c>
      <c r="H612" s="7">
        <v>4</v>
      </c>
      <c r="I612" s="1" t="s">
        <v>38</v>
      </c>
      <c r="J612" s="13">
        <v>44569</v>
      </c>
    </row>
    <row r="613" spans="1:10" ht="15">
      <c r="A613" s="7">
        <v>1612</v>
      </c>
      <c r="B613" s="4" t="s">
        <v>3170</v>
      </c>
      <c r="C613" s="8" t="s">
        <v>3171</v>
      </c>
      <c r="D613" s="20">
        <v>0.96180555555555558</v>
      </c>
      <c r="E613" s="7">
        <v>42</v>
      </c>
      <c r="F613" s="7">
        <v>29</v>
      </c>
      <c r="G613" s="7">
        <v>13</v>
      </c>
      <c r="H613" s="7">
        <v>4</v>
      </c>
      <c r="I613" s="1" t="s">
        <v>54</v>
      </c>
      <c r="J613" s="13">
        <v>44570</v>
      </c>
    </row>
    <row r="614" spans="1:10" ht="15">
      <c r="A614" s="7">
        <v>1613</v>
      </c>
      <c r="B614" s="4" t="s">
        <v>3172</v>
      </c>
      <c r="C614" s="8" t="s">
        <v>3173</v>
      </c>
      <c r="D614" s="20">
        <v>0.92986111111111114</v>
      </c>
      <c r="E614" s="7">
        <v>65</v>
      </c>
      <c r="F614" s="7">
        <v>22</v>
      </c>
      <c r="G614" s="7">
        <v>43</v>
      </c>
      <c r="H614" s="7">
        <v>7</v>
      </c>
      <c r="I614" s="1" t="s">
        <v>34</v>
      </c>
      <c r="J614" s="13">
        <v>44566</v>
      </c>
    </row>
    <row r="615" spans="1:10" ht="15">
      <c r="A615" s="7">
        <v>1614</v>
      </c>
      <c r="B615" s="4" t="s">
        <v>3174</v>
      </c>
      <c r="C615" s="8" t="s">
        <v>3175</v>
      </c>
      <c r="D615" s="20">
        <v>0.46458333333333335</v>
      </c>
      <c r="E615" s="7">
        <v>67</v>
      </c>
      <c r="F615" s="7">
        <v>19</v>
      </c>
      <c r="G615" s="7">
        <v>48</v>
      </c>
      <c r="H615" s="7">
        <v>8</v>
      </c>
      <c r="I615" s="1" t="s">
        <v>13</v>
      </c>
      <c r="J615" s="13">
        <v>44562</v>
      </c>
    </row>
    <row r="616" spans="1:10" ht="15">
      <c r="A616" s="7">
        <v>1615</v>
      </c>
      <c r="B616" s="4" t="s">
        <v>3176</v>
      </c>
      <c r="C616" s="8" t="s">
        <v>3177</v>
      </c>
      <c r="D616" s="20">
        <v>0.62777777777777777</v>
      </c>
      <c r="E616" s="7">
        <v>81</v>
      </c>
      <c r="F616" s="7">
        <v>39</v>
      </c>
      <c r="G616" s="7">
        <v>42</v>
      </c>
      <c r="H616" s="7">
        <v>6</v>
      </c>
      <c r="I616" s="1" t="s">
        <v>13</v>
      </c>
      <c r="J616" s="13">
        <v>44573</v>
      </c>
    </row>
    <row r="617" spans="1:10" ht="15">
      <c r="A617" s="7">
        <v>1616</v>
      </c>
      <c r="B617" s="4" t="s">
        <v>3178</v>
      </c>
      <c r="C617" s="8">
        <v>888473</v>
      </c>
      <c r="D617" s="20">
        <v>0.91388888888888886</v>
      </c>
      <c r="E617" s="7">
        <v>35</v>
      </c>
      <c r="F617" s="7">
        <v>24</v>
      </c>
      <c r="G617" s="7">
        <v>11</v>
      </c>
      <c r="H617" s="7">
        <v>9</v>
      </c>
      <c r="I617" s="1" t="s">
        <v>54</v>
      </c>
      <c r="J617" s="13">
        <v>44562</v>
      </c>
    </row>
    <row r="618" spans="1:10" ht="15">
      <c r="A618" s="7">
        <v>1617</v>
      </c>
      <c r="B618" s="4" t="s">
        <v>3179</v>
      </c>
      <c r="C618" s="8" t="s">
        <v>3180</v>
      </c>
      <c r="D618" s="20">
        <v>0.91666666666666663</v>
      </c>
      <c r="E618" s="7">
        <v>67</v>
      </c>
      <c r="F618" s="7">
        <v>23</v>
      </c>
      <c r="G618" s="7">
        <v>44</v>
      </c>
      <c r="H618" s="7">
        <v>2</v>
      </c>
      <c r="I618" s="1" t="s">
        <v>13</v>
      </c>
      <c r="J618" s="13">
        <v>44568</v>
      </c>
    </row>
    <row r="619" spans="1:10" ht="15">
      <c r="A619" s="7">
        <v>1618</v>
      </c>
      <c r="B619" s="4" t="s">
        <v>3181</v>
      </c>
      <c r="C619" s="8" t="s">
        <v>3182</v>
      </c>
      <c r="D619" s="20">
        <v>0.35694444444444445</v>
      </c>
      <c r="E619" s="7">
        <v>64</v>
      </c>
      <c r="F619" s="7">
        <v>19</v>
      </c>
      <c r="G619" s="7">
        <v>45</v>
      </c>
      <c r="H619" s="7">
        <v>10</v>
      </c>
      <c r="I619" s="1" t="s">
        <v>38</v>
      </c>
      <c r="J619" s="13">
        <v>44570</v>
      </c>
    </row>
    <row r="620" spans="1:10" ht="15">
      <c r="A620" s="7">
        <v>1619</v>
      </c>
      <c r="B620" s="4" t="s">
        <v>3183</v>
      </c>
      <c r="C620" s="8" t="s">
        <v>3184</v>
      </c>
      <c r="D620" s="20">
        <v>0.51736111111111116</v>
      </c>
      <c r="E620" s="7">
        <v>61</v>
      </c>
      <c r="F620" s="7">
        <v>29</v>
      </c>
      <c r="G620" s="7">
        <v>32</v>
      </c>
      <c r="H620" s="7">
        <v>1</v>
      </c>
      <c r="I620" s="1" t="s">
        <v>54</v>
      </c>
      <c r="J620" s="13">
        <v>44566</v>
      </c>
    </row>
    <row r="621" spans="1:10" ht="15">
      <c r="A621" s="7">
        <v>1620</v>
      </c>
      <c r="B621" s="4" t="s">
        <v>3185</v>
      </c>
      <c r="C621" s="8" t="s">
        <v>3186</v>
      </c>
      <c r="D621" s="20">
        <v>0.91111111111111109</v>
      </c>
      <c r="E621" s="7">
        <v>63</v>
      </c>
      <c r="F621" s="7">
        <v>34</v>
      </c>
      <c r="G621" s="7">
        <v>29</v>
      </c>
      <c r="H621" s="7">
        <v>3</v>
      </c>
      <c r="I621" s="1" t="s">
        <v>54</v>
      </c>
      <c r="J621" s="13">
        <v>44568</v>
      </c>
    </row>
    <row r="622" spans="1:10" ht="15">
      <c r="A622" s="7">
        <v>1621</v>
      </c>
      <c r="B622" s="4" t="s">
        <v>3187</v>
      </c>
      <c r="C622" s="8" t="s">
        <v>3188</v>
      </c>
      <c r="D622" s="20">
        <v>3.125E-2</v>
      </c>
      <c r="E622" s="7">
        <v>74</v>
      </c>
      <c r="F622" s="7">
        <v>35</v>
      </c>
      <c r="G622" s="7">
        <v>39</v>
      </c>
      <c r="H622" s="7">
        <v>4</v>
      </c>
      <c r="I622" s="1" t="s">
        <v>60</v>
      </c>
      <c r="J622" s="13">
        <v>44564</v>
      </c>
    </row>
    <row r="623" spans="1:10" ht="15">
      <c r="A623" s="7">
        <v>1622</v>
      </c>
      <c r="B623" s="4" t="s">
        <v>3189</v>
      </c>
      <c r="C623" s="8" t="s">
        <v>3190</v>
      </c>
      <c r="D623" s="20">
        <v>0.74027777777777781</v>
      </c>
      <c r="E623" s="7">
        <v>62</v>
      </c>
      <c r="F623" s="7">
        <v>25</v>
      </c>
      <c r="G623" s="7">
        <v>37</v>
      </c>
      <c r="H623" s="7">
        <v>2</v>
      </c>
      <c r="I623" s="1" t="s">
        <v>38</v>
      </c>
      <c r="J623" s="13">
        <v>44565</v>
      </c>
    </row>
    <row r="624" spans="1:10" ht="15">
      <c r="A624" s="7">
        <v>1623</v>
      </c>
      <c r="B624" s="4" t="s">
        <v>3191</v>
      </c>
      <c r="C624" s="8" t="s">
        <v>3192</v>
      </c>
      <c r="D624" s="20">
        <v>0.38958333333333334</v>
      </c>
      <c r="E624" s="7">
        <v>64</v>
      </c>
      <c r="F624" s="7">
        <v>39</v>
      </c>
      <c r="G624" s="7">
        <v>25</v>
      </c>
      <c r="H624" s="7">
        <v>1</v>
      </c>
      <c r="I624" s="1" t="s">
        <v>60</v>
      </c>
      <c r="J624" s="13">
        <v>44564</v>
      </c>
    </row>
    <row r="625" spans="1:10" ht="15">
      <c r="A625" s="7">
        <v>1624</v>
      </c>
      <c r="B625" s="4" t="s">
        <v>3193</v>
      </c>
      <c r="C625" s="8" t="s">
        <v>3194</v>
      </c>
      <c r="D625" s="20">
        <v>0.46666666666666667</v>
      </c>
      <c r="E625" s="7">
        <v>97</v>
      </c>
      <c r="F625" s="7">
        <v>39</v>
      </c>
      <c r="G625" s="7">
        <v>58</v>
      </c>
      <c r="H625" s="7">
        <v>3</v>
      </c>
      <c r="I625" s="1" t="s">
        <v>34</v>
      </c>
      <c r="J625" s="13">
        <v>44567</v>
      </c>
    </row>
    <row r="626" spans="1:10" ht="15">
      <c r="A626" s="7">
        <v>1625</v>
      </c>
      <c r="B626" s="4" t="s">
        <v>3195</v>
      </c>
      <c r="C626" s="8" t="s">
        <v>3196</v>
      </c>
      <c r="D626" s="20">
        <v>9.5138888888888884E-2</v>
      </c>
      <c r="E626" s="7">
        <v>91</v>
      </c>
      <c r="F626" s="7">
        <v>32</v>
      </c>
      <c r="G626" s="7">
        <v>59</v>
      </c>
      <c r="H626" s="7">
        <v>7</v>
      </c>
      <c r="I626" s="1" t="s">
        <v>34</v>
      </c>
      <c r="J626" s="13">
        <v>44563</v>
      </c>
    </row>
    <row r="627" spans="1:10" ht="15">
      <c r="A627" s="7">
        <v>1626</v>
      </c>
      <c r="B627" s="4" t="s">
        <v>3197</v>
      </c>
      <c r="C627" s="8" t="s">
        <v>3198</v>
      </c>
      <c r="D627" s="20">
        <v>0.34166666666666667</v>
      </c>
      <c r="E627" s="7">
        <v>29</v>
      </c>
      <c r="F627" s="7">
        <v>19</v>
      </c>
      <c r="G627" s="7">
        <v>10</v>
      </c>
      <c r="H627" s="7">
        <v>6</v>
      </c>
      <c r="I627" s="1" t="s">
        <v>13</v>
      </c>
      <c r="J627" s="13">
        <v>44567</v>
      </c>
    </row>
    <row r="628" spans="1:10" ht="15">
      <c r="A628" s="7">
        <v>1627</v>
      </c>
      <c r="B628" s="4" t="s">
        <v>3199</v>
      </c>
      <c r="C628" s="8" t="s">
        <v>3200</v>
      </c>
      <c r="D628" s="20">
        <v>0.15</v>
      </c>
      <c r="E628" s="7">
        <v>28</v>
      </c>
      <c r="F628" s="7">
        <v>15</v>
      </c>
      <c r="G628" s="7">
        <v>13</v>
      </c>
      <c r="H628" s="7">
        <v>7</v>
      </c>
      <c r="I628" s="1" t="s">
        <v>54</v>
      </c>
      <c r="J628" s="13">
        <v>44562</v>
      </c>
    </row>
    <row r="629" spans="1:10" ht="15">
      <c r="A629" s="7">
        <v>1628</v>
      </c>
      <c r="B629" s="4" t="s">
        <v>3201</v>
      </c>
      <c r="C629" s="8">
        <v>489498</v>
      </c>
      <c r="D629" s="20">
        <v>0.14861111111111111</v>
      </c>
      <c r="E629" s="7">
        <v>63</v>
      </c>
      <c r="F629" s="7">
        <v>36</v>
      </c>
      <c r="G629" s="7">
        <v>27</v>
      </c>
      <c r="H629" s="7">
        <v>2</v>
      </c>
      <c r="I629" s="1" t="s">
        <v>38</v>
      </c>
      <c r="J629" s="13">
        <v>44570</v>
      </c>
    </row>
    <row r="630" spans="1:10" ht="15">
      <c r="A630" s="7">
        <v>1629</v>
      </c>
      <c r="B630" s="4" t="s">
        <v>3202</v>
      </c>
      <c r="C630" s="8" t="s">
        <v>3203</v>
      </c>
      <c r="D630" s="20">
        <v>0.96527777777777779</v>
      </c>
      <c r="E630" s="7">
        <v>53</v>
      </c>
      <c r="F630" s="7">
        <v>16</v>
      </c>
      <c r="G630" s="7">
        <v>37</v>
      </c>
      <c r="H630" s="7">
        <v>4</v>
      </c>
      <c r="I630" s="1" t="s">
        <v>60</v>
      </c>
      <c r="J630" s="13">
        <v>44573</v>
      </c>
    </row>
    <row r="631" spans="1:10" ht="15">
      <c r="A631" s="7">
        <v>1630</v>
      </c>
      <c r="B631" s="4" t="s">
        <v>3204</v>
      </c>
      <c r="C631" s="8" t="s">
        <v>3205</v>
      </c>
      <c r="D631" s="20">
        <v>0.51597222222222228</v>
      </c>
      <c r="E631" s="7">
        <v>56</v>
      </c>
      <c r="F631" s="7">
        <v>16</v>
      </c>
      <c r="G631" s="7">
        <v>40</v>
      </c>
      <c r="H631" s="7">
        <v>10</v>
      </c>
      <c r="I631" s="1" t="s">
        <v>54</v>
      </c>
      <c r="J631" s="13">
        <v>44562</v>
      </c>
    </row>
    <row r="632" spans="1:10" ht="15">
      <c r="A632" s="7">
        <v>1631</v>
      </c>
      <c r="B632" s="4" t="s">
        <v>3206</v>
      </c>
      <c r="C632" s="8" t="s">
        <v>3207</v>
      </c>
      <c r="D632" s="20">
        <v>0.98819444444444449</v>
      </c>
      <c r="E632" s="7">
        <v>44</v>
      </c>
      <c r="F632" s="7">
        <v>22</v>
      </c>
      <c r="G632" s="7">
        <v>22</v>
      </c>
      <c r="H632" s="7">
        <v>6</v>
      </c>
      <c r="I632" s="1" t="s">
        <v>60</v>
      </c>
      <c r="J632" s="13">
        <v>44573</v>
      </c>
    </row>
    <row r="633" spans="1:10" ht="15">
      <c r="A633" s="7">
        <v>1632</v>
      </c>
      <c r="B633" s="4" t="s">
        <v>3208</v>
      </c>
      <c r="C633" s="8" t="s">
        <v>3209</v>
      </c>
      <c r="D633" s="20">
        <v>0.20972222222222223</v>
      </c>
      <c r="E633" s="7">
        <v>90</v>
      </c>
      <c r="F633" s="7">
        <v>31</v>
      </c>
      <c r="G633" s="7">
        <v>59</v>
      </c>
      <c r="H633" s="7">
        <v>7</v>
      </c>
      <c r="I633" s="1" t="s">
        <v>48</v>
      </c>
      <c r="J633" s="13">
        <v>44569</v>
      </c>
    </row>
    <row r="634" spans="1:10" ht="15">
      <c r="A634" s="7">
        <v>1633</v>
      </c>
      <c r="B634" s="4" t="s">
        <v>3210</v>
      </c>
      <c r="C634" s="8" t="s">
        <v>3211</v>
      </c>
      <c r="D634" s="20">
        <v>0.15347222222222223</v>
      </c>
      <c r="E634" s="7">
        <v>41</v>
      </c>
      <c r="F634" s="7">
        <v>31</v>
      </c>
      <c r="G634" s="7">
        <v>10</v>
      </c>
      <c r="H634" s="7">
        <v>9</v>
      </c>
      <c r="I634" s="1" t="s">
        <v>54</v>
      </c>
      <c r="J634" s="13">
        <v>44568</v>
      </c>
    </row>
    <row r="635" spans="1:10" ht="15">
      <c r="A635" s="7">
        <v>1634</v>
      </c>
      <c r="B635" s="4" t="s">
        <v>3212</v>
      </c>
      <c r="C635" s="8" t="s">
        <v>3213</v>
      </c>
      <c r="D635" s="20">
        <v>0.70208333333333328</v>
      </c>
      <c r="E635" s="7">
        <v>86</v>
      </c>
      <c r="F635" s="7">
        <v>37</v>
      </c>
      <c r="G635" s="7">
        <v>49</v>
      </c>
      <c r="H635" s="7">
        <v>4</v>
      </c>
      <c r="I635" s="1" t="s">
        <v>38</v>
      </c>
      <c r="J635" s="13">
        <v>44563</v>
      </c>
    </row>
    <row r="636" spans="1:10" ht="15">
      <c r="A636" s="7">
        <v>1635</v>
      </c>
      <c r="B636" s="4" t="s">
        <v>3214</v>
      </c>
      <c r="C636" s="8" t="s">
        <v>3215</v>
      </c>
      <c r="D636" s="20">
        <v>0.95763888888888893</v>
      </c>
      <c r="E636" s="7">
        <v>57</v>
      </c>
      <c r="F636" s="7">
        <v>16</v>
      </c>
      <c r="G636" s="7">
        <v>41</v>
      </c>
      <c r="H636" s="7">
        <v>5</v>
      </c>
      <c r="I636" s="1" t="s">
        <v>54</v>
      </c>
      <c r="J636" s="13">
        <v>44567</v>
      </c>
    </row>
    <row r="637" spans="1:10" ht="15">
      <c r="A637" s="7">
        <v>1636</v>
      </c>
      <c r="B637" s="4" t="s">
        <v>3216</v>
      </c>
      <c r="C637" s="8" t="s">
        <v>3217</v>
      </c>
      <c r="D637" s="20">
        <v>0.59513888888888888</v>
      </c>
      <c r="E637" s="7">
        <v>63</v>
      </c>
      <c r="F637" s="7">
        <v>44</v>
      </c>
      <c r="G637" s="7">
        <v>19</v>
      </c>
      <c r="H637" s="7">
        <v>5</v>
      </c>
      <c r="I637" s="1" t="s">
        <v>60</v>
      </c>
      <c r="J637" s="13">
        <v>44564</v>
      </c>
    </row>
    <row r="638" spans="1:10" ht="15">
      <c r="A638" s="7">
        <v>1637</v>
      </c>
      <c r="B638" s="4" t="s">
        <v>3218</v>
      </c>
      <c r="C638" s="8">
        <v>418374</v>
      </c>
      <c r="D638" s="20">
        <v>0.74027777777777781</v>
      </c>
      <c r="E638" s="7">
        <v>70</v>
      </c>
      <c r="F638" s="7">
        <v>15</v>
      </c>
      <c r="G638" s="7">
        <v>55</v>
      </c>
      <c r="H638" s="7">
        <v>6</v>
      </c>
      <c r="I638" s="1" t="s">
        <v>13</v>
      </c>
      <c r="J638" s="13">
        <v>44571</v>
      </c>
    </row>
    <row r="639" spans="1:10" ht="15">
      <c r="A639" s="7">
        <v>1638</v>
      </c>
      <c r="B639" s="4" t="s">
        <v>3219</v>
      </c>
      <c r="C639" s="8" t="s">
        <v>3220</v>
      </c>
      <c r="D639" s="20">
        <v>0.34166666666666667</v>
      </c>
      <c r="E639" s="7">
        <v>84</v>
      </c>
      <c r="F639" s="7">
        <v>34</v>
      </c>
      <c r="G639" s="7">
        <v>50</v>
      </c>
      <c r="H639" s="7">
        <v>9</v>
      </c>
      <c r="I639" s="1" t="s">
        <v>38</v>
      </c>
      <c r="J639" s="13">
        <v>44569</v>
      </c>
    </row>
    <row r="640" spans="1:10" ht="15">
      <c r="A640" s="7">
        <v>1639</v>
      </c>
      <c r="B640" s="4" t="s">
        <v>3221</v>
      </c>
      <c r="C640" s="8" t="s">
        <v>3222</v>
      </c>
      <c r="D640" s="20">
        <v>0.88472222222222219</v>
      </c>
      <c r="E640" s="7">
        <v>36</v>
      </c>
      <c r="F640" s="7">
        <v>17</v>
      </c>
      <c r="G640" s="7">
        <v>19</v>
      </c>
      <c r="H640" s="7">
        <v>6</v>
      </c>
      <c r="I640" s="1" t="s">
        <v>60</v>
      </c>
      <c r="J640" s="13">
        <v>44563</v>
      </c>
    </row>
    <row r="641" spans="1:10" ht="15">
      <c r="A641" s="7">
        <v>1640</v>
      </c>
      <c r="B641" s="4" t="s">
        <v>3223</v>
      </c>
      <c r="C641" s="8" t="s">
        <v>3224</v>
      </c>
      <c r="D641" s="20">
        <v>5.5555555555555558E-3</v>
      </c>
      <c r="E641" s="7">
        <v>52</v>
      </c>
      <c r="F641" s="7">
        <v>17</v>
      </c>
      <c r="G641" s="7">
        <v>35</v>
      </c>
      <c r="H641" s="7">
        <v>4</v>
      </c>
      <c r="I641" s="1" t="s">
        <v>48</v>
      </c>
      <c r="J641" s="13">
        <v>44574</v>
      </c>
    </row>
    <row r="642" spans="1:10" ht="15">
      <c r="A642" s="7">
        <v>1641</v>
      </c>
      <c r="B642" s="4" t="s">
        <v>3225</v>
      </c>
      <c r="C642" s="8" t="s">
        <v>3226</v>
      </c>
      <c r="D642" s="20">
        <v>0.88888888888888884</v>
      </c>
      <c r="E642" s="7">
        <v>72</v>
      </c>
      <c r="F642" s="7">
        <v>23</v>
      </c>
      <c r="G642" s="7">
        <v>49</v>
      </c>
      <c r="H642" s="7">
        <v>3</v>
      </c>
      <c r="I642" s="1" t="s">
        <v>34</v>
      </c>
      <c r="J642" s="13">
        <v>44564</v>
      </c>
    </row>
    <row r="643" spans="1:10" ht="15">
      <c r="A643" s="7">
        <v>1642</v>
      </c>
      <c r="B643" s="4" t="s">
        <v>3227</v>
      </c>
      <c r="C643" s="8" t="s">
        <v>3228</v>
      </c>
      <c r="D643" s="20">
        <v>0.30972222222222223</v>
      </c>
      <c r="E643" s="7">
        <v>66</v>
      </c>
      <c r="F643" s="7">
        <v>19</v>
      </c>
      <c r="G643" s="7">
        <v>47</v>
      </c>
      <c r="H643" s="7">
        <v>1</v>
      </c>
      <c r="I643" s="1" t="s">
        <v>13</v>
      </c>
      <c r="J643" s="13">
        <v>44569</v>
      </c>
    </row>
    <row r="644" spans="1:10" ht="15">
      <c r="A644" s="7">
        <v>1643</v>
      </c>
      <c r="B644" s="4" t="s">
        <v>3229</v>
      </c>
      <c r="C644" s="8">
        <v>516439</v>
      </c>
      <c r="D644" s="20">
        <v>0.57708333333333328</v>
      </c>
      <c r="E644" s="7">
        <v>77</v>
      </c>
      <c r="F644" s="7">
        <v>24</v>
      </c>
      <c r="G644" s="7">
        <v>53</v>
      </c>
      <c r="H644" s="7">
        <v>9</v>
      </c>
      <c r="I644" s="1" t="s">
        <v>60</v>
      </c>
      <c r="J644" s="13">
        <v>44566</v>
      </c>
    </row>
    <row r="645" spans="1:10" ht="15">
      <c r="A645" s="7">
        <v>1644</v>
      </c>
      <c r="B645" s="4" t="s">
        <v>3230</v>
      </c>
      <c r="C645" s="8" t="s">
        <v>3231</v>
      </c>
      <c r="D645" s="20">
        <v>0.97499999999999998</v>
      </c>
      <c r="E645" s="7">
        <v>72</v>
      </c>
      <c r="F645" s="7">
        <v>20</v>
      </c>
      <c r="G645" s="7">
        <v>52</v>
      </c>
      <c r="H645" s="7">
        <v>8</v>
      </c>
      <c r="I645" s="1" t="s">
        <v>34</v>
      </c>
      <c r="J645" s="13">
        <v>44564</v>
      </c>
    </row>
    <row r="646" spans="1:10" ht="15">
      <c r="A646" s="7">
        <v>1645</v>
      </c>
      <c r="B646" s="4" t="s">
        <v>3232</v>
      </c>
      <c r="C646" s="8" t="s">
        <v>3233</v>
      </c>
      <c r="D646" s="20">
        <v>6.2500000000000003E-3</v>
      </c>
      <c r="E646" s="7">
        <v>52</v>
      </c>
      <c r="F646" s="7">
        <v>16</v>
      </c>
      <c r="G646" s="7">
        <v>36</v>
      </c>
      <c r="H646" s="7">
        <v>8</v>
      </c>
      <c r="I646" s="1" t="s">
        <v>13</v>
      </c>
      <c r="J646" s="13">
        <v>44570</v>
      </c>
    </row>
    <row r="647" spans="1:10" ht="15">
      <c r="A647" s="7">
        <v>1646</v>
      </c>
      <c r="B647" s="4" t="s">
        <v>3234</v>
      </c>
      <c r="C647" s="8">
        <v>322187</v>
      </c>
      <c r="D647" s="20">
        <v>0.14166666666666666</v>
      </c>
      <c r="E647" s="7">
        <v>53</v>
      </c>
      <c r="F647" s="7">
        <v>40</v>
      </c>
      <c r="G647" s="7">
        <v>13</v>
      </c>
      <c r="H647" s="7">
        <v>9</v>
      </c>
      <c r="I647" s="1" t="s">
        <v>13</v>
      </c>
      <c r="J647" s="13">
        <v>44570</v>
      </c>
    </row>
    <row r="648" spans="1:10" ht="15">
      <c r="A648" s="7">
        <v>1647</v>
      </c>
      <c r="B648" s="4" t="s">
        <v>3235</v>
      </c>
      <c r="C648" s="8" t="s">
        <v>3236</v>
      </c>
      <c r="D648" s="20">
        <v>0.18472222222222223</v>
      </c>
      <c r="E648" s="7">
        <v>41</v>
      </c>
      <c r="F648" s="7">
        <v>25</v>
      </c>
      <c r="G648" s="7">
        <v>16</v>
      </c>
      <c r="H648" s="7">
        <v>1</v>
      </c>
      <c r="I648" s="1" t="s">
        <v>34</v>
      </c>
      <c r="J648" s="13">
        <v>44571</v>
      </c>
    </row>
    <row r="649" spans="1:10" ht="15">
      <c r="A649" s="7">
        <v>1648</v>
      </c>
      <c r="B649" s="4" t="s">
        <v>3237</v>
      </c>
      <c r="C649" s="8" t="s">
        <v>3238</v>
      </c>
      <c r="D649" s="20">
        <v>0.45277777777777778</v>
      </c>
      <c r="E649" s="7">
        <v>52</v>
      </c>
      <c r="F649" s="7">
        <v>41</v>
      </c>
      <c r="G649" s="7">
        <v>11</v>
      </c>
      <c r="H649" s="7">
        <v>5</v>
      </c>
      <c r="I649" s="1" t="s">
        <v>38</v>
      </c>
      <c r="J649" s="13">
        <v>44570</v>
      </c>
    </row>
    <row r="650" spans="1:10" ht="15">
      <c r="A650" s="7">
        <v>1649</v>
      </c>
      <c r="B650" s="4" t="s">
        <v>3239</v>
      </c>
      <c r="C650" s="8" t="s">
        <v>3240</v>
      </c>
      <c r="D650" s="20">
        <v>0.60069444444444442</v>
      </c>
      <c r="E650" s="7">
        <v>61</v>
      </c>
      <c r="F650" s="7">
        <v>20</v>
      </c>
      <c r="G650" s="7">
        <v>41</v>
      </c>
      <c r="H650" s="7">
        <v>9</v>
      </c>
      <c r="I650" s="1" t="s">
        <v>54</v>
      </c>
      <c r="J650" s="13">
        <v>44570</v>
      </c>
    </row>
    <row r="651" spans="1:10" ht="15">
      <c r="A651" s="7">
        <v>1650</v>
      </c>
      <c r="B651" s="4" t="s">
        <v>3241</v>
      </c>
      <c r="C651" s="8" t="s">
        <v>3242</v>
      </c>
      <c r="D651" s="20">
        <v>0.17847222222222223</v>
      </c>
      <c r="E651" s="7">
        <v>95</v>
      </c>
      <c r="F651" s="7">
        <v>41</v>
      </c>
      <c r="G651" s="7">
        <v>54</v>
      </c>
      <c r="H651" s="7">
        <v>8</v>
      </c>
      <c r="I651" s="1" t="s">
        <v>13</v>
      </c>
      <c r="J651" s="13">
        <v>44570</v>
      </c>
    </row>
    <row r="652" spans="1:10" ht="15">
      <c r="A652" s="7">
        <v>1651</v>
      </c>
      <c r="B652" s="4" t="s">
        <v>3243</v>
      </c>
      <c r="C652" s="8" t="s">
        <v>3244</v>
      </c>
      <c r="D652" s="20">
        <v>0.86319444444444449</v>
      </c>
      <c r="E652" s="7">
        <v>102</v>
      </c>
      <c r="F652" s="7">
        <v>43</v>
      </c>
      <c r="G652" s="7">
        <v>59</v>
      </c>
      <c r="H652" s="7">
        <v>5</v>
      </c>
      <c r="I652" s="1" t="s">
        <v>34</v>
      </c>
      <c r="J652" s="13">
        <v>44566</v>
      </c>
    </row>
    <row r="653" spans="1:10" ht="15">
      <c r="A653" s="7">
        <v>1652</v>
      </c>
      <c r="B653" s="4" t="s">
        <v>3245</v>
      </c>
      <c r="C653" s="8" t="s">
        <v>3246</v>
      </c>
      <c r="D653" s="20">
        <v>0.59930555555555554</v>
      </c>
      <c r="E653" s="7">
        <v>57</v>
      </c>
      <c r="F653" s="7">
        <v>28</v>
      </c>
      <c r="G653" s="7">
        <v>29</v>
      </c>
      <c r="H653" s="7">
        <v>8</v>
      </c>
      <c r="I653" s="1" t="s">
        <v>60</v>
      </c>
      <c r="J653" s="13">
        <v>44567</v>
      </c>
    </row>
    <row r="654" spans="1:10" ht="15">
      <c r="A654" s="7">
        <v>1653</v>
      </c>
      <c r="B654" s="4" t="s">
        <v>3247</v>
      </c>
      <c r="C654" s="8" t="s">
        <v>3248</v>
      </c>
      <c r="D654" s="20">
        <v>0.98958333333333337</v>
      </c>
      <c r="E654" s="7">
        <v>44</v>
      </c>
      <c r="F654" s="7">
        <v>25</v>
      </c>
      <c r="G654" s="7">
        <v>19</v>
      </c>
      <c r="H654" s="7">
        <v>4</v>
      </c>
      <c r="I654" s="1" t="s">
        <v>34</v>
      </c>
      <c r="J654" s="13">
        <v>44562</v>
      </c>
    </row>
    <row r="655" spans="1:10" ht="15">
      <c r="A655" s="7">
        <v>1654</v>
      </c>
      <c r="B655" s="4" t="s">
        <v>3249</v>
      </c>
      <c r="C655" s="8" t="s">
        <v>3250</v>
      </c>
      <c r="D655" s="20">
        <v>0.72499999999999998</v>
      </c>
      <c r="E655" s="7">
        <v>82</v>
      </c>
      <c r="F655" s="7">
        <v>22</v>
      </c>
      <c r="G655" s="7">
        <v>60</v>
      </c>
      <c r="H655" s="7">
        <v>4</v>
      </c>
      <c r="I655" s="1" t="s">
        <v>34</v>
      </c>
      <c r="J655" s="13">
        <v>44565</v>
      </c>
    </row>
    <row r="656" spans="1:10" ht="15">
      <c r="A656" s="7">
        <v>1655</v>
      </c>
      <c r="B656" s="4" t="s">
        <v>3251</v>
      </c>
      <c r="C656" s="8" t="s">
        <v>3252</v>
      </c>
      <c r="D656" s="20">
        <v>0.85</v>
      </c>
      <c r="E656" s="7">
        <v>60</v>
      </c>
      <c r="F656" s="7">
        <v>37</v>
      </c>
      <c r="G656" s="7">
        <v>23</v>
      </c>
      <c r="H656" s="7">
        <v>8</v>
      </c>
      <c r="I656" s="1" t="s">
        <v>13</v>
      </c>
      <c r="J656" s="13">
        <v>44563</v>
      </c>
    </row>
    <row r="657" spans="1:10" ht="15">
      <c r="A657" s="7">
        <v>1656</v>
      </c>
      <c r="B657" s="4" t="s">
        <v>3253</v>
      </c>
      <c r="C657" s="8" t="s">
        <v>3254</v>
      </c>
      <c r="D657" s="20">
        <v>9.8611111111111108E-2</v>
      </c>
      <c r="E657" s="7">
        <v>62</v>
      </c>
      <c r="F657" s="7">
        <v>33</v>
      </c>
      <c r="G657" s="7">
        <v>29</v>
      </c>
      <c r="H657" s="7">
        <v>3</v>
      </c>
      <c r="I657" s="1" t="s">
        <v>48</v>
      </c>
      <c r="J657" s="13">
        <v>44567</v>
      </c>
    </row>
    <row r="658" spans="1:10" ht="15">
      <c r="A658" s="7">
        <v>1657</v>
      </c>
      <c r="B658" s="4" t="s">
        <v>3255</v>
      </c>
      <c r="C658" s="8" t="s">
        <v>3256</v>
      </c>
      <c r="D658" s="20">
        <v>0.25763888888888886</v>
      </c>
      <c r="E658" s="7">
        <v>61</v>
      </c>
      <c r="F658" s="7">
        <v>30</v>
      </c>
      <c r="G658" s="7">
        <v>31</v>
      </c>
      <c r="H658" s="7">
        <v>6</v>
      </c>
      <c r="I658" s="1" t="s">
        <v>54</v>
      </c>
      <c r="J658" s="13">
        <v>44567</v>
      </c>
    </row>
    <row r="659" spans="1:10" ht="15">
      <c r="A659" s="7">
        <v>1658</v>
      </c>
      <c r="B659" s="4" t="s">
        <v>3257</v>
      </c>
      <c r="C659" s="8" t="s">
        <v>3258</v>
      </c>
      <c r="D659" s="20">
        <v>6.9444444444444448E-2</v>
      </c>
      <c r="E659" s="7">
        <v>65</v>
      </c>
      <c r="F659" s="7">
        <v>33</v>
      </c>
      <c r="G659" s="7">
        <v>32</v>
      </c>
      <c r="H659" s="7">
        <v>6</v>
      </c>
      <c r="I659" s="1" t="s">
        <v>60</v>
      </c>
      <c r="J659" s="13">
        <v>44571</v>
      </c>
    </row>
    <row r="660" spans="1:10" ht="15">
      <c r="A660" s="7">
        <v>1659</v>
      </c>
      <c r="B660" s="4" t="s">
        <v>3259</v>
      </c>
      <c r="C660" s="8" t="s">
        <v>3260</v>
      </c>
      <c r="D660" s="20">
        <v>0.96875</v>
      </c>
      <c r="E660" s="7">
        <v>92</v>
      </c>
      <c r="F660" s="7">
        <v>45</v>
      </c>
      <c r="G660" s="7">
        <v>47</v>
      </c>
      <c r="H660" s="7">
        <v>5</v>
      </c>
      <c r="I660" s="1" t="s">
        <v>34</v>
      </c>
      <c r="J660" s="13">
        <v>44563</v>
      </c>
    </row>
    <row r="661" spans="1:10" ht="15">
      <c r="A661" s="7">
        <v>1660</v>
      </c>
      <c r="B661" s="4" t="s">
        <v>3261</v>
      </c>
      <c r="C661" s="16">
        <v>0</v>
      </c>
      <c r="D661" s="20">
        <v>0.66874999999999996</v>
      </c>
      <c r="E661" s="7">
        <v>73</v>
      </c>
      <c r="F661" s="7">
        <v>35</v>
      </c>
      <c r="G661" s="7">
        <v>38</v>
      </c>
      <c r="H661" s="7">
        <v>3</v>
      </c>
      <c r="I661" s="1" t="s">
        <v>34</v>
      </c>
      <c r="J661" s="13">
        <v>44569</v>
      </c>
    </row>
    <row r="662" spans="1:10" ht="15">
      <c r="A662" s="7">
        <v>1661</v>
      </c>
      <c r="B662" s="4" t="s">
        <v>3262</v>
      </c>
      <c r="C662" s="8" t="s">
        <v>3263</v>
      </c>
      <c r="D662" s="20">
        <v>0.43541666666666667</v>
      </c>
      <c r="E662" s="7">
        <v>62</v>
      </c>
      <c r="F662" s="7">
        <v>27</v>
      </c>
      <c r="G662" s="7">
        <v>35</v>
      </c>
      <c r="H662" s="7">
        <v>8</v>
      </c>
      <c r="I662" s="1" t="s">
        <v>54</v>
      </c>
      <c r="J662" s="13">
        <v>44564</v>
      </c>
    </row>
    <row r="663" spans="1:10" ht="15">
      <c r="A663" s="7">
        <v>1662</v>
      </c>
      <c r="B663" s="4" t="s">
        <v>3264</v>
      </c>
      <c r="C663" s="8">
        <v>36750000000</v>
      </c>
      <c r="D663" s="20">
        <v>0.59513888888888888</v>
      </c>
      <c r="E663" s="7">
        <v>84</v>
      </c>
      <c r="F663" s="7">
        <v>33</v>
      </c>
      <c r="G663" s="7">
        <v>51</v>
      </c>
      <c r="H663" s="7">
        <v>10</v>
      </c>
      <c r="I663" s="1" t="s">
        <v>34</v>
      </c>
      <c r="J663" s="13">
        <v>44573</v>
      </c>
    </row>
    <row r="664" spans="1:10" ht="15">
      <c r="A664" s="7">
        <v>1663</v>
      </c>
      <c r="B664" s="4" t="s">
        <v>3265</v>
      </c>
      <c r="C664" s="8" t="s">
        <v>3266</v>
      </c>
      <c r="D664" s="20">
        <v>0.18194444444444444</v>
      </c>
      <c r="E664" s="7">
        <v>49</v>
      </c>
      <c r="F664" s="7">
        <v>34</v>
      </c>
      <c r="G664" s="7">
        <v>15</v>
      </c>
      <c r="H664" s="7">
        <v>9</v>
      </c>
      <c r="I664" s="1" t="s">
        <v>34</v>
      </c>
      <c r="J664" s="13">
        <v>44566</v>
      </c>
    </row>
    <row r="665" spans="1:10" ht="15">
      <c r="A665" s="7">
        <v>1664</v>
      </c>
      <c r="B665" s="4" t="s">
        <v>3267</v>
      </c>
      <c r="C665" s="8" t="s">
        <v>3268</v>
      </c>
      <c r="D665" s="20">
        <v>9.7222222222222224E-2</v>
      </c>
      <c r="E665" s="7">
        <v>67</v>
      </c>
      <c r="F665" s="7">
        <v>41</v>
      </c>
      <c r="G665" s="7">
        <v>26</v>
      </c>
      <c r="H665" s="7">
        <v>1</v>
      </c>
      <c r="I665" s="1" t="s">
        <v>38</v>
      </c>
      <c r="J665" s="13">
        <v>44565</v>
      </c>
    </row>
    <row r="666" spans="1:10" ht="15">
      <c r="A666" s="7">
        <v>1665</v>
      </c>
      <c r="B666" s="4" t="s">
        <v>3269</v>
      </c>
      <c r="C666" s="8" t="s">
        <v>3270</v>
      </c>
      <c r="D666" s="20">
        <v>0.6743055555555556</v>
      </c>
      <c r="E666" s="7">
        <v>67</v>
      </c>
      <c r="F666" s="7">
        <v>25</v>
      </c>
      <c r="G666" s="7">
        <v>42</v>
      </c>
      <c r="H666" s="7">
        <v>7</v>
      </c>
      <c r="I666" s="1" t="s">
        <v>60</v>
      </c>
      <c r="J666" s="13">
        <v>44566</v>
      </c>
    </row>
    <row r="667" spans="1:10" ht="15">
      <c r="A667" s="7">
        <v>1666</v>
      </c>
      <c r="B667" s="4" t="s">
        <v>3271</v>
      </c>
      <c r="C667" s="8" t="s">
        <v>3272</v>
      </c>
      <c r="D667" s="20">
        <v>0.87013888888888891</v>
      </c>
      <c r="E667" s="7">
        <v>58</v>
      </c>
      <c r="F667" s="7">
        <v>24</v>
      </c>
      <c r="G667" s="7">
        <v>34</v>
      </c>
      <c r="H667" s="7">
        <v>9</v>
      </c>
      <c r="I667" s="1" t="s">
        <v>60</v>
      </c>
      <c r="J667" s="13">
        <v>44571</v>
      </c>
    </row>
    <row r="668" spans="1:10" ht="15">
      <c r="A668" s="7">
        <v>1667</v>
      </c>
      <c r="B668" s="4" t="s">
        <v>3273</v>
      </c>
      <c r="C668" s="8" t="s">
        <v>3274</v>
      </c>
      <c r="D668" s="20">
        <v>0.89027777777777772</v>
      </c>
      <c r="E668" s="7">
        <v>70</v>
      </c>
      <c r="F668" s="7">
        <v>28</v>
      </c>
      <c r="G668" s="7">
        <v>42</v>
      </c>
      <c r="H668" s="7">
        <v>7</v>
      </c>
      <c r="I668" s="1" t="s">
        <v>60</v>
      </c>
      <c r="J668" s="13">
        <v>44573</v>
      </c>
    </row>
    <row r="669" spans="1:10" ht="15">
      <c r="A669" s="7">
        <v>1668</v>
      </c>
      <c r="B669" s="4" t="s">
        <v>3275</v>
      </c>
      <c r="C669" s="8" t="s">
        <v>3276</v>
      </c>
      <c r="D669" s="20">
        <v>0.62708333333333333</v>
      </c>
      <c r="E669" s="7">
        <v>65</v>
      </c>
      <c r="F669" s="7">
        <v>34</v>
      </c>
      <c r="G669" s="7">
        <v>31</v>
      </c>
      <c r="H669" s="7">
        <v>7</v>
      </c>
      <c r="I669" s="1" t="s">
        <v>60</v>
      </c>
      <c r="J669" s="13">
        <v>44572</v>
      </c>
    </row>
    <row r="670" spans="1:10" ht="15">
      <c r="A670" s="7">
        <v>1669</v>
      </c>
      <c r="B670" s="4" t="s">
        <v>3277</v>
      </c>
      <c r="C670" s="8" t="s">
        <v>3278</v>
      </c>
      <c r="D670" s="20">
        <v>9.2361111111111116E-2</v>
      </c>
      <c r="E670" s="7">
        <v>61</v>
      </c>
      <c r="F670" s="7">
        <v>30</v>
      </c>
      <c r="G670" s="7">
        <v>31</v>
      </c>
      <c r="H670" s="7">
        <v>5</v>
      </c>
      <c r="I670" s="1" t="s">
        <v>60</v>
      </c>
      <c r="J670" s="13">
        <v>44572</v>
      </c>
    </row>
    <row r="671" spans="1:10" ht="15">
      <c r="A671" s="7">
        <v>1670</v>
      </c>
      <c r="B671" s="4" t="s">
        <v>3279</v>
      </c>
      <c r="C671" s="8" t="s">
        <v>3280</v>
      </c>
      <c r="D671" s="20">
        <v>0.53819444444444442</v>
      </c>
      <c r="E671" s="7">
        <v>47</v>
      </c>
      <c r="F671" s="7">
        <v>32</v>
      </c>
      <c r="G671" s="7">
        <v>15</v>
      </c>
      <c r="H671" s="7">
        <v>10</v>
      </c>
      <c r="I671" s="1" t="s">
        <v>48</v>
      </c>
      <c r="J671" s="13">
        <v>44564</v>
      </c>
    </row>
    <row r="672" spans="1:10" ht="15">
      <c r="A672" s="7">
        <v>1671</v>
      </c>
      <c r="B672" s="4" t="s">
        <v>3281</v>
      </c>
      <c r="C672" s="8" t="s">
        <v>3282</v>
      </c>
      <c r="D672" s="20">
        <v>0.36388888888888887</v>
      </c>
      <c r="E672" s="7">
        <v>83</v>
      </c>
      <c r="F672" s="7">
        <v>35</v>
      </c>
      <c r="G672" s="7">
        <v>48</v>
      </c>
      <c r="H672" s="7">
        <v>9</v>
      </c>
      <c r="I672" s="1" t="s">
        <v>54</v>
      </c>
      <c r="J672" s="13">
        <v>44564</v>
      </c>
    </row>
    <row r="673" spans="1:10" ht="15">
      <c r="A673" s="7">
        <v>1672</v>
      </c>
      <c r="B673" s="4" t="s">
        <v>3283</v>
      </c>
      <c r="C673" s="8" t="s">
        <v>3284</v>
      </c>
      <c r="D673" s="20">
        <v>0.3298611111111111</v>
      </c>
      <c r="E673" s="7">
        <v>59</v>
      </c>
      <c r="F673" s="7">
        <v>41</v>
      </c>
      <c r="G673" s="7">
        <v>18</v>
      </c>
      <c r="H673" s="7">
        <v>4</v>
      </c>
      <c r="I673" s="1" t="s">
        <v>13</v>
      </c>
      <c r="J673" s="13">
        <v>44574</v>
      </c>
    </row>
    <row r="674" spans="1:10" ht="15">
      <c r="A674" s="7">
        <v>1673</v>
      </c>
      <c r="B674" s="4" t="s">
        <v>3285</v>
      </c>
      <c r="C674" s="8" t="s">
        <v>3286</v>
      </c>
      <c r="D674" s="20">
        <v>0.6791666666666667</v>
      </c>
      <c r="E674" s="7">
        <v>69</v>
      </c>
      <c r="F674" s="7">
        <v>17</v>
      </c>
      <c r="G674" s="7">
        <v>52</v>
      </c>
      <c r="H674" s="7">
        <v>9</v>
      </c>
      <c r="I674" s="1" t="s">
        <v>48</v>
      </c>
      <c r="J674" s="13">
        <v>44569</v>
      </c>
    </row>
    <row r="675" spans="1:10" ht="15">
      <c r="A675" s="7">
        <v>1674</v>
      </c>
      <c r="B675" s="4" t="s">
        <v>3287</v>
      </c>
      <c r="C675" s="8" t="s">
        <v>3288</v>
      </c>
      <c r="D675" s="20">
        <v>0.24166666666666667</v>
      </c>
      <c r="E675" s="7">
        <v>65</v>
      </c>
      <c r="F675" s="7">
        <v>20</v>
      </c>
      <c r="G675" s="7">
        <v>45</v>
      </c>
      <c r="H675" s="7">
        <v>10</v>
      </c>
      <c r="I675" s="1" t="s">
        <v>13</v>
      </c>
      <c r="J675" s="13">
        <v>44566</v>
      </c>
    </row>
    <row r="676" spans="1:10" ht="15">
      <c r="A676" s="7">
        <v>1675</v>
      </c>
      <c r="B676" s="4" t="s">
        <v>3289</v>
      </c>
      <c r="C676" s="8">
        <v>321849</v>
      </c>
      <c r="D676" s="20">
        <v>5.2083333333333336E-2</v>
      </c>
      <c r="E676" s="7">
        <v>28</v>
      </c>
      <c r="F676" s="7">
        <v>15</v>
      </c>
      <c r="G676" s="7">
        <v>13</v>
      </c>
      <c r="H676" s="7">
        <v>10</v>
      </c>
      <c r="I676" s="1" t="s">
        <v>38</v>
      </c>
      <c r="J676" s="13">
        <v>44572</v>
      </c>
    </row>
    <row r="677" spans="1:10" ht="15">
      <c r="A677" s="7">
        <v>1676</v>
      </c>
      <c r="B677" s="4" t="s">
        <v>3290</v>
      </c>
      <c r="C677" s="8" t="s">
        <v>3291</v>
      </c>
      <c r="D677" s="20">
        <v>0.54027777777777775</v>
      </c>
      <c r="E677" s="7">
        <v>60</v>
      </c>
      <c r="F677" s="7">
        <v>29</v>
      </c>
      <c r="G677" s="7">
        <v>31</v>
      </c>
      <c r="H677" s="7">
        <v>5</v>
      </c>
      <c r="I677" s="1" t="s">
        <v>34</v>
      </c>
      <c r="J677" s="13">
        <v>44574</v>
      </c>
    </row>
    <row r="678" spans="1:10" ht="15">
      <c r="A678" s="7">
        <v>1677</v>
      </c>
      <c r="B678" s="4" t="s">
        <v>3292</v>
      </c>
      <c r="C678" s="8" t="s">
        <v>3293</v>
      </c>
      <c r="D678" s="20">
        <v>0.65069444444444446</v>
      </c>
      <c r="E678" s="7">
        <v>75</v>
      </c>
      <c r="F678" s="7">
        <v>23</v>
      </c>
      <c r="G678" s="7">
        <v>52</v>
      </c>
      <c r="H678" s="7">
        <v>9</v>
      </c>
      <c r="I678" s="1" t="s">
        <v>48</v>
      </c>
      <c r="J678" s="13">
        <v>44565</v>
      </c>
    </row>
    <row r="679" spans="1:10" ht="15">
      <c r="A679" s="7">
        <v>1678</v>
      </c>
      <c r="B679" s="4" t="s">
        <v>3294</v>
      </c>
      <c r="C679" s="8" t="s">
        <v>3295</v>
      </c>
      <c r="D679" s="20">
        <v>0.6</v>
      </c>
      <c r="E679" s="7">
        <v>96</v>
      </c>
      <c r="F679" s="7">
        <v>39</v>
      </c>
      <c r="G679" s="7">
        <v>57</v>
      </c>
      <c r="H679" s="7">
        <v>2</v>
      </c>
      <c r="I679" s="1" t="s">
        <v>60</v>
      </c>
      <c r="J679" s="13">
        <v>44570</v>
      </c>
    </row>
    <row r="680" spans="1:10" ht="15">
      <c r="A680" s="7">
        <v>1679</v>
      </c>
      <c r="B680" s="4" t="s">
        <v>3296</v>
      </c>
      <c r="C680" s="8" t="s">
        <v>3297</v>
      </c>
      <c r="D680" s="20">
        <v>0.31180555555555556</v>
      </c>
      <c r="E680" s="7">
        <v>80</v>
      </c>
      <c r="F680" s="7">
        <v>24</v>
      </c>
      <c r="G680" s="7">
        <v>56</v>
      </c>
      <c r="H680" s="7">
        <v>2</v>
      </c>
      <c r="I680" s="1" t="s">
        <v>54</v>
      </c>
      <c r="J680" s="13">
        <v>44574</v>
      </c>
    </row>
    <row r="681" spans="1:10" ht="15">
      <c r="A681" s="7">
        <v>1680</v>
      </c>
      <c r="B681" s="4" t="s">
        <v>3298</v>
      </c>
      <c r="C681" s="8" t="s">
        <v>3299</v>
      </c>
      <c r="D681" s="20">
        <v>0.2326388888888889</v>
      </c>
      <c r="E681" s="7">
        <v>45</v>
      </c>
      <c r="F681" s="7">
        <v>35</v>
      </c>
      <c r="G681" s="7">
        <v>10</v>
      </c>
      <c r="H681" s="7">
        <v>7</v>
      </c>
      <c r="I681" s="1" t="s">
        <v>13</v>
      </c>
      <c r="J681" s="13">
        <v>44571</v>
      </c>
    </row>
    <row r="682" spans="1:10" ht="15">
      <c r="A682" s="7">
        <v>1681</v>
      </c>
      <c r="B682" s="4" t="s">
        <v>3300</v>
      </c>
      <c r="C682" s="8" t="s">
        <v>3301</v>
      </c>
      <c r="D682" s="20">
        <v>0.20902777777777778</v>
      </c>
      <c r="E682" s="7">
        <v>74</v>
      </c>
      <c r="F682" s="7">
        <v>32</v>
      </c>
      <c r="G682" s="7">
        <v>42</v>
      </c>
      <c r="H682" s="7">
        <v>5</v>
      </c>
      <c r="I682" s="1" t="s">
        <v>13</v>
      </c>
      <c r="J682" s="13">
        <v>44571</v>
      </c>
    </row>
    <row r="683" spans="1:10" ht="15">
      <c r="A683" s="7">
        <v>1682</v>
      </c>
      <c r="B683" s="4" t="s">
        <v>3302</v>
      </c>
      <c r="C683" s="8" t="s">
        <v>3303</v>
      </c>
      <c r="D683" s="20">
        <v>0.69374999999999998</v>
      </c>
      <c r="E683" s="7">
        <v>99</v>
      </c>
      <c r="F683" s="7">
        <v>41</v>
      </c>
      <c r="G683" s="7">
        <v>58</v>
      </c>
      <c r="H683" s="7">
        <v>2</v>
      </c>
      <c r="I683" s="1" t="s">
        <v>38</v>
      </c>
      <c r="J683" s="13">
        <v>44562</v>
      </c>
    </row>
    <row r="684" spans="1:10" ht="15">
      <c r="A684" s="7">
        <v>1683</v>
      </c>
      <c r="B684" s="4" t="s">
        <v>3304</v>
      </c>
      <c r="C684" s="8" t="s">
        <v>3305</v>
      </c>
      <c r="D684" s="20">
        <v>0.59722222222222221</v>
      </c>
      <c r="E684" s="7">
        <v>58</v>
      </c>
      <c r="F684" s="7">
        <v>28</v>
      </c>
      <c r="G684" s="7">
        <v>30</v>
      </c>
      <c r="H684" s="7">
        <v>10</v>
      </c>
      <c r="I684" s="1" t="s">
        <v>38</v>
      </c>
      <c r="J684" s="13">
        <v>44564</v>
      </c>
    </row>
    <row r="685" spans="1:10" ht="15">
      <c r="A685" s="7">
        <v>1684</v>
      </c>
      <c r="B685" s="4" t="s">
        <v>3306</v>
      </c>
      <c r="C685" s="8" t="s">
        <v>3307</v>
      </c>
      <c r="D685" s="20">
        <v>0.70625000000000004</v>
      </c>
      <c r="E685" s="7">
        <v>60</v>
      </c>
      <c r="F685" s="7">
        <v>19</v>
      </c>
      <c r="G685" s="7">
        <v>41</v>
      </c>
      <c r="H685" s="7">
        <v>5</v>
      </c>
      <c r="I685" s="1" t="s">
        <v>13</v>
      </c>
      <c r="J685" s="13">
        <v>44570</v>
      </c>
    </row>
    <row r="686" spans="1:10" ht="15">
      <c r="A686" s="7">
        <v>1685</v>
      </c>
      <c r="B686" s="4" t="s">
        <v>3308</v>
      </c>
      <c r="C686" s="8" t="s">
        <v>3309</v>
      </c>
      <c r="D686" s="20">
        <v>0.81041666666666667</v>
      </c>
      <c r="E686" s="7">
        <v>50</v>
      </c>
      <c r="F686" s="7">
        <v>36</v>
      </c>
      <c r="G686" s="7">
        <v>14</v>
      </c>
      <c r="H686" s="7">
        <v>2</v>
      </c>
      <c r="I686" s="1" t="s">
        <v>54</v>
      </c>
      <c r="J686" s="13">
        <v>44562</v>
      </c>
    </row>
    <row r="687" spans="1:10" ht="15">
      <c r="A687" s="7">
        <v>1686</v>
      </c>
      <c r="B687" s="4" t="s">
        <v>3310</v>
      </c>
      <c r="C687" s="8" t="s">
        <v>3311</v>
      </c>
      <c r="D687" s="20">
        <v>0.96805555555555556</v>
      </c>
      <c r="E687" s="7">
        <v>49</v>
      </c>
      <c r="F687" s="7">
        <v>36</v>
      </c>
      <c r="G687" s="7">
        <v>13</v>
      </c>
      <c r="H687" s="7">
        <v>6</v>
      </c>
      <c r="I687" s="1" t="s">
        <v>13</v>
      </c>
      <c r="J687" s="13">
        <v>44562</v>
      </c>
    </row>
    <row r="688" spans="1:10" ht="15">
      <c r="A688" s="7">
        <v>1687</v>
      </c>
      <c r="B688" s="4" t="s">
        <v>3312</v>
      </c>
      <c r="C688" s="8" t="s">
        <v>3313</v>
      </c>
      <c r="D688" s="20">
        <v>0.64930555555555558</v>
      </c>
      <c r="E688" s="7">
        <v>44</v>
      </c>
      <c r="F688" s="7">
        <v>21</v>
      </c>
      <c r="G688" s="7">
        <v>23</v>
      </c>
      <c r="H688" s="7">
        <v>10</v>
      </c>
      <c r="I688" s="1" t="s">
        <v>48</v>
      </c>
      <c r="J688" s="13">
        <v>44571</v>
      </c>
    </row>
    <row r="689" spans="1:10" ht="15">
      <c r="A689" s="7">
        <v>1688</v>
      </c>
      <c r="B689" s="4" t="s">
        <v>3314</v>
      </c>
      <c r="C689" s="8" t="s">
        <v>3315</v>
      </c>
      <c r="D689" s="20">
        <v>0.30625000000000002</v>
      </c>
      <c r="E689" s="7">
        <v>73</v>
      </c>
      <c r="F689" s="7">
        <v>42</v>
      </c>
      <c r="G689" s="7">
        <v>31</v>
      </c>
      <c r="H689" s="7">
        <v>6</v>
      </c>
      <c r="I689" s="1" t="s">
        <v>60</v>
      </c>
      <c r="J689" s="13">
        <v>44572</v>
      </c>
    </row>
    <row r="690" spans="1:10" ht="15">
      <c r="A690" s="7">
        <v>1689</v>
      </c>
      <c r="B690" s="4" t="s">
        <v>3316</v>
      </c>
      <c r="C690" s="8" t="s">
        <v>3317</v>
      </c>
      <c r="D690" s="20">
        <v>0.86458333333333337</v>
      </c>
      <c r="E690" s="7">
        <v>72</v>
      </c>
      <c r="F690" s="7">
        <v>22</v>
      </c>
      <c r="G690" s="7">
        <v>50</v>
      </c>
      <c r="H690" s="7">
        <v>5</v>
      </c>
      <c r="I690" s="1" t="s">
        <v>34</v>
      </c>
      <c r="J690" s="13">
        <v>44569</v>
      </c>
    </row>
    <row r="691" spans="1:10" ht="15">
      <c r="A691" s="7">
        <v>1690</v>
      </c>
      <c r="B691" s="4" t="s">
        <v>3318</v>
      </c>
      <c r="C691" s="8" t="s">
        <v>3319</v>
      </c>
      <c r="D691" s="20">
        <v>0.85624999999999996</v>
      </c>
      <c r="E691" s="7">
        <v>75</v>
      </c>
      <c r="F691" s="7">
        <v>34</v>
      </c>
      <c r="G691" s="7">
        <v>41</v>
      </c>
      <c r="H691" s="7">
        <v>1</v>
      </c>
      <c r="I691" s="1" t="s">
        <v>48</v>
      </c>
      <c r="J691" s="13">
        <v>44569</v>
      </c>
    </row>
    <row r="692" spans="1:10" ht="15">
      <c r="A692" s="7">
        <v>1691</v>
      </c>
      <c r="B692" s="4" t="s">
        <v>3320</v>
      </c>
      <c r="C692" s="8" t="s">
        <v>3321</v>
      </c>
      <c r="D692" s="20">
        <v>0.29444444444444445</v>
      </c>
      <c r="E692" s="7">
        <v>40</v>
      </c>
      <c r="F692" s="7">
        <v>25</v>
      </c>
      <c r="G692" s="7">
        <v>15</v>
      </c>
      <c r="H692" s="7">
        <v>5</v>
      </c>
      <c r="I692" s="1" t="s">
        <v>34</v>
      </c>
      <c r="J692" s="13">
        <v>44568</v>
      </c>
    </row>
    <row r="693" spans="1:10" ht="15">
      <c r="A693" s="7">
        <v>1692</v>
      </c>
      <c r="B693" s="4" t="s">
        <v>3322</v>
      </c>
      <c r="C693" s="8" t="s">
        <v>3323</v>
      </c>
      <c r="D693" s="20">
        <v>9.930555555555555E-2</v>
      </c>
      <c r="E693" s="7">
        <v>72</v>
      </c>
      <c r="F693" s="7">
        <v>18</v>
      </c>
      <c r="G693" s="7">
        <v>54</v>
      </c>
      <c r="H693" s="7">
        <v>5</v>
      </c>
      <c r="I693" s="1" t="s">
        <v>13</v>
      </c>
      <c r="J693" s="13">
        <v>44572</v>
      </c>
    </row>
    <row r="694" spans="1:10" ht="15">
      <c r="A694" s="7">
        <v>1693</v>
      </c>
      <c r="B694" s="4" t="s">
        <v>3324</v>
      </c>
      <c r="C694" s="8" t="s">
        <v>3325</v>
      </c>
      <c r="D694" s="20">
        <v>0.65416666666666667</v>
      </c>
      <c r="E694" s="7">
        <v>80</v>
      </c>
      <c r="F694" s="7">
        <v>22</v>
      </c>
      <c r="G694" s="7">
        <v>58</v>
      </c>
      <c r="H694" s="7">
        <v>7</v>
      </c>
      <c r="I694" s="1" t="s">
        <v>34</v>
      </c>
      <c r="J694" s="13">
        <v>44573</v>
      </c>
    </row>
    <row r="695" spans="1:10" ht="15">
      <c r="A695" s="7">
        <v>1694</v>
      </c>
      <c r="B695" s="4" t="s">
        <v>3326</v>
      </c>
      <c r="C695" s="8" t="s">
        <v>3327</v>
      </c>
      <c r="D695" s="20">
        <v>0.79791666666666672</v>
      </c>
      <c r="E695" s="7">
        <v>73</v>
      </c>
      <c r="F695" s="7">
        <v>18</v>
      </c>
      <c r="G695" s="7">
        <v>55</v>
      </c>
      <c r="H695" s="7">
        <v>10</v>
      </c>
      <c r="I695" s="1" t="s">
        <v>34</v>
      </c>
      <c r="J695" s="13">
        <v>44562</v>
      </c>
    </row>
    <row r="696" spans="1:10" ht="15">
      <c r="A696" s="7">
        <v>1695</v>
      </c>
      <c r="B696" s="4" t="s">
        <v>3328</v>
      </c>
      <c r="C696" s="8" t="s">
        <v>3329</v>
      </c>
      <c r="D696" s="20">
        <v>0.12986111111111112</v>
      </c>
      <c r="E696" s="7">
        <v>57</v>
      </c>
      <c r="F696" s="7">
        <v>36</v>
      </c>
      <c r="G696" s="7">
        <v>21</v>
      </c>
      <c r="H696" s="7">
        <v>3</v>
      </c>
      <c r="I696" s="1" t="s">
        <v>54</v>
      </c>
      <c r="J696" s="13">
        <v>44564</v>
      </c>
    </row>
    <row r="697" spans="1:10" ht="15">
      <c r="A697" s="7">
        <v>1696</v>
      </c>
      <c r="B697" s="4" t="s">
        <v>3330</v>
      </c>
      <c r="C697" s="8" t="s">
        <v>3331</v>
      </c>
      <c r="D697" s="20">
        <v>0.25486111111111109</v>
      </c>
      <c r="E697" s="7">
        <v>27</v>
      </c>
      <c r="F697" s="7">
        <v>17</v>
      </c>
      <c r="G697" s="7">
        <v>10</v>
      </c>
      <c r="H697" s="7">
        <v>3</v>
      </c>
      <c r="I697" s="1" t="s">
        <v>60</v>
      </c>
      <c r="J697" s="13">
        <v>44565</v>
      </c>
    </row>
    <row r="698" spans="1:10" ht="15">
      <c r="A698" s="7">
        <v>1697</v>
      </c>
      <c r="B698" s="4" t="s">
        <v>3332</v>
      </c>
      <c r="C698" s="8" t="s">
        <v>3333</v>
      </c>
      <c r="D698" s="20">
        <v>0.6479166666666667</v>
      </c>
      <c r="E698" s="7">
        <v>58</v>
      </c>
      <c r="F698" s="7">
        <v>44</v>
      </c>
      <c r="G698" s="7">
        <v>14</v>
      </c>
      <c r="H698" s="7">
        <v>2</v>
      </c>
      <c r="I698" s="1" t="s">
        <v>48</v>
      </c>
      <c r="J698" s="13">
        <v>44567</v>
      </c>
    </row>
    <row r="699" spans="1:10" ht="15">
      <c r="A699" s="7">
        <v>1698</v>
      </c>
      <c r="B699" s="4" t="s">
        <v>3334</v>
      </c>
      <c r="C699" s="8" t="s">
        <v>3335</v>
      </c>
      <c r="D699" s="20">
        <v>0.10833333333333334</v>
      </c>
      <c r="E699" s="7">
        <v>61</v>
      </c>
      <c r="F699" s="7">
        <v>45</v>
      </c>
      <c r="G699" s="7">
        <v>16</v>
      </c>
      <c r="H699" s="7">
        <v>4</v>
      </c>
      <c r="I699" s="1" t="s">
        <v>54</v>
      </c>
      <c r="J699" s="13">
        <v>44574</v>
      </c>
    </row>
    <row r="700" spans="1:10" ht="15">
      <c r="A700" s="7">
        <v>1699</v>
      </c>
      <c r="B700" s="4" t="s">
        <v>3336</v>
      </c>
      <c r="C700" s="8" t="s">
        <v>3337</v>
      </c>
      <c r="D700" s="20">
        <v>0.3527777777777778</v>
      </c>
      <c r="E700" s="7">
        <v>96</v>
      </c>
      <c r="F700" s="7">
        <v>36</v>
      </c>
      <c r="G700" s="7">
        <v>60</v>
      </c>
      <c r="H700" s="7">
        <v>1</v>
      </c>
      <c r="I700" s="1" t="s">
        <v>54</v>
      </c>
      <c r="J700" s="13">
        <v>44566</v>
      </c>
    </row>
    <row r="701" spans="1:10" ht="15">
      <c r="A701" s="7">
        <v>1700</v>
      </c>
      <c r="B701" s="4" t="s">
        <v>3338</v>
      </c>
      <c r="C701" s="8" t="s">
        <v>3339</v>
      </c>
      <c r="D701" s="20">
        <v>0.23055555555555557</v>
      </c>
      <c r="E701" s="7">
        <v>74</v>
      </c>
      <c r="F701" s="7">
        <v>21</v>
      </c>
      <c r="G701" s="7">
        <v>53</v>
      </c>
      <c r="H701" s="7">
        <v>3</v>
      </c>
      <c r="I701" s="1" t="s">
        <v>48</v>
      </c>
      <c r="J701" s="13">
        <v>44564</v>
      </c>
    </row>
    <row r="702" spans="1:10" ht="15">
      <c r="A702" s="7">
        <v>1701</v>
      </c>
      <c r="B702" s="4" t="s">
        <v>3340</v>
      </c>
      <c r="C702" s="8" t="s">
        <v>3341</v>
      </c>
      <c r="D702" s="20">
        <v>4.3055555555555555E-2</v>
      </c>
      <c r="E702" s="7">
        <v>85</v>
      </c>
      <c r="F702" s="7">
        <v>41</v>
      </c>
      <c r="G702" s="7">
        <v>44</v>
      </c>
      <c r="H702" s="7">
        <v>2</v>
      </c>
      <c r="I702" s="1" t="s">
        <v>13</v>
      </c>
      <c r="J702" s="13">
        <v>44562</v>
      </c>
    </row>
    <row r="703" spans="1:10" ht="15">
      <c r="A703" s="7">
        <v>1702</v>
      </c>
      <c r="B703" s="4" t="s">
        <v>3342</v>
      </c>
      <c r="C703" s="8" t="s">
        <v>3343</v>
      </c>
      <c r="D703" s="20">
        <v>8.819444444444445E-2</v>
      </c>
      <c r="E703" s="7">
        <v>97</v>
      </c>
      <c r="F703" s="7">
        <v>37</v>
      </c>
      <c r="G703" s="7">
        <v>60</v>
      </c>
      <c r="H703" s="7">
        <v>6</v>
      </c>
      <c r="I703" s="1" t="s">
        <v>48</v>
      </c>
      <c r="J703" s="13">
        <v>44572</v>
      </c>
    </row>
    <row r="704" spans="1:10" ht="15">
      <c r="A704" s="7">
        <v>1703</v>
      </c>
      <c r="B704" s="4" t="s">
        <v>3344</v>
      </c>
      <c r="C704" s="8" t="s">
        <v>3345</v>
      </c>
      <c r="D704" s="20">
        <v>0.77986111111111112</v>
      </c>
      <c r="E704" s="7">
        <v>100</v>
      </c>
      <c r="F704" s="7">
        <v>43</v>
      </c>
      <c r="G704" s="7">
        <v>57</v>
      </c>
      <c r="H704" s="7">
        <v>2</v>
      </c>
      <c r="I704" s="1" t="s">
        <v>34</v>
      </c>
      <c r="J704" s="13">
        <v>44574</v>
      </c>
    </row>
    <row r="705" spans="1:10" ht="15">
      <c r="A705" s="7">
        <v>1704</v>
      </c>
      <c r="B705" s="4" t="s">
        <v>3346</v>
      </c>
      <c r="C705" s="8">
        <v>708927</v>
      </c>
      <c r="D705" s="20">
        <v>0.11388888888888889</v>
      </c>
      <c r="E705" s="7">
        <v>54</v>
      </c>
      <c r="F705" s="7">
        <v>15</v>
      </c>
      <c r="G705" s="7">
        <v>39</v>
      </c>
      <c r="H705" s="7">
        <v>7</v>
      </c>
      <c r="I705" s="1" t="s">
        <v>13</v>
      </c>
      <c r="J705" s="13">
        <v>44564</v>
      </c>
    </row>
    <row r="706" spans="1:10" ht="15">
      <c r="A706" s="7">
        <v>1705</v>
      </c>
      <c r="B706" s="4" t="s">
        <v>3347</v>
      </c>
      <c r="C706" s="8" t="s">
        <v>3348</v>
      </c>
      <c r="D706" s="20">
        <v>5.8333333333333334E-2</v>
      </c>
      <c r="E706" s="7">
        <v>59</v>
      </c>
      <c r="F706" s="7">
        <v>36</v>
      </c>
      <c r="G706" s="7">
        <v>23</v>
      </c>
      <c r="H706" s="7">
        <v>6</v>
      </c>
      <c r="I706" s="1" t="s">
        <v>54</v>
      </c>
      <c r="J706" s="13">
        <v>44565</v>
      </c>
    </row>
    <row r="707" spans="1:10" ht="15">
      <c r="A707" s="7">
        <v>1706</v>
      </c>
      <c r="B707" s="4" t="s">
        <v>3349</v>
      </c>
      <c r="C707" s="8" t="s">
        <v>3350</v>
      </c>
      <c r="D707" s="20">
        <v>0.97430555555555554</v>
      </c>
      <c r="E707" s="7">
        <v>50</v>
      </c>
      <c r="F707" s="7">
        <v>36</v>
      </c>
      <c r="G707" s="7">
        <v>14</v>
      </c>
      <c r="H707" s="7">
        <v>6</v>
      </c>
      <c r="I707" s="1" t="s">
        <v>48</v>
      </c>
      <c r="J707" s="13">
        <v>44564</v>
      </c>
    </row>
    <row r="708" spans="1:10" ht="15">
      <c r="A708" s="7">
        <v>1707</v>
      </c>
      <c r="B708" s="4" t="s">
        <v>3351</v>
      </c>
      <c r="C708" s="8" t="s">
        <v>3352</v>
      </c>
      <c r="D708" s="20">
        <v>0.33958333333333335</v>
      </c>
      <c r="E708" s="7">
        <v>42</v>
      </c>
      <c r="F708" s="7">
        <v>29</v>
      </c>
      <c r="G708" s="7">
        <v>13</v>
      </c>
      <c r="H708" s="7">
        <v>6</v>
      </c>
      <c r="I708" s="1" t="s">
        <v>13</v>
      </c>
      <c r="J708" s="13">
        <v>44564</v>
      </c>
    </row>
    <row r="709" spans="1:10" ht="15">
      <c r="A709" s="7">
        <v>1708</v>
      </c>
      <c r="B709" s="4" t="s">
        <v>3353</v>
      </c>
      <c r="C709" s="8" t="s">
        <v>3354</v>
      </c>
      <c r="D709" s="20">
        <v>0.69374999999999998</v>
      </c>
      <c r="E709" s="7">
        <v>67</v>
      </c>
      <c r="F709" s="7">
        <v>23</v>
      </c>
      <c r="G709" s="7">
        <v>44</v>
      </c>
      <c r="H709" s="7">
        <v>9</v>
      </c>
      <c r="I709" s="1" t="s">
        <v>38</v>
      </c>
      <c r="J709" s="13">
        <v>44566</v>
      </c>
    </row>
    <row r="710" spans="1:10" ht="15">
      <c r="A710" s="7">
        <v>1709</v>
      </c>
      <c r="B710" s="4" t="s">
        <v>3355</v>
      </c>
      <c r="C710" s="8" t="s">
        <v>3356</v>
      </c>
      <c r="D710" s="20">
        <v>0.44513888888888886</v>
      </c>
      <c r="E710" s="7">
        <v>40</v>
      </c>
      <c r="F710" s="7">
        <v>29</v>
      </c>
      <c r="G710" s="7">
        <v>11</v>
      </c>
      <c r="H710" s="7">
        <v>4</v>
      </c>
      <c r="I710" s="1" t="s">
        <v>34</v>
      </c>
      <c r="J710" s="13">
        <v>44562</v>
      </c>
    </row>
    <row r="711" spans="1:10" ht="15">
      <c r="A711" s="7">
        <v>1710</v>
      </c>
      <c r="B711" s="4" t="s">
        <v>3357</v>
      </c>
      <c r="C711" s="8" t="s">
        <v>3358</v>
      </c>
      <c r="D711" s="20">
        <v>0.90625</v>
      </c>
      <c r="E711" s="7">
        <v>53</v>
      </c>
      <c r="F711" s="7">
        <v>30</v>
      </c>
      <c r="G711" s="7">
        <v>23</v>
      </c>
      <c r="H711" s="7">
        <v>9</v>
      </c>
      <c r="I711" s="1" t="s">
        <v>38</v>
      </c>
      <c r="J711" s="13">
        <v>44574</v>
      </c>
    </row>
    <row r="712" spans="1:10" ht="15">
      <c r="A712" s="7">
        <v>1711</v>
      </c>
      <c r="B712" s="4" t="s">
        <v>3359</v>
      </c>
      <c r="C712" s="8" t="s">
        <v>3360</v>
      </c>
      <c r="D712" s="20">
        <v>0.87847222222222221</v>
      </c>
      <c r="E712" s="7">
        <v>48</v>
      </c>
      <c r="F712" s="7">
        <v>28</v>
      </c>
      <c r="G712" s="7">
        <v>20</v>
      </c>
      <c r="H712" s="7">
        <v>8</v>
      </c>
      <c r="I712" s="1" t="s">
        <v>38</v>
      </c>
      <c r="J712" s="13">
        <v>44564</v>
      </c>
    </row>
    <row r="713" spans="1:10" ht="15">
      <c r="A713" s="7">
        <v>1712</v>
      </c>
      <c r="B713" s="4" t="s">
        <v>3361</v>
      </c>
      <c r="C713" s="8" t="s">
        <v>3362</v>
      </c>
      <c r="D713" s="20">
        <v>0.20694444444444443</v>
      </c>
      <c r="E713" s="7">
        <v>44</v>
      </c>
      <c r="F713" s="7">
        <v>31</v>
      </c>
      <c r="G713" s="7">
        <v>13</v>
      </c>
      <c r="H713" s="7">
        <v>5</v>
      </c>
      <c r="I713" s="1" t="s">
        <v>13</v>
      </c>
      <c r="J713" s="13">
        <v>44565</v>
      </c>
    </row>
    <row r="714" spans="1:10" ht="15">
      <c r="A714" s="7">
        <v>1713</v>
      </c>
      <c r="B714" s="4" t="s">
        <v>3363</v>
      </c>
      <c r="C714" s="8" t="s">
        <v>3364</v>
      </c>
      <c r="D714" s="20">
        <v>0.67291666666666672</v>
      </c>
      <c r="E714" s="7">
        <v>66</v>
      </c>
      <c r="F714" s="7">
        <v>42</v>
      </c>
      <c r="G714" s="7">
        <v>24</v>
      </c>
      <c r="H714" s="7">
        <v>6</v>
      </c>
      <c r="I714" s="1" t="s">
        <v>13</v>
      </c>
      <c r="J714" s="13">
        <v>44566</v>
      </c>
    </row>
    <row r="715" spans="1:10" ht="15">
      <c r="A715" s="7">
        <v>1714</v>
      </c>
      <c r="B715" s="4" t="s">
        <v>3365</v>
      </c>
      <c r="C715" s="8">
        <v>108831</v>
      </c>
      <c r="D715" s="20">
        <v>0.66666666666666663</v>
      </c>
      <c r="E715" s="7">
        <v>89</v>
      </c>
      <c r="F715" s="7">
        <v>37</v>
      </c>
      <c r="G715" s="7">
        <v>52</v>
      </c>
      <c r="H715" s="7">
        <v>3</v>
      </c>
      <c r="I715" s="1" t="s">
        <v>13</v>
      </c>
      <c r="J715" s="13">
        <v>44565</v>
      </c>
    </row>
    <row r="716" spans="1:10" ht="15">
      <c r="A716" s="7">
        <v>1715</v>
      </c>
      <c r="B716" s="4" t="s">
        <v>3366</v>
      </c>
      <c r="C716" s="8" t="s">
        <v>3367</v>
      </c>
      <c r="D716" s="20">
        <v>0.8256944444444444</v>
      </c>
      <c r="E716" s="7">
        <v>38</v>
      </c>
      <c r="F716" s="7">
        <v>23</v>
      </c>
      <c r="G716" s="7">
        <v>15</v>
      </c>
      <c r="H716" s="7">
        <v>9</v>
      </c>
      <c r="I716" s="1" t="s">
        <v>60</v>
      </c>
      <c r="J716" s="13">
        <v>44574</v>
      </c>
    </row>
    <row r="717" spans="1:10" ht="15">
      <c r="A717" s="7">
        <v>1716</v>
      </c>
      <c r="B717" s="4" t="s">
        <v>3368</v>
      </c>
      <c r="C717" s="8" t="s">
        <v>3369</v>
      </c>
      <c r="D717" s="20">
        <v>0.30625000000000002</v>
      </c>
      <c r="E717" s="7">
        <v>77</v>
      </c>
      <c r="F717" s="7">
        <v>33</v>
      </c>
      <c r="G717" s="7">
        <v>44</v>
      </c>
      <c r="H717" s="7">
        <v>3</v>
      </c>
      <c r="I717" s="1" t="s">
        <v>34</v>
      </c>
      <c r="J717" s="13">
        <v>44562</v>
      </c>
    </row>
    <row r="718" spans="1:10" ht="15">
      <c r="A718" s="7">
        <v>1717</v>
      </c>
      <c r="B718" s="4" t="s">
        <v>3370</v>
      </c>
      <c r="C718" s="8">
        <v>731610</v>
      </c>
      <c r="D718" s="20">
        <v>0.40555555555555556</v>
      </c>
      <c r="E718" s="7">
        <v>49</v>
      </c>
      <c r="F718" s="7">
        <v>33</v>
      </c>
      <c r="G718" s="7">
        <v>16</v>
      </c>
      <c r="H718" s="7">
        <v>6</v>
      </c>
      <c r="I718" s="1" t="s">
        <v>34</v>
      </c>
      <c r="J718" s="13">
        <v>44574</v>
      </c>
    </row>
    <row r="719" spans="1:10" ht="15">
      <c r="A719" s="7">
        <v>1718</v>
      </c>
      <c r="B719" s="4" t="s">
        <v>3371</v>
      </c>
      <c r="C719" s="8" t="s">
        <v>3372</v>
      </c>
      <c r="D719" s="20">
        <v>0.63749999999999996</v>
      </c>
      <c r="E719" s="7">
        <v>84</v>
      </c>
      <c r="F719" s="7">
        <v>30</v>
      </c>
      <c r="G719" s="7">
        <v>54</v>
      </c>
      <c r="H719" s="7">
        <v>1</v>
      </c>
      <c r="I719" s="1" t="s">
        <v>54</v>
      </c>
      <c r="J719" s="13">
        <v>44569</v>
      </c>
    </row>
    <row r="720" spans="1:10" ht="15">
      <c r="A720" s="7">
        <v>1719</v>
      </c>
      <c r="B720" s="4" t="s">
        <v>3373</v>
      </c>
      <c r="C720" s="8" t="s">
        <v>3374</v>
      </c>
      <c r="D720" s="20">
        <v>0.70833333333333337</v>
      </c>
      <c r="E720" s="7">
        <v>38</v>
      </c>
      <c r="F720" s="7">
        <v>21</v>
      </c>
      <c r="G720" s="7">
        <v>17</v>
      </c>
      <c r="H720" s="7">
        <v>10</v>
      </c>
      <c r="I720" s="1" t="s">
        <v>48</v>
      </c>
      <c r="J720" s="13">
        <v>44569</v>
      </c>
    </row>
    <row r="721" spans="1:10" ht="15">
      <c r="A721" s="7">
        <v>1720</v>
      </c>
      <c r="B721" s="4" t="s">
        <v>3375</v>
      </c>
      <c r="C721" s="8" t="s">
        <v>3376</v>
      </c>
      <c r="D721" s="20">
        <v>0.14305555555555555</v>
      </c>
      <c r="E721" s="7">
        <v>58</v>
      </c>
      <c r="F721" s="7">
        <v>25</v>
      </c>
      <c r="G721" s="7">
        <v>33</v>
      </c>
      <c r="H721" s="7">
        <v>5</v>
      </c>
      <c r="I721" s="1" t="s">
        <v>48</v>
      </c>
      <c r="J721" s="13">
        <v>44568</v>
      </c>
    </row>
    <row r="722" spans="1:10" ht="15">
      <c r="A722" s="7">
        <v>1721</v>
      </c>
      <c r="B722" s="4" t="s">
        <v>3377</v>
      </c>
      <c r="C722" s="8" t="s">
        <v>3378</v>
      </c>
      <c r="D722" s="20">
        <v>0.53194444444444444</v>
      </c>
      <c r="E722" s="7">
        <v>101</v>
      </c>
      <c r="F722" s="7">
        <v>45</v>
      </c>
      <c r="G722" s="7">
        <v>56</v>
      </c>
      <c r="H722" s="7">
        <v>7</v>
      </c>
      <c r="I722" s="1" t="s">
        <v>54</v>
      </c>
      <c r="J722" s="13">
        <v>44574</v>
      </c>
    </row>
    <row r="723" spans="1:10" ht="15">
      <c r="A723" s="7">
        <v>1722</v>
      </c>
      <c r="B723" s="4" t="s">
        <v>3379</v>
      </c>
      <c r="C723" s="8" t="s">
        <v>3380</v>
      </c>
      <c r="D723" s="20">
        <v>0.31319444444444444</v>
      </c>
      <c r="E723" s="7">
        <v>54</v>
      </c>
      <c r="F723" s="7">
        <v>38</v>
      </c>
      <c r="G723" s="7">
        <v>16</v>
      </c>
      <c r="H723" s="7">
        <v>9</v>
      </c>
      <c r="I723" s="1" t="s">
        <v>13</v>
      </c>
      <c r="J723" s="13">
        <v>44565</v>
      </c>
    </row>
    <row r="724" spans="1:10" ht="15">
      <c r="A724" s="7">
        <v>1723</v>
      </c>
      <c r="B724" s="4" t="s">
        <v>3381</v>
      </c>
      <c r="C724" s="8" t="s">
        <v>3382</v>
      </c>
      <c r="D724" s="20">
        <v>0.80347222222222225</v>
      </c>
      <c r="E724" s="7">
        <v>36</v>
      </c>
      <c r="F724" s="7">
        <v>25</v>
      </c>
      <c r="G724" s="7">
        <v>11</v>
      </c>
      <c r="H724" s="7">
        <v>1</v>
      </c>
      <c r="I724" s="1" t="s">
        <v>54</v>
      </c>
      <c r="J724" s="13">
        <v>44569</v>
      </c>
    </row>
    <row r="725" spans="1:10" ht="15">
      <c r="A725" s="7">
        <v>1724</v>
      </c>
      <c r="B725" s="4" t="s">
        <v>3383</v>
      </c>
      <c r="C725" s="8" t="s">
        <v>3384</v>
      </c>
      <c r="D725" s="20">
        <v>0.39374999999999999</v>
      </c>
      <c r="E725" s="7">
        <v>42</v>
      </c>
      <c r="F725" s="7">
        <v>27</v>
      </c>
      <c r="G725" s="7">
        <v>15</v>
      </c>
      <c r="H725" s="7">
        <v>8</v>
      </c>
      <c r="I725" s="1" t="s">
        <v>13</v>
      </c>
      <c r="J725" s="13">
        <v>44571</v>
      </c>
    </row>
    <row r="726" spans="1:10" ht="15">
      <c r="A726" s="7">
        <v>1725</v>
      </c>
      <c r="B726" s="4" t="s">
        <v>3385</v>
      </c>
      <c r="C726" s="8" t="s">
        <v>3386</v>
      </c>
      <c r="D726" s="20">
        <v>0.20416666666666666</v>
      </c>
      <c r="E726" s="7">
        <v>74</v>
      </c>
      <c r="F726" s="7">
        <v>27</v>
      </c>
      <c r="G726" s="7">
        <v>47</v>
      </c>
      <c r="H726" s="7">
        <v>9</v>
      </c>
      <c r="I726" s="1" t="s">
        <v>13</v>
      </c>
      <c r="J726" s="13">
        <v>44568</v>
      </c>
    </row>
    <row r="727" spans="1:10" ht="15">
      <c r="A727" s="7">
        <v>1726</v>
      </c>
      <c r="B727" s="4" t="s">
        <v>3387</v>
      </c>
      <c r="C727" s="8" t="s">
        <v>3388</v>
      </c>
      <c r="D727" s="20">
        <v>0.35347222222222224</v>
      </c>
      <c r="E727" s="7">
        <v>54</v>
      </c>
      <c r="F727" s="7">
        <v>23</v>
      </c>
      <c r="G727" s="7">
        <v>31</v>
      </c>
      <c r="H727" s="7">
        <v>1</v>
      </c>
      <c r="I727" s="1" t="s">
        <v>48</v>
      </c>
      <c r="J727" s="13">
        <v>44564</v>
      </c>
    </row>
    <row r="728" spans="1:10" ht="15">
      <c r="A728" s="7">
        <v>1727</v>
      </c>
      <c r="B728" s="4" t="s">
        <v>3389</v>
      </c>
      <c r="C728" s="8" t="s">
        <v>3390</v>
      </c>
      <c r="D728" s="20">
        <v>8.8888888888888892E-2</v>
      </c>
      <c r="E728" s="7">
        <v>50</v>
      </c>
      <c r="F728" s="7">
        <v>31</v>
      </c>
      <c r="G728" s="7">
        <v>19</v>
      </c>
      <c r="H728" s="7">
        <v>7</v>
      </c>
      <c r="I728" s="1" t="s">
        <v>60</v>
      </c>
      <c r="J728" s="13">
        <v>44568</v>
      </c>
    </row>
    <row r="729" spans="1:10" ht="15">
      <c r="A729" s="7">
        <v>1728</v>
      </c>
      <c r="B729" s="4" t="s">
        <v>3391</v>
      </c>
      <c r="C729" s="8">
        <v>990828</v>
      </c>
      <c r="D729" s="20">
        <v>0.83888888888888891</v>
      </c>
      <c r="E729" s="7">
        <v>71</v>
      </c>
      <c r="F729" s="7">
        <v>39</v>
      </c>
      <c r="G729" s="7">
        <v>32</v>
      </c>
      <c r="H729" s="7">
        <v>2</v>
      </c>
      <c r="I729" s="1" t="s">
        <v>60</v>
      </c>
      <c r="J729" s="13">
        <v>44564</v>
      </c>
    </row>
    <row r="730" spans="1:10" ht="15">
      <c r="A730" s="7">
        <v>1729</v>
      </c>
      <c r="B730" s="4" t="s">
        <v>3392</v>
      </c>
      <c r="C730" s="8" t="s">
        <v>3393</v>
      </c>
      <c r="D730" s="20">
        <v>0.59097222222222223</v>
      </c>
      <c r="E730" s="7">
        <v>43</v>
      </c>
      <c r="F730" s="7">
        <v>23</v>
      </c>
      <c r="G730" s="7">
        <v>20</v>
      </c>
      <c r="H730" s="7">
        <v>4</v>
      </c>
      <c r="I730" s="1" t="s">
        <v>54</v>
      </c>
      <c r="J730" s="13">
        <v>44571</v>
      </c>
    </row>
    <row r="731" spans="1:10" ht="15">
      <c r="A731" s="7">
        <v>1730</v>
      </c>
      <c r="B731" s="4" t="s">
        <v>3394</v>
      </c>
      <c r="C731" s="8" t="s">
        <v>3395</v>
      </c>
      <c r="D731" s="20">
        <v>0.52500000000000002</v>
      </c>
      <c r="E731" s="7">
        <v>53</v>
      </c>
      <c r="F731" s="7">
        <v>31</v>
      </c>
      <c r="G731" s="7">
        <v>22</v>
      </c>
      <c r="H731" s="7">
        <v>9</v>
      </c>
      <c r="I731" s="1" t="s">
        <v>54</v>
      </c>
      <c r="J731" s="13">
        <v>44568</v>
      </c>
    </row>
    <row r="732" spans="1:10" ht="15">
      <c r="A732" s="7">
        <v>1731</v>
      </c>
      <c r="B732" s="4" t="s">
        <v>3396</v>
      </c>
      <c r="C732" s="8">
        <v>171000</v>
      </c>
      <c r="D732" s="20">
        <v>0.93055555555555558</v>
      </c>
      <c r="E732" s="7">
        <v>34</v>
      </c>
      <c r="F732" s="7">
        <v>16</v>
      </c>
      <c r="G732" s="7">
        <v>18</v>
      </c>
      <c r="H732" s="7">
        <v>1</v>
      </c>
      <c r="I732" s="1" t="s">
        <v>48</v>
      </c>
      <c r="J732" s="13">
        <v>44574</v>
      </c>
    </row>
    <row r="733" spans="1:10" ht="15">
      <c r="A733" s="7">
        <v>1732</v>
      </c>
      <c r="B733" s="4" t="s">
        <v>3397</v>
      </c>
      <c r="C733" s="8" t="s">
        <v>3398</v>
      </c>
      <c r="D733" s="20">
        <v>0.45694444444444443</v>
      </c>
      <c r="E733" s="7">
        <v>93</v>
      </c>
      <c r="F733" s="7">
        <v>37</v>
      </c>
      <c r="G733" s="7">
        <v>56</v>
      </c>
      <c r="H733" s="7">
        <v>3</v>
      </c>
      <c r="I733" s="1" t="s">
        <v>13</v>
      </c>
      <c r="J733" s="13">
        <v>44572</v>
      </c>
    </row>
    <row r="734" spans="1:10" ht="15">
      <c r="A734" s="7">
        <v>1733</v>
      </c>
      <c r="B734" s="4" t="s">
        <v>3399</v>
      </c>
      <c r="C734" s="8" t="s">
        <v>3400</v>
      </c>
      <c r="D734" s="20">
        <v>3.2638888888888891E-2</v>
      </c>
      <c r="E734" s="7">
        <v>77</v>
      </c>
      <c r="F734" s="7">
        <v>24</v>
      </c>
      <c r="G734" s="7">
        <v>53</v>
      </c>
      <c r="H734" s="7">
        <v>8</v>
      </c>
      <c r="I734" s="1" t="s">
        <v>60</v>
      </c>
      <c r="J734" s="13">
        <v>44564</v>
      </c>
    </row>
    <row r="735" spans="1:10" ht="15">
      <c r="A735" s="7">
        <v>1734</v>
      </c>
      <c r="B735" s="4" t="s">
        <v>3401</v>
      </c>
      <c r="C735" s="8" t="s">
        <v>3402</v>
      </c>
      <c r="D735" s="20">
        <v>0.12777777777777777</v>
      </c>
      <c r="E735" s="7">
        <v>63</v>
      </c>
      <c r="F735" s="7">
        <v>26</v>
      </c>
      <c r="G735" s="7">
        <v>37</v>
      </c>
      <c r="H735" s="7">
        <v>7</v>
      </c>
      <c r="I735" s="1" t="s">
        <v>34</v>
      </c>
      <c r="J735" s="13">
        <v>44566</v>
      </c>
    </row>
    <row r="736" spans="1:10" ht="15">
      <c r="A736" s="7">
        <v>1735</v>
      </c>
      <c r="B736" s="4" t="s">
        <v>3403</v>
      </c>
      <c r="C736" s="8" t="s">
        <v>3404</v>
      </c>
      <c r="D736" s="20">
        <v>0.14861111111111111</v>
      </c>
      <c r="E736" s="7">
        <v>32</v>
      </c>
      <c r="F736" s="7">
        <v>16</v>
      </c>
      <c r="G736" s="7">
        <v>16</v>
      </c>
      <c r="H736" s="7">
        <v>2</v>
      </c>
      <c r="I736" s="1" t="s">
        <v>48</v>
      </c>
      <c r="J736" s="13">
        <v>44570</v>
      </c>
    </row>
    <row r="737" spans="1:10" ht="15">
      <c r="A737" s="7">
        <v>1736</v>
      </c>
      <c r="B737" s="4" t="s">
        <v>3405</v>
      </c>
      <c r="C737" s="8" t="s">
        <v>3406</v>
      </c>
      <c r="D737" s="20">
        <v>0.92500000000000004</v>
      </c>
      <c r="E737" s="7">
        <v>71</v>
      </c>
      <c r="F737" s="7">
        <v>25</v>
      </c>
      <c r="G737" s="7">
        <v>46</v>
      </c>
      <c r="H737" s="7">
        <v>6</v>
      </c>
      <c r="I737" s="1" t="s">
        <v>38</v>
      </c>
      <c r="J737" s="13">
        <v>44568</v>
      </c>
    </row>
    <row r="738" spans="1:10" ht="15">
      <c r="A738" s="7">
        <v>1737</v>
      </c>
      <c r="B738" s="4" t="s">
        <v>3407</v>
      </c>
      <c r="C738" s="8" t="s">
        <v>3408</v>
      </c>
      <c r="D738" s="20">
        <v>0.93333333333333335</v>
      </c>
      <c r="E738" s="7">
        <v>56</v>
      </c>
      <c r="F738" s="7">
        <v>27</v>
      </c>
      <c r="G738" s="7">
        <v>29</v>
      </c>
      <c r="H738" s="7">
        <v>4</v>
      </c>
      <c r="I738" s="1" t="s">
        <v>13</v>
      </c>
      <c r="J738" s="13">
        <v>44570</v>
      </c>
    </row>
    <row r="739" spans="1:10" ht="15">
      <c r="A739" s="7">
        <v>1738</v>
      </c>
      <c r="B739" s="4" t="s">
        <v>3409</v>
      </c>
      <c r="C739" s="8" t="s">
        <v>3410</v>
      </c>
      <c r="D739" s="20">
        <v>0.52083333333333337</v>
      </c>
      <c r="E739" s="7">
        <v>67</v>
      </c>
      <c r="F739" s="7">
        <v>21</v>
      </c>
      <c r="G739" s="7">
        <v>46</v>
      </c>
      <c r="H739" s="7">
        <v>8</v>
      </c>
      <c r="I739" s="1" t="s">
        <v>54</v>
      </c>
      <c r="J739" s="13">
        <v>44572</v>
      </c>
    </row>
    <row r="740" spans="1:10" ht="15">
      <c r="A740" s="7">
        <v>1739</v>
      </c>
      <c r="B740" s="4" t="s">
        <v>3411</v>
      </c>
      <c r="C740" s="8" t="s">
        <v>3412</v>
      </c>
      <c r="D740" s="20">
        <v>0.10972222222222222</v>
      </c>
      <c r="E740" s="7">
        <v>49</v>
      </c>
      <c r="F740" s="7">
        <v>19</v>
      </c>
      <c r="G740" s="7">
        <v>30</v>
      </c>
      <c r="H740" s="7">
        <v>7</v>
      </c>
      <c r="I740" s="1" t="s">
        <v>60</v>
      </c>
      <c r="J740" s="13">
        <v>44564</v>
      </c>
    </row>
    <row r="741" spans="1:10" ht="15">
      <c r="A741" s="7">
        <v>1740</v>
      </c>
      <c r="B741" s="4" t="s">
        <v>3413</v>
      </c>
      <c r="C741" s="8" t="s">
        <v>3414</v>
      </c>
      <c r="D741" s="20">
        <v>0.67569444444444449</v>
      </c>
      <c r="E741" s="7">
        <v>68</v>
      </c>
      <c r="F741" s="7">
        <v>34</v>
      </c>
      <c r="G741" s="7">
        <v>34</v>
      </c>
      <c r="H741" s="7">
        <v>7</v>
      </c>
      <c r="I741" s="1" t="s">
        <v>34</v>
      </c>
      <c r="J741" s="13">
        <v>44571</v>
      </c>
    </row>
    <row r="742" spans="1:10" ht="15">
      <c r="A742" s="7">
        <v>1741</v>
      </c>
      <c r="B742" s="4" t="s">
        <v>3415</v>
      </c>
      <c r="C742" s="8" t="s">
        <v>3416</v>
      </c>
      <c r="D742" s="20">
        <v>0.41249999999999998</v>
      </c>
      <c r="E742" s="7">
        <v>83</v>
      </c>
      <c r="F742" s="7">
        <v>34</v>
      </c>
      <c r="G742" s="7">
        <v>49</v>
      </c>
      <c r="H742" s="7">
        <v>1</v>
      </c>
      <c r="I742" s="1" t="s">
        <v>38</v>
      </c>
      <c r="J742" s="13">
        <v>44573</v>
      </c>
    </row>
    <row r="743" spans="1:10" ht="15">
      <c r="A743" s="7">
        <v>1742</v>
      </c>
      <c r="B743" s="4" t="s">
        <v>3417</v>
      </c>
      <c r="C743" s="8" t="s">
        <v>3418</v>
      </c>
      <c r="D743" s="20">
        <v>5.9027777777777776E-2</v>
      </c>
      <c r="E743" s="7">
        <v>82</v>
      </c>
      <c r="F743" s="7">
        <v>29</v>
      </c>
      <c r="G743" s="7">
        <v>53</v>
      </c>
      <c r="H743" s="7">
        <v>10</v>
      </c>
      <c r="I743" s="1" t="s">
        <v>48</v>
      </c>
      <c r="J743" s="13">
        <v>44563</v>
      </c>
    </row>
    <row r="744" spans="1:10" ht="15">
      <c r="A744" s="7">
        <v>1743</v>
      </c>
      <c r="B744" s="4" t="s">
        <v>3419</v>
      </c>
      <c r="C744" s="8" t="s">
        <v>3420</v>
      </c>
      <c r="D744" s="20">
        <v>0.93611111111111112</v>
      </c>
      <c r="E744" s="7">
        <v>83</v>
      </c>
      <c r="F744" s="7">
        <v>30</v>
      </c>
      <c r="G744" s="7">
        <v>53</v>
      </c>
      <c r="H744" s="7">
        <v>8</v>
      </c>
      <c r="I744" s="1" t="s">
        <v>13</v>
      </c>
      <c r="J744" s="13">
        <v>44566</v>
      </c>
    </row>
    <row r="745" spans="1:10" ht="15">
      <c r="A745" s="7">
        <v>1744</v>
      </c>
      <c r="B745" s="4" t="s">
        <v>3421</v>
      </c>
      <c r="C745" s="8" t="s">
        <v>3422</v>
      </c>
      <c r="D745" s="20">
        <v>0.17777777777777778</v>
      </c>
      <c r="E745" s="7">
        <v>30</v>
      </c>
      <c r="F745" s="7">
        <v>15</v>
      </c>
      <c r="G745" s="7">
        <v>15</v>
      </c>
      <c r="H745" s="7">
        <v>9</v>
      </c>
      <c r="I745" s="1" t="s">
        <v>48</v>
      </c>
      <c r="J745" s="13">
        <v>44563</v>
      </c>
    </row>
    <row r="746" spans="1:10" ht="15">
      <c r="A746" s="7">
        <v>1745</v>
      </c>
      <c r="B746" s="4" t="s">
        <v>3423</v>
      </c>
      <c r="C746" s="8" t="s">
        <v>3424</v>
      </c>
      <c r="D746" s="20">
        <v>0.54652777777777772</v>
      </c>
      <c r="E746" s="7">
        <v>69</v>
      </c>
      <c r="F746" s="7">
        <v>29</v>
      </c>
      <c r="G746" s="7">
        <v>40</v>
      </c>
      <c r="H746" s="7">
        <v>2</v>
      </c>
      <c r="I746" s="1" t="s">
        <v>48</v>
      </c>
      <c r="J746" s="13">
        <v>44565</v>
      </c>
    </row>
    <row r="747" spans="1:10" ht="15">
      <c r="A747" s="7">
        <v>1746</v>
      </c>
      <c r="B747" s="4" t="s">
        <v>3425</v>
      </c>
      <c r="C747" s="8" t="s">
        <v>3426</v>
      </c>
      <c r="D747" s="20">
        <v>0.30138888888888887</v>
      </c>
      <c r="E747" s="7">
        <v>64</v>
      </c>
      <c r="F747" s="7">
        <v>29</v>
      </c>
      <c r="G747" s="7">
        <v>35</v>
      </c>
      <c r="H747" s="7">
        <v>4</v>
      </c>
      <c r="I747" s="1" t="s">
        <v>60</v>
      </c>
      <c r="J747" s="13">
        <v>44562</v>
      </c>
    </row>
    <row r="748" spans="1:10" ht="15">
      <c r="A748" s="7">
        <v>1747</v>
      </c>
      <c r="B748" s="4" t="s">
        <v>3427</v>
      </c>
      <c r="C748" s="8" t="s">
        <v>3428</v>
      </c>
      <c r="D748" s="20">
        <v>0.41111111111111109</v>
      </c>
      <c r="E748" s="7">
        <v>43</v>
      </c>
      <c r="F748" s="7">
        <v>30</v>
      </c>
      <c r="G748" s="7">
        <v>13</v>
      </c>
      <c r="H748" s="7">
        <v>1</v>
      </c>
      <c r="I748" s="1" t="s">
        <v>13</v>
      </c>
      <c r="J748" s="13">
        <v>44573</v>
      </c>
    </row>
    <row r="749" spans="1:10" ht="15">
      <c r="A749" s="7">
        <v>1748</v>
      </c>
      <c r="B749" s="4" t="s">
        <v>3429</v>
      </c>
      <c r="C749" s="8" t="s">
        <v>3430</v>
      </c>
      <c r="D749" s="20">
        <v>0.1388888888888889</v>
      </c>
      <c r="E749" s="7">
        <v>29</v>
      </c>
      <c r="F749" s="7">
        <v>15</v>
      </c>
      <c r="G749" s="7">
        <v>14</v>
      </c>
      <c r="H749" s="7">
        <v>1</v>
      </c>
      <c r="I749" s="1" t="s">
        <v>38</v>
      </c>
      <c r="J749" s="13">
        <v>44567</v>
      </c>
    </row>
    <row r="750" spans="1:10" ht="15">
      <c r="A750" s="7">
        <v>1749</v>
      </c>
      <c r="B750" s="4" t="s">
        <v>3431</v>
      </c>
      <c r="C750" s="8" t="s">
        <v>3432</v>
      </c>
      <c r="D750" s="20">
        <v>5.6944444444444443E-2</v>
      </c>
      <c r="E750" s="7">
        <v>85</v>
      </c>
      <c r="F750" s="7">
        <v>45</v>
      </c>
      <c r="G750" s="7">
        <v>40</v>
      </c>
      <c r="H750" s="7">
        <v>5</v>
      </c>
      <c r="I750" s="1" t="s">
        <v>13</v>
      </c>
      <c r="J750" s="13">
        <v>44574</v>
      </c>
    </row>
    <row r="751" spans="1:10" ht="15">
      <c r="A751" s="7">
        <v>1750</v>
      </c>
      <c r="B751" s="4" t="s">
        <v>3433</v>
      </c>
      <c r="C751" s="8" t="s">
        <v>3434</v>
      </c>
      <c r="D751" s="20">
        <v>0.83611111111111114</v>
      </c>
      <c r="E751" s="7">
        <v>48</v>
      </c>
      <c r="F751" s="7">
        <v>37</v>
      </c>
      <c r="G751" s="7">
        <v>11</v>
      </c>
      <c r="H751" s="7">
        <v>8</v>
      </c>
      <c r="I751" s="1" t="s">
        <v>48</v>
      </c>
      <c r="J751" s="13">
        <v>44569</v>
      </c>
    </row>
    <row r="752" spans="1:10" ht="15">
      <c r="A752" s="7">
        <v>1751</v>
      </c>
      <c r="B752" s="4" t="s">
        <v>3435</v>
      </c>
      <c r="C752" s="8" t="s">
        <v>3436</v>
      </c>
      <c r="D752" s="20">
        <v>0.25347222222222221</v>
      </c>
      <c r="E752" s="7">
        <v>70</v>
      </c>
      <c r="F752" s="7">
        <v>27</v>
      </c>
      <c r="G752" s="7">
        <v>43</v>
      </c>
      <c r="H752" s="7">
        <v>8</v>
      </c>
      <c r="I752" s="1" t="s">
        <v>38</v>
      </c>
      <c r="J752" s="13">
        <v>44568</v>
      </c>
    </row>
    <row r="753" spans="1:10" ht="15">
      <c r="A753" s="7">
        <v>1752</v>
      </c>
      <c r="B753" s="4" t="s">
        <v>3437</v>
      </c>
      <c r="C753" s="8">
        <v>641546</v>
      </c>
      <c r="D753" s="20">
        <v>0.32291666666666669</v>
      </c>
      <c r="E753" s="7">
        <v>32</v>
      </c>
      <c r="F753" s="7">
        <v>18</v>
      </c>
      <c r="G753" s="7">
        <v>14</v>
      </c>
      <c r="H753" s="7">
        <v>6</v>
      </c>
      <c r="I753" s="1" t="s">
        <v>60</v>
      </c>
      <c r="J753" s="13">
        <v>44573</v>
      </c>
    </row>
    <row r="754" spans="1:10" ht="15">
      <c r="A754" s="7">
        <v>1753</v>
      </c>
      <c r="B754" s="4" t="s">
        <v>3438</v>
      </c>
      <c r="C754" s="8" t="s">
        <v>3439</v>
      </c>
      <c r="D754" s="20">
        <v>0.71944444444444444</v>
      </c>
      <c r="E754" s="7">
        <v>62</v>
      </c>
      <c r="F754" s="7">
        <v>45</v>
      </c>
      <c r="G754" s="7">
        <v>17</v>
      </c>
      <c r="H754" s="7">
        <v>7</v>
      </c>
      <c r="I754" s="1" t="s">
        <v>54</v>
      </c>
      <c r="J754" s="13">
        <v>44566</v>
      </c>
    </row>
    <row r="755" spans="1:10" ht="15">
      <c r="A755" s="7">
        <v>1754</v>
      </c>
      <c r="B755" s="4" t="s">
        <v>3440</v>
      </c>
      <c r="C755" s="8" t="s">
        <v>3441</v>
      </c>
      <c r="D755" s="20">
        <v>0.125</v>
      </c>
      <c r="E755" s="7">
        <v>79</v>
      </c>
      <c r="F755" s="7">
        <v>38</v>
      </c>
      <c r="G755" s="7">
        <v>41</v>
      </c>
      <c r="H755" s="7">
        <v>3</v>
      </c>
      <c r="I755" s="1" t="s">
        <v>60</v>
      </c>
      <c r="J755" s="13">
        <v>44567</v>
      </c>
    </row>
    <row r="756" spans="1:10" ht="15">
      <c r="A756" s="7">
        <v>1755</v>
      </c>
      <c r="B756" s="4" t="s">
        <v>3442</v>
      </c>
      <c r="C756" s="8" t="s">
        <v>3443</v>
      </c>
      <c r="D756" s="20">
        <v>0.57152777777777775</v>
      </c>
      <c r="E756" s="7">
        <v>58</v>
      </c>
      <c r="F756" s="7">
        <v>25</v>
      </c>
      <c r="G756" s="7">
        <v>33</v>
      </c>
      <c r="H756" s="7">
        <v>5</v>
      </c>
      <c r="I756" s="1" t="s">
        <v>48</v>
      </c>
      <c r="J756" s="13">
        <v>44571</v>
      </c>
    </row>
    <row r="757" spans="1:10" ht="15">
      <c r="A757" s="7">
        <v>1756</v>
      </c>
      <c r="B757" s="4" t="s">
        <v>3444</v>
      </c>
      <c r="C757" s="8" t="s">
        <v>3445</v>
      </c>
      <c r="D757" s="20">
        <v>0.48680555555555555</v>
      </c>
      <c r="E757" s="7">
        <v>92</v>
      </c>
      <c r="F757" s="7">
        <v>36</v>
      </c>
      <c r="G757" s="7">
        <v>56</v>
      </c>
      <c r="H757" s="7">
        <v>6</v>
      </c>
      <c r="I757" s="1" t="s">
        <v>13</v>
      </c>
      <c r="J757" s="13">
        <v>44563</v>
      </c>
    </row>
    <row r="758" spans="1:10" ht="15">
      <c r="A758" s="7">
        <v>1757</v>
      </c>
      <c r="B758" s="4" t="s">
        <v>3446</v>
      </c>
      <c r="C758" s="8" t="s">
        <v>3447</v>
      </c>
      <c r="D758" s="20">
        <v>0.72777777777777775</v>
      </c>
      <c r="E758" s="7">
        <v>50</v>
      </c>
      <c r="F758" s="7">
        <v>34</v>
      </c>
      <c r="G758" s="7">
        <v>16</v>
      </c>
      <c r="H758" s="7">
        <v>10</v>
      </c>
      <c r="I758" s="1" t="s">
        <v>34</v>
      </c>
      <c r="J758" s="13">
        <v>44564</v>
      </c>
    </row>
    <row r="759" spans="1:10" ht="15">
      <c r="A759" s="7">
        <v>1758</v>
      </c>
      <c r="B759" s="4" t="s">
        <v>3448</v>
      </c>
      <c r="C759" s="8" t="s">
        <v>3449</v>
      </c>
      <c r="D759" s="20">
        <v>0.84166666666666667</v>
      </c>
      <c r="E759" s="7">
        <v>61</v>
      </c>
      <c r="F759" s="7">
        <v>29</v>
      </c>
      <c r="G759" s="7">
        <v>32</v>
      </c>
      <c r="H759" s="7">
        <v>3</v>
      </c>
      <c r="I759" s="1" t="s">
        <v>38</v>
      </c>
      <c r="J759" s="13">
        <v>44563</v>
      </c>
    </row>
    <row r="760" spans="1:10" ht="15">
      <c r="A760" s="7">
        <v>1759</v>
      </c>
      <c r="B760" s="4" t="s">
        <v>3450</v>
      </c>
      <c r="C760" s="8" t="s">
        <v>3451</v>
      </c>
      <c r="D760" s="20">
        <v>0.69166666666666665</v>
      </c>
      <c r="E760" s="7">
        <v>52</v>
      </c>
      <c r="F760" s="7">
        <v>17</v>
      </c>
      <c r="G760" s="7">
        <v>35</v>
      </c>
      <c r="H760" s="7">
        <v>3</v>
      </c>
      <c r="I760" s="1" t="s">
        <v>34</v>
      </c>
      <c r="J760" s="13">
        <v>44565</v>
      </c>
    </row>
    <row r="761" spans="1:10" ht="15">
      <c r="A761" s="7">
        <v>1760</v>
      </c>
      <c r="B761" s="4" t="s">
        <v>3452</v>
      </c>
      <c r="C761" s="8" t="s">
        <v>3453</v>
      </c>
      <c r="D761" s="20">
        <v>0.50347222222222221</v>
      </c>
      <c r="E761" s="7">
        <v>48</v>
      </c>
      <c r="F761" s="7">
        <v>38</v>
      </c>
      <c r="G761" s="7">
        <v>10</v>
      </c>
      <c r="H761" s="7">
        <v>10</v>
      </c>
      <c r="I761" s="1" t="s">
        <v>60</v>
      </c>
      <c r="J761" s="13">
        <v>44574</v>
      </c>
    </row>
    <row r="762" spans="1:10" ht="15">
      <c r="A762" s="7">
        <v>1761</v>
      </c>
      <c r="B762" s="4" t="s">
        <v>3454</v>
      </c>
      <c r="C762" s="8" t="s">
        <v>3455</v>
      </c>
      <c r="D762" s="20">
        <v>0.59861111111111109</v>
      </c>
      <c r="E762" s="7">
        <v>83</v>
      </c>
      <c r="F762" s="7">
        <v>34</v>
      </c>
      <c r="G762" s="7">
        <v>49</v>
      </c>
      <c r="H762" s="7">
        <v>7</v>
      </c>
      <c r="I762" s="1" t="s">
        <v>48</v>
      </c>
      <c r="J762" s="13">
        <v>44562</v>
      </c>
    </row>
    <row r="763" spans="1:10" ht="15">
      <c r="A763" s="7">
        <v>1762</v>
      </c>
      <c r="B763" s="4" t="s">
        <v>3456</v>
      </c>
      <c r="C763" s="8" t="s">
        <v>3457</v>
      </c>
      <c r="D763" s="20">
        <v>0.98888888888888893</v>
      </c>
      <c r="E763" s="7">
        <v>86</v>
      </c>
      <c r="F763" s="7">
        <v>38</v>
      </c>
      <c r="G763" s="7">
        <v>48</v>
      </c>
      <c r="H763" s="7">
        <v>7</v>
      </c>
      <c r="I763" s="1" t="s">
        <v>38</v>
      </c>
      <c r="J763" s="13">
        <v>44568</v>
      </c>
    </row>
    <row r="764" spans="1:10" ht="15">
      <c r="A764" s="7">
        <v>1763</v>
      </c>
      <c r="B764" s="4" t="s">
        <v>3458</v>
      </c>
      <c r="C764" s="8" t="s">
        <v>3459</v>
      </c>
      <c r="D764" s="20">
        <v>0.12430555555555556</v>
      </c>
      <c r="E764" s="7">
        <v>61</v>
      </c>
      <c r="F764" s="7">
        <v>33</v>
      </c>
      <c r="G764" s="7">
        <v>28</v>
      </c>
      <c r="H764" s="7">
        <v>9</v>
      </c>
      <c r="I764" s="1" t="s">
        <v>34</v>
      </c>
      <c r="J764" s="13">
        <v>44562</v>
      </c>
    </row>
    <row r="765" spans="1:10" ht="15">
      <c r="A765" s="7">
        <v>1764</v>
      </c>
      <c r="B765" s="4" t="s">
        <v>3460</v>
      </c>
      <c r="C765" s="8" t="s">
        <v>3461</v>
      </c>
      <c r="D765" s="20">
        <v>0.2638888888888889</v>
      </c>
      <c r="E765" s="7">
        <v>59</v>
      </c>
      <c r="F765" s="7">
        <v>43</v>
      </c>
      <c r="G765" s="7">
        <v>16</v>
      </c>
      <c r="H765" s="7">
        <v>3</v>
      </c>
      <c r="I765" s="1" t="s">
        <v>13</v>
      </c>
      <c r="J765" s="13">
        <v>44572</v>
      </c>
    </row>
    <row r="766" spans="1:10" ht="15">
      <c r="A766" s="7">
        <v>1765</v>
      </c>
      <c r="B766" s="4" t="s">
        <v>3462</v>
      </c>
      <c r="C766" s="8" t="s">
        <v>3463</v>
      </c>
      <c r="D766" s="20">
        <v>1.5972222222222221E-2</v>
      </c>
      <c r="E766" s="7">
        <v>66</v>
      </c>
      <c r="F766" s="7">
        <v>25</v>
      </c>
      <c r="G766" s="7">
        <v>41</v>
      </c>
      <c r="H766" s="7">
        <v>1</v>
      </c>
      <c r="I766" s="1" t="s">
        <v>60</v>
      </c>
      <c r="J766" s="13">
        <v>44571</v>
      </c>
    </row>
    <row r="767" spans="1:10" ht="15">
      <c r="A767" s="7">
        <v>1766</v>
      </c>
      <c r="B767" s="4" t="s">
        <v>3464</v>
      </c>
      <c r="C767" s="8" t="s">
        <v>3465</v>
      </c>
      <c r="D767" s="20">
        <v>0.25624999999999998</v>
      </c>
      <c r="E767" s="7">
        <v>56</v>
      </c>
      <c r="F767" s="7">
        <v>32</v>
      </c>
      <c r="G767" s="7">
        <v>24</v>
      </c>
      <c r="H767" s="7">
        <v>9</v>
      </c>
      <c r="I767" s="1" t="s">
        <v>48</v>
      </c>
      <c r="J767" s="13">
        <v>44563</v>
      </c>
    </row>
    <row r="768" spans="1:10" ht="15">
      <c r="A768" s="7">
        <v>1767</v>
      </c>
      <c r="B768" s="4" t="s">
        <v>3466</v>
      </c>
      <c r="C768" s="8">
        <v>991094</v>
      </c>
      <c r="D768" s="20">
        <v>0.18958333333333333</v>
      </c>
      <c r="E768" s="7">
        <v>93</v>
      </c>
      <c r="F768" s="7">
        <v>36</v>
      </c>
      <c r="G768" s="7">
        <v>57</v>
      </c>
      <c r="H768" s="7">
        <v>8</v>
      </c>
      <c r="I768" s="1" t="s">
        <v>60</v>
      </c>
      <c r="J768" s="13">
        <v>44562</v>
      </c>
    </row>
    <row r="769" spans="1:10" ht="15">
      <c r="A769" s="7">
        <v>1768</v>
      </c>
      <c r="B769" s="4" t="s">
        <v>3467</v>
      </c>
      <c r="C769" s="8" t="s">
        <v>3468</v>
      </c>
      <c r="D769" s="20">
        <v>0.92638888888888893</v>
      </c>
      <c r="E769" s="7">
        <v>33</v>
      </c>
      <c r="F769" s="7">
        <v>22</v>
      </c>
      <c r="G769" s="7">
        <v>11</v>
      </c>
      <c r="H769" s="7">
        <v>4</v>
      </c>
      <c r="I769" s="1" t="s">
        <v>48</v>
      </c>
      <c r="J769" s="13">
        <v>44563</v>
      </c>
    </row>
    <row r="770" spans="1:10" ht="15">
      <c r="A770" s="7">
        <v>1769</v>
      </c>
      <c r="B770" s="4" t="s">
        <v>3469</v>
      </c>
      <c r="C770" s="8" t="s">
        <v>3470</v>
      </c>
      <c r="D770" s="20">
        <v>6.458333333333334E-2</v>
      </c>
      <c r="E770" s="7">
        <v>60</v>
      </c>
      <c r="F770" s="7">
        <v>34</v>
      </c>
      <c r="G770" s="7">
        <v>26</v>
      </c>
      <c r="H770" s="7">
        <v>4</v>
      </c>
      <c r="I770" s="1" t="s">
        <v>54</v>
      </c>
      <c r="J770" s="13">
        <v>44568</v>
      </c>
    </row>
    <row r="771" spans="1:10" ht="15">
      <c r="A771" s="7">
        <v>1770</v>
      </c>
      <c r="B771" s="4" t="s">
        <v>3471</v>
      </c>
      <c r="C771" s="8" t="s">
        <v>3472</v>
      </c>
      <c r="D771" s="20">
        <v>0.39791666666666664</v>
      </c>
      <c r="E771" s="7">
        <v>43</v>
      </c>
      <c r="F771" s="7">
        <v>19</v>
      </c>
      <c r="G771" s="7">
        <v>24</v>
      </c>
      <c r="H771" s="7">
        <v>6</v>
      </c>
      <c r="I771" s="1" t="s">
        <v>34</v>
      </c>
      <c r="J771" s="13">
        <v>44568</v>
      </c>
    </row>
    <row r="772" spans="1:10" ht="15">
      <c r="A772" s="7">
        <v>1771</v>
      </c>
      <c r="B772" s="4" t="s">
        <v>3473</v>
      </c>
      <c r="C772" s="8" t="s">
        <v>3474</v>
      </c>
      <c r="D772" s="20">
        <v>0.8666666666666667</v>
      </c>
      <c r="E772" s="7">
        <v>69</v>
      </c>
      <c r="F772" s="7">
        <v>31</v>
      </c>
      <c r="G772" s="7">
        <v>38</v>
      </c>
      <c r="H772" s="7">
        <v>6</v>
      </c>
      <c r="I772" s="1" t="s">
        <v>48</v>
      </c>
      <c r="J772" s="13">
        <v>44572</v>
      </c>
    </row>
    <row r="773" spans="1:10" ht="15">
      <c r="A773" s="7">
        <v>1772</v>
      </c>
      <c r="B773" s="4" t="s">
        <v>3475</v>
      </c>
      <c r="C773" s="8" t="s">
        <v>3476</v>
      </c>
      <c r="D773" s="20">
        <v>0.33055555555555555</v>
      </c>
      <c r="E773" s="7">
        <v>66</v>
      </c>
      <c r="F773" s="7">
        <v>42</v>
      </c>
      <c r="G773" s="7">
        <v>24</v>
      </c>
      <c r="H773" s="7">
        <v>5</v>
      </c>
      <c r="I773" s="1" t="s">
        <v>38</v>
      </c>
      <c r="J773" s="13">
        <v>44569</v>
      </c>
    </row>
    <row r="774" spans="1:10" ht="15">
      <c r="A774" s="7">
        <v>1773</v>
      </c>
      <c r="B774" s="4" t="s">
        <v>3477</v>
      </c>
      <c r="C774" s="8" t="s">
        <v>3478</v>
      </c>
      <c r="D774" s="20">
        <v>0.53819444444444442</v>
      </c>
      <c r="E774" s="7">
        <v>66</v>
      </c>
      <c r="F774" s="7">
        <v>41</v>
      </c>
      <c r="G774" s="7">
        <v>25</v>
      </c>
      <c r="H774" s="7">
        <v>5</v>
      </c>
      <c r="I774" s="1" t="s">
        <v>38</v>
      </c>
      <c r="J774" s="13">
        <v>44573</v>
      </c>
    </row>
    <row r="775" spans="1:10" ht="15">
      <c r="A775" s="7">
        <v>1774</v>
      </c>
      <c r="B775" s="4" t="s">
        <v>3479</v>
      </c>
      <c r="C775" s="8" t="s">
        <v>3480</v>
      </c>
      <c r="D775" s="20">
        <v>0.18055555555555555</v>
      </c>
      <c r="E775" s="7">
        <v>99</v>
      </c>
      <c r="F775" s="7">
        <v>44</v>
      </c>
      <c r="G775" s="7">
        <v>55</v>
      </c>
      <c r="H775" s="7">
        <v>4</v>
      </c>
      <c r="I775" s="1" t="s">
        <v>54</v>
      </c>
      <c r="J775" s="13">
        <v>44572</v>
      </c>
    </row>
    <row r="776" spans="1:10" ht="15">
      <c r="A776" s="7">
        <v>1775</v>
      </c>
      <c r="B776" s="4" t="s">
        <v>3481</v>
      </c>
      <c r="C776" s="8" t="s">
        <v>3482</v>
      </c>
      <c r="D776" s="20">
        <v>0.10902777777777778</v>
      </c>
      <c r="E776" s="7">
        <v>67</v>
      </c>
      <c r="F776" s="7">
        <v>31</v>
      </c>
      <c r="G776" s="7">
        <v>36</v>
      </c>
      <c r="H776" s="7">
        <v>6</v>
      </c>
      <c r="I776" s="1" t="s">
        <v>34</v>
      </c>
      <c r="J776" s="13">
        <v>44569</v>
      </c>
    </row>
    <row r="777" spans="1:10" ht="15">
      <c r="A777" s="7">
        <v>1776</v>
      </c>
      <c r="B777" s="4" t="s">
        <v>3483</v>
      </c>
      <c r="C777" s="8" t="s">
        <v>3484</v>
      </c>
      <c r="D777" s="20">
        <v>0.59513888888888888</v>
      </c>
      <c r="E777" s="7">
        <v>66</v>
      </c>
      <c r="F777" s="7">
        <v>23</v>
      </c>
      <c r="G777" s="7">
        <v>43</v>
      </c>
      <c r="H777" s="7">
        <v>10</v>
      </c>
      <c r="I777" s="1" t="s">
        <v>13</v>
      </c>
      <c r="J777" s="13">
        <v>44573</v>
      </c>
    </row>
    <row r="778" spans="1:10" ht="15">
      <c r="A778" s="7">
        <v>1777</v>
      </c>
      <c r="B778" s="4" t="s">
        <v>3485</v>
      </c>
      <c r="C778" s="8" t="s">
        <v>3486</v>
      </c>
      <c r="D778" s="20">
        <v>0.64722222222222225</v>
      </c>
      <c r="E778" s="7">
        <v>72</v>
      </c>
      <c r="F778" s="7">
        <v>40</v>
      </c>
      <c r="G778" s="7">
        <v>32</v>
      </c>
      <c r="H778" s="7">
        <v>5</v>
      </c>
      <c r="I778" s="1" t="s">
        <v>60</v>
      </c>
      <c r="J778" s="13">
        <v>44569</v>
      </c>
    </row>
    <row r="779" spans="1:10" ht="15">
      <c r="A779" s="7">
        <v>1778</v>
      </c>
      <c r="B779" s="4" t="s">
        <v>3487</v>
      </c>
      <c r="C779" s="8" t="s">
        <v>3488</v>
      </c>
      <c r="D779" s="20">
        <v>0.52986111111111112</v>
      </c>
      <c r="E779" s="7">
        <v>68</v>
      </c>
      <c r="F779" s="7">
        <v>21</v>
      </c>
      <c r="G779" s="7">
        <v>47</v>
      </c>
      <c r="H779" s="7">
        <v>6</v>
      </c>
      <c r="I779" s="1" t="s">
        <v>13</v>
      </c>
      <c r="J779" s="13">
        <v>44574</v>
      </c>
    </row>
    <row r="780" spans="1:10" ht="15">
      <c r="A780" s="7">
        <v>1779</v>
      </c>
      <c r="B780" s="4" t="s">
        <v>3489</v>
      </c>
      <c r="C780" s="8" t="s">
        <v>3490</v>
      </c>
      <c r="D780" s="20">
        <v>0.86944444444444446</v>
      </c>
      <c r="E780" s="7">
        <v>81</v>
      </c>
      <c r="F780" s="7">
        <v>38</v>
      </c>
      <c r="G780" s="7">
        <v>43</v>
      </c>
      <c r="H780" s="7">
        <v>4</v>
      </c>
      <c r="I780" s="1" t="s">
        <v>48</v>
      </c>
      <c r="J780" s="13">
        <v>44569</v>
      </c>
    </row>
    <row r="781" spans="1:10" ht="15">
      <c r="A781" s="7">
        <v>1780</v>
      </c>
      <c r="B781" s="4" t="s">
        <v>3491</v>
      </c>
      <c r="C781" s="8" t="s">
        <v>3492</v>
      </c>
      <c r="D781" s="20">
        <v>0.41944444444444445</v>
      </c>
      <c r="E781" s="7">
        <v>52</v>
      </c>
      <c r="F781" s="7">
        <v>22</v>
      </c>
      <c r="G781" s="7">
        <v>30</v>
      </c>
      <c r="H781" s="7">
        <v>9</v>
      </c>
      <c r="I781" s="1" t="s">
        <v>38</v>
      </c>
      <c r="J781" s="13">
        <v>44562</v>
      </c>
    </row>
    <row r="782" spans="1:10" ht="15">
      <c r="A782" s="7">
        <v>1781</v>
      </c>
      <c r="B782" s="4" t="s">
        <v>3493</v>
      </c>
      <c r="C782" s="8" t="s">
        <v>3494</v>
      </c>
      <c r="D782" s="20">
        <v>0.44166666666666665</v>
      </c>
      <c r="E782" s="7">
        <v>72</v>
      </c>
      <c r="F782" s="7">
        <v>26</v>
      </c>
      <c r="G782" s="7">
        <v>46</v>
      </c>
      <c r="H782" s="7">
        <v>10</v>
      </c>
      <c r="I782" s="1" t="s">
        <v>13</v>
      </c>
      <c r="J782" s="13">
        <v>44565</v>
      </c>
    </row>
    <row r="783" spans="1:10" ht="15">
      <c r="A783" s="7">
        <v>1782</v>
      </c>
      <c r="B783" s="4" t="s">
        <v>3495</v>
      </c>
      <c r="C783" s="8" t="s">
        <v>3496</v>
      </c>
      <c r="D783" s="20">
        <v>0.40208333333333335</v>
      </c>
      <c r="E783" s="7">
        <v>39</v>
      </c>
      <c r="F783" s="7">
        <v>29</v>
      </c>
      <c r="G783" s="7">
        <v>10</v>
      </c>
      <c r="H783" s="7">
        <v>1</v>
      </c>
      <c r="I783" s="1" t="s">
        <v>34</v>
      </c>
      <c r="J783" s="13">
        <v>44571</v>
      </c>
    </row>
    <row r="784" spans="1:10" ht="15">
      <c r="A784" s="7">
        <v>1783</v>
      </c>
      <c r="B784" s="4" t="s">
        <v>3497</v>
      </c>
      <c r="C784" s="8" t="s">
        <v>3498</v>
      </c>
      <c r="D784" s="20">
        <v>0.78263888888888888</v>
      </c>
      <c r="E784" s="7">
        <v>96</v>
      </c>
      <c r="F784" s="7">
        <v>45</v>
      </c>
      <c r="G784" s="7">
        <v>51</v>
      </c>
      <c r="H784" s="7">
        <v>7</v>
      </c>
      <c r="I784" s="1" t="s">
        <v>60</v>
      </c>
      <c r="J784" s="13">
        <v>44573</v>
      </c>
    </row>
    <row r="785" spans="1:10" ht="15">
      <c r="A785" s="7">
        <v>1784</v>
      </c>
      <c r="B785" s="4" t="s">
        <v>3499</v>
      </c>
      <c r="C785" s="8" t="s">
        <v>3500</v>
      </c>
      <c r="D785" s="20">
        <v>0.49930555555555556</v>
      </c>
      <c r="E785" s="7">
        <v>69</v>
      </c>
      <c r="F785" s="7">
        <v>22</v>
      </c>
      <c r="G785" s="7">
        <v>47</v>
      </c>
      <c r="H785" s="7">
        <v>5</v>
      </c>
      <c r="I785" s="1" t="s">
        <v>13</v>
      </c>
      <c r="J785" s="13">
        <v>44567</v>
      </c>
    </row>
    <row r="786" spans="1:10" ht="15">
      <c r="A786" s="7">
        <v>1785</v>
      </c>
      <c r="B786" s="4" t="s">
        <v>3501</v>
      </c>
      <c r="C786" s="8" t="s">
        <v>3502</v>
      </c>
      <c r="D786" s="20">
        <v>0.14166666666666666</v>
      </c>
      <c r="E786" s="7">
        <v>67</v>
      </c>
      <c r="F786" s="7">
        <v>38</v>
      </c>
      <c r="G786" s="7">
        <v>29</v>
      </c>
      <c r="H786" s="7">
        <v>8</v>
      </c>
      <c r="I786" s="1" t="s">
        <v>38</v>
      </c>
      <c r="J786" s="13">
        <v>44572</v>
      </c>
    </row>
    <row r="787" spans="1:10" ht="15">
      <c r="A787" s="7">
        <v>1786</v>
      </c>
      <c r="B787" s="4" t="s">
        <v>3503</v>
      </c>
      <c r="C787" s="8" t="s">
        <v>3504</v>
      </c>
      <c r="D787" s="20">
        <v>7.2916666666666671E-2</v>
      </c>
      <c r="E787" s="7">
        <v>79</v>
      </c>
      <c r="F787" s="7">
        <v>19</v>
      </c>
      <c r="G787" s="7">
        <v>60</v>
      </c>
      <c r="H787" s="7">
        <v>3</v>
      </c>
      <c r="I787" s="1" t="s">
        <v>34</v>
      </c>
      <c r="J787" s="13">
        <v>44566</v>
      </c>
    </row>
    <row r="788" spans="1:10" ht="15">
      <c r="A788" s="7">
        <v>1787</v>
      </c>
      <c r="B788" s="4" t="s">
        <v>3505</v>
      </c>
      <c r="C788" s="8" t="s">
        <v>3506</v>
      </c>
      <c r="D788" s="20">
        <v>0.9916666666666667</v>
      </c>
      <c r="E788" s="7">
        <v>39</v>
      </c>
      <c r="F788" s="7">
        <v>15</v>
      </c>
      <c r="G788" s="7">
        <v>24</v>
      </c>
      <c r="H788" s="7">
        <v>10</v>
      </c>
      <c r="I788" s="1" t="s">
        <v>48</v>
      </c>
      <c r="J788" s="13">
        <v>44572</v>
      </c>
    </row>
    <row r="789" spans="1:10" ht="15">
      <c r="A789" s="7">
        <v>1788</v>
      </c>
      <c r="B789" s="4" t="s">
        <v>3507</v>
      </c>
      <c r="C789" s="8" t="s">
        <v>3508</v>
      </c>
      <c r="D789" s="20">
        <v>0.84513888888888888</v>
      </c>
      <c r="E789" s="7">
        <v>50</v>
      </c>
      <c r="F789" s="7">
        <v>39</v>
      </c>
      <c r="G789" s="7">
        <v>11</v>
      </c>
      <c r="H789" s="7">
        <v>7</v>
      </c>
      <c r="I789" s="1" t="s">
        <v>13</v>
      </c>
      <c r="J789" s="13">
        <v>44571</v>
      </c>
    </row>
    <row r="790" spans="1:10" ht="15">
      <c r="A790" s="7">
        <v>1789</v>
      </c>
      <c r="B790" s="4" t="s">
        <v>3509</v>
      </c>
      <c r="C790" s="8" t="s">
        <v>3510</v>
      </c>
      <c r="D790" s="20">
        <v>0.22013888888888888</v>
      </c>
      <c r="E790" s="7">
        <v>55</v>
      </c>
      <c r="F790" s="7">
        <v>21</v>
      </c>
      <c r="G790" s="7">
        <v>34</v>
      </c>
      <c r="H790" s="7">
        <v>3</v>
      </c>
      <c r="I790" s="1" t="s">
        <v>54</v>
      </c>
      <c r="J790" s="13">
        <v>44564</v>
      </c>
    </row>
    <row r="791" spans="1:10" ht="15">
      <c r="A791" s="7">
        <v>1790</v>
      </c>
      <c r="B791" s="4" t="s">
        <v>3511</v>
      </c>
      <c r="C791" s="8" t="s">
        <v>3512</v>
      </c>
      <c r="D791" s="20">
        <v>0.05</v>
      </c>
      <c r="E791" s="7">
        <v>100</v>
      </c>
      <c r="F791" s="7">
        <v>40</v>
      </c>
      <c r="G791" s="7">
        <v>60</v>
      </c>
      <c r="H791" s="7">
        <v>6</v>
      </c>
      <c r="I791" s="1" t="s">
        <v>60</v>
      </c>
      <c r="J791" s="13">
        <v>44570</v>
      </c>
    </row>
    <row r="792" spans="1:10" ht="15">
      <c r="A792" s="7">
        <v>1791</v>
      </c>
      <c r="B792" s="4" t="s">
        <v>3513</v>
      </c>
      <c r="C792" s="8" t="s">
        <v>3514</v>
      </c>
      <c r="D792" s="20">
        <v>0.57708333333333328</v>
      </c>
      <c r="E792" s="7">
        <v>73</v>
      </c>
      <c r="F792" s="7">
        <v>44</v>
      </c>
      <c r="G792" s="7">
        <v>29</v>
      </c>
      <c r="H792" s="7">
        <v>7</v>
      </c>
      <c r="I792" s="1" t="s">
        <v>38</v>
      </c>
      <c r="J792" s="13">
        <v>44567</v>
      </c>
    </row>
    <row r="793" spans="1:10" ht="15">
      <c r="A793" s="7">
        <v>1792</v>
      </c>
      <c r="B793" s="4" t="s">
        <v>3515</v>
      </c>
      <c r="C793" s="8" t="s">
        <v>3516</v>
      </c>
      <c r="D793" s="20">
        <v>0.83472222222222225</v>
      </c>
      <c r="E793" s="7">
        <v>39</v>
      </c>
      <c r="F793" s="7">
        <v>22</v>
      </c>
      <c r="G793" s="7">
        <v>17</v>
      </c>
      <c r="H793" s="7">
        <v>10</v>
      </c>
      <c r="I793" s="1" t="s">
        <v>13</v>
      </c>
      <c r="J793" s="13">
        <v>44567</v>
      </c>
    </row>
    <row r="794" spans="1:10" ht="15">
      <c r="A794" s="7">
        <v>1793</v>
      </c>
      <c r="B794" s="4" t="s">
        <v>3517</v>
      </c>
      <c r="C794" s="8" t="s">
        <v>3518</v>
      </c>
      <c r="D794" s="20">
        <v>4.791666666666667E-2</v>
      </c>
      <c r="E794" s="7">
        <v>76</v>
      </c>
      <c r="F794" s="7">
        <v>26</v>
      </c>
      <c r="G794" s="7">
        <v>50</v>
      </c>
      <c r="H794" s="7">
        <v>5</v>
      </c>
      <c r="I794" s="1" t="s">
        <v>60</v>
      </c>
      <c r="J794" s="13">
        <v>44565</v>
      </c>
    </row>
    <row r="795" spans="1:10" ht="15">
      <c r="A795" s="7">
        <v>1794</v>
      </c>
      <c r="B795" s="4" t="s">
        <v>3519</v>
      </c>
      <c r="C795" s="8" t="s">
        <v>3520</v>
      </c>
      <c r="D795" s="20">
        <v>0.14791666666666667</v>
      </c>
      <c r="E795" s="7">
        <v>83</v>
      </c>
      <c r="F795" s="7">
        <v>28</v>
      </c>
      <c r="G795" s="7">
        <v>55</v>
      </c>
      <c r="H795" s="7">
        <v>4</v>
      </c>
      <c r="I795" s="1" t="s">
        <v>48</v>
      </c>
      <c r="J795" s="13">
        <v>44569</v>
      </c>
    </row>
    <row r="796" spans="1:10" ht="15">
      <c r="A796" s="7">
        <v>1795</v>
      </c>
      <c r="B796" s="4" t="s">
        <v>3521</v>
      </c>
      <c r="C796" s="8" t="s">
        <v>3522</v>
      </c>
      <c r="D796" s="20">
        <v>0.16597222222222222</v>
      </c>
      <c r="E796" s="7">
        <v>36</v>
      </c>
      <c r="F796" s="7">
        <v>17</v>
      </c>
      <c r="G796" s="7">
        <v>19</v>
      </c>
      <c r="H796" s="7">
        <v>4</v>
      </c>
      <c r="I796" s="1" t="s">
        <v>48</v>
      </c>
      <c r="J796" s="13">
        <v>44566</v>
      </c>
    </row>
    <row r="797" spans="1:10" ht="15">
      <c r="A797" s="7">
        <v>1796</v>
      </c>
      <c r="B797" s="4" t="s">
        <v>3523</v>
      </c>
      <c r="C797" s="8" t="s">
        <v>3524</v>
      </c>
      <c r="D797" s="20">
        <v>0.75972222222222219</v>
      </c>
      <c r="E797" s="7">
        <v>74</v>
      </c>
      <c r="F797" s="7">
        <v>20</v>
      </c>
      <c r="G797" s="7">
        <v>54</v>
      </c>
      <c r="H797" s="7">
        <v>4</v>
      </c>
      <c r="I797" s="1" t="s">
        <v>34</v>
      </c>
      <c r="J797" s="13">
        <v>44564</v>
      </c>
    </row>
    <row r="798" spans="1:10" ht="15">
      <c r="A798" s="7">
        <v>1797</v>
      </c>
      <c r="B798" s="4" t="s">
        <v>3525</v>
      </c>
      <c r="C798" s="8" t="s">
        <v>3526</v>
      </c>
      <c r="D798" s="20">
        <v>0.71388888888888891</v>
      </c>
      <c r="E798" s="7">
        <v>32</v>
      </c>
      <c r="F798" s="7">
        <v>18</v>
      </c>
      <c r="G798" s="7">
        <v>14</v>
      </c>
      <c r="H798" s="7">
        <v>5</v>
      </c>
      <c r="I798" s="1" t="s">
        <v>34</v>
      </c>
      <c r="J798" s="13">
        <v>44568</v>
      </c>
    </row>
    <row r="799" spans="1:10" ht="15">
      <c r="A799" s="7">
        <v>1798</v>
      </c>
      <c r="B799" s="4" t="s">
        <v>3527</v>
      </c>
      <c r="C799" s="8" t="s">
        <v>3528</v>
      </c>
      <c r="D799" s="20">
        <v>0.76597222222222228</v>
      </c>
      <c r="E799" s="7">
        <v>58</v>
      </c>
      <c r="F799" s="7">
        <v>34</v>
      </c>
      <c r="G799" s="7">
        <v>24</v>
      </c>
      <c r="H799" s="7">
        <v>10</v>
      </c>
      <c r="I799" s="1" t="s">
        <v>54</v>
      </c>
      <c r="J799" s="13">
        <v>44562</v>
      </c>
    </row>
    <row r="800" spans="1:10" ht="15">
      <c r="A800" s="7">
        <v>1799</v>
      </c>
      <c r="B800" s="4" t="s">
        <v>3529</v>
      </c>
      <c r="C800" s="8" t="s">
        <v>3530</v>
      </c>
      <c r="D800" s="20">
        <v>0.33124999999999999</v>
      </c>
      <c r="E800" s="7">
        <v>64</v>
      </c>
      <c r="F800" s="7">
        <v>21</v>
      </c>
      <c r="G800" s="7">
        <v>43</v>
      </c>
      <c r="H800" s="7">
        <v>7</v>
      </c>
      <c r="I800" s="1" t="s">
        <v>34</v>
      </c>
      <c r="J800" s="13">
        <v>44574</v>
      </c>
    </row>
    <row r="801" spans="1:10" ht="15">
      <c r="A801" s="7">
        <v>1800</v>
      </c>
      <c r="B801" s="4" t="s">
        <v>3531</v>
      </c>
      <c r="C801" s="8">
        <v>3139</v>
      </c>
      <c r="D801" s="20">
        <v>0.91527777777777775</v>
      </c>
      <c r="E801" s="7">
        <v>69</v>
      </c>
      <c r="F801" s="7">
        <v>29</v>
      </c>
      <c r="G801" s="7">
        <v>40</v>
      </c>
      <c r="H801" s="7">
        <v>2</v>
      </c>
      <c r="I801" s="1" t="s">
        <v>13</v>
      </c>
      <c r="J801" s="13">
        <v>44573</v>
      </c>
    </row>
    <row r="802" spans="1:10" ht="15">
      <c r="A802" s="7">
        <v>1801</v>
      </c>
      <c r="B802" s="4" t="s">
        <v>3532</v>
      </c>
      <c r="C802" s="8" t="s">
        <v>3533</v>
      </c>
      <c r="D802" s="20">
        <v>0.27152777777777776</v>
      </c>
      <c r="E802" s="7">
        <v>65</v>
      </c>
      <c r="F802" s="7">
        <v>20</v>
      </c>
      <c r="G802" s="7">
        <v>45</v>
      </c>
      <c r="H802" s="7">
        <v>2</v>
      </c>
      <c r="I802" s="1" t="s">
        <v>60</v>
      </c>
      <c r="J802" s="13">
        <v>44565</v>
      </c>
    </row>
    <row r="803" spans="1:10" ht="15">
      <c r="A803" s="7">
        <v>1802</v>
      </c>
      <c r="B803" s="4" t="s">
        <v>3534</v>
      </c>
      <c r="C803" s="8" t="s">
        <v>3535</v>
      </c>
      <c r="D803" s="20">
        <v>0.43263888888888891</v>
      </c>
      <c r="E803" s="7">
        <v>46</v>
      </c>
      <c r="F803" s="7">
        <v>27</v>
      </c>
      <c r="G803" s="7">
        <v>19</v>
      </c>
      <c r="H803" s="7">
        <v>2</v>
      </c>
      <c r="I803" s="1" t="s">
        <v>54</v>
      </c>
      <c r="J803" s="13">
        <v>44566</v>
      </c>
    </row>
    <row r="804" spans="1:10" ht="15">
      <c r="A804" s="7">
        <v>1803</v>
      </c>
      <c r="B804" s="4" t="s">
        <v>3536</v>
      </c>
      <c r="C804" s="8" t="s">
        <v>3537</v>
      </c>
      <c r="D804" s="20">
        <v>0.51041666666666663</v>
      </c>
      <c r="E804" s="7">
        <v>84</v>
      </c>
      <c r="F804" s="7">
        <v>33</v>
      </c>
      <c r="G804" s="7">
        <v>51</v>
      </c>
      <c r="H804" s="7">
        <v>10</v>
      </c>
      <c r="I804" s="1" t="s">
        <v>60</v>
      </c>
      <c r="J804" s="13">
        <v>44564</v>
      </c>
    </row>
    <row r="805" spans="1:10" ht="15">
      <c r="A805" s="7">
        <v>1804</v>
      </c>
      <c r="B805" s="4" t="s">
        <v>3538</v>
      </c>
      <c r="C805" s="16">
        <v>5.1500000000000004E+28</v>
      </c>
      <c r="D805" s="20">
        <v>9.7916666666666666E-2</v>
      </c>
      <c r="E805" s="7">
        <v>81</v>
      </c>
      <c r="F805" s="7">
        <v>23</v>
      </c>
      <c r="G805" s="7">
        <v>58</v>
      </c>
      <c r="H805" s="7">
        <v>3</v>
      </c>
      <c r="I805" s="1" t="s">
        <v>60</v>
      </c>
      <c r="J805" s="13">
        <v>44573</v>
      </c>
    </row>
    <row r="806" spans="1:10" ht="15">
      <c r="A806" s="7">
        <v>1805</v>
      </c>
      <c r="B806" s="4" t="s">
        <v>3539</v>
      </c>
      <c r="C806" s="8" t="s">
        <v>3540</v>
      </c>
      <c r="D806" s="20">
        <v>0.85763888888888884</v>
      </c>
      <c r="E806" s="7">
        <v>75</v>
      </c>
      <c r="F806" s="7">
        <v>33</v>
      </c>
      <c r="G806" s="7">
        <v>42</v>
      </c>
      <c r="H806" s="7">
        <v>2</v>
      </c>
      <c r="I806" s="1" t="s">
        <v>54</v>
      </c>
      <c r="J806" s="13">
        <v>44574</v>
      </c>
    </row>
    <row r="807" spans="1:10" ht="15">
      <c r="A807" s="7">
        <v>1806</v>
      </c>
      <c r="B807" s="4" t="s">
        <v>3541</v>
      </c>
      <c r="C807" s="16">
        <v>4.9000000000000003E+225</v>
      </c>
      <c r="D807" s="20">
        <v>0.47569444444444442</v>
      </c>
      <c r="E807" s="7">
        <v>54</v>
      </c>
      <c r="F807" s="7">
        <v>25</v>
      </c>
      <c r="G807" s="7">
        <v>29</v>
      </c>
      <c r="H807" s="7">
        <v>1</v>
      </c>
      <c r="I807" s="1" t="s">
        <v>48</v>
      </c>
      <c r="J807" s="13">
        <v>44574</v>
      </c>
    </row>
    <row r="808" spans="1:10" ht="15">
      <c r="A808" s="7">
        <v>1807</v>
      </c>
      <c r="B808" s="4" t="s">
        <v>3542</v>
      </c>
      <c r="C808" s="8" t="s">
        <v>3543</v>
      </c>
      <c r="D808" s="20">
        <v>0.6694444444444444</v>
      </c>
      <c r="E808" s="7">
        <v>61</v>
      </c>
      <c r="F808" s="7">
        <v>32</v>
      </c>
      <c r="G808" s="7">
        <v>29</v>
      </c>
      <c r="H808" s="7">
        <v>1</v>
      </c>
      <c r="I808" s="1" t="s">
        <v>54</v>
      </c>
      <c r="J808" s="13">
        <v>44571</v>
      </c>
    </row>
    <row r="809" spans="1:10" ht="15">
      <c r="A809" s="7">
        <v>1808</v>
      </c>
      <c r="B809" s="4" t="s">
        <v>3544</v>
      </c>
      <c r="C809" s="8" t="s">
        <v>3545</v>
      </c>
      <c r="D809" s="20">
        <v>0.12986111111111112</v>
      </c>
      <c r="E809" s="7">
        <v>96</v>
      </c>
      <c r="F809" s="7">
        <v>38</v>
      </c>
      <c r="G809" s="7">
        <v>58</v>
      </c>
      <c r="H809" s="7">
        <v>5</v>
      </c>
      <c r="I809" s="1" t="s">
        <v>13</v>
      </c>
      <c r="J809" s="13">
        <v>44572</v>
      </c>
    </row>
    <row r="810" spans="1:10" ht="15">
      <c r="A810" s="7">
        <v>1809</v>
      </c>
      <c r="B810" s="4" t="s">
        <v>3546</v>
      </c>
      <c r="C810" s="8" t="s">
        <v>3547</v>
      </c>
      <c r="D810" s="20">
        <v>0.34375</v>
      </c>
      <c r="E810" s="7">
        <v>70</v>
      </c>
      <c r="F810" s="7">
        <v>30</v>
      </c>
      <c r="G810" s="7">
        <v>40</v>
      </c>
      <c r="H810" s="7">
        <v>2</v>
      </c>
      <c r="I810" s="1" t="s">
        <v>54</v>
      </c>
      <c r="J810" s="13">
        <v>44574</v>
      </c>
    </row>
    <row r="811" spans="1:10" ht="15">
      <c r="A811" s="7">
        <v>1810</v>
      </c>
      <c r="B811" s="4" t="s">
        <v>3548</v>
      </c>
      <c r="C811" s="8" t="s">
        <v>3549</v>
      </c>
      <c r="D811" s="20">
        <v>0.20624999999999999</v>
      </c>
      <c r="E811" s="7">
        <v>77</v>
      </c>
      <c r="F811" s="7">
        <v>38</v>
      </c>
      <c r="G811" s="7">
        <v>39</v>
      </c>
      <c r="H811" s="7">
        <v>4</v>
      </c>
      <c r="I811" s="1" t="s">
        <v>13</v>
      </c>
      <c r="J811" s="13">
        <v>44569</v>
      </c>
    </row>
    <row r="812" spans="1:10" ht="15">
      <c r="A812" s="7">
        <v>1811</v>
      </c>
      <c r="B812" s="4" t="s">
        <v>3550</v>
      </c>
      <c r="C812" s="8" t="s">
        <v>3551</v>
      </c>
      <c r="D812" s="20">
        <v>0.6020833333333333</v>
      </c>
      <c r="E812" s="7">
        <v>49</v>
      </c>
      <c r="F812" s="7">
        <v>33</v>
      </c>
      <c r="G812" s="7">
        <v>16</v>
      </c>
      <c r="H812" s="7">
        <v>7</v>
      </c>
      <c r="I812" s="1" t="s">
        <v>38</v>
      </c>
      <c r="J812" s="13">
        <v>44563</v>
      </c>
    </row>
    <row r="813" spans="1:10" ht="15">
      <c r="A813" s="7">
        <v>1812</v>
      </c>
      <c r="B813" s="4" t="s">
        <v>3552</v>
      </c>
      <c r="C813" s="8" t="s">
        <v>3553</v>
      </c>
      <c r="D813" s="20">
        <v>0.43611111111111112</v>
      </c>
      <c r="E813" s="7">
        <v>61</v>
      </c>
      <c r="F813" s="7">
        <v>24</v>
      </c>
      <c r="G813" s="7">
        <v>37</v>
      </c>
      <c r="H813" s="7">
        <v>8</v>
      </c>
      <c r="I813" s="1" t="s">
        <v>60</v>
      </c>
      <c r="J813" s="13">
        <v>44562</v>
      </c>
    </row>
    <row r="814" spans="1:10" ht="15">
      <c r="A814" s="7">
        <v>1813</v>
      </c>
      <c r="B814" s="4" t="s">
        <v>3554</v>
      </c>
      <c r="C814" s="8" t="s">
        <v>3555</v>
      </c>
      <c r="D814" s="20">
        <v>0.96388888888888891</v>
      </c>
      <c r="E814" s="7">
        <v>74</v>
      </c>
      <c r="F814" s="7">
        <v>23</v>
      </c>
      <c r="G814" s="7">
        <v>51</v>
      </c>
      <c r="H814" s="7">
        <v>3</v>
      </c>
      <c r="I814" s="1" t="s">
        <v>54</v>
      </c>
      <c r="J814" s="13">
        <v>44567</v>
      </c>
    </row>
    <row r="815" spans="1:10" ht="15">
      <c r="A815" s="7">
        <v>1814</v>
      </c>
      <c r="B815" s="4" t="s">
        <v>3556</v>
      </c>
      <c r="C815" s="8" t="s">
        <v>3557</v>
      </c>
      <c r="D815" s="20">
        <v>0.36249999999999999</v>
      </c>
      <c r="E815" s="7">
        <v>50</v>
      </c>
      <c r="F815" s="7">
        <v>22</v>
      </c>
      <c r="G815" s="7">
        <v>28</v>
      </c>
      <c r="H815" s="7">
        <v>2</v>
      </c>
      <c r="I815" s="1" t="s">
        <v>54</v>
      </c>
      <c r="J815" s="13">
        <v>44571</v>
      </c>
    </row>
    <row r="816" spans="1:10" ht="15">
      <c r="A816" s="7">
        <v>1815</v>
      </c>
      <c r="B816" s="4" t="s">
        <v>3558</v>
      </c>
      <c r="C816" s="8" t="s">
        <v>3559</v>
      </c>
      <c r="D816" s="20">
        <v>0.82638888888888884</v>
      </c>
      <c r="E816" s="7">
        <v>40</v>
      </c>
      <c r="F816" s="7">
        <v>25</v>
      </c>
      <c r="G816" s="7">
        <v>15</v>
      </c>
      <c r="H816" s="7">
        <v>1</v>
      </c>
      <c r="I816" s="1" t="s">
        <v>48</v>
      </c>
      <c r="J816" s="13">
        <v>44565</v>
      </c>
    </row>
    <row r="817" spans="1:10" ht="15">
      <c r="A817" s="7">
        <v>1816</v>
      </c>
      <c r="B817" s="4" t="s">
        <v>3560</v>
      </c>
      <c r="C817" s="8" t="s">
        <v>3561</v>
      </c>
      <c r="D817" s="20">
        <v>0.46111111111111114</v>
      </c>
      <c r="E817" s="7">
        <v>60</v>
      </c>
      <c r="F817" s="7">
        <v>29</v>
      </c>
      <c r="G817" s="7">
        <v>31</v>
      </c>
      <c r="H817" s="7">
        <v>5</v>
      </c>
      <c r="I817" s="1" t="s">
        <v>38</v>
      </c>
      <c r="J817" s="13">
        <v>44565</v>
      </c>
    </row>
    <row r="818" spans="1:10" ht="15">
      <c r="A818" s="7">
        <v>1817</v>
      </c>
      <c r="B818" s="4" t="s">
        <v>3562</v>
      </c>
      <c r="C818" s="8" t="s">
        <v>3563</v>
      </c>
      <c r="D818" s="20">
        <v>0.46180555555555558</v>
      </c>
      <c r="E818" s="7">
        <v>65</v>
      </c>
      <c r="F818" s="7">
        <v>15</v>
      </c>
      <c r="G818" s="7">
        <v>50</v>
      </c>
      <c r="H818" s="7">
        <v>1</v>
      </c>
      <c r="I818" s="1" t="s">
        <v>34</v>
      </c>
      <c r="J818" s="13">
        <v>44562</v>
      </c>
    </row>
    <row r="819" spans="1:10" ht="15">
      <c r="A819" s="7">
        <v>1818</v>
      </c>
      <c r="B819" s="4" t="s">
        <v>3564</v>
      </c>
      <c r="C819" s="8" t="s">
        <v>3565</v>
      </c>
      <c r="D819" s="20">
        <v>2.7777777777777776E-2</v>
      </c>
      <c r="E819" s="7">
        <v>83</v>
      </c>
      <c r="F819" s="7">
        <v>27</v>
      </c>
      <c r="G819" s="7">
        <v>56</v>
      </c>
      <c r="H819" s="7">
        <v>7</v>
      </c>
      <c r="I819" s="1" t="s">
        <v>48</v>
      </c>
      <c r="J819" s="13">
        <v>44574</v>
      </c>
    </row>
    <row r="820" spans="1:10" ht="15">
      <c r="A820" s="7">
        <v>1819</v>
      </c>
      <c r="B820" s="4" t="s">
        <v>3566</v>
      </c>
      <c r="C820" s="8">
        <v>770909</v>
      </c>
      <c r="D820" s="20">
        <v>0.20555555555555555</v>
      </c>
      <c r="E820" s="7">
        <v>48</v>
      </c>
      <c r="F820" s="7">
        <v>25</v>
      </c>
      <c r="G820" s="7">
        <v>23</v>
      </c>
      <c r="H820" s="7">
        <v>8</v>
      </c>
      <c r="I820" s="1" t="s">
        <v>48</v>
      </c>
      <c r="J820" s="13">
        <v>44567</v>
      </c>
    </row>
    <row r="821" spans="1:10" ht="15">
      <c r="A821" s="7">
        <v>1820</v>
      </c>
      <c r="B821" s="4" t="s">
        <v>3567</v>
      </c>
      <c r="C821" s="8" t="s">
        <v>3568</v>
      </c>
      <c r="D821" s="20">
        <v>0.89930555555555558</v>
      </c>
      <c r="E821" s="7">
        <v>48</v>
      </c>
      <c r="F821" s="7">
        <v>23</v>
      </c>
      <c r="G821" s="7">
        <v>25</v>
      </c>
      <c r="H821" s="7">
        <v>4</v>
      </c>
      <c r="I821" s="1" t="s">
        <v>54</v>
      </c>
      <c r="J821" s="13">
        <v>44572</v>
      </c>
    </row>
    <row r="822" spans="1:10" ht="15">
      <c r="A822" s="7">
        <v>1821</v>
      </c>
      <c r="B822" s="4" t="s">
        <v>3569</v>
      </c>
      <c r="C822" s="8" t="s">
        <v>3570</v>
      </c>
      <c r="D822" s="20">
        <v>0.68263888888888891</v>
      </c>
      <c r="E822" s="7">
        <v>87</v>
      </c>
      <c r="F822" s="7">
        <v>39</v>
      </c>
      <c r="G822" s="7">
        <v>48</v>
      </c>
      <c r="H822" s="7">
        <v>6</v>
      </c>
      <c r="I822" s="1" t="s">
        <v>60</v>
      </c>
      <c r="J822" s="13">
        <v>44574</v>
      </c>
    </row>
    <row r="823" spans="1:10" ht="15">
      <c r="A823" s="7">
        <v>1822</v>
      </c>
      <c r="B823" s="4" t="s">
        <v>3571</v>
      </c>
      <c r="C823" s="8" t="s">
        <v>3572</v>
      </c>
      <c r="D823" s="20">
        <v>0.53402777777777777</v>
      </c>
      <c r="E823" s="7">
        <v>49</v>
      </c>
      <c r="F823" s="7">
        <v>28</v>
      </c>
      <c r="G823" s="7">
        <v>21</v>
      </c>
      <c r="H823" s="7">
        <v>5</v>
      </c>
      <c r="I823" s="1" t="s">
        <v>54</v>
      </c>
      <c r="J823" s="13">
        <v>44574</v>
      </c>
    </row>
    <row r="824" spans="1:10" ht="15">
      <c r="A824" s="7">
        <v>1823</v>
      </c>
      <c r="B824" s="4" t="s">
        <v>3573</v>
      </c>
      <c r="C824" s="8" t="s">
        <v>3574</v>
      </c>
      <c r="D824" s="20">
        <v>0.78472222222222221</v>
      </c>
      <c r="E824" s="7">
        <v>61</v>
      </c>
      <c r="F824" s="7">
        <v>21</v>
      </c>
      <c r="G824" s="7">
        <v>40</v>
      </c>
      <c r="H824" s="7">
        <v>1</v>
      </c>
      <c r="I824" s="1" t="s">
        <v>34</v>
      </c>
      <c r="J824" s="13">
        <v>44566</v>
      </c>
    </row>
    <row r="825" spans="1:10" ht="15">
      <c r="A825" s="7">
        <v>1824</v>
      </c>
      <c r="B825" s="4" t="s">
        <v>3575</v>
      </c>
      <c r="C825" s="8" t="s">
        <v>3576</v>
      </c>
      <c r="D825" s="20">
        <v>0.76111111111111107</v>
      </c>
      <c r="E825" s="7">
        <v>56</v>
      </c>
      <c r="F825" s="7">
        <v>41</v>
      </c>
      <c r="G825" s="7">
        <v>15</v>
      </c>
      <c r="H825" s="7">
        <v>2</v>
      </c>
      <c r="I825" s="1" t="s">
        <v>13</v>
      </c>
      <c r="J825" s="13">
        <v>44570</v>
      </c>
    </row>
    <row r="826" spans="1:10" ht="15">
      <c r="A826" s="7">
        <v>1825</v>
      </c>
      <c r="B826" s="4" t="s">
        <v>3577</v>
      </c>
      <c r="C826" s="8" t="s">
        <v>3578</v>
      </c>
      <c r="D826" s="20">
        <v>0.25138888888888888</v>
      </c>
      <c r="E826" s="7">
        <v>79</v>
      </c>
      <c r="F826" s="7">
        <v>30</v>
      </c>
      <c r="G826" s="7">
        <v>49</v>
      </c>
      <c r="H826" s="7">
        <v>10</v>
      </c>
      <c r="I826" s="1" t="s">
        <v>13</v>
      </c>
      <c r="J826" s="13">
        <v>44574</v>
      </c>
    </row>
    <row r="827" spans="1:10" ht="15">
      <c r="A827" s="7">
        <v>1826</v>
      </c>
      <c r="B827" s="4" t="s">
        <v>3579</v>
      </c>
      <c r="C827" s="8">
        <v>516272</v>
      </c>
      <c r="D827" s="20">
        <v>6.9444444444444441E-3</v>
      </c>
      <c r="E827" s="7">
        <v>87</v>
      </c>
      <c r="F827" s="7">
        <v>37</v>
      </c>
      <c r="G827" s="7">
        <v>50</v>
      </c>
      <c r="H827" s="7">
        <v>10</v>
      </c>
      <c r="I827" s="1" t="s">
        <v>54</v>
      </c>
      <c r="J827" s="13">
        <v>44566</v>
      </c>
    </row>
    <row r="828" spans="1:10" ht="15">
      <c r="A828" s="7">
        <v>1827</v>
      </c>
      <c r="B828" s="4" t="s">
        <v>3580</v>
      </c>
      <c r="C828" s="8" t="s">
        <v>3581</v>
      </c>
      <c r="D828" s="20">
        <v>0.98124999999999996</v>
      </c>
      <c r="E828" s="7">
        <v>45</v>
      </c>
      <c r="F828" s="7">
        <v>18</v>
      </c>
      <c r="G828" s="7">
        <v>27</v>
      </c>
      <c r="H828" s="7">
        <v>3</v>
      </c>
      <c r="I828" s="1" t="s">
        <v>48</v>
      </c>
      <c r="J828" s="13">
        <v>44563</v>
      </c>
    </row>
    <row r="829" spans="1:10" ht="15">
      <c r="A829" s="7">
        <v>1828</v>
      </c>
      <c r="B829" s="4" t="s">
        <v>3582</v>
      </c>
      <c r="C829" s="8" t="s">
        <v>3583</v>
      </c>
      <c r="D829" s="20">
        <v>0.85763888888888884</v>
      </c>
      <c r="E829" s="7">
        <v>72</v>
      </c>
      <c r="F829" s="7">
        <v>16</v>
      </c>
      <c r="G829" s="7">
        <v>56</v>
      </c>
      <c r="H829" s="7">
        <v>3</v>
      </c>
      <c r="I829" s="1" t="s">
        <v>38</v>
      </c>
      <c r="J829" s="13">
        <v>44563</v>
      </c>
    </row>
    <row r="830" spans="1:10" ht="15">
      <c r="A830" s="7">
        <v>1829</v>
      </c>
      <c r="B830" s="4" t="s">
        <v>3584</v>
      </c>
      <c r="C830" s="8" t="s">
        <v>3585</v>
      </c>
      <c r="D830" s="20">
        <v>0.61111111111111116</v>
      </c>
      <c r="E830" s="7">
        <v>59</v>
      </c>
      <c r="F830" s="7">
        <v>33</v>
      </c>
      <c r="G830" s="7">
        <v>26</v>
      </c>
      <c r="H830" s="7">
        <v>9</v>
      </c>
      <c r="I830" s="1" t="s">
        <v>48</v>
      </c>
      <c r="J830" s="13">
        <v>44573</v>
      </c>
    </row>
    <row r="831" spans="1:10" ht="15">
      <c r="A831" s="7">
        <v>1830</v>
      </c>
      <c r="B831" s="4" t="s">
        <v>3586</v>
      </c>
      <c r="C831" s="8" t="s">
        <v>3587</v>
      </c>
      <c r="D831" s="20">
        <v>0.19791666666666666</v>
      </c>
      <c r="E831" s="7">
        <v>57</v>
      </c>
      <c r="F831" s="7">
        <v>36</v>
      </c>
      <c r="G831" s="7">
        <v>21</v>
      </c>
      <c r="H831" s="7">
        <v>1</v>
      </c>
      <c r="I831" s="1" t="s">
        <v>60</v>
      </c>
      <c r="J831" s="13">
        <v>44573</v>
      </c>
    </row>
    <row r="832" spans="1:10" ht="15">
      <c r="A832" s="7">
        <v>1831</v>
      </c>
      <c r="B832" s="4" t="s">
        <v>3588</v>
      </c>
      <c r="C832" s="8" t="s">
        <v>3589</v>
      </c>
      <c r="D832" s="20">
        <v>0.42569444444444443</v>
      </c>
      <c r="E832" s="7">
        <v>73</v>
      </c>
      <c r="F832" s="7">
        <v>29</v>
      </c>
      <c r="G832" s="7">
        <v>44</v>
      </c>
      <c r="H832" s="7">
        <v>9</v>
      </c>
      <c r="I832" s="1" t="s">
        <v>34</v>
      </c>
      <c r="J832" s="13">
        <v>44564</v>
      </c>
    </row>
    <row r="833" spans="1:10" ht="15">
      <c r="A833" s="7">
        <v>1832</v>
      </c>
      <c r="B833" s="4" t="s">
        <v>3590</v>
      </c>
      <c r="C833" s="8" t="s">
        <v>3591</v>
      </c>
      <c r="D833" s="20">
        <v>0.78472222222222221</v>
      </c>
      <c r="E833" s="7">
        <v>60</v>
      </c>
      <c r="F833" s="7">
        <v>16</v>
      </c>
      <c r="G833" s="7">
        <v>44</v>
      </c>
      <c r="H833" s="7">
        <v>4</v>
      </c>
      <c r="I833" s="1" t="s">
        <v>13</v>
      </c>
      <c r="J833" s="13">
        <v>44563</v>
      </c>
    </row>
    <row r="834" spans="1:10" ht="15">
      <c r="A834" s="7">
        <v>1833</v>
      </c>
      <c r="B834" s="4" t="s">
        <v>3592</v>
      </c>
      <c r="C834" s="8" t="s">
        <v>3593</v>
      </c>
      <c r="D834" s="20">
        <v>0.68402777777777779</v>
      </c>
      <c r="E834" s="7">
        <v>62</v>
      </c>
      <c r="F834" s="7">
        <v>16</v>
      </c>
      <c r="G834" s="7">
        <v>46</v>
      </c>
      <c r="H834" s="7">
        <v>8</v>
      </c>
      <c r="I834" s="1" t="s">
        <v>38</v>
      </c>
      <c r="J834" s="13">
        <v>44568</v>
      </c>
    </row>
    <row r="835" spans="1:10" ht="15">
      <c r="A835" s="7">
        <v>1834</v>
      </c>
      <c r="B835" s="4" t="s">
        <v>3594</v>
      </c>
      <c r="C835" s="8" t="s">
        <v>3595</v>
      </c>
      <c r="D835" s="20">
        <v>0.10138888888888889</v>
      </c>
      <c r="E835" s="7">
        <v>83</v>
      </c>
      <c r="F835" s="7">
        <v>25</v>
      </c>
      <c r="G835" s="7">
        <v>58</v>
      </c>
      <c r="H835" s="7">
        <v>4</v>
      </c>
      <c r="I835" s="1" t="s">
        <v>38</v>
      </c>
      <c r="J835" s="13">
        <v>44574</v>
      </c>
    </row>
    <row r="836" spans="1:10" ht="15">
      <c r="A836" s="7">
        <v>1835</v>
      </c>
      <c r="B836" s="4" t="s">
        <v>3596</v>
      </c>
      <c r="C836" s="8" t="s">
        <v>3597</v>
      </c>
      <c r="D836" s="20">
        <v>0.79027777777777775</v>
      </c>
      <c r="E836" s="7">
        <v>63</v>
      </c>
      <c r="F836" s="7">
        <v>30</v>
      </c>
      <c r="G836" s="7">
        <v>33</v>
      </c>
      <c r="H836" s="7">
        <v>8</v>
      </c>
      <c r="I836" s="1" t="s">
        <v>54</v>
      </c>
      <c r="J836" s="13">
        <v>44571</v>
      </c>
    </row>
    <row r="837" spans="1:10" ht="15">
      <c r="A837" s="7">
        <v>1836</v>
      </c>
      <c r="B837" s="4" t="s">
        <v>3598</v>
      </c>
      <c r="C837" s="8" t="s">
        <v>3599</v>
      </c>
      <c r="D837" s="20">
        <v>0.56388888888888888</v>
      </c>
      <c r="E837" s="7">
        <v>93</v>
      </c>
      <c r="F837" s="7">
        <v>33</v>
      </c>
      <c r="G837" s="7">
        <v>60</v>
      </c>
      <c r="H837" s="7">
        <v>1</v>
      </c>
      <c r="I837" s="1" t="s">
        <v>54</v>
      </c>
      <c r="J837" s="13">
        <v>44573</v>
      </c>
    </row>
    <row r="838" spans="1:10" ht="15">
      <c r="A838" s="7">
        <v>1837</v>
      </c>
      <c r="B838" s="4" t="s">
        <v>3600</v>
      </c>
      <c r="C838" s="8" t="s">
        <v>3601</v>
      </c>
      <c r="D838" s="20">
        <v>0.93055555555555558</v>
      </c>
      <c r="E838" s="7">
        <v>75</v>
      </c>
      <c r="F838" s="7">
        <v>43</v>
      </c>
      <c r="G838" s="7">
        <v>32</v>
      </c>
      <c r="H838" s="7">
        <v>5</v>
      </c>
      <c r="I838" s="1" t="s">
        <v>34</v>
      </c>
      <c r="J838" s="13">
        <v>44572</v>
      </c>
    </row>
    <row r="839" spans="1:10" ht="15">
      <c r="A839" s="7">
        <v>1838</v>
      </c>
      <c r="B839" s="4" t="s">
        <v>3602</v>
      </c>
      <c r="C839" s="8" t="s">
        <v>3603</v>
      </c>
      <c r="D839" s="20">
        <v>0.17291666666666666</v>
      </c>
      <c r="E839" s="7">
        <v>69</v>
      </c>
      <c r="F839" s="7">
        <v>17</v>
      </c>
      <c r="G839" s="7">
        <v>52</v>
      </c>
      <c r="H839" s="7">
        <v>5</v>
      </c>
      <c r="I839" s="1" t="s">
        <v>38</v>
      </c>
      <c r="J839" s="13">
        <v>44570</v>
      </c>
    </row>
    <row r="840" spans="1:10" ht="15">
      <c r="A840" s="7">
        <v>1839</v>
      </c>
      <c r="B840" s="4" t="s">
        <v>3604</v>
      </c>
      <c r="C840" s="8">
        <v>283050</v>
      </c>
      <c r="D840" s="20">
        <v>0.80277777777777781</v>
      </c>
      <c r="E840" s="7">
        <v>50</v>
      </c>
      <c r="F840" s="7">
        <v>39</v>
      </c>
      <c r="G840" s="7">
        <v>11</v>
      </c>
      <c r="H840" s="7">
        <v>4</v>
      </c>
      <c r="I840" s="1" t="s">
        <v>48</v>
      </c>
      <c r="J840" s="13">
        <v>44570</v>
      </c>
    </row>
    <row r="841" spans="1:10" ht="15">
      <c r="A841" s="7">
        <v>1840</v>
      </c>
      <c r="B841" s="4" t="s">
        <v>3605</v>
      </c>
      <c r="C841" s="8" t="s">
        <v>3606</v>
      </c>
      <c r="D841" s="20">
        <v>0.77777777777777779</v>
      </c>
      <c r="E841" s="7">
        <v>36</v>
      </c>
      <c r="F841" s="7">
        <v>24</v>
      </c>
      <c r="G841" s="7">
        <v>12</v>
      </c>
      <c r="H841" s="7">
        <v>5</v>
      </c>
      <c r="I841" s="1" t="s">
        <v>13</v>
      </c>
      <c r="J841" s="13">
        <v>44571</v>
      </c>
    </row>
    <row r="842" spans="1:10" ht="15">
      <c r="A842" s="7">
        <v>1841</v>
      </c>
      <c r="B842" s="4" t="s">
        <v>3607</v>
      </c>
      <c r="C842" s="8">
        <v>926500</v>
      </c>
      <c r="D842" s="20">
        <v>0.89652777777777781</v>
      </c>
      <c r="E842" s="7">
        <v>66</v>
      </c>
      <c r="F842" s="7">
        <v>20</v>
      </c>
      <c r="G842" s="7">
        <v>46</v>
      </c>
      <c r="H842" s="7">
        <v>6</v>
      </c>
      <c r="I842" s="1" t="s">
        <v>13</v>
      </c>
      <c r="J842" s="13">
        <v>44573</v>
      </c>
    </row>
    <row r="843" spans="1:10" ht="15">
      <c r="A843" s="7">
        <v>1842</v>
      </c>
      <c r="B843" s="4" t="s">
        <v>3608</v>
      </c>
      <c r="C843" s="8" t="s">
        <v>3609</v>
      </c>
      <c r="D843" s="20">
        <v>0.99583333333333335</v>
      </c>
      <c r="E843" s="7">
        <v>56</v>
      </c>
      <c r="F843" s="7">
        <v>30</v>
      </c>
      <c r="G843" s="7">
        <v>26</v>
      </c>
      <c r="H843" s="7">
        <v>10</v>
      </c>
      <c r="I843" s="1" t="s">
        <v>48</v>
      </c>
      <c r="J843" s="13">
        <v>44567</v>
      </c>
    </row>
    <row r="844" spans="1:10" ht="15">
      <c r="A844" s="7">
        <v>1843</v>
      </c>
      <c r="B844" s="4" t="s">
        <v>3610</v>
      </c>
      <c r="C844" s="8" t="s">
        <v>3611</v>
      </c>
      <c r="D844" s="20">
        <v>0.15625</v>
      </c>
      <c r="E844" s="7">
        <v>63</v>
      </c>
      <c r="F844" s="7">
        <v>25</v>
      </c>
      <c r="G844" s="7">
        <v>38</v>
      </c>
      <c r="H844" s="7">
        <v>9</v>
      </c>
      <c r="I844" s="1" t="s">
        <v>48</v>
      </c>
      <c r="J844" s="13">
        <v>44570</v>
      </c>
    </row>
    <row r="845" spans="1:10" ht="15">
      <c r="A845" s="7">
        <v>1844</v>
      </c>
      <c r="B845" s="4" t="s">
        <v>3612</v>
      </c>
      <c r="C845" s="8" t="s">
        <v>3613</v>
      </c>
      <c r="D845" s="20">
        <v>0.9604166666666667</v>
      </c>
      <c r="E845" s="7">
        <v>70</v>
      </c>
      <c r="F845" s="7">
        <v>20</v>
      </c>
      <c r="G845" s="7">
        <v>50</v>
      </c>
      <c r="H845" s="7">
        <v>9</v>
      </c>
      <c r="I845" s="1" t="s">
        <v>13</v>
      </c>
      <c r="J845" s="13">
        <v>44568</v>
      </c>
    </row>
    <row r="846" spans="1:10" ht="15">
      <c r="A846" s="7">
        <v>1845</v>
      </c>
      <c r="B846" s="4" t="s">
        <v>3614</v>
      </c>
      <c r="C846" s="8" t="s">
        <v>3615</v>
      </c>
      <c r="D846" s="20">
        <v>0.42638888888888887</v>
      </c>
      <c r="E846" s="7">
        <v>60</v>
      </c>
      <c r="F846" s="7">
        <v>18</v>
      </c>
      <c r="G846" s="7">
        <v>42</v>
      </c>
      <c r="H846" s="7">
        <v>3</v>
      </c>
      <c r="I846" s="1" t="s">
        <v>48</v>
      </c>
      <c r="J846" s="13">
        <v>44574</v>
      </c>
    </row>
    <row r="847" spans="1:10" ht="15">
      <c r="A847" s="7">
        <v>1846</v>
      </c>
      <c r="B847" s="4" t="s">
        <v>3616</v>
      </c>
      <c r="C847" s="8" t="s">
        <v>3617</v>
      </c>
      <c r="D847" s="20">
        <v>0.1701388888888889</v>
      </c>
      <c r="E847" s="7">
        <v>71</v>
      </c>
      <c r="F847" s="7">
        <v>41</v>
      </c>
      <c r="G847" s="7">
        <v>30</v>
      </c>
      <c r="H847" s="7">
        <v>1</v>
      </c>
      <c r="I847" s="1" t="s">
        <v>38</v>
      </c>
      <c r="J847" s="13">
        <v>44563</v>
      </c>
    </row>
    <row r="848" spans="1:10" ht="15">
      <c r="A848" s="7">
        <v>1847</v>
      </c>
      <c r="B848" s="4" t="s">
        <v>3618</v>
      </c>
      <c r="C848" s="8" t="s">
        <v>3619</v>
      </c>
      <c r="D848" s="20">
        <v>0.87986111111111109</v>
      </c>
      <c r="E848" s="7">
        <v>71</v>
      </c>
      <c r="F848" s="7">
        <v>36</v>
      </c>
      <c r="G848" s="7">
        <v>35</v>
      </c>
      <c r="H848" s="7">
        <v>6</v>
      </c>
      <c r="I848" s="1" t="s">
        <v>54</v>
      </c>
      <c r="J848" s="13">
        <v>44563</v>
      </c>
    </row>
    <row r="849" spans="1:10" ht="15">
      <c r="A849" s="7">
        <v>1848</v>
      </c>
      <c r="B849" s="4" t="s">
        <v>3620</v>
      </c>
      <c r="C849" s="8" t="s">
        <v>3621</v>
      </c>
      <c r="D849" s="20">
        <v>0.34722222222222221</v>
      </c>
      <c r="E849" s="7">
        <v>54</v>
      </c>
      <c r="F849" s="7">
        <v>16</v>
      </c>
      <c r="G849" s="7">
        <v>38</v>
      </c>
      <c r="H849" s="7">
        <v>7</v>
      </c>
      <c r="I849" s="1" t="s">
        <v>54</v>
      </c>
      <c r="J849" s="13">
        <v>44566</v>
      </c>
    </row>
    <row r="850" spans="1:10" ht="15">
      <c r="A850" s="7">
        <v>1849</v>
      </c>
      <c r="B850" s="4" t="s">
        <v>3622</v>
      </c>
      <c r="C850" s="8" t="s">
        <v>3623</v>
      </c>
      <c r="D850" s="20">
        <v>0.78541666666666665</v>
      </c>
      <c r="E850" s="7">
        <v>30</v>
      </c>
      <c r="F850" s="7">
        <v>19</v>
      </c>
      <c r="G850" s="7">
        <v>11</v>
      </c>
      <c r="H850" s="7">
        <v>6</v>
      </c>
      <c r="I850" s="1" t="s">
        <v>13</v>
      </c>
      <c r="J850" s="13">
        <v>44568</v>
      </c>
    </row>
    <row r="851" spans="1:10" ht="15">
      <c r="A851" s="7">
        <v>1850</v>
      </c>
      <c r="B851" s="4" t="s">
        <v>3624</v>
      </c>
      <c r="C851" s="8" t="s">
        <v>3625</v>
      </c>
      <c r="D851" s="20">
        <v>0.12847222222222221</v>
      </c>
      <c r="E851" s="7">
        <v>92</v>
      </c>
      <c r="F851" s="7">
        <v>39</v>
      </c>
      <c r="G851" s="7">
        <v>53</v>
      </c>
      <c r="H851" s="7">
        <v>10</v>
      </c>
      <c r="I851" s="1" t="s">
        <v>38</v>
      </c>
      <c r="J851" s="13">
        <v>44567</v>
      </c>
    </row>
    <row r="852" spans="1:10" ht="15">
      <c r="A852" s="7">
        <v>1851</v>
      </c>
      <c r="B852" s="4" t="s">
        <v>3626</v>
      </c>
      <c r="C852" s="8" t="s">
        <v>3627</v>
      </c>
      <c r="D852" s="20">
        <v>0.14861111111111111</v>
      </c>
      <c r="E852" s="7">
        <v>68</v>
      </c>
      <c r="F852" s="7">
        <v>33</v>
      </c>
      <c r="G852" s="7">
        <v>35</v>
      </c>
      <c r="H852" s="7">
        <v>5</v>
      </c>
      <c r="I852" s="1" t="s">
        <v>60</v>
      </c>
      <c r="J852" s="13">
        <v>44568</v>
      </c>
    </row>
    <row r="853" spans="1:10" ht="15">
      <c r="A853" s="7">
        <v>1852</v>
      </c>
      <c r="B853" s="4" t="s">
        <v>3628</v>
      </c>
      <c r="C853" s="8" t="s">
        <v>3629</v>
      </c>
      <c r="D853" s="20">
        <v>2.361111111111111E-2</v>
      </c>
      <c r="E853" s="7">
        <v>70</v>
      </c>
      <c r="F853" s="7">
        <v>31</v>
      </c>
      <c r="G853" s="7">
        <v>39</v>
      </c>
      <c r="H853" s="7">
        <v>10</v>
      </c>
      <c r="I853" s="1" t="s">
        <v>34</v>
      </c>
      <c r="J853" s="13">
        <v>44569</v>
      </c>
    </row>
    <row r="854" spans="1:10" ht="15">
      <c r="A854" s="7">
        <v>1853</v>
      </c>
      <c r="B854" s="4" t="s">
        <v>3630</v>
      </c>
      <c r="C854" s="8" t="s">
        <v>3631</v>
      </c>
      <c r="D854" s="20">
        <v>0.68194444444444446</v>
      </c>
      <c r="E854" s="7">
        <v>86</v>
      </c>
      <c r="F854" s="7">
        <v>33</v>
      </c>
      <c r="G854" s="7">
        <v>53</v>
      </c>
      <c r="H854" s="7">
        <v>5</v>
      </c>
      <c r="I854" s="1" t="s">
        <v>34</v>
      </c>
      <c r="J854" s="13">
        <v>44566</v>
      </c>
    </row>
    <row r="855" spans="1:10" ht="15">
      <c r="A855" s="7">
        <v>1854</v>
      </c>
      <c r="B855" s="4" t="s">
        <v>3632</v>
      </c>
      <c r="C855" s="8" t="s">
        <v>3633</v>
      </c>
      <c r="D855" s="20">
        <v>0.55625000000000002</v>
      </c>
      <c r="E855" s="7">
        <v>88</v>
      </c>
      <c r="F855" s="7">
        <v>35</v>
      </c>
      <c r="G855" s="7">
        <v>53</v>
      </c>
      <c r="H855" s="7">
        <v>9</v>
      </c>
      <c r="I855" s="1" t="s">
        <v>48</v>
      </c>
      <c r="J855" s="13">
        <v>44562</v>
      </c>
    </row>
    <row r="856" spans="1:10" ht="15">
      <c r="A856" s="7">
        <v>1855</v>
      </c>
      <c r="B856" s="4" t="s">
        <v>3634</v>
      </c>
      <c r="C856" s="8" t="s">
        <v>3635</v>
      </c>
      <c r="D856" s="20">
        <v>0.82847222222222228</v>
      </c>
      <c r="E856" s="7">
        <v>67</v>
      </c>
      <c r="F856" s="7">
        <v>19</v>
      </c>
      <c r="G856" s="7">
        <v>48</v>
      </c>
      <c r="H856" s="7">
        <v>10</v>
      </c>
      <c r="I856" s="1" t="s">
        <v>60</v>
      </c>
      <c r="J856" s="13">
        <v>44566</v>
      </c>
    </row>
    <row r="857" spans="1:10" ht="15">
      <c r="A857" s="7">
        <v>1856</v>
      </c>
      <c r="B857" s="4" t="s">
        <v>3636</v>
      </c>
      <c r="C857" s="8" t="s">
        <v>3637</v>
      </c>
      <c r="D857" s="20">
        <v>0.3527777777777778</v>
      </c>
      <c r="E857" s="7">
        <v>75</v>
      </c>
      <c r="F857" s="7">
        <v>29</v>
      </c>
      <c r="G857" s="7">
        <v>46</v>
      </c>
      <c r="H857" s="7">
        <v>9</v>
      </c>
      <c r="I857" s="1" t="s">
        <v>13</v>
      </c>
      <c r="J857" s="13">
        <v>44570</v>
      </c>
    </row>
    <row r="858" spans="1:10" ht="15">
      <c r="A858" s="7">
        <v>1857</v>
      </c>
      <c r="B858" s="4" t="s">
        <v>3638</v>
      </c>
      <c r="C858" s="8" t="s">
        <v>3639</v>
      </c>
      <c r="D858" s="20">
        <v>0.68541666666666667</v>
      </c>
      <c r="E858" s="7">
        <v>53</v>
      </c>
      <c r="F858" s="7">
        <v>39</v>
      </c>
      <c r="G858" s="7">
        <v>14</v>
      </c>
      <c r="H858" s="7">
        <v>3</v>
      </c>
      <c r="I858" s="1" t="s">
        <v>48</v>
      </c>
      <c r="J858" s="13">
        <v>44563</v>
      </c>
    </row>
    <row r="859" spans="1:10" ht="15">
      <c r="A859" s="7">
        <v>1858</v>
      </c>
      <c r="B859" s="4" t="s">
        <v>3640</v>
      </c>
      <c r="C859" s="8" t="s">
        <v>3641</v>
      </c>
      <c r="D859" s="20">
        <v>0.11736111111111111</v>
      </c>
      <c r="E859" s="7">
        <v>90</v>
      </c>
      <c r="F859" s="7">
        <v>34</v>
      </c>
      <c r="G859" s="7">
        <v>56</v>
      </c>
      <c r="H859" s="7">
        <v>6</v>
      </c>
      <c r="I859" s="1" t="s">
        <v>54</v>
      </c>
      <c r="J859" s="13">
        <v>44568</v>
      </c>
    </row>
    <row r="860" spans="1:10" ht="15">
      <c r="A860" s="7">
        <v>1859</v>
      </c>
      <c r="B860" s="4" t="s">
        <v>3642</v>
      </c>
      <c r="C860" s="8" t="s">
        <v>3643</v>
      </c>
      <c r="D860" s="20">
        <v>0.14305555555555555</v>
      </c>
      <c r="E860" s="7">
        <v>34</v>
      </c>
      <c r="F860" s="7">
        <v>20</v>
      </c>
      <c r="G860" s="7">
        <v>14</v>
      </c>
      <c r="H860" s="7">
        <v>9</v>
      </c>
      <c r="I860" s="1" t="s">
        <v>34</v>
      </c>
      <c r="J860" s="13">
        <v>44570</v>
      </c>
    </row>
    <row r="861" spans="1:10" ht="15">
      <c r="A861" s="7">
        <v>1860</v>
      </c>
      <c r="B861" s="4" t="s">
        <v>3644</v>
      </c>
      <c r="C861" s="8" t="s">
        <v>3645</v>
      </c>
      <c r="D861" s="20">
        <v>0.77152777777777781</v>
      </c>
      <c r="E861" s="7">
        <v>94</v>
      </c>
      <c r="F861" s="7">
        <v>43</v>
      </c>
      <c r="G861" s="7">
        <v>51</v>
      </c>
      <c r="H861" s="7">
        <v>5</v>
      </c>
      <c r="I861" s="1" t="s">
        <v>38</v>
      </c>
      <c r="J861" s="13">
        <v>44570</v>
      </c>
    </row>
    <row r="862" spans="1:10" ht="15">
      <c r="A862" s="7">
        <v>1861</v>
      </c>
      <c r="B862" s="4" t="s">
        <v>3646</v>
      </c>
      <c r="C862" s="8" t="s">
        <v>3647</v>
      </c>
      <c r="D862" s="20">
        <v>0.12083333333333333</v>
      </c>
      <c r="E862" s="7">
        <v>55</v>
      </c>
      <c r="F862" s="7">
        <v>19</v>
      </c>
      <c r="G862" s="7">
        <v>36</v>
      </c>
      <c r="H862" s="7">
        <v>9</v>
      </c>
      <c r="I862" s="1" t="s">
        <v>54</v>
      </c>
      <c r="J862" s="13">
        <v>44570</v>
      </c>
    </row>
    <row r="863" spans="1:10" ht="15">
      <c r="A863" s="7">
        <v>1862</v>
      </c>
      <c r="B863" s="4" t="s">
        <v>3648</v>
      </c>
      <c r="C863" s="8" t="s">
        <v>3649</v>
      </c>
      <c r="D863" s="20">
        <v>0.67986111111111114</v>
      </c>
      <c r="E863" s="7">
        <v>77</v>
      </c>
      <c r="F863" s="7">
        <v>42</v>
      </c>
      <c r="G863" s="7">
        <v>35</v>
      </c>
      <c r="H863" s="7">
        <v>10</v>
      </c>
      <c r="I863" s="1" t="s">
        <v>38</v>
      </c>
      <c r="J863" s="13">
        <v>44566</v>
      </c>
    </row>
    <row r="864" spans="1:10" ht="15">
      <c r="A864" s="7">
        <v>1863</v>
      </c>
      <c r="B864" s="4" t="s">
        <v>3650</v>
      </c>
      <c r="C864" s="8" t="s">
        <v>3651</v>
      </c>
      <c r="D864" s="20">
        <v>0.26666666666666666</v>
      </c>
      <c r="E864" s="7">
        <v>82</v>
      </c>
      <c r="F864" s="7">
        <v>35</v>
      </c>
      <c r="G864" s="7">
        <v>47</v>
      </c>
      <c r="H864" s="7">
        <v>9</v>
      </c>
      <c r="I864" s="1" t="s">
        <v>54</v>
      </c>
      <c r="J864" s="13">
        <v>44568</v>
      </c>
    </row>
    <row r="865" spans="1:10" ht="15">
      <c r="A865" s="7">
        <v>1864</v>
      </c>
      <c r="B865" s="4" t="s">
        <v>3652</v>
      </c>
      <c r="C865" s="8" t="s">
        <v>3653</v>
      </c>
      <c r="D865" s="20">
        <v>0.15416666666666667</v>
      </c>
      <c r="E865" s="7">
        <v>41</v>
      </c>
      <c r="F865" s="7">
        <v>26</v>
      </c>
      <c r="G865" s="7">
        <v>15</v>
      </c>
      <c r="H865" s="7">
        <v>3</v>
      </c>
      <c r="I865" s="1" t="s">
        <v>38</v>
      </c>
      <c r="J865" s="13">
        <v>44570</v>
      </c>
    </row>
    <row r="866" spans="1:10" ht="15">
      <c r="A866" s="7">
        <v>1865</v>
      </c>
      <c r="B866" s="4" t="s">
        <v>3654</v>
      </c>
      <c r="C866" s="8" t="s">
        <v>3655</v>
      </c>
      <c r="D866" s="20">
        <v>0.50277777777777777</v>
      </c>
      <c r="E866" s="7">
        <v>58</v>
      </c>
      <c r="F866" s="7">
        <v>43</v>
      </c>
      <c r="G866" s="7">
        <v>15</v>
      </c>
      <c r="H866" s="7">
        <v>3</v>
      </c>
      <c r="I866" s="1" t="s">
        <v>38</v>
      </c>
      <c r="J866" s="13">
        <v>44574</v>
      </c>
    </row>
    <row r="867" spans="1:10" ht="15">
      <c r="A867" s="7">
        <v>1866</v>
      </c>
      <c r="B867" s="4" t="s">
        <v>3656</v>
      </c>
      <c r="C867" s="8" t="s">
        <v>3657</v>
      </c>
      <c r="D867" s="20">
        <v>0.19652777777777777</v>
      </c>
      <c r="E867" s="7">
        <v>38</v>
      </c>
      <c r="F867" s="7">
        <v>16</v>
      </c>
      <c r="G867" s="7">
        <v>22</v>
      </c>
      <c r="H867" s="7">
        <v>3</v>
      </c>
      <c r="I867" s="1" t="s">
        <v>54</v>
      </c>
      <c r="J867" s="13">
        <v>44570</v>
      </c>
    </row>
    <row r="868" spans="1:10" ht="15">
      <c r="A868" s="7">
        <v>1867</v>
      </c>
      <c r="B868" s="4" t="s">
        <v>3658</v>
      </c>
      <c r="C868" s="8" t="s">
        <v>3659</v>
      </c>
      <c r="D868" s="20">
        <v>0.14027777777777778</v>
      </c>
      <c r="E868" s="7">
        <v>71</v>
      </c>
      <c r="F868" s="7">
        <v>24</v>
      </c>
      <c r="G868" s="7">
        <v>47</v>
      </c>
      <c r="H868" s="7">
        <v>2</v>
      </c>
      <c r="I868" s="1" t="s">
        <v>38</v>
      </c>
      <c r="J868" s="13">
        <v>44567</v>
      </c>
    </row>
    <row r="869" spans="1:10" ht="15">
      <c r="A869" s="7">
        <v>1868</v>
      </c>
      <c r="B869" s="4" t="s">
        <v>3660</v>
      </c>
      <c r="C869" s="8" t="s">
        <v>3661</v>
      </c>
      <c r="D869" s="20">
        <v>2.0833333333333333E-3</v>
      </c>
      <c r="E869" s="7">
        <v>56</v>
      </c>
      <c r="F869" s="7">
        <v>28</v>
      </c>
      <c r="G869" s="7">
        <v>28</v>
      </c>
      <c r="H869" s="7">
        <v>1</v>
      </c>
      <c r="I869" s="1" t="s">
        <v>48</v>
      </c>
      <c r="J869" s="13">
        <v>44570</v>
      </c>
    </row>
    <row r="870" spans="1:10" ht="15">
      <c r="A870" s="7">
        <v>1869</v>
      </c>
      <c r="B870" s="4" t="s">
        <v>3662</v>
      </c>
      <c r="C870" s="8" t="s">
        <v>3663</v>
      </c>
      <c r="D870" s="20">
        <v>0.68819444444444444</v>
      </c>
      <c r="E870" s="7">
        <v>70</v>
      </c>
      <c r="F870" s="7">
        <v>42</v>
      </c>
      <c r="G870" s="7">
        <v>28</v>
      </c>
      <c r="H870" s="7">
        <v>8</v>
      </c>
      <c r="I870" s="1" t="s">
        <v>48</v>
      </c>
      <c r="J870" s="13">
        <v>44562</v>
      </c>
    </row>
    <row r="871" spans="1:10" ht="15">
      <c r="A871" s="7">
        <v>1870</v>
      </c>
      <c r="B871" s="4" t="s">
        <v>3664</v>
      </c>
      <c r="C871" s="8" t="s">
        <v>3665</v>
      </c>
      <c r="D871" s="20">
        <v>0.22500000000000001</v>
      </c>
      <c r="E871" s="7">
        <v>74</v>
      </c>
      <c r="F871" s="7">
        <v>21</v>
      </c>
      <c r="G871" s="7">
        <v>53</v>
      </c>
      <c r="H871" s="7">
        <v>9</v>
      </c>
      <c r="I871" s="1" t="s">
        <v>48</v>
      </c>
      <c r="J871" s="13">
        <v>44573</v>
      </c>
    </row>
    <row r="872" spans="1:10" ht="15">
      <c r="A872" s="7">
        <v>1871</v>
      </c>
      <c r="B872" s="4" t="s">
        <v>3666</v>
      </c>
      <c r="C872" s="8" t="s">
        <v>3667</v>
      </c>
      <c r="D872" s="20">
        <v>0.36666666666666664</v>
      </c>
      <c r="E872" s="7">
        <v>53</v>
      </c>
      <c r="F872" s="7">
        <v>36</v>
      </c>
      <c r="G872" s="7">
        <v>17</v>
      </c>
      <c r="H872" s="7">
        <v>7</v>
      </c>
      <c r="I872" s="1" t="s">
        <v>54</v>
      </c>
      <c r="J872" s="13">
        <v>44573</v>
      </c>
    </row>
    <row r="873" spans="1:10" ht="15">
      <c r="A873" s="7">
        <v>1872</v>
      </c>
      <c r="B873" s="4" t="s">
        <v>3668</v>
      </c>
      <c r="C873" s="8" t="s">
        <v>3669</v>
      </c>
      <c r="D873" s="20">
        <v>0.37222222222222223</v>
      </c>
      <c r="E873" s="7">
        <v>75</v>
      </c>
      <c r="F873" s="7">
        <v>27</v>
      </c>
      <c r="G873" s="7">
        <v>48</v>
      </c>
      <c r="H873" s="7">
        <v>8</v>
      </c>
      <c r="I873" s="1" t="s">
        <v>38</v>
      </c>
      <c r="J873" s="13">
        <v>44565</v>
      </c>
    </row>
    <row r="874" spans="1:10" ht="15">
      <c r="A874" s="7">
        <v>1873</v>
      </c>
      <c r="B874" s="4" t="s">
        <v>3670</v>
      </c>
      <c r="C874" s="8" t="s">
        <v>3671</v>
      </c>
      <c r="D874" s="20">
        <v>0.91319444444444442</v>
      </c>
      <c r="E874" s="7">
        <v>57</v>
      </c>
      <c r="F874" s="7">
        <v>43</v>
      </c>
      <c r="G874" s="7">
        <v>14</v>
      </c>
      <c r="H874" s="7">
        <v>6</v>
      </c>
      <c r="I874" s="1" t="s">
        <v>13</v>
      </c>
      <c r="J874" s="13">
        <v>44565</v>
      </c>
    </row>
    <row r="875" spans="1:10" ht="15">
      <c r="A875" s="7">
        <v>1874</v>
      </c>
      <c r="B875" s="4" t="s">
        <v>3672</v>
      </c>
      <c r="C875" s="8" t="s">
        <v>3673</v>
      </c>
      <c r="D875" s="20">
        <v>4.1666666666666666E-3</v>
      </c>
      <c r="E875" s="7">
        <v>85</v>
      </c>
      <c r="F875" s="7">
        <v>30</v>
      </c>
      <c r="G875" s="7">
        <v>55</v>
      </c>
      <c r="H875" s="7">
        <v>10</v>
      </c>
      <c r="I875" s="1" t="s">
        <v>60</v>
      </c>
      <c r="J875" s="13">
        <v>44566</v>
      </c>
    </row>
    <row r="876" spans="1:10" ht="15">
      <c r="A876" s="7">
        <v>1875</v>
      </c>
      <c r="B876" s="4" t="s">
        <v>3674</v>
      </c>
      <c r="C876" s="8" t="s">
        <v>3675</v>
      </c>
      <c r="D876" s="20">
        <v>0.44374999999999998</v>
      </c>
      <c r="E876" s="7">
        <v>41</v>
      </c>
      <c r="F876" s="7">
        <v>23</v>
      </c>
      <c r="G876" s="7">
        <v>18</v>
      </c>
      <c r="H876" s="7">
        <v>4</v>
      </c>
      <c r="I876" s="1" t="s">
        <v>48</v>
      </c>
      <c r="J876" s="13">
        <v>44563</v>
      </c>
    </row>
    <row r="877" spans="1:10" ht="15">
      <c r="A877" s="7">
        <v>1876</v>
      </c>
      <c r="B877" s="4" t="s">
        <v>3676</v>
      </c>
      <c r="C877" s="8" t="s">
        <v>3677</v>
      </c>
      <c r="D877" s="20">
        <v>0.55972222222222223</v>
      </c>
      <c r="E877" s="7">
        <v>70</v>
      </c>
      <c r="F877" s="7">
        <v>39</v>
      </c>
      <c r="G877" s="7">
        <v>31</v>
      </c>
      <c r="H877" s="7">
        <v>7</v>
      </c>
      <c r="I877" s="1" t="s">
        <v>54</v>
      </c>
      <c r="J877" s="13">
        <v>44565</v>
      </c>
    </row>
    <row r="878" spans="1:10" ht="15">
      <c r="A878" s="7">
        <v>1877</v>
      </c>
      <c r="B878" s="4" t="s">
        <v>3678</v>
      </c>
      <c r="C878" s="8" t="s">
        <v>3679</v>
      </c>
      <c r="D878" s="20">
        <v>0.94722222222222219</v>
      </c>
      <c r="E878" s="7">
        <v>27</v>
      </c>
      <c r="F878" s="7">
        <v>15</v>
      </c>
      <c r="G878" s="7">
        <v>12</v>
      </c>
      <c r="H878" s="7">
        <v>3</v>
      </c>
      <c r="I878" s="1" t="s">
        <v>54</v>
      </c>
      <c r="J878" s="13">
        <v>44562</v>
      </c>
    </row>
    <row r="879" spans="1:10" ht="15">
      <c r="A879" s="7">
        <v>1878</v>
      </c>
      <c r="B879" s="4" t="s">
        <v>3680</v>
      </c>
      <c r="C879" s="8" t="s">
        <v>3681</v>
      </c>
      <c r="D879" s="20">
        <v>0.97291666666666665</v>
      </c>
      <c r="E879" s="7">
        <v>97</v>
      </c>
      <c r="F879" s="7">
        <v>43</v>
      </c>
      <c r="G879" s="7">
        <v>54</v>
      </c>
      <c r="H879" s="7">
        <v>3</v>
      </c>
      <c r="I879" s="1" t="s">
        <v>60</v>
      </c>
      <c r="J879" s="13">
        <v>44563</v>
      </c>
    </row>
    <row r="880" spans="1:10" ht="15">
      <c r="A880" s="7">
        <v>1879</v>
      </c>
      <c r="B880" s="4" t="s">
        <v>3682</v>
      </c>
      <c r="C880" s="8" t="s">
        <v>3683</v>
      </c>
      <c r="D880" s="20">
        <v>1.5277777777777777E-2</v>
      </c>
      <c r="E880" s="7">
        <v>73</v>
      </c>
      <c r="F880" s="7">
        <v>20</v>
      </c>
      <c r="G880" s="7">
        <v>53</v>
      </c>
      <c r="H880" s="7">
        <v>4</v>
      </c>
      <c r="I880" s="1" t="s">
        <v>38</v>
      </c>
      <c r="J880" s="13">
        <v>44569</v>
      </c>
    </row>
    <row r="881" spans="1:10" ht="15">
      <c r="A881" s="7">
        <v>1880</v>
      </c>
      <c r="B881" s="4" t="s">
        <v>3684</v>
      </c>
      <c r="C881" s="8" t="s">
        <v>3685</v>
      </c>
      <c r="D881" s="20">
        <v>0.2638888888888889</v>
      </c>
      <c r="E881" s="7">
        <v>90</v>
      </c>
      <c r="F881" s="7">
        <v>39</v>
      </c>
      <c r="G881" s="7">
        <v>51</v>
      </c>
      <c r="H881" s="7">
        <v>3</v>
      </c>
      <c r="I881" s="1" t="s">
        <v>48</v>
      </c>
      <c r="J881" s="13">
        <v>44568</v>
      </c>
    </row>
    <row r="882" spans="1:10" ht="15">
      <c r="A882" s="7">
        <v>1881</v>
      </c>
      <c r="B882" s="4" t="s">
        <v>3686</v>
      </c>
      <c r="C882" s="8">
        <v>809565</v>
      </c>
      <c r="D882" s="20">
        <v>0.13263888888888889</v>
      </c>
      <c r="E882" s="7">
        <v>53</v>
      </c>
      <c r="F882" s="7">
        <v>20</v>
      </c>
      <c r="G882" s="7">
        <v>33</v>
      </c>
      <c r="H882" s="7">
        <v>2</v>
      </c>
      <c r="I882" s="1" t="s">
        <v>13</v>
      </c>
      <c r="J882" s="13">
        <v>44574</v>
      </c>
    </row>
    <row r="883" spans="1:10" ht="15">
      <c r="A883" s="7">
        <v>1882</v>
      </c>
      <c r="B883" s="4" t="s">
        <v>3687</v>
      </c>
      <c r="C883" s="8" t="s">
        <v>3688</v>
      </c>
      <c r="D883" s="20">
        <v>0.40625</v>
      </c>
      <c r="E883" s="7">
        <v>54</v>
      </c>
      <c r="F883" s="7">
        <v>37</v>
      </c>
      <c r="G883" s="7">
        <v>17</v>
      </c>
      <c r="H883" s="7">
        <v>4</v>
      </c>
      <c r="I883" s="1" t="s">
        <v>48</v>
      </c>
      <c r="J883" s="13">
        <v>44562</v>
      </c>
    </row>
    <row r="884" spans="1:10" ht="15">
      <c r="A884" s="7">
        <v>1883</v>
      </c>
      <c r="B884" s="4" t="s">
        <v>3689</v>
      </c>
      <c r="C884" s="8" t="s">
        <v>3690</v>
      </c>
      <c r="D884" s="20">
        <v>0.78125</v>
      </c>
      <c r="E884" s="7">
        <v>54</v>
      </c>
      <c r="F884" s="7">
        <v>24</v>
      </c>
      <c r="G884" s="7">
        <v>30</v>
      </c>
      <c r="H884" s="7">
        <v>7</v>
      </c>
      <c r="I884" s="1" t="s">
        <v>60</v>
      </c>
      <c r="J884" s="13">
        <v>44570</v>
      </c>
    </row>
    <row r="885" spans="1:10" ht="15">
      <c r="A885" s="7">
        <v>1884</v>
      </c>
      <c r="B885" s="4" t="s">
        <v>3691</v>
      </c>
      <c r="C885" s="8" t="s">
        <v>3692</v>
      </c>
      <c r="D885" s="20">
        <v>0.16388888888888889</v>
      </c>
      <c r="E885" s="7">
        <v>96</v>
      </c>
      <c r="F885" s="7">
        <v>38</v>
      </c>
      <c r="G885" s="7">
        <v>58</v>
      </c>
      <c r="H885" s="7">
        <v>2</v>
      </c>
      <c r="I885" s="1" t="s">
        <v>54</v>
      </c>
      <c r="J885" s="13">
        <v>44569</v>
      </c>
    </row>
    <row r="886" spans="1:10" ht="15">
      <c r="A886" s="7">
        <v>1885</v>
      </c>
      <c r="B886" s="4" t="s">
        <v>3693</v>
      </c>
      <c r="C886" s="8" t="s">
        <v>3694</v>
      </c>
      <c r="D886" s="20">
        <v>0.1763888888888889</v>
      </c>
      <c r="E886" s="7">
        <v>85</v>
      </c>
      <c r="F886" s="7">
        <v>36</v>
      </c>
      <c r="G886" s="7">
        <v>49</v>
      </c>
      <c r="H886" s="7">
        <v>2</v>
      </c>
      <c r="I886" s="1" t="s">
        <v>60</v>
      </c>
      <c r="J886" s="13">
        <v>44568</v>
      </c>
    </row>
    <row r="887" spans="1:10" ht="15">
      <c r="A887" s="7">
        <v>1886</v>
      </c>
      <c r="B887" s="4" t="s">
        <v>3695</v>
      </c>
      <c r="C887" s="8" t="s">
        <v>3696</v>
      </c>
      <c r="D887" s="20">
        <v>0.22013888888888888</v>
      </c>
      <c r="E887" s="7">
        <v>45</v>
      </c>
      <c r="F887" s="7">
        <v>19</v>
      </c>
      <c r="G887" s="7">
        <v>26</v>
      </c>
      <c r="H887" s="7">
        <v>3</v>
      </c>
      <c r="I887" s="1" t="s">
        <v>34</v>
      </c>
      <c r="J887" s="13">
        <v>44571</v>
      </c>
    </row>
    <row r="888" spans="1:10" ht="15">
      <c r="A888" s="7">
        <v>1887</v>
      </c>
      <c r="B888" s="4" t="s">
        <v>3697</v>
      </c>
      <c r="C888" s="8" t="s">
        <v>3698</v>
      </c>
      <c r="D888" s="20">
        <v>0.77152777777777781</v>
      </c>
      <c r="E888" s="7">
        <v>58</v>
      </c>
      <c r="F888" s="7">
        <v>24</v>
      </c>
      <c r="G888" s="7">
        <v>34</v>
      </c>
      <c r="H888" s="7">
        <v>1</v>
      </c>
      <c r="I888" s="1" t="s">
        <v>34</v>
      </c>
      <c r="J888" s="13">
        <v>44571</v>
      </c>
    </row>
    <row r="889" spans="1:10" ht="15">
      <c r="A889" s="7">
        <v>1888</v>
      </c>
      <c r="B889" s="4" t="s">
        <v>3699</v>
      </c>
      <c r="C889" s="8">
        <v>146714</v>
      </c>
      <c r="D889" s="20">
        <v>0.81527777777777777</v>
      </c>
      <c r="E889" s="7">
        <v>95</v>
      </c>
      <c r="F889" s="7">
        <v>37</v>
      </c>
      <c r="G889" s="7">
        <v>58</v>
      </c>
      <c r="H889" s="7">
        <v>9</v>
      </c>
      <c r="I889" s="1" t="s">
        <v>34</v>
      </c>
      <c r="J889" s="13">
        <v>44562</v>
      </c>
    </row>
    <row r="890" spans="1:10" ht="15">
      <c r="A890" s="7">
        <v>1889</v>
      </c>
      <c r="B890" s="4" t="s">
        <v>3700</v>
      </c>
      <c r="C890" s="8" t="s">
        <v>3701</v>
      </c>
      <c r="D890" s="20">
        <v>0.22083333333333333</v>
      </c>
      <c r="E890" s="7">
        <v>63</v>
      </c>
      <c r="F890" s="7">
        <v>32</v>
      </c>
      <c r="G890" s="7">
        <v>31</v>
      </c>
      <c r="H890" s="7">
        <v>4</v>
      </c>
      <c r="I890" s="1" t="s">
        <v>60</v>
      </c>
      <c r="J890" s="13">
        <v>44565</v>
      </c>
    </row>
    <row r="891" spans="1:10" ht="15">
      <c r="A891" s="7">
        <v>1890</v>
      </c>
      <c r="B891" s="4" t="s">
        <v>3702</v>
      </c>
      <c r="C891" s="8" t="s">
        <v>3703</v>
      </c>
      <c r="D891" s="20">
        <v>0.78263888888888888</v>
      </c>
      <c r="E891" s="7">
        <v>78</v>
      </c>
      <c r="F891" s="7">
        <v>40</v>
      </c>
      <c r="G891" s="7">
        <v>38</v>
      </c>
      <c r="H891" s="7">
        <v>1</v>
      </c>
      <c r="I891" s="1" t="s">
        <v>34</v>
      </c>
      <c r="J891" s="13">
        <v>44569</v>
      </c>
    </row>
    <row r="892" spans="1:10" ht="15">
      <c r="A892" s="7">
        <v>1891</v>
      </c>
      <c r="B892" s="4" t="s">
        <v>3704</v>
      </c>
      <c r="C892" s="8" t="s">
        <v>3705</v>
      </c>
      <c r="D892" s="20">
        <v>0.30694444444444446</v>
      </c>
      <c r="E892" s="7">
        <v>62</v>
      </c>
      <c r="F892" s="7">
        <v>45</v>
      </c>
      <c r="G892" s="7">
        <v>17</v>
      </c>
      <c r="H892" s="7">
        <v>9</v>
      </c>
      <c r="I892" s="1" t="s">
        <v>34</v>
      </c>
      <c r="J892" s="13">
        <v>44570</v>
      </c>
    </row>
    <row r="893" spans="1:10" ht="15">
      <c r="A893" s="7">
        <v>1892</v>
      </c>
      <c r="B893" s="4" t="s">
        <v>3706</v>
      </c>
      <c r="C893" s="8" t="s">
        <v>3707</v>
      </c>
      <c r="D893" s="20">
        <v>0.94513888888888886</v>
      </c>
      <c r="E893" s="7">
        <v>55</v>
      </c>
      <c r="F893" s="7">
        <v>35</v>
      </c>
      <c r="G893" s="7">
        <v>20</v>
      </c>
      <c r="H893" s="7">
        <v>4</v>
      </c>
      <c r="I893" s="1" t="s">
        <v>54</v>
      </c>
      <c r="J893" s="13">
        <v>44570</v>
      </c>
    </row>
    <row r="894" spans="1:10" ht="15">
      <c r="A894" s="7">
        <v>1893</v>
      </c>
      <c r="B894" s="4" t="s">
        <v>3708</v>
      </c>
      <c r="C894" s="8" t="s">
        <v>3709</v>
      </c>
      <c r="D894" s="20">
        <v>0.65694444444444444</v>
      </c>
      <c r="E894" s="7">
        <v>82</v>
      </c>
      <c r="F894" s="7">
        <v>43</v>
      </c>
      <c r="G894" s="7">
        <v>39</v>
      </c>
      <c r="H894" s="7">
        <v>7</v>
      </c>
      <c r="I894" s="1" t="s">
        <v>54</v>
      </c>
      <c r="J894" s="13">
        <v>44573</v>
      </c>
    </row>
    <row r="895" spans="1:10" ht="15">
      <c r="A895" s="7">
        <v>1894</v>
      </c>
      <c r="B895" s="4" t="s">
        <v>3710</v>
      </c>
      <c r="C895" s="8" t="s">
        <v>3711</v>
      </c>
      <c r="D895" s="20">
        <v>0.48194444444444445</v>
      </c>
      <c r="E895" s="7">
        <v>53</v>
      </c>
      <c r="F895" s="7">
        <v>18</v>
      </c>
      <c r="G895" s="7">
        <v>35</v>
      </c>
      <c r="H895" s="7">
        <v>1</v>
      </c>
      <c r="I895" s="1" t="s">
        <v>13</v>
      </c>
      <c r="J895" s="13">
        <v>44566</v>
      </c>
    </row>
    <row r="896" spans="1:10" ht="15">
      <c r="A896" s="7">
        <v>1895</v>
      </c>
      <c r="B896" s="4" t="s">
        <v>3712</v>
      </c>
      <c r="C896" s="8" t="s">
        <v>3713</v>
      </c>
      <c r="D896" s="20">
        <v>8.4027777777777785E-2</v>
      </c>
      <c r="E896" s="7">
        <v>98</v>
      </c>
      <c r="F896" s="7">
        <v>38</v>
      </c>
      <c r="G896" s="7">
        <v>60</v>
      </c>
      <c r="H896" s="7">
        <v>4</v>
      </c>
      <c r="I896" s="1" t="s">
        <v>60</v>
      </c>
      <c r="J896" s="13">
        <v>44569</v>
      </c>
    </row>
    <row r="897" spans="1:10" ht="15">
      <c r="A897" s="7">
        <v>1896</v>
      </c>
      <c r="B897" s="4" t="s">
        <v>3714</v>
      </c>
      <c r="C897" s="8" t="s">
        <v>3715</v>
      </c>
      <c r="D897" s="20">
        <v>0.68472222222222223</v>
      </c>
      <c r="E897" s="7">
        <v>63</v>
      </c>
      <c r="F897" s="7">
        <v>44</v>
      </c>
      <c r="G897" s="7">
        <v>19</v>
      </c>
      <c r="H897" s="7">
        <v>5</v>
      </c>
      <c r="I897" s="1" t="s">
        <v>60</v>
      </c>
      <c r="J897" s="13">
        <v>44574</v>
      </c>
    </row>
    <row r="898" spans="1:10" ht="15">
      <c r="A898" s="7">
        <v>1897</v>
      </c>
      <c r="B898" s="4" t="s">
        <v>3716</v>
      </c>
      <c r="C898" s="8" t="s">
        <v>3717</v>
      </c>
      <c r="D898" s="20">
        <v>0.31180555555555556</v>
      </c>
      <c r="E898" s="7">
        <v>81</v>
      </c>
      <c r="F898" s="7">
        <v>23</v>
      </c>
      <c r="G898" s="7">
        <v>58</v>
      </c>
      <c r="H898" s="7">
        <v>8</v>
      </c>
      <c r="I898" s="1" t="s">
        <v>60</v>
      </c>
      <c r="J898" s="13">
        <v>44565</v>
      </c>
    </row>
    <row r="899" spans="1:10" ht="15">
      <c r="A899" s="7">
        <v>1898</v>
      </c>
      <c r="B899" s="4" t="s">
        <v>3718</v>
      </c>
      <c r="C899" s="8" t="s">
        <v>3719</v>
      </c>
      <c r="D899" s="20">
        <v>0.88611111111111107</v>
      </c>
      <c r="E899" s="7">
        <v>70</v>
      </c>
      <c r="F899" s="7">
        <v>17</v>
      </c>
      <c r="G899" s="7">
        <v>53</v>
      </c>
      <c r="H899" s="7">
        <v>4</v>
      </c>
      <c r="I899" s="1" t="s">
        <v>13</v>
      </c>
      <c r="J899" s="13">
        <v>44572</v>
      </c>
    </row>
    <row r="900" spans="1:10" ht="15">
      <c r="A900" s="7">
        <v>1899</v>
      </c>
      <c r="B900" s="4" t="s">
        <v>3720</v>
      </c>
      <c r="C900" s="8">
        <v>155798</v>
      </c>
      <c r="D900" s="20">
        <v>1.5277777777777777E-2</v>
      </c>
      <c r="E900" s="7">
        <v>50</v>
      </c>
      <c r="F900" s="7">
        <v>18</v>
      </c>
      <c r="G900" s="7">
        <v>32</v>
      </c>
      <c r="H900" s="7">
        <v>8</v>
      </c>
      <c r="I900" s="1" t="s">
        <v>48</v>
      </c>
      <c r="J900" s="13">
        <v>44572</v>
      </c>
    </row>
    <row r="901" spans="1:10" ht="15">
      <c r="A901" s="7">
        <v>1900</v>
      </c>
      <c r="B901" s="4" t="s">
        <v>3721</v>
      </c>
      <c r="C901" s="8" t="s">
        <v>3722</v>
      </c>
      <c r="D901" s="20">
        <v>0.66874999999999996</v>
      </c>
      <c r="E901" s="7">
        <v>76</v>
      </c>
      <c r="F901" s="7">
        <v>23</v>
      </c>
      <c r="G901" s="7">
        <v>53</v>
      </c>
      <c r="H901" s="7">
        <v>10</v>
      </c>
      <c r="I901" s="1" t="s">
        <v>54</v>
      </c>
      <c r="J901" s="13">
        <v>44565</v>
      </c>
    </row>
    <row r="902" spans="1:10" ht="15">
      <c r="A902" s="7">
        <v>1901</v>
      </c>
      <c r="B902" s="4" t="s">
        <v>3723</v>
      </c>
      <c r="C902" s="8" t="s">
        <v>3724</v>
      </c>
      <c r="D902" s="20">
        <v>0.88055555555555554</v>
      </c>
      <c r="E902" s="7">
        <v>60</v>
      </c>
      <c r="F902" s="7">
        <v>18</v>
      </c>
      <c r="G902" s="7">
        <v>42</v>
      </c>
      <c r="H902" s="7">
        <v>10</v>
      </c>
      <c r="I902" s="1" t="s">
        <v>54</v>
      </c>
      <c r="J902" s="13">
        <v>44565</v>
      </c>
    </row>
    <row r="903" spans="1:10" ht="15">
      <c r="A903" s="7">
        <v>1902</v>
      </c>
      <c r="B903" s="4" t="s">
        <v>3725</v>
      </c>
      <c r="C903" s="8" t="s">
        <v>3726</v>
      </c>
      <c r="D903" s="20">
        <v>0.30625000000000002</v>
      </c>
      <c r="E903" s="7">
        <v>66</v>
      </c>
      <c r="F903" s="7">
        <v>27</v>
      </c>
      <c r="G903" s="7">
        <v>39</v>
      </c>
      <c r="H903" s="7">
        <v>7</v>
      </c>
      <c r="I903" s="1" t="s">
        <v>60</v>
      </c>
      <c r="J903" s="13">
        <v>44572</v>
      </c>
    </row>
    <row r="904" spans="1:10" ht="15">
      <c r="A904" s="7">
        <v>1903</v>
      </c>
      <c r="B904" s="4" t="s">
        <v>3727</v>
      </c>
      <c r="C904" s="8" t="s">
        <v>3728</v>
      </c>
      <c r="D904" s="20">
        <v>0.78680555555555554</v>
      </c>
      <c r="E904" s="7">
        <v>68</v>
      </c>
      <c r="F904" s="7">
        <v>32</v>
      </c>
      <c r="G904" s="7">
        <v>36</v>
      </c>
      <c r="H904" s="7">
        <v>10</v>
      </c>
      <c r="I904" s="1" t="s">
        <v>54</v>
      </c>
      <c r="J904" s="13">
        <v>44569</v>
      </c>
    </row>
    <row r="905" spans="1:10" ht="15">
      <c r="A905" s="7">
        <v>1904</v>
      </c>
      <c r="B905" s="4" t="s">
        <v>3729</v>
      </c>
      <c r="C905" s="8" t="s">
        <v>3730</v>
      </c>
      <c r="D905" s="20">
        <v>0.1423611111111111</v>
      </c>
      <c r="E905" s="7">
        <v>67</v>
      </c>
      <c r="F905" s="7">
        <v>43</v>
      </c>
      <c r="G905" s="7">
        <v>24</v>
      </c>
      <c r="H905" s="7">
        <v>5</v>
      </c>
      <c r="I905" s="1" t="s">
        <v>34</v>
      </c>
      <c r="J905" s="13">
        <v>44571</v>
      </c>
    </row>
    <row r="906" spans="1:10" ht="15">
      <c r="A906" s="7">
        <v>1905</v>
      </c>
      <c r="B906" s="4" t="s">
        <v>3731</v>
      </c>
      <c r="C906" s="8" t="s">
        <v>3732</v>
      </c>
      <c r="D906" s="20">
        <v>0.6479166666666667</v>
      </c>
      <c r="E906" s="7">
        <v>65</v>
      </c>
      <c r="F906" s="7">
        <v>32</v>
      </c>
      <c r="G906" s="7">
        <v>33</v>
      </c>
      <c r="H906" s="7">
        <v>10</v>
      </c>
      <c r="I906" s="1" t="s">
        <v>34</v>
      </c>
      <c r="J906" s="13">
        <v>44569</v>
      </c>
    </row>
    <row r="907" spans="1:10" ht="15">
      <c r="A907" s="7">
        <v>1906</v>
      </c>
      <c r="B907" s="4" t="s">
        <v>3733</v>
      </c>
      <c r="C907" s="8" t="s">
        <v>3734</v>
      </c>
      <c r="D907" s="20">
        <v>8.6805555555555552E-2</v>
      </c>
      <c r="E907" s="7">
        <v>52</v>
      </c>
      <c r="F907" s="7">
        <v>42</v>
      </c>
      <c r="G907" s="7">
        <v>10</v>
      </c>
      <c r="H907" s="7">
        <v>1</v>
      </c>
      <c r="I907" s="1" t="s">
        <v>60</v>
      </c>
      <c r="J907" s="13">
        <v>44572</v>
      </c>
    </row>
    <row r="908" spans="1:10" ht="15">
      <c r="A908" s="7">
        <v>1907</v>
      </c>
      <c r="B908" s="4" t="s">
        <v>3735</v>
      </c>
      <c r="C908" s="8" t="s">
        <v>3736</v>
      </c>
      <c r="D908" s="20">
        <v>0.53194444444444444</v>
      </c>
      <c r="E908" s="7">
        <v>45</v>
      </c>
      <c r="F908" s="7">
        <v>33</v>
      </c>
      <c r="G908" s="7">
        <v>12</v>
      </c>
      <c r="H908" s="7">
        <v>10</v>
      </c>
      <c r="I908" s="1" t="s">
        <v>54</v>
      </c>
      <c r="J908" s="13">
        <v>44567</v>
      </c>
    </row>
    <row r="909" spans="1:10" ht="15">
      <c r="A909" s="7">
        <v>1908</v>
      </c>
      <c r="B909" s="4" t="s">
        <v>3737</v>
      </c>
      <c r="C909" s="8" t="s">
        <v>3738</v>
      </c>
      <c r="D909" s="20">
        <v>0.12361111111111112</v>
      </c>
      <c r="E909" s="7">
        <v>36</v>
      </c>
      <c r="F909" s="7">
        <v>15</v>
      </c>
      <c r="G909" s="7">
        <v>21</v>
      </c>
      <c r="H909" s="7">
        <v>1</v>
      </c>
      <c r="I909" s="1" t="s">
        <v>34</v>
      </c>
      <c r="J909" s="13">
        <v>44571</v>
      </c>
    </row>
    <row r="910" spans="1:10" ht="15">
      <c r="A910" s="7">
        <v>1909</v>
      </c>
      <c r="B910" s="4" t="s">
        <v>3739</v>
      </c>
      <c r="C910" s="8" t="s">
        <v>3740</v>
      </c>
      <c r="D910" s="20">
        <v>0.63402777777777775</v>
      </c>
      <c r="E910" s="7">
        <v>54</v>
      </c>
      <c r="F910" s="7">
        <v>25</v>
      </c>
      <c r="G910" s="7">
        <v>29</v>
      </c>
      <c r="H910" s="7">
        <v>8</v>
      </c>
      <c r="I910" s="1" t="s">
        <v>54</v>
      </c>
      <c r="J910" s="13">
        <v>44569</v>
      </c>
    </row>
    <row r="911" spans="1:10" ht="15">
      <c r="A911" s="7">
        <v>1910</v>
      </c>
      <c r="B911" s="4" t="s">
        <v>3741</v>
      </c>
      <c r="C911" s="8" t="s">
        <v>3742</v>
      </c>
      <c r="D911" s="20">
        <v>0.92500000000000004</v>
      </c>
      <c r="E911" s="7">
        <v>88</v>
      </c>
      <c r="F911" s="7">
        <v>32</v>
      </c>
      <c r="G911" s="7">
        <v>56</v>
      </c>
      <c r="H911" s="7">
        <v>4</v>
      </c>
      <c r="I911" s="1" t="s">
        <v>48</v>
      </c>
      <c r="J911" s="13">
        <v>44572</v>
      </c>
    </row>
    <row r="912" spans="1:10" ht="15">
      <c r="A912" s="7">
        <v>1911</v>
      </c>
      <c r="B912" s="4" t="s">
        <v>3743</v>
      </c>
      <c r="C912" s="8" t="s">
        <v>3744</v>
      </c>
      <c r="D912" s="20">
        <v>0.81319444444444444</v>
      </c>
      <c r="E912" s="7">
        <v>42</v>
      </c>
      <c r="F912" s="7">
        <v>24</v>
      </c>
      <c r="G912" s="7">
        <v>18</v>
      </c>
      <c r="H912" s="7">
        <v>1</v>
      </c>
      <c r="I912" s="1" t="s">
        <v>60</v>
      </c>
      <c r="J912" s="13">
        <v>44563</v>
      </c>
    </row>
    <row r="913" spans="1:10" ht="15">
      <c r="A913" s="7">
        <v>1912</v>
      </c>
      <c r="B913" s="4" t="s">
        <v>3745</v>
      </c>
      <c r="C913" s="8" t="s">
        <v>3746</v>
      </c>
      <c r="D913" s="20">
        <v>0.12013888888888889</v>
      </c>
      <c r="E913" s="7">
        <v>93</v>
      </c>
      <c r="F913" s="7">
        <v>43</v>
      </c>
      <c r="G913" s="7">
        <v>50</v>
      </c>
      <c r="H913" s="7">
        <v>5</v>
      </c>
      <c r="I913" s="1" t="s">
        <v>38</v>
      </c>
      <c r="J913" s="13">
        <v>44563</v>
      </c>
    </row>
    <row r="914" spans="1:10" ht="15">
      <c r="A914" s="7">
        <v>1913</v>
      </c>
      <c r="B914" s="4" t="s">
        <v>3747</v>
      </c>
      <c r="C914" s="8" t="s">
        <v>3748</v>
      </c>
      <c r="D914" s="20">
        <v>0.80069444444444449</v>
      </c>
      <c r="E914" s="7">
        <v>95</v>
      </c>
      <c r="F914" s="7">
        <v>39</v>
      </c>
      <c r="G914" s="7">
        <v>56</v>
      </c>
      <c r="H914" s="7">
        <v>9</v>
      </c>
      <c r="I914" s="1" t="s">
        <v>13</v>
      </c>
      <c r="J914" s="13">
        <v>44567</v>
      </c>
    </row>
    <row r="915" spans="1:10" ht="15">
      <c r="A915" s="7">
        <v>1914</v>
      </c>
      <c r="B915" s="4" t="s">
        <v>3749</v>
      </c>
      <c r="C915" s="8" t="s">
        <v>3750</v>
      </c>
      <c r="D915" s="20">
        <v>0.93888888888888888</v>
      </c>
      <c r="E915" s="7">
        <v>94</v>
      </c>
      <c r="F915" s="7">
        <v>45</v>
      </c>
      <c r="G915" s="7">
        <v>49</v>
      </c>
      <c r="H915" s="7">
        <v>6</v>
      </c>
      <c r="I915" s="1" t="s">
        <v>54</v>
      </c>
      <c r="J915" s="13">
        <v>44563</v>
      </c>
    </row>
    <row r="916" spans="1:10" ht="15">
      <c r="A916" s="7">
        <v>1915</v>
      </c>
      <c r="B916" s="4" t="s">
        <v>3751</v>
      </c>
      <c r="C916" s="8" t="s">
        <v>3752</v>
      </c>
      <c r="D916" s="20">
        <v>0.19097222222222221</v>
      </c>
      <c r="E916" s="7">
        <v>61</v>
      </c>
      <c r="F916" s="7">
        <v>18</v>
      </c>
      <c r="G916" s="7">
        <v>43</v>
      </c>
      <c r="H916" s="7">
        <v>5</v>
      </c>
      <c r="I916" s="1" t="s">
        <v>54</v>
      </c>
      <c r="J916" s="13">
        <v>44567</v>
      </c>
    </row>
    <row r="917" spans="1:10" ht="15">
      <c r="A917" s="7">
        <v>1916</v>
      </c>
      <c r="B917" s="4" t="s">
        <v>3753</v>
      </c>
      <c r="C917" s="8" t="s">
        <v>3754</v>
      </c>
      <c r="D917" s="20">
        <v>0.88611111111111107</v>
      </c>
      <c r="E917" s="7">
        <v>64</v>
      </c>
      <c r="F917" s="7">
        <v>20</v>
      </c>
      <c r="G917" s="7">
        <v>44</v>
      </c>
      <c r="H917" s="7">
        <v>3</v>
      </c>
      <c r="I917" s="1" t="s">
        <v>38</v>
      </c>
      <c r="J917" s="13">
        <v>44568</v>
      </c>
    </row>
    <row r="918" spans="1:10" ht="15">
      <c r="A918" s="7">
        <v>1917</v>
      </c>
      <c r="B918" s="4" t="s">
        <v>3755</v>
      </c>
      <c r="C918" s="8" t="s">
        <v>3756</v>
      </c>
      <c r="D918" s="20">
        <v>0.94097222222222221</v>
      </c>
      <c r="E918" s="7">
        <v>53</v>
      </c>
      <c r="F918" s="7">
        <v>15</v>
      </c>
      <c r="G918" s="7">
        <v>38</v>
      </c>
      <c r="H918" s="7">
        <v>4</v>
      </c>
      <c r="I918" s="1" t="s">
        <v>38</v>
      </c>
      <c r="J918" s="13">
        <v>44567</v>
      </c>
    </row>
    <row r="919" spans="1:10" ht="15">
      <c r="A919" s="7">
        <v>1918</v>
      </c>
      <c r="B919" s="4" t="s">
        <v>3757</v>
      </c>
      <c r="C919" s="8" t="s">
        <v>3758</v>
      </c>
      <c r="D919" s="20">
        <v>0.32291666666666669</v>
      </c>
      <c r="E919" s="7">
        <v>65</v>
      </c>
      <c r="F919" s="7">
        <v>18</v>
      </c>
      <c r="G919" s="7">
        <v>47</v>
      </c>
      <c r="H919" s="7">
        <v>5</v>
      </c>
      <c r="I919" s="1" t="s">
        <v>60</v>
      </c>
      <c r="J919" s="13">
        <v>44574</v>
      </c>
    </row>
    <row r="920" spans="1:10" ht="15">
      <c r="A920" s="7">
        <v>1919</v>
      </c>
      <c r="B920" s="4" t="s">
        <v>3759</v>
      </c>
      <c r="C920" s="8" t="s">
        <v>3760</v>
      </c>
      <c r="D920" s="20">
        <v>0.16388888888888889</v>
      </c>
      <c r="E920" s="7">
        <v>61</v>
      </c>
      <c r="F920" s="7">
        <v>36</v>
      </c>
      <c r="G920" s="7">
        <v>25</v>
      </c>
      <c r="H920" s="7">
        <v>1</v>
      </c>
      <c r="I920" s="1" t="s">
        <v>54</v>
      </c>
      <c r="J920" s="13">
        <v>44562</v>
      </c>
    </row>
    <row r="921" spans="1:10" ht="15">
      <c r="A921" s="7">
        <v>1920</v>
      </c>
      <c r="B921" s="4" t="s">
        <v>3761</v>
      </c>
      <c r="C921" s="8" t="s">
        <v>3762</v>
      </c>
      <c r="D921" s="20">
        <v>0.46875</v>
      </c>
      <c r="E921" s="7">
        <v>82</v>
      </c>
      <c r="F921" s="7">
        <v>39</v>
      </c>
      <c r="G921" s="7">
        <v>43</v>
      </c>
      <c r="H921" s="7">
        <v>8</v>
      </c>
      <c r="I921" s="1" t="s">
        <v>54</v>
      </c>
      <c r="J921" s="13">
        <v>44562</v>
      </c>
    </row>
    <row r="922" spans="1:10" ht="15">
      <c r="A922" s="7">
        <v>1921</v>
      </c>
      <c r="B922" s="4" t="s">
        <v>3763</v>
      </c>
      <c r="C922" s="8" t="s">
        <v>3764</v>
      </c>
      <c r="D922" s="20">
        <v>1.7361111111111112E-2</v>
      </c>
      <c r="E922" s="7">
        <v>57</v>
      </c>
      <c r="F922" s="7">
        <v>18</v>
      </c>
      <c r="G922" s="7">
        <v>39</v>
      </c>
      <c r="H922" s="7">
        <v>3</v>
      </c>
      <c r="I922" s="1" t="s">
        <v>48</v>
      </c>
      <c r="J922" s="13">
        <v>44562</v>
      </c>
    </row>
    <row r="923" spans="1:10" ht="15">
      <c r="A923" s="7">
        <v>1922</v>
      </c>
      <c r="B923" s="4" t="s">
        <v>3765</v>
      </c>
      <c r="C923" s="8" t="s">
        <v>3766</v>
      </c>
      <c r="D923" s="20">
        <v>0.24583333333333332</v>
      </c>
      <c r="E923" s="7">
        <v>52</v>
      </c>
      <c r="F923" s="7">
        <v>41</v>
      </c>
      <c r="G923" s="7">
        <v>11</v>
      </c>
      <c r="H923" s="7">
        <v>3</v>
      </c>
      <c r="I923" s="1" t="s">
        <v>54</v>
      </c>
      <c r="J923" s="13">
        <v>44567</v>
      </c>
    </row>
    <row r="924" spans="1:10" ht="15">
      <c r="A924" s="7">
        <v>1923</v>
      </c>
      <c r="B924" s="4" t="s">
        <v>3767</v>
      </c>
      <c r="C924" s="8" t="s">
        <v>3768</v>
      </c>
      <c r="D924" s="20">
        <v>0.48819444444444443</v>
      </c>
      <c r="E924" s="7">
        <v>73</v>
      </c>
      <c r="F924" s="7">
        <v>28</v>
      </c>
      <c r="G924" s="7">
        <v>45</v>
      </c>
      <c r="H924" s="7">
        <v>1</v>
      </c>
      <c r="I924" s="1" t="s">
        <v>34</v>
      </c>
      <c r="J924" s="13">
        <v>44565</v>
      </c>
    </row>
    <row r="925" spans="1:10" ht="15">
      <c r="A925" s="7">
        <v>1924</v>
      </c>
      <c r="B925" s="4" t="s">
        <v>3769</v>
      </c>
      <c r="C925" s="8" t="s">
        <v>3770</v>
      </c>
      <c r="D925" s="20">
        <v>0.39652777777777776</v>
      </c>
      <c r="E925" s="7">
        <v>74</v>
      </c>
      <c r="F925" s="7">
        <v>43</v>
      </c>
      <c r="G925" s="7">
        <v>31</v>
      </c>
      <c r="H925" s="7">
        <v>10</v>
      </c>
      <c r="I925" s="1" t="s">
        <v>34</v>
      </c>
      <c r="J925" s="13">
        <v>44573</v>
      </c>
    </row>
    <row r="926" spans="1:10" ht="15">
      <c r="A926" s="7">
        <v>1925</v>
      </c>
      <c r="B926" s="4" t="s">
        <v>3771</v>
      </c>
      <c r="C926" s="8" t="s">
        <v>3772</v>
      </c>
      <c r="D926" s="20">
        <v>0.73263888888888884</v>
      </c>
      <c r="E926" s="7">
        <v>88</v>
      </c>
      <c r="F926" s="7">
        <v>44</v>
      </c>
      <c r="G926" s="7">
        <v>44</v>
      </c>
      <c r="H926" s="7">
        <v>9</v>
      </c>
      <c r="I926" s="1" t="s">
        <v>34</v>
      </c>
      <c r="J926" s="13">
        <v>44568</v>
      </c>
    </row>
    <row r="927" spans="1:10" ht="15">
      <c r="A927" s="7">
        <v>1926</v>
      </c>
      <c r="B927" s="4" t="s">
        <v>3773</v>
      </c>
      <c r="C927" s="8" t="s">
        <v>3774</v>
      </c>
      <c r="D927" s="20">
        <v>0.44374999999999998</v>
      </c>
      <c r="E927" s="7">
        <v>43</v>
      </c>
      <c r="F927" s="7">
        <v>19</v>
      </c>
      <c r="G927" s="7">
        <v>24</v>
      </c>
      <c r="H927" s="7">
        <v>1</v>
      </c>
      <c r="I927" s="1" t="s">
        <v>13</v>
      </c>
      <c r="J927" s="13">
        <v>44567</v>
      </c>
    </row>
    <row r="928" spans="1:10" ht="15">
      <c r="A928" s="7">
        <v>1927</v>
      </c>
      <c r="B928" s="4" t="s">
        <v>3775</v>
      </c>
      <c r="C928" s="8" t="s">
        <v>3776</v>
      </c>
      <c r="D928" s="20">
        <v>0.43333333333333335</v>
      </c>
      <c r="E928" s="7">
        <v>30</v>
      </c>
      <c r="F928" s="7">
        <v>19</v>
      </c>
      <c r="G928" s="7">
        <v>11</v>
      </c>
      <c r="H928" s="7">
        <v>4</v>
      </c>
      <c r="I928" s="1" t="s">
        <v>54</v>
      </c>
      <c r="J928" s="13">
        <v>44564</v>
      </c>
    </row>
    <row r="929" spans="1:10" ht="15">
      <c r="A929" s="7">
        <v>1928</v>
      </c>
      <c r="B929" s="4" t="s">
        <v>3777</v>
      </c>
      <c r="C929" s="8" t="s">
        <v>3778</v>
      </c>
      <c r="D929" s="20">
        <v>0.74583333333333335</v>
      </c>
      <c r="E929" s="7">
        <v>33</v>
      </c>
      <c r="F929" s="7">
        <v>15</v>
      </c>
      <c r="G929" s="7">
        <v>18</v>
      </c>
      <c r="H929" s="7">
        <v>3</v>
      </c>
      <c r="I929" s="1" t="s">
        <v>54</v>
      </c>
      <c r="J929" s="13">
        <v>44574</v>
      </c>
    </row>
    <row r="930" spans="1:10" ht="15">
      <c r="A930" s="7">
        <v>1929</v>
      </c>
      <c r="B930" s="4" t="s">
        <v>3779</v>
      </c>
      <c r="C930" s="8" t="s">
        <v>3780</v>
      </c>
      <c r="D930" s="20">
        <v>0.76527777777777772</v>
      </c>
      <c r="E930" s="7">
        <v>76</v>
      </c>
      <c r="F930" s="7">
        <v>20</v>
      </c>
      <c r="G930" s="7">
        <v>56</v>
      </c>
      <c r="H930" s="7">
        <v>9</v>
      </c>
      <c r="I930" s="1" t="s">
        <v>34</v>
      </c>
      <c r="J930" s="13">
        <v>44574</v>
      </c>
    </row>
    <row r="931" spans="1:10" ht="15">
      <c r="A931" s="7">
        <v>1930</v>
      </c>
      <c r="B931" s="4" t="s">
        <v>3781</v>
      </c>
      <c r="C931" s="8">
        <v>920785</v>
      </c>
      <c r="D931" s="20">
        <v>0.34791666666666665</v>
      </c>
      <c r="E931" s="7">
        <v>71</v>
      </c>
      <c r="F931" s="7">
        <v>16</v>
      </c>
      <c r="G931" s="7">
        <v>55</v>
      </c>
      <c r="H931" s="7">
        <v>8</v>
      </c>
      <c r="I931" s="1" t="s">
        <v>54</v>
      </c>
      <c r="J931" s="13">
        <v>44564</v>
      </c>
    </row>
    <row r="932" spans="1:10" ht="15">
      <c r="A932" s="7">
        <v>1931</v>
      </c>
      <c r="B932" s="4" t="s">
        <v>3782</v>
      </c>
      <c r="C932" s="8" t="s">
        <v>3783</v>
      </c>
      <c r="D932" s="20">
        <v>0.73263888888888884</v>
      </c>
      <c r="E932" s="7">
        <v>92</v>
      </c>
      <c r="F932" s="7">
        <v>42</v>
      </c>
      <c r="G932" s="7">
        <v>50</v>
      </c>
      <c r="H932" s="7">
        <v>9</v>
      </c>
      <c r="I932" s="1" t="s">
        <v>34</v>
      </c>
      <c r="J932" s="13">
        <v>44563</v>
      </c>
    </row>
    <row r="933" spans="1:10" ht="15">
      <c r="A933" s="7">
        <v>1932</v>
      </c>
      <c r="B933" s="4" t="s">
        <v>3784</v>
      </c>
      <c r="C933" s="8" t="s">
        <v>3785</v>
      </c>
      <c r="D933" s="20">
        <v>0.59027777777777779</v>
      </c>
      <c r="E933" s="7">
        <v>34</v>
      </c>
      <c r="F933" s="7">
        <v>17</v>
      </c>
      <c r="G933" s="7">
        <v>17</v>
      </c>
      <c r="H933" s="7">
        <v>7</v>
      </c>
      <c r="I933" s="1" t="s">
        <v>54</v>
      </c>
      <c r="J933" s="13">
        <v>44567</v>
      </c>
    </row>
    <row r="934" spans="1:10" ht="15">
      <c r="A934" s="7">
        <v>1933</v>
      </c>
      <c r="B934" s="4" t="s">
        <v>3786</v>
      </c>
      <c r="C934" s="8" t="s">
        <v>3787</v>
      </c>
      <c r="D934" s="20">
        <v>0.73263888888888884</v>
      </c>
      <c r="E934" s="7">
        <v>53</v>
      </c>
      <c r="F934" s="7">
        <v>43</v>
      </c>
      <c r="G934" s="7">
        <v>10</v>
      </c>
      <c r="H934" s="7">
        <v>7</v>
      </c>
      <c r="I934" s="1" t="s">
        <v>54</v>
      </c>
      <c r="J934" s="13">
        <v>44564</v>
      </c>
    </row>
    <row r="935" spans="1:10" ht="15">
      <c r="A935" s="7">
        <v>1934</v>
      </c>
      <c r="B935" s="4" t="s">
        <v>3788</v>
      </c>
      <c r="C935" s="8" t="s">
        <v>3789</v>
      </c>
      <c r="D935" s="20">
        <v>0.50694444444444442</v>
      </c>
      <c r="E935" s="7">
        <v>61</v>
      </c>
      <c r="F935" s="7">
        <v>30</v>
      </c>
      <c r="G935" s="7">
        <v>31</v>
      </c>
      <c r="H935" s="7">
        <v>8</v>
      </c>
      <c r="I935" s="1" t="s">
        <v>48</v>
      </c>
      <c r="J935" s="13">
        <v>44568</v>
      </c>
    </row>
    <row r="936" spans="1:10" ht="15">
      <c r="A936" s="7">
        <v>1935</v>
      </c>
      <c r="B936" s="4" t="s">
        <v>3790</v>
      </c>
      <c r="C936" s="8" t="s">
        <v>3791</v>
      </c>
      <c r="D936" s="20">
        <v>0.11527777777777778</v>
      </c>
      <c r="E936" s="7">
        <v>89</v>
      </c>
      <c r="F936" s="7">
        <v>43</v>
      </c>
      <c r="G936" s="7">
        <v>46</v>
      </c>
      <c r="H936" s="7">
        <v>1</v>
      </c>
      <c r="I936" s="1" t="s">
        <v>13</v>
      </c>
      <c r="J936" s="13">
        <v>44573</v>
      </c>
    </row>
    <row r="937" spans="1:10" ht="15">
      <c r="A937" s="7">
        <v>1936</v>
      </c>
      <c r="B937" s="4" t="s">
        <v>3792</v>
      </c>
      <c r="C937" s="8" t="s">
        <v>3793</v>
      </c>
      <c r="D937" s="20">
        <v>0.20208333333333334</v>
      </c>
      <c r="E937" s="7">
        <v>50</v>
      </c>
      <c r="F937" s="7">
        <v>17</v>
      </c>
      <c r="G937" s="7">
        <v>33</v>
      </c>
      <c r="H937" s="7">
        <v>9</v>
      </c>
      <c r="I937" s="1" t="s">
        <v>38</v>
      </c>
      <c r="J937" s="13">
        <v>44563</v>
      </c>
    </row>
    <row r="938" spans="1:10" ht="15">
      <c r="A938" s="7">
        <v>1937</v>
      </c>
      <c r="B938" s="4" t="s">
        <v>3794</v>
      </c>
      <c r="C938" s="8" t="s">
        <v>3795</v>
      </c>
      <c r="D938" s="20">
        <v>0.53125</v>
      </c>
      <c r="E938" s="7">
        <v>100</v>
      </c>
      <c r="F938" s="7">
        <v>40</v>
      </c>
      <c r="G938" s="7">
        <v>60</v>
      </c>
      <c r="H938" s="7">
        <v>3</v>
      </c>
      <c r="I938" s="1" t="s">
        <v>54</v>
      </c>
      <c r="J938" s="13">
        <v>44569</v>
      </c>
    </row>
    <row r="939" spans="1:10" ht="15">
      <c r="A939" s="7">
        <v>1938</v>
      </c>
      <c r="B939" s="4" t="s">
        <v>3796</v>
      </c>
      <c r="C939" s="8" t="s">
        <v>3797</v>
      </c>
      <c r="D939" s="20">
        <v>4.1666666666666664E-2</v>
      </c>
      <c r="E939" s="7">
        <v>45</v>
      </c>
      <c r="F939" s="7">
        <v>17</v>
      </c>
      <c r="G939" s="7">
        <v>28</v>
      </c>
      <c r="H939" s="7">
        <v>9</v>
      </c>
      <c r="I939" s="1" t="s">
        <v>13</v>
      </c>
      <c r="J939" s="13">
        <v>44563</v>
      </c>
    </row>
    <row r="940" spans="1:10" ht="15">
      <c r="A940" s="7">
        <v>1939</v>
      </c>
      <c r="B940" s="4" t="s">
        <v>3798</v>
      </c>
      <c r="C940" s="8" t="s">
        <v>3799</v>
      </c>
      <c r="D940" s="20">
        <v>0.26874999999999999</v>
      </c>
      <c r="E940" s="7">
        <v>86</v>
      </c>
      <c r="F940" s="7">
        <v>42</v>
      </c>
      <c r="G940" s="7">
        <v>44</v>
      </c>
      <c r="H940" s="7">
        <v>9</v>
      </c>
      <c r="I940" s="1" t="s">
        <v>60</v>
      </c>
      <c r="J940" s="13">
        <v>44567</v>
      </c>
    </row>
    <row r="941" spans="1:10" ht="15">
      <c r="A941" s="7">
        <v>1940</v>
      </c>
      <c r="B941" s="4" t="s">
        <v>3800</v>
      </c>
      <c r="C941" s="8" t="s">
        <v>3801</v>
      </c>
      <c r="D941" s="20">
        <v>4.2361111111111113E-2</v>
      </c>
      <c r="E941" s="7">
        <v>47</v>
      </c>
      <c r="F941" s="7">
        <v>34</v>
      </c>
      <c r="G941" s="7">
        <v>13</v>
      </c>
      <c r="H941" s="7">
        <v>2</v>
      </c>
      <c r="I941" s="1" t="s">
        <v>54</v>
      </c>
      <c r="J941" s="13">
        <v>44570</v>
      </c>
    </row>
    <row r="942" spans="1:10" ht="15">
      <c r="A942" s="7">
        <v>1941</v>
      </c>
      <c r="B942" s="4" t="s">
        <v>3802</v>
      </c>
      <c r="C942" s="8" t="s">
        <v>3803</v>
      </c>
      <c r="D942" s="20">
        <v>0.13750000000000001</v>
      </c>
      <c r="E942" s="7">
        <v>45</v>
      </c>
      <c r="F942" s="7">
        <v>29</v>
      </c>
      <c r="G942" s="7">
        <v>16</v>
      </c>
      <c r="H942" s="7">
        <v>3</v>
      </c>
      <c r="I942" s="1" t="s">
        <v>34</v>
      </c>
      <c r="J942" s="13">
        <v>44568</v>
      </c>
    </row>
    <row r="943" spans="1:10" ht="15">
      <c r="A943" s="7">
        <v>1942</v>
      </c>
      <c r="B943" s="4" t="s">
        <v>3804</v>
      </c>
      <c r="C943" s="8">
        <v>10620000</v>
      </c>
      <c r="D943" s="20">
        <v>0.6958333333333333</v>
      </c>
      <c r="E943" s="7">
        <v>60</v>
      </c>
      <c r="F943" s="7">
        <v>31</v>
      </c>
      <c r="G943" s="7">
        <v>29</v>
      </c>
      <c r="H943" s="7">
        <v>8</v>
      </c>
      <c r="I943" s="1" t="s">
        <v>48</v>
      </c>
      <c r="J943" s="13">
        <v>44573</v>
      </c>
    </row>
    <row r="944" spans="1:10" ht="15">
      <c r="A944" s="7">
        <v>1943</v>
      </c>
      <c r="B944" s="4" t="s">
        <v>3805</v>
      </c>
      <c r="C944" s="8" t="s">
        <v>3806</v>
      </c>
      <c r="D944" s="20">
        <v>0.1875</v>
      </c>
      <c r="E944" s="7">
        <v>75</v>
      </c>
      <c r="F944" s="7">
        <v>23</v>
      </c>
      <c r="G944" s="7">
        <v>52</v>
      </c>
      <c r="H944" s="7">
        <v>4</v>
      </c>
      <c r="I944" s="1" t="s">
        <v>48</v>
      </c>
      <c r="J944" s="13">
        <v>44572</v>
      </c>
    </row>
    <row r="945" spans="1:10" ht="15">
      <c r="A945" s="7">
        <v>1944</v>
      </c>
      <c r="B945" s="4" t="s">
        <v>3807</v>
      </c>
      <c r="C945" s="8" t="s">
        <v>3808</v>
      </c>
      <c r="D945" s="20">
        <v>0.75486111111111109</v>
      </c>
      <c r="E945" s="7">
        <v>75</v>
      </c>
      <c r="F945" s="7">
        <v>37</v>
      </c>
      <c r="G945" s="7">
        <v>38</v>
      </c>
      <c r="H945" s="7">
        <v>9</v>
      </c>
      <c r="I945" s="1" t="s">
        <v>34</v>
      </c>
      <c r="J945" s="13">
        <v>44570</v>
      </c>
    </row>
    <row r="946" spans="1:10" ht="15">
      <c r="A946" s="7">
        <v>1945</v>
      </c>
      <c r="B946" s="4" t="s">
        <v>3809</v>
      </c>
      <c r="C946" s="8" t="s">
        <v>3810</v>
      </c>
      <c r="D946" s="20">
        <v>0.59236111111111112</v>
      </c>
      <c r="E946" s="7">
        <v>54</v>
      </c>
      <c r="F946" s="7">
        <v>28</v>
      </c>
      <c r="G946" s="7">
        <v>26</v>
      </c>
      <c r="H946" s="7">
        <v>4</v>
      </c>
      <c r="I946" s="1" t="s">
        <v>48</v>
      </c>
      <c r="J946" s="13">
        <v>44570</v>
      </c>
    </row>
    <row r="947" spans="1:10" ht="15">
      <c r="A947" s="7">
        <v>1946</v>
      </c>
      <c r="B947" s="4" t="s">
        <v>3811</v>
      </c>
      <c r="C947" s="8" t="s">
        <v>3812</v>
      </c>
      <c r="D947" s="20">
        <v>0.80694444444444446</v>
      </c>
      <c r="E947" s="7">
        <v>56</v>
      </c>
      <c r="F947" s="7">
        <v>29</v>
      </c>
      <c r="G947" s="7">
        <v>27</v>
      </c>
      <c r="H947" s="7">
        <v>9</v>
      </c>
      <c r="I947" s="1" t="s">
        <v>54</v>
      </c>
      <c r="J947" s="13">
        <v>44574</v>
      </c>
    </row>
    <row r="948" spans="1:10" ht="15">
      <c r="A948" s="7">
        <v>1947</v>
      </c>
      <c r="B948" s="4" t="s">
        <v>3813</v>
      </c>
      <c r="C948" s="8" t="s">
        <v>3814</v>
      </c>
      <c r="D948" s="20">
        <v>0.53749999999999998</v>
      </c>
      <c r="E948" s="7">
        <v>46</v>
      </c>
      <c r="F948" s="7">
        <v>29</v>
      </c>
      <c r="G948" s="7">
        <v>17</v>
      </c>
      <c r="H948" s="7">
        <v>2</v>
      </c>
      <c r="I948" s="1" t="s">
        <v>48</v>
      </c>
      <c r="J948" s="13">
        <v>44563</v>
      </c>
    </row>
    <row r="949" spans="1:10" ht="15">
      <c r="A949" s="7">
        <v>1948</v>
      </c>
      <c r="B949" s="4" t="s">
        <v>3815</v>
      </c>
      <c r="C949" s="8" t="s">
        <v>3816</v>
      </c>
      <c r="D949" s="20">
        <v>0.76180555555555551</v>
      </c>
      <c r="E949" s="7">
        <v>67</v>
      </c>
      <c r="F949" s="7">
        <v>33</v>
      </c>
      <c r="G949" s="7">
        <v>34</v>
      </c>
      <c r="H949" s="7">
        <v>3</v>
      </c>
      <c r="I949" s="1" t="s">
        <v>54</v>
      </c>
      <c r="J949" s="13">
        <v>44567</v>
      </c>
    </row>
    <row r="950" spans="1:10" ht="15">
      <c r="A950" s="7">
        <v>1949</v>
      </c>
      <c r="B950" s="4" t="s">
        <v>3817</v>
      </c>
      <c r="C950" s="8">
        <v>6271</v>
      </c>
      <c r="D950" s="20">
        <v>0.20069444444444445</v>
      </c>
      <c r="E950" s="7">
        <v>82</v>
      </c>
      <c r="F950" s="7">
        <v>34</v>
      </c>
      <c r="G950" s="7">
        <v>48</v>
      </c>
      <c r="H950" s="7">
        <v>2</v>
      </c>
      <c r="I950" s="1" t="s">
        <v>54</v>
      </c>
      <c r="J950" s="13">
        <v>44562</v>
      </c>
    </row>
    <row r="951" spans="1:10" ht="15">
      <c r="A951" s="7">
        <v>1950</v>
      </c>
      <c r="B951" s="4" t="s">
        <v>3818</v>
      </c>
      <c r="C951" s="8" t="s">
        <v>3819</v>
      </c>
      <c r="D951" s="20">
        <v>0.5180555555555556</v>
      </c>
      <c r="E951" s="7">
        <v>73</v>
      </c>
      <c r="F951" s="7">
        <v>32</v>
      </c>
      <c r="G951" s="7">
        <v>41</v>
      </c>
      <c r="H951" s="7">
        <v>10</v>
      </c>
      <c r="I951" s="1" t="s">
        <v>54</v>
      </c>
      <c r="J951" s="13">
        <v>44566</v>
      </c>
    </row>
    <row r="952" spans="1:10" ht="15">
      <c r="A952" s="7">
        <v>1951</v>
      </c>
      <c r="B952" s="4" t="s">
        <v>3820</v>
      </c>
      <c r="C952" s="16">
        <v>5.0099999999999999E+28</v>
      </c>
      <c r="D952" s="20">
        <v>0.1736111111111111</v>
      </c>
      <c r="E952" s="7">
        <v>87</v>
      </c>
      <c r="F952" s="7">
        <v>31</v>
      </c>
      <c r="G952" s="7">
        <v>56</v>
      </c>
      <c r="H952" s="7">
        <v>3</v>
      </c>
      <c r="I952" s="1" t="s">
        <v>48</v>
      </c>
      <c r="J952" s="13">
        <v>44570</v>
      </c>
    </row>
    <row r="953" spans="1:10" ht="15">
      <c r="A953" s="7">
        <v>1952</v>
      </c>
      <c r="B953" s="4" t="s">
        <v>3821</v>
      </c>
      <c r="C953" s="8" t="s">
        <v>3822</v>
      </c>
      <c r="D953" s="20">
        <v>0.61250000000000004</v>
      </c>
      <c r="E953" s="7">
        <v>57</v>
      </c>
      <c r="F953" s="7">
        <v>31</v>
      </c>
      <c r="G953" s="7">
        <v>26</v>
      </c>
      <c r="H953" s="7">
        <v>3</v>
      </c>
      <c r="I953" s="1" t="s">
        <v>48</v>
      </c>
      <c r="J953" s="13">
        <v>44574</v>
      </c>
    </row>
    <row r="954" spans="1:10" ht="15">
      <c r="A954" s="7">
        <v>1953</v>
      </c>
      <c r="B954" s="4" t="s">
        <v>3823</v>
      </c>
      <c r="C954" s="8" t="s">
        <v>3824</v>
      </c>
      <c r="D954" s="20">
        <v>0.72499999999999998</v>
      </c>
      <c r="E954" s="7">
        <v>62</v>
      </c>
      <c r="F954" s="7">
        <v>28</v>
      </c>
      <c r="G954" s="7">
        <v>34</v>
      </c>
      <c r="H954" s="7">
        <v>9</v>
      </c>
      <c r="I954" s="1" t="s">
        <v>48</v>
      </c>
      <c r="J954" s="13">
        <v>44572</v>
      </c>
    </row>
    <row r="955" spans="1:10" ht="15">
      <c r="A955" s="7">
        <v>1954</v>
      </c>
      <c r="B955" s="4" t="s">
        <v>3825</v>
      </c>
      <c r="C955" s="8" t="s">
        <v>3826</v>
      </c>
      <c r="D955" s="20">
        <v>0.30763888888888891</v>
      </c>
      <c r="E955" s="7">
        <v>61</v>
      </c>
      <c r="F955" s="7">
        <v>34</v>
      </c>
      <c r="G955" s="7">
        <v>27</v>
      </c>
      <c r="H955" s="7">
        <v>5</v>
      </c>
      <c r="I955" s="1" t="s">
        <v>60</v>
      </c>
      <c r="J955" s="13">
        <v>44563</v>
      </c>
    </row>
    <row r="956" spans="1:10" ht="15">
      <c r="A956" s="7">
        <v>1955</v>
      </c>
      <c r="B956" s="4" t="s">
        <v>3827</v>
      </c>
      <c r="C956" s="8" t="s">
        <v>3828</v>
      </c>
      <c r="D956" s="20">
        <v>0.77013888888888893</v>
      </c>
      <c r="E956" s="7">
        <v>38</v>
      </c>
      <c r="F956" s="7">
        <v>16</v>
      </c>
      <c r="G956" s="7">
        <v>22</v>
      </c>
      <c r="H956" s="7">
        <v>3</v>
      </c>
      <c r="I956" s="1" t="s">
        <v>34</v>
      </c>
      <c r="J956" s="13">
        <v>44574</v>
      </c>
    </row>
    <row r="957" spans="1:10" ht="15">
      <c r="A957" s="7">
        <v>1956</v>
      </c>
      <c r="B957" s="4" t="s">
        <v>3829</v>
      </c>
      <c r="C957" s="8" t="s">
        <v>3830</v>
      </c>
      <c r="D957" s="20">
        <v>0.42430555555555555</v>
      </c>
      <c r="E957" s="7">
        <v>90</v>
      </c>
      <c r="F957" s="7">
        <v>39</v>
      </c>
      <c r="G957" s="7">
        <v>51</v>
      </c>
      <c r="H957" s="7">
        <v>4</v>
      </c>
      <c r="I957" s="1" t="s">
        <v>13</v>
      </c>
      <c r="J957" s="13">
        <v>44566</v>
      </c>
    </row>
    <row r="958" spans="1:10" ht="15">
      <c r="A958" s="7">
        <v>1957</v>
      </c>
      <c r="B958" s="4" t="s">
        <v>3831</v>
      </c>
      <c r="C958" s="8" t="s">
        <v>3832</v>
      </c>
      <c r="D958" s="20">
        <v>0.90833333333333333</v>
      </c>
      <c r="E958" s="7">
        <v>74</v>
      </c>
      <c r="F958" s="7">
        <v>45</v>
      </c>
      <c r="G958" s="7">
        <v>29</v>
      </c>
      <c r="H958" s="7">
        <v>7</v>
      </c>
      <c r="I958" s="1" t="s">
        <v>60</v>
      </c>
      <c r="J958" s="13">
        <v>44570</v>
      </c>
    </row>
    <row r="959" spans="1:10" ht="15">
      <c r="A959" s="7">
        <v>1958</v>
      </c>
      <c r="B959" s="4" t="s">
        <v>3833</v>
      </c>
      <c r="C959" s="8" t="s">
        <v>3834</v>
      </c>
      <c r="D959" s="20">
        <v>0.59027777777777779</v>
      </c>
      <c r="E959" s="7">
        <v>80</v>
      </c>
      <c r="F959" s="7">
        <v>36</v>
      </c>
      <c r="G959" s="7">
        <v>44</v>
      </c>
      <c r="H959" s="7">
        <v>2</v>
      </c>
      <c r="I959" s="1" t="s">
        <v>34</v>
      </c>
      <c r="J959" s="13">
        <v>44566</v>
      </c>
    </row>
    <row r="960" spans="1:10" ht="15">
      <c r="A960" s="7">
        <v>1959</v>
      </c>
      <c r="B960" s="4" t="s">
        <v>3835</v>
      </c>
      <c r="C960" s="8" t="s">
        <v>3836</v>
      </c>
      <c r="D960" s="20">
        <v>0.65833333333333333</v>
      </c>
      <c r="E960" s="7">
        <v>92</v>
      </c>
      <c r="F960" s="7">
        <v>33</v>
      </c>
      <c r="G960" s="7">
        <v>59</v>
      </c>
      <c r="H960" s="7">
        <v>8</v>
      </c>
      <c r="I960" s="1" t="s">
        <v>34</v>
      </c>
      <c r="J960" s="13">
        <v>44565</v>
      </c>
    </row>
    <row r="961" spans="1:10" ht="15">
      <c r="A961" s="7">
        <v>1960</v>
      </c>
      <c r="B961" s="4" t="s">
        <v>3837</v>
      </c>
      <c r="C961" s="8" t="s">
        <v>3838</v>
      </c>
      <c r="D961" s="20">
        <v>6.9444444444444441E-3</v>
      </c>
      <c r="E961" s="7">
        <v>63</v>
      </c>
      <c r="F961" s="7">
        <v>38</v>
      </c>
      <c r="G961" s="7">
        <v>25</v>
      </c>
      <c r="H961" s="7">
        <v>2</v>
      </c>
      <c r="I961" s="1" t="s">
        <v>13</v>
      </c>
      <c r="J961" s="13">
        <v>44571</v>
      </c>
    </row>
    <row r="962" spans="1:10" ht="15">
      <c r="A962" s="7">
        <v>1961</v>
      </c>
      <c r="B962" s="4" t="s">
        <v>3839</v>
      </c>
      <c r="C962" s="8" t="s">
        <v>3840</v>
      </c>
      <c r="D962" s="20">
        <v>0.88541666666666663</v>
      </c>
      <c r="E962" s="7">
        <v>95</v>
      </c>
      <c r="F962" s="7">
        <v>44</v>
      </c>
      <c r="G962" s="7">
        <v>51</v>
      </c>
      <c r="H962" s="7">
        <v>7</v>
      </c>
      <c r="I962" s="1" t="s">
        <v>13</v>
      </c>
      <c r="J962" s="13">
        <v>44566</v>
      </c>
    </row>
    <row r="963" spans="1:10" ht="15">
      <c r="A963" s="7">
        <v>1962</v>
      </c>
      <c r="B963" s="4" t="s">
        <v>3841</v>
      </c>
      <c r="C963" s="8" t="s">
        <v>3842</v>
      </c>
      <c r="D963" s="20">
        <v>0.37638888888888888</v>
      </c>
      <c r="E963" s="7">
        <v>51</v>
      </c>
      <c r="F963" s="7">
        <v>34</v>
      </c>
      <c r="G963" s="7">
        <v>17</v>
      </c>
      <c r="H963" s="7">
        <v>6</v>
      </c>
      <c r="I963" s="1" t="s">
        <v>54</v>
      </c>
      <c r="J963" s="13">
        <v>44565</v>
      </c>
    </row>
    <row r="964" spans="1:10" ht="15">
      <c r="A964" s="7">
        <v>1963</v>
      </c>
      <c r="B964" s="4" t="s">
        <v>3843</v>
      </c>
      <c r="C964" s="8" t="s">
        <v>3844</v>
      </c>
      <c r="D964" s="20">
        <v>0.14166666666666666</v>
      </c>
      <c r="E964" s="7">
        <v>57</v>
      </c>
      <c r="F964" s="7">
        <v>42</v>
      </c>
      <c r="G964" s="7">
        <v>15</v>
      </c>
      <c r="H964" s="7">
        <v>5</v>
      </c>
      <c r="I964" s="1" t="s">
        <v>54</v>
      </c>
      <c r="J964" s="13">
        <v>44571</v>
      </c>
    </row>
    <row r="965" spans="1:10" ht="15">
      <c r="A965" s="7">
        <v>1964</v>
      </c>
      <c r="B965" s="4" t="s">
        <v>3845</v>
      </c>
      <c r="C965" s="8">
        <v>82717</v>
      </c>
      <c r="D965" s="20">
        <v>0.95208333333333328</v>
      </c>
      <c r="E965" s="7">
        <v>34</v>
      </c>
      <c r="F965" s="7">
        <v>17</v>
      </c>
      <c r="G965" s="7">
        <v>17</v>
      </c>
      <c r="H965" s="7">
        <v>1</v>
      </c>
      <c r="I965" s="1" t="s">
        <v>54</v>
      </c>
      <c r="J965" s="13">
        <v>44570</v>
      </c>
    </row>
    <row r="966" spans="1:10" ht="15">
      <c r="A966" s="7">
        <v>1965</v>
      </c>
      <c r="B966" s="4" t="s">
        <v>3846</v>
      </c>
      <c r="C966" s="8" t="s">
        <v>3847</v>
      </c>
      <c r="D966" s="20">
        <v>0.66597222222222219</v>
      </c>
      <c r="E966" s="7">
        <v>61</v>
      </c>
      <c r="F966" s="7">
        <v>37</v>
      </c>
      <c r="G966" s="7">
        <v>24</v>
      </c>
      <c r="H966" s="7">
        <v>8</v>
      </c>
      <c r="I966" s="1" t="s">
        <v>38</v>
      </c>
      <c r="J966" s="13">
        <v>44563</v>
      </c>
    </row>
    <row r="967" spans="1:10" ht="15">
      <c r="A967" s="7">
        <v>1966</v>
      </c>
      <c r="B967" s="4" t="s">
        <v>3848</v>
      </c>
      <c r="C967" s="8" t="s">
        <v>3849</v>
      </c>
      <c r="D967" s="20">
        <v>0.76736111111111116</v>
      </c>
      <c r="E967" s="7">
        <v>46</v>
      </c>
      <c r="F967" s="7">
        <v>20</v>
      </c>
      <c r="G967" s="7">
        <v>26</v>
      </c>
      <c r="H967" s="7">
        <v>1</v>
      </c>
      <c r="I967" s="1" t="s">
        <v>48</v>
      </c>
      <c r="J967" s="13">
        <v>44564</v>
      </c>
    </row>
    <row r="968" spans="1:10" ht="15">
      <c r="A968" s="7">
        <v>1967</v>
      </c>
      <c r="B968" s="4" t="s">
        <v>3850</v>
      </c>
      <c r="C968" s="8">
        <v>51386</v>
      </c>
      <c r="D968" s="20">
        <v>0.375</v>
      </c>
      <c r="E968" s="7">
        <v>54</v>
      </c>
      <c r="F968" s="7">
        <v>25</v>
      </c>
      <c r="G968" s="7">
        <v>29</v>
      </c>
      <c r="H968" s="7">
        <v>5</v>
      </c>
      <c r="I968" s="1" t="s">
        <v>60</v>
      </c>
      <c r="J968" s="13">
        <v>44565</v>
      </c>
    </row>
    <row r="969" spans="1:10" ht="15">
      <c r="A969" s="7">
        <v>1968</v>
      </c>
      <c r="B969" s="4" t="s">
        <v>3851</v>
      </c>
      <c r="C969" s="8">
        <v>946165</v>
      </c>
      <c r="D969" s="20">
        <v>0.37152777777777779</v>
      </c>
      <c r="E969" s="7">
        <v>91</v>
      </c>
      <c r="F969" s="7">
        <v>32</v>
      </c>
      <c r="G969" s="7">
        <v>59</v>
      </c>
      <c r="H969" s="7">
        <v>8</v>
      </c>
      <c r="I969" s="1" t="s">
        <v>48</v>
      </c>
      <c r="J969" s="13">
        <v>44570</v>
      </c>
    </row>
    <row r="970" spans="1:10" ht="15">
      <c r="A970" s="7">
        <v>1969</v>
      </c>
      <c r="B970" s="4" t="s">
        <v>3852</v>
      </c>
      <c r="C970" s="8" t="s">
        <v>3853</v>
      </c>
      <c r="D970" s="20">
        <v>0.89097222222222228</v>
      </c>
      <c r="E970" s="7">
        <v>66</v>
      </c>
      <c r="F970" s="7">
        <v>35</v>
      </c>
      <c r="G970" s="7">
        <v>31</v>
      </c>
      <c r="H970" s="7">
        <v>3</v>
      </c>
      <c r="I970" s="1" t="s">
        <v>38</v>
      </c>
      <c r="J970" s="13">
        <v>44565</v>
      </c>
    </row>
    <row r="971" spans="1:10" ht="15">
      <c r="A971" s="7">
        <v>1970</v>
      </c>
      <c r="B971" s="4" t="s">
        <v>3854</v>
      </c>
      <c r="C971" s="8" t="s">
        <v>3855</v>
      </c>
      <c r="D971" s="20">
        <v>0.44861111111111113</v>
      </c>
      <c r="E971" s="7">
        <v>40</v>
      </c>
      <c r="F971" s="7">
        <v>25</v>
      </c>
      <c r="G971" s="7">
        <v>15</v>
      </c>
      <c r="H971" s="7">
        <v>10</v>
      </c>
      <c r="I971" s="1" t="s">
        <v>48</v>
      </c>
      <c r="J971" s="13">
        <v>44564</v>
      </c>
    </row>
    <row r="972" spans="1:10" ht="15">
      <c r="A972" s="7">
        <v>1971</v>
      </c>
      <c r="B972" s="4" t="s">
        <v>3856</v>
      </c>
      <c r="C972" s="8" t="s">
        <v>3857</v>
      </c>
      <c r="D972" s="20">
        <v>0.68125000000000002</v>
      </c>
      <c r="E972" s="7">
        <v>95</v>
      </c>
      <c r="F972" s="7">
        <v>41</v>
      </c>
      <c r="G972" s="7">
        <v>54</v>
      </c>
      <c r="H972" s="7">
        <v>4</v>
      </c>
      <c r="I972" s="1" t="s">
        <v>60</v>
      </c>
      <c r="J972" s="13">
        <v>44568</v>
      </c>
    </row>
    <row r="973" spans="1:10" ht="15">
      <c r="A973" s="7">
        <v>1972</v>
      </c>
      <c r="B973" s="4" t="s">
        <v>3858</v>
      </c>
      <c r="C973" s="8" t="s">
        <v>3859</v>
      </c>
      <c r="D973" s="20">
        <v>7.013888888888889E-2</v>
      </c>
      <c r="E973" s="7">
        <v>79</v>
      </c>
      <c r="F973" s="7">
        <v>40</v>
      </c>
      <c r="G973" s="7">
        <v>39</v>
      </c>
      <c r="H973" s="7">
        <v>1</v>
      </c>
      <c r="I973" s="1" t="s">
        <v>38</v>
      </c>
      <c r="J973" s="13">
        <v>44571</v>
      </c>
    </row>
    <row r="974" spans="1:10" ht="15">
      <c r="A974" s="7">
        <v>1973</v>
      </c>
      <c r="B974" s="4" t="s">
        <v>3860</v>
      </c>
      <c r="C974" s="8" t="s">
        <v>3861</v>
      </c>
      <c r="D974" s="20">
        <v>0.8881944444444444</v>
      </c>
      <c r="E974" s="7">
        <v>80</v>
      </c>
      <c r="F974" s="7">
        <v>25</v>
      </c>
      <c r="G974" s="7">
        <v>55</v>
      </c>
      <c r="H974" s="7">
        <v>2</v>
      </c>
      <c r="I974" s="1" t="s">
        <v>54</v>
      </c>
      <c r="J974" s="13">
        <v>44569</v>
      </c>
    </row>
    <row r="975" spans="1:10" ht="15">
      <c r="A975" s="7">
        <v>1974</v>
      </c>
      <c r="B975" s="4" t="s">
        <v>3862</v>
      </c>
      <c r="C975" s="8" t="s">
        <v>3863</v>
      </c>
      <c r="D975" s="20">
        <v>0.56458333333333333</v>
      </c>
      <c r="E975" s="7">
        <v>98</v>
      </c>
      <c r="F975" s="7">
        <v>40</v>
      </c>
      <c r="G975" s="7">
        <v>58</v>
      </c>
      <c r="H975" s="7">
        <v>10</v>
      </c>
      <c r="I975" s="1" t="s">
        <v>54</v>
      </c>
      <c r="J975" s="13">
        <v>44571</v>
      </c>
    </row>
    <row r="976" spans="1:10" ht="15">
      <c r="A976" s="7">
        <v>1975</v>
      </c>
      <c r="B976" s="4" t="s">
        <v>3864</v>
      </c>
      <c r="C976" s="8" t="s">
        <v>3865</v>
      </c>
      <c r="D976" s="20">
        <v>0.4201388888888889</v>
      </c>
      <c r="E976" s="7">
        <v>55</v>
      </c>
      <c r="F976" s="7">
        <v>17</v>
      </c>
      <c r="G976" s="7">
        <v>38</v>
      </c>
      <c r="H976" s="7">
        <v>6</v>
      </c>
      <c r="I976" s="1" t="s">
        <v>34</v>
      </c>
      <c r="J976" s="13">
        <v>44563</v>
      </c>
    </row>
    <row r="977" spans="1:10" ht="15">
      <c r="A977" s="7">
        <v>1976</v>
      </c>
      <c r="B977" s="4" t="s">
        <v>3866</v>
      </c>
      <c r="C977" s="8" t="s">
        <v>3867</v>
      </c>
      <c r="D977" s="20">
        <v>4.8611111111111112E-3</v>
      </c>
      <c r="E977" s="7">
        <v>49</v>
      </c>
      <c r="F977" s="7">
        <v>20</v>
      </c>
      <c r="G977" s="7">
        <v>29</v>
      </c>
      <c r="H977" s="7">
        <v>6</v>
      </c>
      <c r="I977" s="1" t="s">
        <v>34</v>
      </c>
      <c r="J977" s="13">
        <v>44568</v>
      </c>
    </row>
    <row r="978" spans="1:10" ht="15">
      <c r="A978" s="7">
        <v>1977</v>
      </c>
      <c r="B978" s="4" t="s">
        <v>3868</v>
      </c>
      <c r="C978" s="8" t="s">
        <v>3869</v>
      </c>
      <c r="D978" s="20">
        <v>0.36875000000000002</v>
      </c>
      <c r="E978" s="7">
        <v>46</v>
      </c>
      <c r="F978" s="7">
        <v>36</v>
      </c>
      <c r="G978" s="7">
        <v>10</v>
      </c>
      <c r="H978" s="7">
        <v>9</v>
      </c>
      <c r="I978" s="1" t="s">
        <v>48</v>
      </c>
      <c r="J978" s="13">
        <v>44574</v>
      </c>
    </row>
    <row r="979" spans="1:10" ht="15">
      <c r="A979" s="7">
        <v>1978</v>
      </c>
      <c r="B979" s="4" t="s">
        <v>3870</v>
      </c>
      <c r="C979" s="8" t="s">
        <v>3871</v>
      </c>
      <c r="D979" s="20">
        <v>0.52222222222222225</v>
      </c>
      <c r="E979" s="7">
        <v>71</v>
      </c>
      <c r="F979" s="7">
        <v>21</v>
      </c>
      <c r="G979" s="7">
        <v>50</v>
      </c>
      <c r="H979" s="7">
        <v>7</v>
      </c>
      <c r="I979" s="1" t="s">
        <v>34</v>
      </c>
      <c r="J979" s="13">
        <v>44564</v>
      </c>
    </row>
    <row r="980" spans="1:10" ht="15">
      <c r="A980" s="7">
        <v>1979</v>
      </c>
      <c r="B980" s="4" t="s">
        <v>3872</v>
      </c>
      <c r="C980" s="8">
        <v>3453</v>
      </c>
      <c r="D980" s="20">
        <v>0.45763888888888887</v>
      </c>
      <c r="E980" s="7">
        <v>39</v>
      </c>
      <c r="F980" s="7">
        <v>22</v>
      </c>
      <c r="G980" s="7">
        <v>17</v>
      </c>
      <c r="H980" s="7">
        <v>7</v>
      </c>
      <c r="I980" s="1" t="s">
        <v>54</v>
      </c>
      <c r="J980" s="13">
        <v>44562</v>
      </c>
    </row>
    <row r="981" spans="1:10" ht="15">
      <c r="A981" s="7">
        <v>1980</v>
      </c>
      <c r="B981" s="4" t="s">
        <v>3873</v>
      </c>
      <c r="C981" s="8">
        <v>453583</v>
      </c>
      <c r="D981" s="20">
        <v>6.0416666666666667E-2</v>
      </c>
      <c r="E981" s="7">
        <v>73</v>
      </c>
      <c r="F981" s="7">
        <v>37</v>
      </c>
      <c r="G981" s="7">
        <v>36</v>
      </c>
      <c r="H981" s="7">
        <v>1</v>
      </c>
      <c r="I981" s="1" t="s">
        <v>60</v>
      </c>
      <c r="J981" s="13">
        <v>44565</v>
      </c>
    </row>
    <row r="982" spans="1:10" ht="15">
      <c r="A982" s="7">
        <v>1981</v>
      </c>
      <c r="B982" s="4" t="s">
        <v>3874</v>
      </c>
      <c r="C982" s="8" t="s">
        <v>3875</v>
      </c>
      <c r="D982" s="20">
        <v>0.38194444444444442</v>
      </c>
      <c r="E982" s="7">
        <v>40</v>
      </c>
      <c r="F982" s="7">
        <v>21</v>
      </c>
      <c r="G982" s="7">
        <v>19</v>
      </c>
      <c r="H982" s="7">
        <v>4</v>
      </c>
      <c r="I982" s="1" t="s">
        <v>60</v>
      </c>
      <c r="J982" s="13">
        <v>44564</v>
      </c>
    </row>
    <row r="983" spans="1:10" ht="15">
      <c r="A983" s="7">
        <v>1982</v>
      </c>
      <c r="B983" s="4" t="s">
        <v>3876</v>
      </c>
      <c r="C983" s="8" t="s">
        <v>3877</v>
      </c>
      <c r="D983" s="20">
        <v>0.375</v>
      </c>
      <c r="E983" s="7">
        <v>92</v>
      </c>
      <c r="F983" s="7">
        <v>35</v>
      </c>
      <c r="G983" s="7">
        <v>57</v>
      </c>
      <c r="H983" s="7">
        <v>9</v>
      </c>
      <c r="I983" s="1" t="s">
        <v>48</v>
      </c>
      <c r="J983" s="13">
        <v>44566</v>
      </c>
    </row>
    <row r="984" spans="1:10" ht="15">
      <c r="A984" s="7">
        <v>1983</v>
      </c>
      <c r="B984" s="4" t="s">
        <v>3878</v>
      </c>
      <c r="C984" s="8" t="s">
        <v>3879</v>
      </c>
      <c r="D984" s="20">
        <v>0.96597222222222223</v>
      </c>
      <c r="E984" s="7">
        <v>78</v>
      </c>
      <c r="F984" s="7">
        <v>31</v>
      </c>
      <c r="G984" s="7">
        <v>47</v>
      </c>
      <c r="H984" s="7">
        <v>3</v>
      </c>
      <c r="I984" s="1" t="s">
        <v>54</v>
      </c>
      <c r="J984" s="13">
        <v>44573</v>
      </c>
    </row>
    <row r="985" spans="1:10" ht="15">
      <c r="A985" s="7">
        <v>1984</v>
      </c>
      <c r="B985" s="4" t="s">
        <v>3880</v>
      </c>
      <c r="C985" s="8" t="s">
        <v>3881</v>
      </c>
      <c r="D985" s="20">
        <v>0.96180555555555558</v>
      </c>
      <c r="E985" s="7">
        <v>50</v>
      </c>
      <c r="F985" s="7">
        <v>39</v>
      </c>
      <c r="G985" s="7">
        <v>11</v>
      </c>
      <c r="H985" s="7">
        <v>3</v>
      </c>
      <c r="I985" s="1" t="s">
        <v>54</v>
      </c>
      <c r="J985" s="13">
        <v>44565</v>
      </c>
    </row>
    <row r="986" spans="1:10" ht="15">
      <c r="A986" s="7">
        <v>1985</v>
      </c>
      <c r="B986" s="4" t="s">
        <v>3882</v>
      </c>
      <c r="C986" s="8" t="s">
        <v>3883</v>
      </c>
      <c r="D986" s="20">
        <v>0.94791666666666663</v>
      </c>
      <c r="E986" s="7">
        <v>82</v>
      </c>
      <c r="F986" s="7">
        <v>34</v>
      </c>
      <c r="G986" s="7">
        <v>48</v>
      </c>
      <c r="H986" s="7">
        <v>3</v>
      </c>
      <c r="I986" s="1" t="s">
        <v>38</v>
      </c>
      <c r="J986" s="13">
        <v>44567</v>
      </c>
    </row>
    <row r="987" spans="1:10" ht="15">
      <c r="A987" s="7">
        <v>1986</v>
      </c>
      <c r="B987" s="4" t="s">
        <v>3884</v>
      </c>
      <c r="C987" s="8" t="s">
        <v>3885</v>
      </c>
      <c r="D987" s="20">
        <v>0.61527777777777781</v>
      </c>
      <c r="E987" s="7">
        <v>43</v>
      </c>
      <c r="F987" s="7">
        <v>32</v>
      </c>
      <c r="G987" s="7">
        <v>11</v>
      </c>
      <c r="H987" s="7">
        <v>1</v>
      </c>
      <c r="I987" s="1" t="s">
        <v>54</v>
      </c>
      <c r="J987" s="13">
        <v>44571</v>
      </c>
    </row>
    <row r="988" spans="1:10" ht="15">
      <c r="A988" s="7">
        <v>1987</v>
      </c>
      <c r="B988" s="4" t="s">
        <v>3886</v>
      </c>
      <c r="C988" s="8" t="s">
        <v>3887</v>
      </c>
      <c r="D988" s="20">
        <v>1.4583333333333334E-2</v>
      </c>
      <c r="E988" s="7">
        <v>100</v>
      </c>
      <c r="F988" s="7">
        <v>44</v>
      </c>
      <c r="G988" s="7">
        <v>56</v>
      </c>
      <c r="H988" s="7">
        <v>10</v>
      </c>
      <c r="I988" s="1" t="s">
        <v>48</v>
      </c>
      <c r="J988" s="13">
        <v>44572</v>
      </c>
    </row>
    <row r="989" spans="1:10" ht="15">
      <c r="A989" s="7">
        <v>1988</v>
      </c>
      <c r="B989" s="4" t="s">
        <v>3888</v>
      </c>
      <c r="C989" s="8" t="s">
        <v>3889</v>
      </c>
      <c r="D989" s="20">
        <v>0.75069444444444444</v>
      </c>
      <c r="E989" s="7">
        <v>57</v>
      </c>
      <c r="F989" s="7">
        <v>21</v>
      </c>
      <c r="G989" s="7">
        <v>36</v>
      </c>
      <c r="H989" s="7">
        <v>5</v>
      </c>
      <c r="I989" s="1" t="s">
        <v>13</v>
      </c>
      <c r="J989" s="13">
        <v>44565</v>
      </c>
    </row>
    <row r="990" spans="1:10" ht="15">
      <c r="A990" s="7">
        <v>1989</v>
      </c>
      <c r="B990" s="4" t="s">
        <v>3890</v>
      </c>
      <c r="C990" s="8" t="s">
        <v>3891</v>
      </c>
      <c r="D990" s="20">
        <v>0.96597222222222223</v>
      </c>
      <c r="E990" s="7">
        <v>95</v>
      </c>
      <c r="F990" s="7">
        <v>38</v>
      </c>
      <c r="G990" s="7">
        <v>57</v>
      </c>
      <c r="H990" s="7">
        <v>10</v>
      </c>
      <c r="I990" s="1" t="s">
        <v>13</v>
      </c>
      <c r="J990" s="13">
        <v>44570</v>
      </c>
    </row>
    <row r="991" spans="1:10" ht="15">
      <c r="A991" s="7">
        <v>1990</v>
      </c>
      <c r="B991" s="4" t="s">
        <v>3892</v>
      </c>
      <c r="C991" s="8" t="s">
        <v>3893</v>
      </c>
      <c r="D991" s="20">
        <v>0.42638888888888887</v>
      </c>
      <c r="E991" s="7">
        <v>59</v>
      </c>
      <c r="F991" s="7">
        <v>35</v>
      </c>
      <c r="G991" s="7">
        <v>24</v>
      </c>
      <c r="H991" s="7">
        <v>5</v>
      </c>
      <c r="I991" s="1" t="s">
        <v>13</v>
      </c>
      <c r="J991" s="13">
        <v>44568</v>
      </c>
    </row>
    <row r="992" spans="1:10" ht="15">
      <c r="A992" s="7">
        <v>1991</v>
      </c>
      <c r="B992" s="4" t="s">
        <v>3894</v>
      </c>
      <c r="C992" s="8" t="s">
        <v>3895</v>
      </c>
      <c r="D992" s="20">
        <v>0.8930555555555556</v>
      </c>
      <c r="E992" s="7">
        <v>66</v>
      </c>
      <c r="F992" s="7">
        <v>17</v>
      </c>
      <c r="G992" s="7">
        <v>49</v>
      </c>
      <c r="H992" s="7">
        <v>1</v>
      </c>
      <c r="I992" s="1" t="s">
        <v>34</v>
      </c>
      <c r="J992" s="13">
        <v>44565</v>
      </c>
    </row>
    <row r="993" spans="1:10" ht="15">
      <c r="A993" s="7">
        <v>1992</v>
      </c>
      <c r="B993" s="4" t="s">
        <v>3896</v>
      </c>
      <c r="C993" s="8" t="s">
        <v>3897</v>
      </c>
      <c r="D993" s="20">
        <v>9.930555555555555E-2</v>
      </c>
      <c r="E993" s="7">
        <v>72</v>
      </c>
      <c r="F993" s="7">
        <v>29</v>
      </c>
      <c r="G993" s="7">
        <v>43</v>
      </c>
      <c r="H993" s="7">
        <v>3</v>
      </c>
      <c r="I993" s="1" t="s">
        <v>48</v>
      </c>
      <c r="J993" s="13">
        <v>44570</v>
      </c>
    </row>
    <row r="994" spans="1:10" ht="15">
      <c r="A994" s="7">
        <v>1993</v>
      </c>
      <c r="B994" s="4" t="s">
        <v>3898</v>
      </c>
      <c r="C994" s="8" t="s">
        <v>3899</v>
      </c>
      <c r="D994" s="20">
        <v>0.53541666666666665</v>
      </c>
      <c r="E994" s="7">
        <v>101</v>
      </c>
      <c r="F994" s="7">
        <v>43</v>
      </c>
      <c r="G994" s="7">
        <v>58</v>
      </c>
      <c r="H994" s="7">
        <v>7</v>
      </c>
      <c r="I994" s="1" t="s">
        <v>54</v>
      </c>
      <c r="J994" s="13">
        <v>44564</v>
      </c>
    </row>
    <row r="995" spans="1:10" ht="15">
      <c r="A995" s="7">
        <v>1994</v>
      </c>
      <c r="B995" s="4" t="s">
        <v>3900</v>
      </c>
      <c r="C995" s="8" t="s">
        <v>3901</v>
      </c>
      <c r="D995" s="20">
        <v>3.7499999999999999E-2</v>
      </c>
      <c r="E995" s="7">
        <v>52</v>
      </c>
      <c r="F995" s="7">
        <v>19</v>
      </c>
      <c r="G995" s="7">
        <v>33</v>
      </c>
      <c r="H995" s="7">
        <v>6</v>
      </c>
      <c r="I995" s="1" t="s">
        <v>60</v>
      </c>
      <c r="J995" s="13">
        <v>44563</v>
      </c>
    </row>
    <row r="996" spans="1:10" ht="15">
      <c r="A996" s="7">
        <v>1995</v>
      </c>
      <c r="B996" s="4" t="s">
        <v>3902</v>
      </c>
      <c r="C996" s="8" t="s">
        <v>3903</v>
      </c>
      <c r="D996" s="20">
        <v>0.82708333333333328</v>
      </c>
      <c r="E996" s="7">
        <v>35</v>
      </c>
      <c r="F996" s="7">
        <v>18</v>
      </c>
      <c r="G996" s="7">
        <v>17</v>
      </c>
      <c r="H996" s="7">
        <v>5</v>
      </c>
      <c r="I996" s="1" t="s">
        <v>48</v>
      </c>
      <c r="J996" s="13">
        <v>44566</v>
      </c>
    </row>
    <row r="997" spans="1:10" ht="15">
      <c r="A997" s="7">
        <v>1996</v>
      </c>
      <c r="B997" s="4" t="s">
        <v>3904</v>
      </c>
      <c r="C997" s="8" t="s">
        <v>3905</v>
      </c>
      <c r="D997" s="20">
        <v>0.11458333333333333</v>
      </c>
      <c r="E997" s="7">
        <v>47</v>
      </c>
      <c r="F997" s="7">
        <v>15</v>
      </c>
      <c r="G997" s="7">
        <v>32</v>
      </c>
      <c r="H997" s="7">
        <v>1</v>
      </c>
      <c r="I997" s="1" t="s">
        <v>38</v>
      </c>
      <c r="J997" s="13">
        <v>44572</v>
      </c>
    </row>
    <row r="998" spans="1:10" ht="15">
      <c r="A998" s="7">
        <v>1997</v>
      </c>
      <c r="B998" s="4" t="s">
        <v>3906</v>
      </c>
      <c r="C998" s="8" t="s">
        <v>3907</v>
      </c>
      <c r="D998" s="20">
        <v>0.18680555555555556</v>
      </c>
      <c r="E998" s="7">
        <v>101</v>
      </c>
      <c r="F998" s="7">
        <v>44</v>
      </c>
      <c r="G998" s="7">
        <v>57</v>
      </c>
      <c r="H998" s="7">
        <v>1</v>
      </c>
      <c r="I998" s="1" t="s">
        <v>48</v>
      </c>
      <c r="J998" s="13">
        <v>44567</v>
      </c>
    </row>
    <row r="999" spans="1:10" ht="15">
      <c r="A999" s="7">
        <v>1998</v>
      </c>
      <c r="B999" s="4" t="s">
        <v>3908</v>
      </c>
      <c r="C999" s="8" t="s">
        <v>3909</v>
      </c>
      <c r="D999" s="20">
        <v>0.35069444444444442</v>
      </c>
      <c r="E999" s="7">
        <v>65</v>
      </c>
      <c r="F999" s="7">
        <v>27</v>
      </c>
      <c r="G999" s="7">
        <v>38</v>
      </c>
      <c r="H999" s="7">
        <v>4</v>
      </c>
      <c r="I999" s="1" t="s">
        <v>38</v>
      </c>
      <c r="J999" s="13">
        <v>44571</v>
      </c>
    </row>
    <row r="1000" spans="1:10" ht="15">
      <c r="A1000" s="7">
        <v>1999</v>
      </c>
      <c r="B1000" s="4" t="s">
        <v>3910</v>
      </c>
      <c r="C1000" s="8" t="s">
        <v>3911</v>
      </c>
      <c r="D1000" s="20">
        <v>0.1361111111111111</v>
      </c>
      <c r="E1000" s="7">
        <v>51</v>
      </c>
      <c r="F1000" s="7">
        <v>38</v>
      </c>
      <c r="G1000" s="7">
        <v>13</v>
      </c>
      <c r="H1000" s="7">
        <v>1</v>
      </c>
      <c r="I1000" s="1" t="s">
        <v>38</v>
      </c>
      <c r="J1000" s="13">
        <v>44566</v>
      </c>
    </row>
    <row r="1001" spans="1:10" ht="15">
      <c r="A1001" s="7">
        <v>2000</v>
      </c>
      <c r="B1001" s="4" t="s">
        <v>3912</v>
      </c>
      <c r="C1001" s="8">
        <v>216317</v>
      </c>
      <c r="D1001" s="20">
        <v>8.611111111111111E-2</v>
      </c>
      <c r="E1001" s="7">
        <v>63</v>
      </c>
      <c r="F1001" s="7">
        <v>18</v>
      </c>
      <c r="G1001" s="7">
        <v>45</v>
      </c>
      <c r="H1001" s="7">
        <v>9</v>
      </c>
      <c r="I1001" s="1" t="s">
        <v>38</v>
      </c>
      <c r="J1001" s="13">
        <v>44572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01"/>
  <sheetViews>
    <sheetView tabSelected="1" workbookViewId="0">
      <selection activeCell="I8" sqref="I8"/>
    </sheetView>
  </sheetViews>
  <sheetFormatPr baseColWidth="10" defaultColWidth="12.6640625" defaultRowHeight="15.75" customHeight="1"/>
  <sheetData>
    <row r="1" spans="1:8" ht="15.75" customHeight="1">
      <c r="A1" s="1" t="s">
        <v>3913</v>
      </c>
      <c r="B1" s="1" t="s">
        <v>3914</v>
      </c>
      <c r="C1" s="1" t="s">
        <v>3915</v>
      </c>
      <c r="D1" s="1" t="s">
        <v>25</v>
      </c>
      <c r="E1" s="21" t="s">
        <v>3916</v>
      </c>
      <c r="F1" s="22" t="s">
        <v>3917</v>
      </c>
      <c r="G1" s="1" t="s">
        <v>28</v>
      </c>
      <c r="H1" s="1" t="s">
        <v>3918</v>
      </c>
    </row>
    <row r="2" spans="1:8">
      <c r="A2" s="8" t="s">
        <v>30</v>
      </c>
      <c r="B2" s="1" t="str">
        <f>_xlfn.XLOOKUP($C2,'Airline Data'!$A$2:$A$7,'Airline Data'!$B$2:$B$7)</f>
        <v>Southwest</v>
      </c>
      <c r="C2" s="23">
        <v>4</v>
      </c>
      <c r="D2" s="11">
        <v>0.87430555555555556</v>
      </c>
      <c r="E2" s="24">
        <f t="shared" ref="E2:E3" si="0">D2-TIME(0,F2,0)</f>
        <v>0.86250000000000004</v>
      </c>
      <c r="F2" s="25">
        <v>17</v>
      </c>
      <c r="G2" s="13">
        <v>44573</v>
      </c>
      <c r="H2" s="1" t="str">
        <f>_xlfn.IFS(D2&lt;E2,"Early",D2&gt;E2,"NotEarly",D2=E2,"OnTime")</f>
        <v>NotEarly</v>
      </c>
    </row>
    <row r="3" spans="1:8">
      <c r="A3" s="8" t="s">
        <v>33</v>
      </c>
      <c r="B3" s="1" t="str">
        <f>_xlfn.XLOOKUP($C3,'Airline Data'!$A$2:$A$7,'Airline Data'!$B$2:$B$7)</f>
        <v>American</v>
      </c>
      <c r="C3" s="23">
        <v>1</v>
      </c>
      <c r="D3" s="11">
        <v>0.93402777777777779</v>
      </c>
      <c r="E3" s="24">
        <f t="shared" si="0"/>
        <v>0.91875000000000007</v>
      </c>
      <c r="F3" s="25">
        <v>22</v>
      </c>
      <c r="G3" s="13">
        <v>44566</v>
      </c>
      <c r="H3" s="1" t="str">
        <f t="shared" ref="H3:H66" si="1">_xlfn.IFS(D3&lt;E3,"Early",D3&gt;E3,"NotEarly",D3=E3,"OnTime")</f>
        <v>NotEarly</v>
      </c>
    </row>
    <row r="4" spans="1:8">
      <c r="A4" s="8" t="s">
        <v>37</v>
      </c>
      <c r="B4" s="1" t="str">
        <f>_xlfn.XLOOKUP($C4,'Airline Data'!$A$2:$A$7,'Airline Data'!$B$2:$B$7)</f>
        <v>Delta</v>
      </c>
      <c r="C4" s="23">
        <v>3</v>
      </c>
      <c r="D4" s="11">
        <v>5.9722222222222225E-2</v>
      </c>
      <c r="E4" s="24">
        <f>D4+TIME(0,F4,0)</f>
        <v>6.6666666666666666E-2</v>
      </c>
      <c r="F4" s="25">
        <v>10</v>
      </c>
      <c r="G4" s="13">
        <v>44574</v>
      </c>
      <c r="H4" s="1" t="str">
        <f t="shared" si="1"/>
        <v>Early</v>
      </c>
    </row>
    <row r="5" spans="1:8">
      <c r="A5" s="8" t="s">
        <v>40</v>
      </c>
      <c r="B5" s="1" t="str">
        <f>_xlfn.XLOOKUP($C5,'Airline Data'!$A$2:$A$7,'Airline Data'!$B$2:$B$7)</f>
        <v>American</v>
      </c>
      <c r="C5" s="23">
        <v>1</v>
      </c>
      <c r="D5" s="11">
        <v>0.63749999999999996</v>
      </c>
      <c r="E5" s="24">
        <f>D5-TIME(0,F5,0)</f>
        <v>0.63611111111111107</v>
      </c>
      <c r="F5" s="25">
        <v>2</v>
      </c>
      <c r="G5" s="13">
        <v>44563</v>
      </c>
      <c r="H5" s="1" t="str">
        <f t="shared" si="1"/>
        <v>NotEarly</v>
      </c>
    </row>
    <row r="6" spans="1:8">
      <c r="A6" s="8">
        <v>101606</v>
      </c>
      <c r="B6" s="1" t="str">
        <f>_xlfn.XLOOKUP($C6,'Airline Data'!$A$2:$A$7,'Airline Data'!$B$2:$B$7)</f>
        <v>Southwest</v>
      </c>
      <c r="C6" s="23">
        <v>4</v>
      </c>
      <c r="D6" s="11">
        <v>0.89444444444444449</v>
      </c>
      <c r="E6" s="24">
        <f>D6+TIME(0,F6,0)</f>
        <v>0.90347222222222223</v>
      </c>
      <c r="F6" s="25">
        <v>13</v>
      </c>
      <c r="G6" s="13">
        <v>44574</v>
      </c>
      <c r="H6" s="1" t="str">
        <f t="shared" si="1"/>
        <v>Early</v>
      </c>
    </row>
    <row r="7" spans="1:8">
      <c r="A7" s="8" t="s">
        <v>44</v>
      </c>
      <c r="B7" s="1" t="str">
        <f>_xlfn.XLOOKUP($C7,'Airline Data'!$A$2:$A$7,'Airline Data'!$B$2:$B$7)</f>
        <v>American</v>
      </c>
      <c r="C7" s="23">
        <v>1</v>
      </c>
      <c r="D7" s="11">
        <v>0.66249999999999998</v>
      </c>
      <c r="E7" s="24">
        <f t="shared" ref="E7:E15" si="2">D7-TIME(0,F7,0)</f>
        <v>0.64236111111111105</v>
      </c>
      <c r="F7" s="25">
        <v>29</v>
      </c>
      <c r="G7" s="13">
        <v>44563</v>
      </c>
      <c r="H7" s="1" t="str">
        <f t="shared" si="1"/>
        <v>NotEarly</v>
      </c>
    </row>
    <row r="8" spans="1:8">
      <c r="A8" s="8" t="s">
        <v>47</v>
      </c>
      <c r="B8" s="1" t="str">
        <f>_xlfn.XLOOKUP($C8,'Airline Data'!$A$2:$A$7,'Airline Data'!$B$2:$B$7)</f>
        <v>Air Canada</v>
      </c>
      <c r="C8" s="23">
        <v>6</v>
      </c>
      <c r="D8" s="11">
        <v>0.91805555555555551</v>
      </c>
      <c r="E8" s="24">
        <f t="shared" si="2"/>
        <v>0.89722222222222214</v>
      </c>
      <c r="F8" s="25">
        <v>30</v>
      </c>
      <c r="G8" s="13">
        <v>44563</v>
      </c>
      <c r="H8" s="1" t="str">
        <f t="shared" si="1"/>
        <v>NotEarly</v>
      </c>
    </row>
    <row r="9" spans="1:8">
      <c r="A9" s="8" t="s">
        <v>50</v>
      </c>
      <c r="B9" s="1" t="str">
        <f>_xlfn.XLOOKUP($C9,'Airline Data'!$A$2:$A$7,'Airline Data'!$B$2:$B$7)</f>
        <v>American</v>
      </c>
      <c r="C9" s="23">
        <v>1</v>
      </c>
      <c r="D9" s="11">
        <v>0.55972222222222223</v>
      </c>
      <c r="E9" s="24">
        <f t="shared" si="2"/>
        <v>0.54652777777777783</v>
      </c>
      <c r="F9" s="25">
        <v>19</v>
      </c>
      <c r="G9" s="13">
        <v>44574</v>
      </c>
      <c r="H9" s="1" t="str">
        <f t="shared" si="1"/>
        <v>NotEarly</v>
      </c>
    </row>
    <row r="10" spans="1:8">
      <c r="A10" s="8" t="s">
        <v>53</v>
      </c>
      <c r="B10" s="1" t="str">
        <f>_xlfn.XLOOKUP($C10,'Airline Data'!$A$2:$A$7,'Airline Data'!$B$2:$B$7)</f>
        <v>United</v>
      </c>
      <c r="C10" s="23">
        <v>2</v>
      </c>
      <c r="D10" s="11">
        <v>0.87777777777777777</v>
      </c>
      <c r="E10" s="24">
        <f t="shared" si="2"/>
        <v>0.86875000000000002</v>
      </c>
      <c r="F10" s="25">
        <v>13</v>
      </c>
      <c r="G10" s="13">
        <v>44566</v>
      </c>
      <c r="H10" s="1" t="str">
        <f t="shared" si="1"/>
        <v>NotEarly</v>
      </c>
    </row>
    <row r="11" spans="1:8">
      <c r="A11" s="8" t="s">
        <v>56</v>
      </c>
      <c r="B11" s="1" t="str">
        <f>_xlfn.XLOOKUP($C11,'Airline Data'!$A$2:$A$7,'Airline Data'!$B$2:$B$7)</f>
        <v>Delta</v>
      </c>
      <c r="C11" s="23">
        <v>3</v>
      </c>
      <c r="D11" s="11">
        <v>0.82986111111111116</v>
      </c>
      <c r="E11" s="24">
        <f t="shared" si="2"/>
        <v>0.82430555555555562</v>
      </c>
      <c r="F11" s="25">
        <v>8</v>
      </c>
      <c r="G11" s="13">
        <v>44570</v>
      </c>
      <c r="H11" s="1" t="str">
        <f t="shared" si="1"/>
        <v>NotEarly</v>
      </c>
    </row>
    <row r="12" spans="1:8">
      <c r="A12" s="8" t="s">
        <v>59</v>
      </c>
      <c r="B12" s="1" t="str">
        <f>_xlfn.XLOOKUP($C12,'Airline Data'!$A$2:$A$7,'Airline Data'!$B$2:$B$7)</f>
        <v>Alaska</v>
      </c>
      <c r="C12" s="23">
        <v>5</v>
      </c>
      <c r="D12" s="11">
        <v>0.28958333333333336</v>
      </c>
      <c r="E12" s="24">
        <f t="shared" si="2"/>
        <v>0.28958333333333336</v>
      </c>
      <c r="F12" s="25">
        <v>0</v>
      </c>
      <c r="G12" s="13">
        <v>44570</v>
      </c>
      <c r="H12" s="1" t="str">
        <f t="shared" si="1"/>
        <v>OnTime</v>
      </c>
    </row>
    <row r="13" spans="1:8">
      <c r="A13" s="8" t="s">
        <v>63</v>
      </c>
      <c r="B13" s="1" t="str">
        <f>_xlfn.XLOOKUP($C13,'Airline Data'!$A$2:$A$7,'Airline Data'!$B$2:$B$7)</f>
        <v>Southwest</v>
      </c>
      <c r="C13" s="23">
        <v>4</v>
      </c>
      <c r="D13" s="11">
        <v>0.24097222222222223</v>
      </c>
      <c r="E13" s="24">
        <f t="shared" si="2"/>
        <v>0.23125000000000001</v>
      </c>
      <c r="F13" s="25">
        <v>14</v>
      </c>
      <c r="G13" s="13">
        <v>44564</v>
      </c>
      <c r="H13" s="1" t="str">
        <f t="shared" si="1"/>
        <v>NotEarly</v>
      </c>
    </row>
    <row r="14" spans="1:8">
      <c r="A14" s="8">
        <v>7712</v>
      </c>
      <c r="B14" s="1" t="str">
        <f>_xlfn.XLOOKUP($C14,'Airline Data'!$A$2:$A$7,'Airline Data'!$B$2:$B$7)</f>
        <v>American</v>
      </c>
      <c r="C14" s="23">
        <v>1</v>
      </c>
      <c r="D14" s="11">
        <v>0.90763888888888888</v>
      </c>
      <c r="E14" s="24">
        <f t="shared" si="2"/>
        <v>0.90763888888888888</v>
      </c>
      <c r="F14" s="25">
        <v>0</v>
      </c>
      <c r="G14" s="13">
        <v>44574</v>
      </c>
      <c r="H14" s="1" t="str">
        <f t="shared" si="1"/>
        <v>OnTime</v>
      </c>
    </row>
    <row r="15" spans="1:8">
      <c r="A15" s="8" t="s">
        <v>67</v>
      </c>
      <c r="B15" s="1" t="str">
        <f>_xlfn.XLOOKUP($C15,'Airline Data'!$A$2:$A$7,'Airline Data'!$B$2:$B$7)</f>
        <v>Alaska</v>
      </c>
      <c r="C15" s="23">
        <v>5</v>
      </c>
      <c r="D15" s="11">
        <v>0.41666666666666669</v>
      </c>
      <c r="E15" s="24">
        <f t="shared" si="2"/>
        <v>0.40902777777777782</v>
      </c>
      <c r="F15" s="25">
        <v>11</v>
      </c>
      <c r="G15" s="13">
        <v>44571</v>
      </c>
      <c r="H15" s="1" t="str">
        <f t="shared" si="1"/>
        <v>NotEarly</v>
      </c>
    </row>
    <row r="16" spans="1:8">
      <c r="A16" s="8" t="s">
        <v>70</v>
      </c>
      <c r="B16" s="1" t="str">
        <f>_xlfn.XLOOKUP($C16,'Airline Data'!$A$2:$A$7,'Airline Data'!$B$2:$B$7)</f>
        <v>Alaska</v>
      </c>
      <c r="C16" s="23">
        <v>5</v>
      </c>
      <c r="D16" s="11">
        <v>0.84444444444444444</v>
      </c>
      <c r="E16" s="24">
        <f>D16+TIME(0,F16,0)</f>
        <v>0.86041666666666672</v>
      </c>
      <c r="F16" s="25">
        <v>23</v>
      </c>
      <c r="G16" s="13">
        <v>44570</v>
      </c>
      <c r="H16" s="1" t="str">
        <f t="shared" si="1"/>
        <v>Early</v>
      </c>
    </row>
    <row r="17" spans="1:8">
      <c r="A17" s="8" t="s">
        <v>72</v>
      </c>
      <c r="B17" s="1" t="str">
        <f>_xlfn.XLOOKUP($C17,'Airline Data'!$A$2:$A$7,'Airline Data'!$B$2:$B$7)</f>
        <v>Air Canada</v>
      </c>
      <c r="C17" s="23">
        <v>6</v>
      </c>
      <c r="D17" s="11">
        <v>0.55138888888888893</v>
      </c>
      <c r="E17" s="24">
        <f>D17-TIME(0,F17,0)</f>
        <v>0.54791666666666672</v>
      </c>
      <c r="F17" s="25">
        <v>5</v>
      </c>
      <c r="G17" s="13">
        <v>44566</v>
      </c>
      <c r="H17" s="1" t="str">
        <f t="shared" si="1"/>
        <v>NotEarly</v>
      </c>
    </row>
    <row r="18" spans="1:8">
      <c r="A18" s="8" t="s">
        <v>75</v>
      </c>
      <c r="B18" s="1" t="str">
        <f>_xlfn.XLOOKUP($C18,'Airline Data'!$A$2:$A$7,'Airline Data'!$B$2:$B$7)</f>
        <v>Air Canada</v>
      </c>
      <c r="C18" s="23">
        <v>6</v>
      </c>
      <c r="D18" s="11">
        <v>0.71666666666666667</v>
      </c>
      <c r="E18" s="24">
        <f>D18+TIME(0,F18,0)</f>
        <v>0.72986111111111107</v>
      </c>
      <c r="F18" s="25">
        <v>19</v>
      </c>
      <c r="G18" s="13">
        <v>44566</v>
      </c>
      <c r="H18" s="1" t="str">
        <f t="shared" si="1"/>
        <v>Early</v>
      </c>
    </row>
    <row r="19" spans="1:8">
      <c r="A19" s="8" t="s">
        <v>78</v>
      </c>
      <c r="B19" s="1" t="str">
        <f>_xlfn.XLOOKUP($C19,'Airline Data'!$A$2:$A$7,'Airline Data'!$B$2:$B$7)</f>
        <v>United</v>
      </c>
      <c r="C19" s="23">
        <v>2</v>
      </c>
      <c r="D19" s="11">
        <v>0.85624999999999996</v>
      </c>
      <c r="E19" s="24">
        <f t="shared" ref="E19:E27" si="3">D19-TIME(0,F19,0)</f>
        <v>0.84097222222222223</v>
      </c>
      <c r="F19" s="25">
        <v>22</v>
      </c>
      <c r="G19" s="13">
        <v>44570</v>
      </c>
      <c r="H19" s="1" t="str">
        <f t="shared" si="1"/>
        <v>NotEarly</v>
      </c>
    </row>
    <row r="20" spans="1:8">
      <c r="A20" s="8" t="s">
        <v>81</v>
      </c>
      <c r="B20" s="1" t="str">
        <f>_xlfn.XLOOKUP($C20,'Airline Data'!$A$2:$A$7,'Airline Data'!$B$2:$B$7)</f>
        <v>Alaska</v>
      </c>
      <c r="C20" s="23">
        <v>5</v>
      </c>
      <c r="D20" s="11">
        <v>0.9868055555555556</v>
      </c>
      <c r="E20" s="24">
        <f t="shared" si="3"/>
        <v>0.96736111111111112</v>
      </c>
      <c r="F20" s="25">
        <v>28</v>
      </c>
      <c r="G20" s="13">
        <v>44564</v>
      </c>
      <c r="H20" s="1" t="str">
        <f t="shared" si="1"/>
        <v>NotEarly</v>
      </c>
    </row>
    <row r="21" spans="1:8">
      <c r="A21" s="8" t="s">
        <v>83</v>
      </c>
      <c r="B21" s="1" t="str">
        <f>_xlfn.XLOOKUP($C21,'Airline Data'!$A$2:$A$7,'Airline Data'!$B$2:$B$7)</f>
        <v>Southwest</v>
      </c>
      <c r="C21" s="23">
        <v>4</v>
      </c>
      <c r="D21" s="11">
        <v>0.16875000000000001</v>
      </c>
      <c r="E21" s="24">
        <f t="shared" si="3"/>
        <v>0.16319444444444445</v>
      </c>
      <c r="F21" s="25">
        <v>8</v>
      </c>
      <c r="G21" s="13">
        <v>44564</v>
      </c>
      <c r="H21" s="1" t="str">
        <f t="shared" si="1"/>
        <v>NotEarly</v>
      </c>
    </row>
    <row r="22" spans="1:8">
      <c r="A22" s="8" t="s">
        <v>86</v>
      </c>
      <c r="B22" s="1" t="str">
        <f>_xlfn.XLOOKUP($C22,'Airline Data'!$A$2:$A$7,'Airline Data'!$B$2:$B$7)</f>
        <v>Delta</v>
      </c>
      <c r="C22" s="23">
        <v>3</v>
      </c>
      <c r="D22" s="11">
        <v>0.34583333333333333</v>
      </c>
      <c r="E22" s="24">
        <f t="shared" si="3"/>
        <v>0.33611111111111108</v>
      </c>
      <c r="F22" s="25">
        <v>14</v>
      </c>
      <c r="G22" s="13">
        <v>44565</v>
      </c>
      <c r="H22" s="1" t="str">
        <f t="shared" si="1"/>
        <v>NotEarly</v>
      </c>
    </row>
    <row r="23" spans="1:8">
      <c r="A23" s="8" t="s">
        <v>88</v>
      </c>
      <c r="B23" s="1" t="str">
        <f>_xlfn.XLOOKUP($C23,'Airline Data'!$A$2:$A$7,'Airline Data'!$B$2:$B$7)</f>
        <v>Air Canada</v>
      </c>
      <c r="C23" s="23">
        <v>6</v>
      </c>
      <c r="D23" s="11">
        <v>0.27430555555555558</v>
      </c>
      <c r="E23" s="24">
        <f t="shared" si="3"/>
        <v>0.25972222222222224</v>
      </c>
      <c r="F23" s="25">
        <v>21</v>
      </c>
      <c r="G23" s="13">
        <v>44565</v>
      </c>
      <c r="H23" s="1" t="str">
        <f t="shared" si="1"/>
        <v>NotEarly</v>
      </c>
    </row>
    <row r="24" spans="1:8">
      <c r="A24" s="8" t="s">
        <v>90</v>
      </c>
      <c r="B24" s="1" t="str">
        <f>_xlfn.XLOOKUP($C24,'Airline Data'!$A$2:$A$7,'Airline Data'!$B$2:$B$7)</f>
        <v>United</v>
      </c>
      <c r="C24" s="23">
        <v>2</v>
      </c>
      <c r="D24" s="11">
        <v>0.38263888888888886</v>
      </c>
      <c r="E24" s="24">
        <f t="shared" si="3"/>
        <v>0.36527777777777776</v>
      </c>
      <c r="F24" s="25">
        <v>25</v>
      </c>
      <c r="G24" s="13">
        <v>44569</v>
      </c>
      <c r="H24" s="1" t="str">
        <f t="shared" si="1"/>
        <v>NotEarly</v>
      </c>
    </row>
    <row r="25" spans="1:8">
      <c r="A25" s="8" t="s">
        <v>92</v>
      </c>
      <c r="B25" s="1" t="str">
        <f>_xlfn.XLOOKUP($C25,'Airline Data'!$A$2:$A$7,'Airline Data'!$B$2:$B$7)</f>
        <v>United</v>
      </c>
      <c r="C25" s="23">
        <v>2</v>
      </c>
      <c r="D25" s="11">
        <v>0.84236111111111112</v>
      </c>
      <c r="E25" s="24">
        <f t="shared" si="3"/>
        <v>0.83958333333333335</v>
      </c>
      <c r="F25" s="25">
        <v>4</v>
      </c>
      <c r="G25" s="13">
        <v>44566</v>
      </c>
      <c r="H25" s="1" t="str">
        <f t="shared" si="1"/>
        <v>NotEarly</v>
      </c>
    </row>
    <row r="26" spans="1:8">
      <c r="A26" s="8" t="s">
        <v>94</v>
      </c>
      <c r="B26" s="1" t="str">
        <f>_xlfn.XLOOKUP($C26,'Airline Data'!$A$2:$A$7,'Airline Data'!$B$2:$B$7)</f>
        <v>Delta</v>
      </c>
      <c r="C26" s="23">
        <v>3</v>
      </c>
      <c r="D26" s="11">
        <v>0.18263888888888888</v>
      </c>
      <c r="E26" s="24">
        <f t="shared" si="3"/>
        <v>0.16319444444444442</v>
      </c>
      <c r="F26" s="25">
        <v>28</v>
      </c>
      <c r="G26" s="13">
        <v>44565</v>
      </c>
      <c r="H26" s="1" t="str">
        <f t="shared" si="1"/>
        <v>NotEarly</v>
      </c>
    </row>
    <row r="27" spans="1:8">
      <c r="A27" s="8" t="s">
        <v>96</v>
      </c>
      <c r="B27" s="1" t="str">
        <f>_xlfn.XLOOKUP($C27,'Airline Data'!$A$2:$A$7,'Airline Data'!$B$2:$B$7)</f>
        <v>Delta</v>
      </c>
      <c r="C27" s="23">
        <v>3</v>
      </c>
      <c r="D27" s="11">
        <v>0.2013888888888889</v>
      </c>
      <c r="E27" s="24">
        <f t="shared" si="3"/>
        <v>0.19652777777777777</v>
      </c>
      <c r="F27" s="25">
        <v>7</v>
      </c>
      <c r="G27" s="13">
        <v>44563</v>
      </c>
      <c r="H27" s="1" t="str">
        <f t="shared" si="1"/>
        <v>NotEarly</v>
      </c>
    </row>
    <row r="28" spans="1:8">
      <c r="A28" s="8" t="s">
        <v>98</v>
      </c>
      <c r="B28" s="1" t="str">
        <f>_xlfn.XLOOKUP($C28,'Airline Data'!$A$2:$A$7,'Airline Data'!$B$2:$B$7)</f>
        <v>Southwest</v>
      </c>
      <c r="C28" s="23">
        <v>4</v>
      </c>
      <c r="D28" s="11">
        <v>0.50555555555555554</v>
      </c>
      <c r="E28" s="24">
        <f>D28+TIME(0,F28,0)</f>
        <v>0.52013888888888882</v>
      </c>
      <c r="F28" s="25">
        <v>21</v>
      </c>
      <c r="G28" s="13">
        <v>44570</v>
      </c>
      <c r="H28" s="1" t="str">
        <f t="shared" si="1"/>
        <v>Early</v>
      </c>
    </row>
    <row r="29" spans="1:8">
      <c r="A29" s="8" t="s">
        <v>100</v>
      </c>
      <c r="B29" s="1" t="str">
        <f>_xlfn.XLOOKUP($C29,'Airline Data'!$A$2:$A$7,'Airline Data'!$B$2:$B$7)</f>
        <v>Delta</v>
      </c>
      <c r="C29" s="23">
        <v>3</v>
      </c>
      <c r="D29" s="11">
        <v>0.16250000000000001</v>
      </c>
      <c r="E29" s="24">
        <f>D29-TIME(0,F29,0)</f>
        <v>0.16250000000000001</v>
      </c>
      <c r="F29" s="25">
        <v>0</v>
      </c>
      <c r="G29" s="13">
        <v>44574</v>
      </c>
      <c r="H29" s="1" t="str">
        <f t="shared" si="1"/>
        <v>OnTime</v>
      </c>
    </row>
    <row r="30" spans="1:8">
      <c r="A30" s="8" t="s">
        <v>102</v>
      </c>
      <c r="B30" s="1" t="str">
        <f>_xlfn.XLOOKUP($C30,'Airline Data'!$A$2:$A$7,'Airline Data'!$B$2:$B$7)</f>
        <v>United</v>
      </c>
      <c r="C30" s="23">
        <v>2</v>
      </c>
      <c r="D30" s="11">
        <v>0.73541666666666672</v>
      </c>
      <c r="E30" s="24">
        <f>D30+TIME(0,F30,0)</f>
        <v>0.75347222222222232</v>
      </c>
      <c r="F30" s="25">
        <v>26</v>
      </c>
      <c r="G30" s="13">
        <v>44574</v>
      </c>
      <c r="H30" s="1" t="str">
        <f t="shared" si="1"/>
        <v>Early</v>
      </c>
    </row>
    <row r="31" spans="1:8">
      <c r="A31" s="8" t="s">
        <v>104</v>
      </c>
      <c r="B31" s="1" t="str">
        <f>_xlfn.XLOOKUP($C31,'Airline Data'!$A$2:$A$7,'Airline Data'!$B$2:$B$7)</f>
        <v>Air Canada</v>
      </c>
      <c r="C31" s="23">
        <v>6</v>
      </c>
      <c r="D31" s="11">
        <v>0.72499999999999998</v>
      </c>
      <c r="E31" s="24">
        <f t="shared" ref="E31:E39" si="4">D31-TIME(0,F31,0)</f>
        <v>0.71875</v>
      </c>
      <c r="F31" s="25">
        <v>9</v>
      </c>
      <c r="G31" s="13">
        <v>44574</v>
      </c>
      <c r="H31" s="1" t="str">
        <f t="shared" si="1"/>
        <v>NotEarly</v>
      </c>
    </row>
    <row r="32" spans="1:8">
      <c r="A32" s="8" t="s">
        <v>106</v>
      </c>
      <c r="B32" s="1" t="str">
        <f>_xlfn.XLOOKUP($C32,'Airline Data'!$A$2:$A$7,'Airline Data'!$B$2:$B$7)</f>
        <v>Southwest</v>
      </c>
      <c r="C32" s="23">
        <v>4</v>
      </c>
      <c r="D32" s="11">
        <v>0.51458333333333328</v>
      </c>
      <c r="E32" s="24">
        <f t="shared" si="4"/>
        <v>0.50277777777777777</v>
      </c>
      <c r="F32" s="25">
        <v>17</v>
      </c>
      <c r="G32" s="13">
        <v>44573</v>
      </c>
      <c r="H32" s="1" t="str">
        <f t="shared" si="1"/>
        <v>NotEarly</v>
      </c>
    </row>
    <row r="33" spans="1:8">
      <c r="A33" s="8" t="s">
        <v>109</v>
      </c>
      <c r="B33" s="1" t="str">
        <f>_xlfn.XLOOKUP($C33,'Airline Data'!$A$2:$A$7,'Airline Data'!$B$2:$B$7)</f>
        <v>American</v>
      </c>
      <c r="C33" s="23">
        <v>1</v>
      </c>
      <c r="D33" s="11">
        <v>0.24652777777777779</v>
      </c>
      <c r="E33" s="24">
        <f t="shared" si="4"/>
        <v>0.22847222222222224</v>
      </c>
      <c r="F33" s="25">
        <v>26</v>
      </c>
      <c r="G33" s="13">
        <v>44563</v>
      </c>
      <c r="H33" s="1" t="str">
        <f t="shared" si="1"/>
        <v>NotEarly</v>
      </c>
    </row>
    <row r="34" spans="1:8">
      <c r="A34" s="8" t="s">
        <v>111</v>
      </c>
      <c r="B34" s="1" t="str">
        <f>_xlfn.XLOOKUP($C34,'Airline Data'!$A$2:$A$7,'Airline Data'!$B$2:$B$7)</f>
        <v>Delta</v>
      </c>
      <c r="C34" s="23">
        <v>3</v>
      </c>
      <c r="D34" s="11">
        <v>0.9243055555555556</v>
      </c>
      <c r="E34" s="24">
        <f t="shared" si="4"/>
        <v>0.92291666666666672</v>
      </c>
      <c r="F34" s="25">
        <v>2</v>
      </c>
      <c r="G34" s="13">
        <v>44570</v>
      </c>
      <c r="H34" s="1" t="str">
        <f t="shared" si="1"/>
        <v>NotEarly</v>
      </c>
    </row>
    <row r="35" spans="1:8">
      <c r="A35" s="8" t="s">
        <v>113</v>
      </c>
      <c r="B35" s="1" t="str">
        <f>_xlfn.XLOOKUP($C35,'Airline Data'!$A$2:$A$7,'Airline Data'!$B$2:$B$7)</f>
        <v>Alaska</v>
      </c>
      <c r="C35" s="23">
        <v>5</v>
      </c>
      <c r="D35" s="11">
        <v>0.11597222222222223</v>
      </c>
      <c r="E35" s="24">
        <f t="shared" si="4"/>
        <v>0.11597222222222223</v>
      </c>
      <c r="F35" s="25">
        <v>0</v>
      </c>
      <c r="G35" s="13">
        <v>44566</v>
      </c>
      <c r="H35" s="1" t="str">
        <f t="shared" si="1"/>
        <v>OnTime</v>
      </c>
    </row>
    <row r="36" spans="1:8">
      <c r="A36" s="8" t="s">
        <v>115</v>
      </c>
      <c r="B36" s="1" t="str">
        <f>_xlfn.XLOOKUP($C36,'Airline Data'!$A$2:$A$7,'Airline Data'!$B$2:$B$7)</f>
        <v>Delta</v>
      </c>
      <c r="C36" s="23">
        <v>3</v>
      </c>
      <c r="D36" s="11">
        <v>0.54236111111111107</v>
      </c>
      <c r="E36" s="24">
        <f t="shared" si="4"/>
        <v>0.52777777777777779</v>
      </c>
      <c r="F36" s="25">
        <v>21</v>
      </c>
      <c r="G36" s="13">
        <v>44574</v>
      </c>
      <c r="H36" s="1" t="str">
        <f t="shared" si="1"/>
        <v>NotEarly</v>
      </c>
    </row>
    <row r="37" spans="1:8">
      <c r="A37" s="8" t="s">
        <v>118</v>
      </c>
      <c r="B37" s="1" t="str">
        <f>_xlfn.XLOOKUP($C37,'Airline Data'!$A$2:$A$7,'Airline Data'!$B$2:$B$7)</f>
        <v>Southwest</v>
      </c>
      <c r="C37" s="23">
        <v>4</v>
      </c>
      <c r="D37" s="11">
        <v>0.46041666666666664</v>
      </c>
      <c r="E37" s="24">
        <f t="shared" si="4"/>
        <v>0.45902777777777776</v>
      </c>
      <c r="F37" s="25">
        <v>2</v>
      </c>
      <c r="G37" s="13">
        <v>44567</v>
      </c>
      <c r="H37" s="1" t="str">
        <f t="shared" si="1"/>
        <v>NotEarly</v>
      </c>
    </row>
    <row r="38" spans="1:8">
      <c r="A38" s="8" t="s">
        <v>120</v>
      </c>
      <c r="B38" s="1" t="str">
        <f>_xlfn.XLOOKUP($C38,'Airline Data'!$A$2:$A$7,'Airline Data'!$B$2:$B$7)</f>
        <v>Southwest</v>
      </c>
      <c r="C38" s="23">
        <v>4</v>
      </c>
      <c r="D38" s="11">
        <v>0.98958333333333337</v>
      </c>
      <c r="E38" s="24">
        <f t="shared" si="4"/>
        <v>0.97291666666666665</v>
      </c>
      <c r="F38" s="25">
        <v>24</v>
      </c>
      <c r="G38" s="13">
        <v>44573</v>
      </c>
      <c r="H38" s="1" t="str">
        <f t="shared" si="1"/>
        <v>NotEarly</v>
      </c>
    </row>
    <row r="39" spans="1:8">
      <c r="A39" s="8" t="s">
        <v>122</v>
      </c>
      <c r="B39" s="1" t="str">
        <f>_xlfn.XLOOKUP($C39,'Airline Data'!$A$2:$A$7,'Airline Data'!$B$2:$B$7)</f>
        <v>American</v>
      </c>
      <c r="C39" s="23">
        <v>1</v>
      </c>
      <c r="D39" s="11">
        <v>0.63611111111111107</v>
      </c>
      <c r="E39" s="24">
        <f t="shared" si="4"/>
        <v>0.6201388888888888</v>
      </c>
      <c r="F39" s="25">
        <v>23</v>
      </c>
      <c r="G39" s="13">
        <v>44564</v>
      </c>
      <c r="H39" s="1" t="str">
        <f t="shared" si="1"/>
        <v>NotEarly</v>
      </c>
    </row>
    <row r="40" spans="1:8">
      <c r="A40" s="8" t="s">
        <v>124</v>
      </c>
      <c r="B40" s="1" t="str">
        <f>_xlfn.XLOOKUP($C40,'Airline Data'!$A$2:$A$7,'Airline Data'!$B$2:$B$7)</f>
        <v>Air Canada</v>
      </c>
      <c r="C40" s="23">
        <v>6</v>
      </c>
      <c r="D40" s="11">
        <v>0.30555555555555558</v>
      </c>
      <c r="E40" s="24">
        <f>D40+TIME(0,F40,0)</f>
        <v>0.3215277777777778</v>
      </c>
      <c r="F40" s="25">
        <v>23</v>
      </c>
      <c r="G40" s="13">
        <v>44565</v>
      </c>
      <c r="H40" s="1" t="str">
        <f t="shared" si="1"/>
        <v>Early</v>
      </c>
    </row>
    <row r="41" spans="1:8">
      <c r="A41" s="8" t="s">
        <v>127</v>
      </c>
      <c r="B41" s="1" t="str">
        <f>_xlfn.XLOOKUP($C41,'Airline Data'!$A$2:$A$7,'Airline Data'!$B$2:$B$7)</f>
        <v>American</v>
      </c>
      <c r="C41" s="23">
        <v>1</v>
      </c>
      <c r="D41" s="11">
        <v>0.11458333333333333</v>
      </c>
      <c r="E41" s="24">
        <f>D41-TIME(0,F41,0)</f>
        <v>0.11249999999999999</v>
      </c>
      <c r="F41" s="25">
        <v>3</v>
      </c>
      <c r="G41" s="13">
        <v>44566</v>
      </c>
      <c r="H41" s="1" t="str">
        <f t="shared" si="1"/>
        <v>NotEarly</v>
      </c>
    </row>
    <row r="42" spans="1:8">
      <c r="A42" s="8" t="s">
        <v>129</v>
      </c>
      <c r="B42" s="1" t="str">
        <f>_xlfn.XLOOKUP($C42,'Airline Data'!$A$2:$A$7,'Airline Data'!$B$2:$B$7)</f>
        <v>United</v>
      </c>
      <c r="C42" s="23">
        <v>2</v>
      </c>
      <c r="D42" s="11">
        <v>0.18819444444444444</v>
      </c>
      <c r="E42" s="24">
        <f>D42+TIME(0,F42,0)</f>
        <v>0.19236111111111112</v>
      </c>
      <c r="F42" s="25">
        <v>6</v>
      </c>
      <c r="G42" s="13">
        <v>44567</v>
      </c>
      <c r="H42" s="1" t="str">
        <f t="shared" si="1"/>
        <v>Early</v>
      </c>
    </row>
    <row r="43" spans="1:8">
      <c r="A43" s="8" t="s">
        <v>131</v>
      </c>
      <c r="B43" s="1" t="str">
        <f>_xlfn.XLOOKUP($C43,'Airline Data'!$A$2:$A$7,'Airline Data'!$B$2:$B$7)</f>
        <v>Air Canada</v>
      </c>
      <c r="C43" s="23">
        <v>6</v>
      </c>
      <c r="D43" s="11">
        <v>3.9583333333333331E-2</v>
      </c>
      <c r="E43" s="24">
        <f t="shared" ref="E43:E51" si="5">D43-TIME(0,F43,0)</f>
        <v>2.7083333333333334E-2</v>
      </c>
      <c r="F43" s="25">
        <v>18</v>
      </c>
      <c r="G43" s="13">
        <v>44567</v>
      </c>
      <c r="H43" s="1" t="str">
        <f t="shared" si="1"/>
        <v>NotEarly</v>
      </c>
    </row>
    <row r="44" spans="1:8">
      <c r="A44" s="8" t="s">
        <v>133</v>
      </c>
      <c r="B44" s="1" t="str">
        <f>_xlfn.XLOOKUP($C44,'Airline Data'!$A$2:$A$7,'Airline Data'!$B$2:$B$7)</f>
        <v>American</v>
      </c>
      <c r="C44" s="23">
        <v>1</v>
      </c>
      <c r="D44" s="11">
        <v>0.14930555555555555</v>
      </c>
      <c r="E44" s="24">
        <f t="shared" si="5"/>
        <v>0.13819444444444445</v>
      </c>
      <c r="F44" s="25">
        <v>16</v>
      </c>
      <c r="G44" s="13">
        <v>44569</v>
      </c>
      <c r="H44" s="1" t="str">
        <f t="shared" si="1"/>
        <v>NotEarly</v>
      </c>
    </row>
    <row r="45" spans="1:8">
      <c r="A45" s="8" t="s">
        <v>135</v>
      </c>
      <c r="B45" s="1" t="str">
        <f>_xlfn.XLOOKUP($C45,'Airline Data'!$A$2:$A$7,'Airline Data'!$B$2:$B$7)</f>
        <v>Delta</v>
      </c>
      <c r="C45" s="23">
        <v>3</v>
      </c>
      <c r="D45" s="11">
        <v>0.24861111111111112</v>
      </c>
      <c r="E45" s="24">
        <f t="shared" si="5"/>
        <v>0.24305555555555555</v>
      </c>
      <c r="F45" s="25">
        <v>8</v>
      </c>
      <c r="G45" s="13">
        <v>44570</v>
      </c>
      <c r="H45" s="1" t="str">
        <f t="shared" si="1"/>
        <v>NotEarly</v>
      </c>
    </row>
    <row r="46" spans="1:8">
      <c r="A46" s="8" t="s">
        <v>137</v>
      </c>
      <c r="B46" s="1" t="str">
        <f>_xlfn.XLOOKUP($C46,'Airline Data'!$A$2:$A$7,'Airline Data'!$B$2:$B$7)</f>
        <v>Air Canada</v>
      </c>
      <c r="C46" s="23">
        <v>6</v>
      </c>
      <c r="D46" s="11">
        <v>0.99097222222222225</v>
      </c>
      <c r="E46" s="24">
        <f t="shared" si="5"/>
        <v>0.98333333333333339</v>
      </c>
      <c r="F46" s="25">
        <v>11</v>
      </c>
      <c r="G46" s="13">
        <v>44563</v>
      </c>
      <c r="H46" s="1" t="str">
        <f t="shared" si="1"/>
        <v>NotEarly</v>
      </c>
    </row>
    <row r="47" spans="1:8" ht="15">
      <c r="A47" s="8" t="s">
        <v>139</v>
      </c>
      <c r="B47" s="1" t="str">
        <f>_xlfn.XLOOKUP($C47,'Airline Data'!$A$2:$A$7,'Airline Data'!$B$2:$B$7)</f>
        <v>Alaska</v>
      </c>
      <c r="C47" s="23">
        <v>5</v>
      </c>
      <c r="D47" s="11">
        <v>4.791666666666667E-2</v>
      </c>
      <c r="E47" s="24">
        <f t="shared" si="5"/>
        <v>4.3750000000000004E-2</v>
      </c>
      <c r="F47" s="25">
        <v>6</v>
      </c>
      <c r="G47" s="13">
        <v>44564</v>
      </c>
      <c r="H47" s="1" t="str">
        <f t="shared" si="1"/>
        <v>NotEarly</v>
      </c>
    </row>
    <row r="48" spans="1:8" ht="15">
      <c r="A48" s="8" t="s">
        <v>141</v>
      </c>
      <c r="B48" s="1" t="str">
        <f>_xlfn.XLOOKUP($C48,'Airline Data'!$A$2:$A$7,'Airline Data'!$B$2:$B$7)</f>
        <v>Delta</v>
      </c>
      <c r="C48" s="23">
        <v>3</v>
      </c>
      <c r="D48" s="11">
        <v>0.20902777777777778</v>
      </c>
      <c r="E48" s="24">
        <f t="shared" si="5"/>
        <v>0.2076388888888889</v>
      </c>
      <c r="F48" s="25">
        <v>2</v>
      </c>
      <c r="G48" s="13">
        <v>44567</v>
      </c>
      <c r="H48" s="1" t="str">
        <f t="shared" si="1"/>
        <v>NotEarly</v>
      </c>
    </row>
    <row r="49" spans="1:8" ht="15">
      <c r="A49" s="8" t="s">
        <v>143</v>
      </c>
      <c r="B49" s="1" t="str">
        <f>_xlfn.XLOOKUP($C49,'Airline Data'!$A$2:$A$7,'Airline Data'!$B$2:$B$7)</f>
        <v>Air Canada</v>
      </c>
      <c r="C49" s="23">
        <v>6</v>
      </c>
      <c r="D49" s="11">
        <v>0.65625</v>
      </c>
      <c r="E49" s="24">
        <f t="shared" si="5"/>
        <v>0.65625</v>
      </c>
      <c r="F49" s="25">
        <v>0</v>
      </c>
      <c r="G49" s="13">
        <v>44565</v>
      </c>
      <c r="H49" s="1" t="str">
        <f t="shared" si="1"/>
        <v>OnTime</v>
      </c>
    </row>
    <row r="50" spans="1:8" ht="15">
      <c r="A50" s="8" t="s">
        <v>145</v>
      </c>
      <c r="B50" s="1" t="str">
        <f>_xlfn.XLOOKUP($C50,'Airline Data'!$A$2:$A$7,'Airline Data'!$B$2:$B$7)</f>
        <v>American</v>
      </c>
      <c r="C50" s="23">
        <v>1</v>
      </c>
      <c r="D50" s="11">
        <v>0.41736111111111113</v>
      </c>
      <c r="E50" s="24">
        <f t="shared" si="5"/>
        <v>0.40902777777777777</v>
      </c>
      <c r="F50" s="25">
        <v>12</v>
      </c>
      <c r="G50" s="13">
        <v>44564</v>
      </c>
      <c r="H50" s="1" t="str">
        <f t="shared" si="1"/>
        <v>NotEarly</v>
      </c>
    </row>
    <row r="51" spans="1:8" ht="15">
      <c r="A51" s="8" t="s">
        <v>147</v>
      </c>
      <c r="B51" s="1" t="str">
        <f>_xlfn.XLOOKUP($C51,'Airline Data'!$A$2:$A$7,'Airline Data'!$B$2:$B$7)</f>
        <v>Delta</v>
      </c>
      <c r="C51" s="23">
        <v>3</v>
      </c>
      <c r="D51" s="11">
        <v>0.41736111111111113</v>
      </c>
      <c r="E51" s="24">
        <f t="shared" si="5"/>
        <v>0.40694444444444444</v>
      </c>
      <c r="F51" s="25">
        <v>15</v>
      </c>
      <c r="G51" s="13">
        <v>44562</v>
      </c>
      <c r="H51" s="1" t="str">
        <f t="shared" si="1"/>
        <v>NotEarly</v>
      </c>
    </row>
    <row r="52" spans="1:8" ht="15">
      <c r="A52" s="8" t="s">
        <v>149</v>
      </c>
      <c r="B52" s="1" t="str">
        <f>_xlfn.XLOOKUP($C52,'Airline Data'!$A$2:$A$7,'Airline Data'!$B$2:$B$7)</f>
        <v>Air Canada</v>
      </c>
      <c r="C52" s="23">
        <v>6</v>
      </c>
      <c r="D52" s="11">
        <v>0.2076388888888889</v>
      </c>
      <c r="E52" s="24">
        <f>D52+TIME(0,F52,0)</f>
        <v>0.21388888888888891</v>
      </c>
      <c r="F52" s="25">
        <v>9</v>
      </c>
      <c r="G52" s="13">
        <v>44571</v>
      </c>
      <c r="H52" s="1" t="str">
        <f t="shared" si="1"/>
        <v>Early</v>
      </c>
    </row>
    <row r="53" spans="1:8" ht="15">
      <c r="A53" s="8" t="s">
        <v>151</v>
      </c>
      <c r="B53" s="1" t="str">
        <f>_xlfn.XLOOKUP($C53,'Airline Data'!$A$2:$A$7,'Airline Data'!$B$2:$B$7)</f>
        <v>American</v>
      </c>
      <c r="C53" s="23">
        <v>1</v>
      </c>
      <c r="D53" s="11">
        <v>0.16388888888888889</v>
      </c>
      <c r="E53" s="24">
        <f>D53-TIME(0,F53,0)</f>
        <v>0.16041666666666668</v>
      </c>
      <c r="F53" s="25">
        <v>5</v>
      </c>
      <c r="G53" s="13">
        <v>44568</v>
      </c>
      <c r="H53" s="1" t="str">
        <f t="shared" si="1"/>
        <v>NotEarly</v>
      </c>
    </row>
    <row r="54" spans="1:8" ht="15">
      <c r="A54" s="8">
        <v>176199</v>
      </c>
      <c r="B54" s="1" t="str">
        <f>_xlfn.XLOOKUP($C54,'Airline Data'!$A$2:$A$7,'Airline Data'!$B$2:$B$7)</f>
        <v>United</v>
      </c>
      <c r="C54" s="23">
        <v>2</v>
      </c>
      <c r="D54" s="11">
        <v>0.71805555555555556</v>
      </c>
      <c r="E54" s="24">
        <f>D54+TIME(0,F54,0)</f>
        <v>0.72222222222222221</v>
      </c>
      <c r="F54" s="25">
        <v>6</v>
      </c>
      <c r="G54" s="13">
        <v>44571</v>
      </c>
      <c r="H54" s="1" t="str">
        <f t="shared" si="1"/>
        <v>Early</v>
      </c>
    </row>
    <row r="55" spans="1:8" ht="15">
      <c r="A55" s="8" t="s">
        <v>154</v>
      </c>
      <c r="B55" s="1" t="str">
        <f>_xlfn.XLOOKUP($C55,'Airline Data'!$A$2:$A$7,'Airline Data'!$B$2:$B$7)</f>
        <v>Alaska</v>
      </c>
      <c r="C55" s="23">
        <v>5</v>
      </c>
      <c r="D55" s="11">
        <v>0.44236111111111109</v>
      </c>
      <c r="E55" s="24">
        <f t="shared" ref="E55:E63" si="6">D55-TIME(0,F55,0)</f>
        <v>0.43402777777777773</v>
      </c>
      <c r="F55" s="25">
        <v>12</v>
      </c>
      <c r="G55" s="13">
        <v>44574</v>
      </c>
      <c r="H55" s="1" t="str">
        <f t="shared" si="1"/>
        <v>NotEarly</v>
      </c>
    </row>
    <row r="56" spans="1:8" ht="15">
      <c r="A56" s="8" t="s">
        <v>156</v>
      </c>
      <c r="B56" s="1" t="str">
        <f>_xlfn.XLOOKUP($C56,'Airline Data'!$A$2:$A$7,'Airline Data'!$B$2:$B$7)</f>
        <v>United</v>
      </c>
      <c r="C56" s="23">
        <v>2</v>
      </c>
      <c r="D56" s="11">
        <v>0.73263888888888884</v>
      </c>
      <c r="E56" s="24">
        <f t="shared" si="6"/>
        <v>0.72638888888888886</v>
      </c>
      <c r="F56" s="25">
        <v>9</v>
      </c>
      <c r="G56" s="13">
        <v>44562</v>
      </c>
      <c r="H56" s="1" t="str">
        <f t="shared" si="1"/>
        <v>NotEarly</v>
      </c>
    </row>
    <row r="57" spans="1:8" ht="15">
      <c r="A57" s="8" t="s">
        <v>158</v>
      </c>
      <c r="B57" s="1" t="str">
        <f>_xlfn.XLOOKUP($C57,'Airline Data'!$A$2:$A$7,'Airline Data'!$B$2:$B$7)</f>
        <v>United</v>
      </c>
      <c r="C57" s="23">
        <v>2</v>
      </c>
      <c r="D57" s="11">
        <v>0.76249999999999996</v>
      </c>
      <c r="E57" s="24">
        <f t="shared" si="6"/>
        <v>0.74791666666666667</v>
      </c>
      <c r="F57" s="25">
        <v>21</v>
      </c>
      <c r="G57" s="13">
        <v>44563</v>
      </c>
      <c r="H57" s="1" t="str">
        <f t="shared" si="1"/>
        <v>NotEarly</v>
      </c>
    </row>
    <row r="58" spans="1:8" ht="15">
      <c r="A58" s="8" t="s">
        <v>160</v>
      </c>
      <c r="B58" s="1" t="str">
        <f>_xlfn.XLOOKUP($C58,'Airline Data'!$A$2:$A$7,'Airline Data'!$B$2:$B$7)</f>
        <v>American</v>
      </c>
      <c r="C58" s="23">
        <v>1</v>
      </c>
      <c r="D58" s="11">
        <v>0.44513888888888886</v>
      </c>
      <c r="E58" s="24">
        <f t="shared" si="6"/>
        <v>0.44097222222222221</v>
      </c>
      <c r="F58" s="25">
        <v>6</v>
      </c>
      <c r="G58" s="13">
        <v>44563</v>
      </c>
      <c r="H58" s="1" t="str">
        <f t="shared" si="1"/>
        <v>NotEarly</v>
      </c>
    </row>
    <row r="59" spans="1:8" ht="15">
      <c r="A59" s="8" t="s">
        <v>162</v>
      </c>
      <c r="B59" s="1" t="str">
        <f>_xlfn.XLOOKUP($C59,'Airline Data'!$A$2:$A$7,'Airline Data'!$B$2:$B$7)</f>
        <v>Air Canada</v>
      </c>
      <c r="C59" s="23">
        <v>6</v>
      </c>
      <c r="D59" s="11">
        <v>0.68194444444444446</v>
      </c>
      <c r="E59" s="24">
        <f t="shared" si="6"/>
        <v>0.66111111111111109</v>
      </c>
      <c r="F59" s="25">
        <v>30</v>
      </c>
      <c r="G59" s="13">
        <v>44574</v>
      </c>
      <c r="H59" s="1" t="str">
        <f t="shared" si="1"/>
        <v>NotEarly</v>
      </c>
    </row>
    <row r="60" spans="1:8" ht="15">
      <c r="A60" s="8" t="s">
        <v>164</v>
      </c>
      <c r="B60" s="1" t="str">
        <f>_xlfn.XLOOKUP($C60,'Airline Data'!$A$2:$A$7,'Airline Data'!$B$2:$B$7)</f>
        <v>Delta</v>
      </c>
      <c r="C60" s="23">
        <v>3</v>
      </c>
      <c r="D60" s="11">
        <v>0.28611111111111109</v>
      </c>
      <c r="E60" s="24">
        <f t="shared" si="6"/>
        <v>0.28194444444444444</v>
      </c>
      <c r="F60" s="25">
        <v>6</v>
      </c>
      <c r="G60" s="13">
        <v>44572</v>
      </c>
      <c r="H60" s="1" t="str">
        <f t="shared" si="1"/>
        <v>NotEarly</v>
      </c>
    </row>
    <row r="61" spans="1:8" ht="15">
      <c r="A61" s="8" t="s">
        <v>166</v>
      </c>
      <c r="B61" s="1" t="str">
        <f>_xlfn.XLOOKUP($C61,'Airline Data'!$A$2:$A$7,'Airline Data'!$B$2:$B$7)</f>
        <v>United</v>
      </c>
      <c r="C61" s="23">
        <v>2</v>
      </c>
      <c r="D61" s="11">
        <v>0.46458333333333335</v>
      </c>
      <c r="E61" s="24">
        <f t="shared" si="6"/>
        <v>0.45902777777777781</v>
      </c>
      <c r="F61" s="25">
        <v>8</v>
      </c>
      <c r="G61" s="13">
        <v>44573</v>
      </c>
      <c r="H61" s="1" t="str">
        <f t="shared" si="1"/>
        <v>NotEarly</v>
      </c>
    </row>
    <row r="62" spans="1:8" ht="15">
      <c r="A62" s="8" t="s">
        <v>168</v>
      </c>
      <c r="B62" s="1" t="str">
        <f>_xlfn.XLOOKUP($C62,'Airline Data'!$A$2:$A$7,'Airline Data'!$B$2:$B$7)</f>
        <v>Southwest</v>
      </c>
      <c r="C62" s="23">
        <v>4</v>
      </c>
      <c r="D62" s="11">
        <v>2.5000000000000001E-2</v>
      </c>
      <c r="E62" s="24">
        <f t="shared" si="6"/>
        <v>1.7361111111111112E-2</v>
      </c>
      <c r="F62" s="25">
        <v>11</v>
      </c>
      <c r="G62" s="13">
        <v>44571</v>
      </c>
      <c r="H62" s="1" t="str">
        <f t="shared" si="1"/>
        <v>NotEarly</v>
      </c>
    </row>
    <row r="63" spans="1:8" ht="15">
      <c r="A63" s="8" t="s">
        <v>170</v>
      </c>
      <c r="B63" s="1" t="str">
        <f>_xlfn.XLOOKUP($C63,'Airline Data'!$A$2:$A$7,'Airline Data'!$B$2:$B$7)</f>
        <v>Air Canada</v>
      </c>
      <c r="C63" s="23">
        <v>6</v>
      </c>
      <c r="D63" s="11">
        <v>0.52569444444444446</v>
      </c>
      <c r="E63" s="24">
        <f t="shared" si="6"/>
        <v>0.51736111111111116</v>
      </c>
      <c r="F63" s="25">
        <v>12</v>
      </c>
      <c r="G63" s="13">
        <v>44573</v>
      </c>
      <c r="H63" s="1" t="str">
        <f t="shared" si="1"/>
        <v>NotEarly</v>
      </c>
    </row>
    <row r="64" spans="1:8" ht="15">
      <c r="A64" s="8" t="s">
        <v>172</v>
      </c>
      <c r="B64" s="1" t="str">
        <f>_xlfn.XLOOKUP($C64,'Airline Data'!$A$2:$A$7,'Airline Data'!$B$2:$B$7)</f>
        <v>Air Canada</v>
      </c>
      <c r="C64" s="23">
        <v>6</v>
      </c>
      <c r="D64" s="11">
        <v>0.34444444444444444</v>
      </c>
      <c r="E64" s="24">
        <f>D64+TIME(0,F64,0)</f>
        <v>0.35069444444444442</v>
      </c>
      <c r="F64" s="25">
        <v>9</v>
      </c>
      <c r="G64" s="13">
        <v>44574</v>
      </c>
      <c r="H64" s="1" t="str">
        <f t="shared" si="1"/>
        <v>Early</v>
      </c>
    </row>
    <row r="65" spans="1:8" ht="15">
      <c r="A65" s="8" t="s">
        <v>174</v>
      </c>
      <c r="B65" s="1" t="str">
        <f>_xlfn.XLOOKUP($C65,'Airline Data'!$A$2:$A$7,'Airline Data'!$B$2:$B$7)</f>
        <v>Alaska</v>
      </c>
      <c r="C65" s="23">
        <v>5</v>
      </c>
      <c r="D65" s="11">
        <v>0.95277777777777772</v>
      </c>
      <c r="E65" s="24">
        <f>D65-TIME(0,F65,0)</f>
        <v>0.9375</v>
      </c>
      <c r="F65" s="25">
        <v>22</v>
      </c>
      <c r="G65" s="13">
        <v>44566</v>
      </c>
      <c r="H65" s="1" t="str">
        <f t="shared" si="1"/>
        <v>NotEarly</v>
      </c>
    </row>
    <row r="66" spans="1:8" ht="15">
      <c r="A66" s="8" t="s">
        <v>176</v>
      </c>
      <c r="B66" s="1" t="str">
        <f>_xlfn.XLOOKUP($C66,'Airline Data'!$A$2:$A$7,'Airline Data'!$B$2:$B$7)</f>
        <v>Southwest</v>
      </c>
      <c r="C66" s="23">
        <v>4</v>
      </c>
      <c r="D66" s="11">
        <v>0.79236111111111107</v>
      </c>
      <c r="E66" s="24">
        <f>D66+TIME(0,F66,0)</f>
        <v>0.7944444444444444</v>
      </c>
      <c r="F66" s="25">
        <v>3</v>
      </c>
      <c r="G66" s="13">
        <v>44571</v>
      </c>
      <c r="H66" s="1" t="str">
        <f t="shared" si="1"/>
        <v>Early</v>
      </c>
    </row>
    <row r="67" spans="1:8" ht="15">
      <c r="A67" s="8" t="s">
        <v>178</v>
      </c>
      <c r="B67" s="1" t="str">
        <f>_xlfn.XLOOKUP($C67,'Airline Data'!$A$2:$A$7,'Airline Data'!$B$2:$B$7)</f>
        <v>United</v>
      </c>
      <c r="C67" s="23">
        <v>2</v>
      </c>
      <c r="D67" s="11">
        <v>0.93680555555555556</v>
      </c>
      <c r="E67" s="24">
        <f t="shared" ref="E67:E75" si="7">D67-TIME(0,F67,0)</f>
        <v>0.92777777777777781</v>
      </c>
      <c r="F67" s="25">
        <v>13</v>
      </c>
      <c r="G67" s="13">
        <v>44569</v>
      </c>
      <c r="H67" s="1" t="str">
        <f t="shared" ref="H67:H130" si="8">_xlfn.IFS(D67&lt;E67,"Early",D67&gt;E67,"NotEarly",D67=E67,"OnTime")</f>
        <v>NotEarly</v>
      </c>
    </row>
    <row r="68" spans="1:8" ht="15">
      <c r="A68" s="8">
        <v>649766</v>
      </c>
      <c r="B68" s="1" t="str">
        <f>_xlfn.XLOOKUP($C68,'Airline Data'!$A$2:$A$7,'Airline Data'!$B$2:$B$7)</f>
        <v>Air Canada</v>
      </c>
      <c r="C68" s="23">
        <v>6</v>
      </c>
      <c r="D68" s="11">
        <v>0.64513888888888893</v>
      </c>
      <c r="E68" s="24">
        <f t="shared" si="7"/>
        <v>0.62777777777777777</v>
      </c>
      <c r="F68" s="25">
        <v>25</v>
      </c>
      <c r="G68" s="13">
        <v>44568</v>
      </c>
      <c r="H68" s="1" t="str">
        <f t="shared" si="8"/>
        <v>NotEarly</v>
      </c>
    </row>
    <row r="69" spans="1:8" ht="15">
      <c r="A69" s="8" t="s">
        <v>181</v>
      </c>
      <c r="B69" s="1" t="str">
        <f>_xlfn.XLOOKUP($C69,'Airline Data'!$A$2:$A$7,'Airline Data'!$B$2:$B$7)</f>
        <v>United</v>
      </c>
      <c r="C69" s="23">
        <v>2</v>
      </c>
      <c r="D69" s="11">
        <v>0.41041666666666665</v>
      </c>
      <c r="E69" s="24">
        <f t="shared" si="7"/>
        <v>0.40763888888888888</v>
      </c>
      <c r="F69" s="25">
        <v>4</v>
      </c>
      <c r="G69" s="13">
        <v>44568</v>
      </c>
      <c r="H69" s="1" t="str">
        <f t="shared" si="8"/>
        <v>NotEarly</v>
      </c>
    </row>
    <row r="70" spans="1:8" ht="15">
      <c r="A70" s="8" t="s">
        <v>183</v>
      </c>
      <c r="B70" s="1" t="str">
        <f>_xlfn.XLOOKUP($C70,'Airline Data'!$A$2:$A$7,'Airline Data'!$B$2:$B$7)</f>
        <v>Air Canada</v>
      </c>
      <c r="C70" s="23">
        <v>6</v>
      </c>
      <c r="D70" s="11">
        <v>0.30208333333333331</v>
      </c>
      <c r="E70" s="24">
        <f t="shared" si="7"/>
        <v>0.28680555555555554</v>
      </c>
      <c r="F70" s="25">
        <v>22</v>
      </c>
      <c r="G70" s="13">
        <v>44567</v>
      </c>
      <c r="H70" s="1" t="str">
        <f t="shared" si="8"/>
        <v>NotEarly</v>
      </c>
    </row>
    <row r="71" spans="1:8" ht="15">
      <c r="A71" s="8" t="s">
        <v>185</v>
      </c>
      <c r="B71" s="1" t="str">
        <f>_xlfn.XLOOKUP($C71,'Airline Data'!$A$2:$A$7,'Airline Data'!$B$2:$B$7)</f>
        <v>Alaska</v>
      </c>
      <c r="C71" s="23">
        <v>5</v>
      </c>
      <c r="D71" s="11">
        <v>0.54513888888888884</v>
      </c>
      <c r="E71" s="24">
        <f t="shared" si="7"/>
        <v>0.52847222222222212</v>
      </c>
      <c r="F71" s="25">
        <v>24</v>
      </c>
      <c r="G71" s="13">
        <v>44564</v>
      </c>
      <c r="H71" s="1" t="str">
        <f t="shared" si="8"/>
        <v>NotEarly</v>
      </c>
    </row>
    <row r="72" spans="1:8" ht="15">
      <c r="A72" s="8" t="s">
        <v>187</v>
      </c>
      <c r="B72" s="1" t="str">
        <f>_xlfn.XLOOKUP($C72,'Airline Data'!$A$2:$A$7,'Airline Data'!$B$2:$B$7)</f>
        <v>Delta</v>
      </c>
      <c r="C72" s="23">
        <v>3</v>
      </c>
      <c r="D72" s="11">
        <v>0.21319444444444444</v>
      </c>
      <c r="E72" s="24">
        <f t="shared" si="7"/>
        <v>0.2013888888888889</v>
      </c>
      <c r="F72" s="25">
        <v>17</v>
      </c>
      <c r="G72" s="13">
        <v>44566</v>
      </c>
      <c r="H72" s="1" t="str">
        <f t="shared" si="8"/>
        <v>NotEarly</v>
      </c>
    </row>
    <row r="73" spans="1:8" ht="15">
      <c r="A73" s="8" t="s">
        <v>189</v>
      </c>
      <c r="B73" s="1" t="str">
        <f>_xlfn.XLOOKUP($C73,'Airline Data'!$A$2:$A$7,'Airline Data'!$B$2:$B$7)</f>
        <v>Delta</v>
      </c>
      <c r="C73" s="23">
        <v>3</v>
      </c>
      <c r="D73" s="11">
        <v>0.60138888888888886</v>
      </c>
      <c r="E73" s="24">
        <f t="shared" si="7"/>
        <v>0.59027777777777779</v>
      </c>
      <c r="F73" s="25">
        <v>16</v>
      </c>
      <c r="G73" s="13">
        <v>44570</v>
      </c>
      <c r="H73" s="1" t="str">
        <f t="shared" si="8"/>
        <v>NotEarly</v>
      </c>
    </row>
    <row r="74" spans="1:8" ht="15">
      <c r="A74" s="8" t="s">
        <v>191</v>
      </c>
      <c r="B74" s="1" t="str">
        <f>_xlfn.XLOOKUP($C74,'Airline Data'!$A$2:$A$7,'Airline Data'!$B$2:$B$7)</f>
        <v>Southwest</v>
      </c>
      <c r="C74" s="23">
        <v>4</v>
      </c>
      <c r="D74" s="11">
        <v>0.4909722222222222</v>
      </c>
      <c r="E74" s="24">
        <f t="shared" si="7"/>
        <v>0.47361111111111109</v>
      </c>
      <c r="F74" s="25">
        <v>25</v>
      </c>
      <c r="G74" s="13">
        <v>44567</v>
      </c>
      <c r="H74" s="1" t="str">
        <f t="shared" si="8"/>
        <v>NotEarly</v>
      </c>
    </row>
    <row r="75" spans="1:8" ht="15">
      <c r="A75" s="8" t="s">
        <v>193</v>
      </c>
      <c r="B75" s="1" t="str">
        <f>_xlfn.XLOOKUP($C75,'Airline Data'!$A$2:$A$7,'Airline Data'!$B$2:$B$7)</f>
        <v>American</v>
      </c>
      <c r="C75" s="23">
        <v>1</v>
      </c>
      <c r="D75" s="11">
        <v>5.486111111111111E-2</v>
      </c>
      <c r="E75" s="24">
        <f t="shared" si="7"/>
        <v>3.4722222222222224E-2</v>
      </c>
      <c r="F75" s="25">
        <v>29</v>
      </c>
      <c r="G75" s="13">
        <v>44563</v>
      </c>
      <c r="H75" s="1" t="str">
        <f t="shared" si="8"/>
        <v>NotEarly</v>
      </c>
    </row>
    <row r="76" spans="1:8" ht="15">
      <c r="A76" s="8" t="s">
        <v>195</v>
      </c>
      <c r="B76" s="1" t="str">
        <f>_xlfn.XLOOKUP($C76,'Airline Data'!$A$2:$A$7,'Airline Data'!$B$2:$B$7)</f>
        <v>Delta</v>
      </c>
      <c r="C76" s="23">
        <v>3</v>
      </c>
      <c r="D76" s="11">
        <v>0.81041666666666667</v>
      </c>
      <c r="E76" s="24">
        <f>D76+TIME(0,F76,0)</f>
        <v>0.82361111111111107</v>
      </c>
      <c r="F76" s="25">
        <v>19</v>
      </c>
      <c r="G76" s="13">
        <v>44564</v>
      </c>
      <c r="H76" s="1" t="str">
        <f t="shared" si="8"/>
        <v>Early</v>
      </c>
    </row>
    <row r="77" spans="1:8" ht="15">
      <c r="A77" s="8" t="s">
        <v>197</v>
      </c>
      <c r="B77" s="1" t="str">
        <f>_xlfn.XLOOKUP($C77,'Airline Data'!$A$2:$A$7,'Airline Data'!$B$2:$B$7)</f>
        <v>Southwest</v>
      </c>
      <c r="C77" s="23">
        <v>4</v>
      </c>
      <c r="D77" s="11">
        <v>0.8979166666666667</v>
      </c>
      <c r="E77" s="24">
        <f>D77-TIME(0,F77,0)</f>
        <v>0.89097222222222228</v>
      </c>
      <c r="F77" s="25">
        <v>10</v>
      </c>
      <c r="G77" s="13">
        <v>44562</v>
      </c>
      <c r="H77" s="1" t="str">
        <f t="shared" si="8"/>
        <v>NotEarly</v>
      </c>
    </row>
    <row r="78" spans="1:8" ht="15">
      <c r="A78" s="8" t="s">
        <v>199</v>
      </c>
      <c r="B78" s="1" t="str">
        <f>_xlfn.XLOOKUP($C78,'Airline Data'!$A$2:$A$7,'Airline Data'!$B$2:$B$7)</f>
        <v>Delta</v>
      </c>
      <c r="C78" s="23">
        <v>3</v>
      </c>
      <c r="D78" s="11">
        <v>0.85486111111111107</v>
      </c>
      <c r="E78" s="24">
        <f>D78+TIME(0,F78,0)</f>
        <v>0.86736111111111103</v>
      </c>
      <c r="F78" s="25">
        <v>18</v>
      </c>
      <c r="G78" s="13">
        <v>44570</v>
      </c>
      <c r="H78" s="1" t="str">
        <f t="shared" si="8"/>
        <v>Early</v>
      </c>
    </row>
    <row r="79" spans="1:8" ht="15">
      <c r="A79" s="8" t="s">
        <v>201</v>
      </c>
      <c r="B79" s="1" t="str">
        <f>_xlfn.XLOOKUP($C79,'Airline Data'!$A$2:$A$7,'Airline Data'!$B$2:$B$7)</f>
        <v>Delta</v>
      </c>
      <c r="C79" s="23">
        <v>3</v>
      </c>
      <c r="D79" s="11">
        <v>0.10555555555555556</v>
      </c>
      <c r="E79" s="24">
        <f t="shared" ref="E79:E87" si="9">D79-TIME(0,F79,0)</f>
        <v>9.4444444444444442E-2</v>
      </c>
      <c r="F79" s="25">
        <v>16</v>
      </c>
      <c r="G79" s="13">
        <v>44567</v>
      </c>
      <c r="H79" s="1" t="str">
        <f t="shared" si="8"/>
        <v>NotEarly</v>
      </c>
    </row>
    <row r="80" spans="1:8" ht="15">
      <c r="A80" s="8" t="s">
        <v>203</v>
      </c>
      <c r="B80" s="1" t="str">
        <f>_xlfn.XLOOKUP($C80,'Airline Data'!$A$2:$A$7,'Airline Data'!$B$2:$B$7)</f>
        <v>American</v>
      </c>
      <c r="C80" s="23">
        <v>1</v>
      </c>
      <c r="D80" s="11">
        <v>0.59930555555555554</v>
      </c>
      <c r="E80" s="24">
        <f t="shared" si="9"/>
        <v>0.59027777777777779</v>
      </c>
      <c r="F80" s="25">
        <v>13</v>
      </c>
      <c r="G80" s="13">
        <v>44562</v>
      </c>
      <c r="H80" s="1" t="str">
        <f t="shared" si="8"/>
        <v>NotEarly</v>
      </c>
    </row>
    <row r="81" spans="1:8" ht="15">
      <c r="A81" s="8" t="s">
        <v>205</v>
      </c>
      <c r="B81" s="1" t="str">
        <f>_xlfn.XLOOKUP($C81,'Airline Data'!$A$2:$A$7,'Airline Data'!$B$2:$B$7)</f>
        <v>Southwest</v>
      </c>
      <c r="C81" s="23">
        <v>4</v>
      </c>
      <c r="D81" s="11">
        <v>0.25763888888888886</v>
      </c>
      <c r="E81" s="24">
        <f t="shared" si="9"/>
        <v>0.23958333333333331</v>
      </c>
      <c r="F81" s="25">
        <v>26</v>
      </c>
      <c r="G81" s="13">
        <v>44567</v>
      </c>
      <c r="H81" s="1" t="str">
        <f t="shared" si="8"/>
        <v>NotEarly</v>
      </c>
    </row>
    <row r="82" spans="1:8" ht="15">
      <c r="A82" s="8" t="s">
        <v>207</v>
      </c>
      <c r="B82" s="1" t="str">
        <f>_xlfn.XLOOKUP($C82,'Airline Data'!$A$2:$A$7,'Airline Data'!$B$2:$B$7)</f>
        <v>Delta</v>
      </c>
      <c r="C82" s="23">
        <v>3</v>
      </c>
      <c r="D82" s="11">
        <v>0.51388888888888884</v>
      </c>
      <c r="E82" s="24">
        <f t="shared" si="9"/>
        <v>0.51180555555555551</v>
      </c>
      <c r="F82" s="25">
        <v>3</v>
      </c>
      <c r="G82" s="13">
        <v>44565</v>
      </c>
      <c r="H82" s="1" t="str">
        <f t="shared" si="8"/>
        <v>NotEarly</v>
      </c>
    </row>
    <row r="83" spans="1:8" ht="15">
      <c r="A83" s="8" t="s">
        <v>209</v>
      </c>
      <c r="B83" s="1" t="str">
        <f>_xlfn.XLOOKUP($C83,'Airline Data'!$A$2:$A$7,'Airline Data'!$B$2:$B$7)</f>
        <v>Southwest</v>
      </c>
      <c r="C83" s="23">
        <v>4</v>
      </c>
      <c r="D83" s="11">
        <v>0.92569444444444449</v>
      </c>
      <c r="E83" s="24">
        <f t="shared" si="9"/>
        <v>0.91875000000000007</v>
      </c>
      <c r="F83" s="25">
        <v>10</v>
      </c>
      <c r="G83" s="13">
        <v>44568</v>
      </c>
      <c r="H83" s="1" t="str">
        <f t="shared" si="8"/>
        <v>NotEarly</v>
      </c>
    </row>
    <row r="84" spans="1:8" ht="15">
      <c r="A84" s="8" t="s">
        <v>211</v>
      </c>
      <c r="B84" s="1" t="str">
        <f>_xlfn.XLOOKUP($C84,'Airline Data'!$A$2:$A$7,'Airline Data'!$B$2:$B$7)</f>
        <v>Air Canada</v>
      </c>
      <c r="C84" s="23">
        <v>6</v>
      </c>
      <c r="D84" s="11">
        <v>0.88402777777777775</v>
      </c>
      <c r="E84" s="24">
        <f t="shared" si="9"/>
        <v>0.87638888888888888</v>
      </c>
      <c r="F84" s="25">
        <v>11</v>
      </c>
      <c r="G84" s="13">
        <v>44566</v>
      </c>
      <c r="H84" s="1" t="str">
        <f t="shared" si="8"/>
        <v>NotEarly</v>
      </c>
    </row>
    <row r="85" spans="1:8" ht="15">
      <c r="A85" s="8" t="s">
        <v>213</v>
      </c>
      <c r="B85" s="1" t="str">
        <f>_xlfn.XLOOKUP($C85,'Airline Data'!$A$2:$A$7,'Airline Data'!$B$2:$B$7)</f>
        <v>United</v>
      </c>
      <c r="C85" s="23">
        <v>2</v>
      </c>
      <c r="D85" s="11">
        <v>0.96111111111111114</v>
      </c>
      <c r="E85" s="24">
        <f t="shared" si="9"/>
        <v>0.95486111111111116</v>
      </c>
      <c r="F85" s="25">
        <v>9</v>
      </c>
      <c r="G85" s="13">
        <v>44572</v>
      </c>
      <c r="H85" s="1" t="str">
        <f t="shared" si="8"/>
        <v>NotEarly</v>
      </c>
    </row>
    <row r="86" spans="1:8" ht="15">
      <c r="A86" s="8" t="s">
        <v>215</v>
      </c>
      <c r="B86" s="1" t="str">
        <f>_xlfn.XLOOKUP($C86,'Airline Data'!$A$2:$A$7,'Airline Data'!$B$2:$B$7)</f>
        <v>United</v>
      </c>
      <c r="C86" s="23">
        <v>2</v>
      </c>
      <c r="D86" s="11">
        <v>0.34861111111111109</v>
      </c>
      <c r="E86" s="24">
        <f t="shared" si="9"/>
        <v>0.33124999999999999</v>
      </c>
      <c r="F86" s="25">
        <v>25</v>
      </c>
      <c r="G86" s="13">
        <v>44571</v>
      </c>
      <c r="H86" s="1" t="str">
        <f t="shared" si="8"/>
        <v>NotEarly</v>
      </c>
    </row>
    <row r="87" spans="1:8" ht="15">
      <c r="A87" s="8" t="s">
        <v>217</v>
      </c>
      <c r="B87" s="1" t="str">
        <f>_xlfn.XLOOKUP($C87,'Airline Data'!$A$2:$A$7,'Airline Data'!$B$2:$B$7)</f>
        <v>Alaska</v>
      </c>
      <c r="C87" s="23">
        <v>5</v>
      </c>
      <c r="D87" s="11">
        <v>0.32222222222222224</v>
      </c>
      <c r="E87" s="24">
        <f t="shared" si="9"/>
        <v>0.30972222222222223</v>
      </c>
      <c r="F87" s="25">
        <v>18</v>
      </c>
      <c r="G87" s="13">
        <v>44573</v>
      </c>
      <c r="H87" s="1" t="str">
        <f t="shared" si="8"/>
        <v>NotEarly</v>
      </c>
    </row>
    <row r="88" spans="1:8" ht="15">
      <c r="A88" s="8" t="s">
        <v>219</v>
      </c>
      <c r="B88" s="1" t="str">
        <f>_xlfn.XLOOKUP($C88,'Airline Data'!$A$2:$A$7,'Airline Data'!$B$2:$B$7)</f>
        <v>Air Canada</v>
      </c>
      <c r="C88" s="23">
        <v>6</v>
      </c>
      <c r="D88" s="11">
        <v>0.47708333333333336</v>
      </c>
      <c r="E88" s="24">
        <f>D88+TIME(0,F88,0)</f>
        <v>0.49652777777777779</v>
      </c>
      <c r="F88" s="25">
        <v>28</v>
      </c>
      <c r="G88" s="13">
        <v>44566</v>
      </c>
      <c r="H88" s="1" t="str">
        <f t="shared" si="8"/>
        <v>Early</v>
      </c>
    </row>
    <row r="89" spans="1:8" ht="15">
      <c r="A89" s="8" t="s">
        <v>221</v>
      </c>
      <c r="B89" s="1" t="str">
        <f>_xlfn.XLOOKUP($C89,'Airline Data'!$A$2:$A$7,'Airline Data'!$B$2:$B$7)</f>
        <v>American</v>
      </c>
      <c r="C89" s="23">
        <v>1</v>
      </c>
      <c r="D89" s="11">
        <v>0.60277777777777775</v>
      </c>
      <c r="E89" s="24">
        <f>D89-TIME(0,F89,0)</f>
        <v>0.59236111111111112</v>
      </c>
      <c r="F89" s="25">
        <v>15</v>
      </c>
      <c r="G89" s="13">
        <v>44568</v>
      </c>
      <c r="H89" s="1" t="str">
        <f t="shared" si="8"/>
        <v>NotEarly</v>
      </c>
    </row>
    <row r="90" spans="1:8" ht="15">
      <c r="A90" s="8" t="s">
        <v>223</v>
      </c>
      <c r="B90" s="1" t="str">
        <f>_xlfn.XLOOKUP($C90,'Airline Data'!$A$2:$A$7,'Airline Data'!$B$2:$B$7)</f>
        <v>Southwest</v>
      </c>
      <c r="C90" s="23">
        <v>4</v>
      </c>
      <c r="D90" s="11">
        <v>0.21319444444444444</v>
      </c>
      <c r="E90" s="24">
        <f>D90+TIME(0,F90,0)</f>
        <v>0.22222222222222221</v>
      </c>
      <c r="F90" s="25">
        <v>13</v>
      </c>
      <c r="G90" s="13">
        <v>44572</v>
      </c>
      <c r="H90" s="1" t="str">
        <f t="shared" si="8"/>
        <v>Early</v>
      </c>
    </row>
    <row r="91" spans="1:8" ht="15">
      <c r="A91" s="8" t="s">
        <v>225</v>
      </c>
      <c r="B91" s="1" t="str">
        <f>_xlfn.XLOOKUP($C91,'Airline Data'!$A$2:$A$7,'Airline Data'!$B$2:$B$7)</f>
        <v>American</v>
      </c>
      <c r="C91" s="23">
        <v>1</v>
      </c>
      <c r="D91" s="11">
        <v>0.28680555555555554</v>
      </c>
      <c r="E91" s="24">
        <f t="shared" ref="E91:E99" si="10">D91-TIME(0,F91,0)</f>
        <v>0.28055555555555556</v>
      </c>
      <c r="F91" s="25">
        <v>9</v>
      </c>
      <c r="G91" s="13">
        <v>44562</v>
      </c>
      <c r="H91" s="1" t="str">
        <f t="shared" si="8"/>
        <v>NotEarly</v>
      </c>
    </row>
    <row r="92" spans="1:8" ht="15">
      <c r="A92" s="8" t="s">
        <v>227</v>
      </c>
      <c r="B92" s="1" t="str">
        <f>_xlfn.XLOOKUP($C92,'Airline Data'!$A$2:$A$7,'Airline Data'!$B$2:$B$7)</f>
        <v>Air Canada</v>
      </c>
      <c r="C92" s="23">
        <v>6</v>
      </c>
      <c r="D92" s="11">
        <v>0.77083333333333337</v>
      </c>
      <c r="E92" s="24">
        <f t="shared" si="10"/>
        <v>0.77013888888888893</v>
      </c>
      <c r="F92" s="25">
        <v>1</v>
      </c>
      <c r="G92" s="13">
        <v>44570</v>
      </c>
      <c r="H92" s="1" t="str">
        <f t="shared" si="8"/>
        <v>NotEarly</v>
      </c>
    </row>
    <row r="93" spans="1:8" ht="15">
      <c r="A93" s="8" t="s">
        <v>229</v>
      </c>
      <c r="B93" s="1" t="str">
        <f>_xlfn.XLOOKUP($C93,'Airline Data'!$A$2:$A$7,'Airline Data'!$B$2:$B$7)</f>
        <v>Southwest</v>
      </c>
      <c r="C93" s="23">
        <v>4</v>
      </c>
      <c r="D93" s="11">
        <v>0.11388888888888889</v>
      </c>
      <c r="E93" s="24">
        <f t="shared" si="10"/>
        <v>9.7916666666666666E-2</v>
      </c>
      <c r="F93" s="25">
        <v>23</v>
      </c>
      <c r="G93" s="13">
        <v>44567</v>
      </c>
      <c r="H93" s="1" t="str">
        <f t="shared" si="8"/>
        <v>NotEarly</v>
      </c>
    </row>
    <row r="94" spans="1:8" ht="15">
      <c r="A94" s="8" t="s">
        <v>231</v>
      </c>
      <c r="B94" s="1" t="str">
        <f>_xlfn.XLOOKUP($C94,'Airline Data'!$A$2:$A$7,'Airline Data'!$B$2:$B$7)</f>
        <v>Air Canada</v>
      </c>
      <c r="C94" s="23">
        <v>6</v>
      </c>
      <c r="D94" s="11">
        <v>0.72916666666666663</v>
      </c>
      <c r="E94" s="24">
        <f t="shared" si="10"/>
        <v>0.72638888888888886</v>
      </c>
      <c r="F94" s="25">
        <v>4</v>
      </c>
      <c r="G94" s="13">
        <v>44569</v>
      </c>
      <c r="H94" s="1" t="str">
        <f t="shared" si="8"/>
        <v>NotEarly</v>
      </c>
    </row>
    <row r="95" spans="1:8" ht="15">
      <c r="A95" s="8" t="s">
        <v>233</v>
      </c>
      <c r="B95" s="1" t="str">
        <f>_xlfn.XLOOKUP($C95,'Airline Data'!$A$2:$A$7,'Airline Data'!$B$2:$B$7)</f>
        <v>American</v>
      </c>
      <c r="C95" s="23">
        <v>1</v>
      </c>
      <c r="D95" s="11">
        <v>0.9</v>
      </c>
      <c r="E95" s="24">
        <f t="shared" si="10"/>
        <v>0.88958333333333339</v>
      </c>
      <c r="F95" s="25">
        <v>15</v>
      </c>
      <c r="G95" s="13">
        <v>44563</v>
      </c>
      <c r="H95" s="1" t="str">
        <f t="shared" si="8"/>
        <v>NotEarly</v>
      </c>
    </row>
    <row r="96" spans="1:8" ht="15">
      <c r="A96" s="8" t="s">
        <v>235</v>
      </c>
      <c r="B96" s="1" t="str">
        <f>_xlfn.XLOOKUP($C96,'Airline Data'!$A$2:$A$7,'Airline Data'!$B$2:$B$7)</f>
        <v>Alaska</v>
      </c>
      <c r="C96" s="23">
        <v>5</v>
      </c>
      <c r="D96" s="11">
        <v>0.99722222222222223</v>
      </c>
      <c r="E96" s="24">
        <f t="shared" si="10"/>
        <v>0.98958333333333337</v>
      </c>
      <c r="F96" s="25">
        <v>11</v>
      </c>
      <c r="G96" s="13">
        <v>44565</v>
      </c>
      <c r="H96" s="1" t="str">
        <f t="shared" si="8"/>
        <v>NotEarly</v>
      </c>
    </row>
    <row r="97" spans="1:8" ht="15">
      <c r="A97" s="8" t="s">
        <v>237</v>
      </c>
      <c r="B97" s="1" t="str">
        <f>_xlfn.XLOOKUP($C97,'Airline Data'!$A$2:$A$7,'Airline Data'!$B$2:$B$7)</f>
        <v>Southwest</v>
      </c>
      <c r="C97" s="23">
        <v>4</v>
      </c>
      <c r="D97" s="11">
        <v>8.4027777777777785E-2</v>
      </c>
      <c r="E97" s="24">
        <f t="shared" si="10"/>
        <v>8.2638888888888901E-2</v>
      </c>
      <c r="F97" s="25">
        <v>2</v>
      </c>
      <c r="G97" s="13">
        <v>44572</v>
      </c>
      <c r="H97" s="1" t="str">
        <f t="shared" si="8"/>
        <v>NotEarly</v>
      </c>
    </row>
    <row r="98" spans="1:8" ht="15">
      <c r="A98" s="8" t="s">
        <v>239</v>
      </c>
      <c r="B98" s="1" t="str">
        <f>_xlfn.XLOOKUP($C98,'Airline Data'!$A$2:$A$7,'Airline Data'!$B$2:$B$7)</f>
        <v>Alaska</v>
      </c>
      <c r="C98" s="23">
        <v>5</v>
      </c>
      <c r="D98" s="11">
        <v>0.59027777777777779</v>
      </c>
      <c r="E98" s="24">
        <f t="shared" si="10"/>
        <v>0.57638888888888895</v>
      </c>
      <c r="F98" s="25">
        <v>20</v>
      </c>
      <c r="G98" s="13">
        <v>44567</v>
      </c>
      <c r="H98" s="1" t="str">
        <f t="shared" si="8"/>
        <v>NotEarly</v>
      </c>
    </row>
    <row r="99" spans="1:8" ht="15">
      <c r="A99" s="8" t="s">
        <v>241</v>
      </c>
      <c r="B99" s="1" t="str">
        <f>_xlfn.XLOOKUP($C99,'Airline Data'!$A$2:$A$7,'Airline Data'!$B$2:$B$7)</f>
        <v>Air Canada</v>
      </c>
      <c r="C99" s="23">
        <v>6</v>
      </c>
      <c r="D99" s="11">
        <v>0.90347222222222223</v>
      </c>
      <c r="E99" s="24">
        <f t="shared" si="10"/>
        <v>0.88819444444444451</v>
      </c>
      <c r="F99" s="25">
        <v>22</v>
      </c>
      <c r="G99" s="13">
        <v>44572</v>
      </c>
      <c r="H99" s="1" t="str">
        <f t="shared" si="8"/>
        <v>NotEarly</v>
      </c>
    </row>
    <row r="100" spans="1:8" ht="15">
      <c r="A100" s="8" t="s">
        <v>243</v>
      </c>
      <c r="B100" s="1" t="str">
        <f>_xlfn.XLOOKUP($C100,'Airline Data'!$A$2:$A$7,'Airline Data'!$B$2:$B$7)</f>
        <v>Air Canada</v>
      </c>
      <c r="C100" s="23">
        <v>6</v>
      </c>
      <c r="D100" s="11">
        <v>0.45416666666666666</v>
      </c>
      <c r="E100" s="24">
        <f>D100+TIME(0,F100,0)</f>
        <v>0.4597222222222222</v>
      </c>
      <c r="F100" s="25">
        <v>8</v>
      </c>
      <c r="G100" s="13">
        <v>44563</v>
      </c>
      <c r="H100" s="1" t="str">
        <f t="shared" si="8"/>
        <v>Early</v>
      </c>
    </row>
    <row r="101" spans="1:8" ht="15">
      <c r="A101" s="8" t="s">
        <v>245</v>
      </c>
      <c r="B101" s="1" t="str">
        <f>_xlfn.XLOOKUP($C101,'Airline Data'!$A$2:$A$7,'Airline Data'!$B$2:$B$7)</f>
        <v>Air Canada</v>
      </c>
      <c r="C101" s="23">
        <v>6</v>
      </c>
      <c r="D101" s="11">
        <v>0.87430555555555556</v>
      </c>
      <c r="E101" s="24">
        <f>D101-TIME(0,F101,0)</f>
        <v>0.86597222222222225</v>
      </c>
      <c r="F101" s="25">
        <v>12</v>
      </c>
      <c r="G101" s="13">
        <v>44571</v>
      </c>
      <c r="H101" s="1" t="str">
        <f t="shared" si="8"/>
        <v>NotEarly</v>
      </c>
    </row>
    <row r="102" spans="1:8" ht="15">
      <c r="A102" s="8" t="s">
        <v>247</v>
      </c>
      <c r="B102" s="1" t="str">
        <f>_xlfn.XLOOKUP($C102,'Airline Data'!$A$2:$A$7,'Airline Data'!$B$2:$B$7)</f>
        <v>United</v>
      </c>
      <c r="C102" s="23">
        <v>2</v>
      </c>
      <c r="D102" s="11">
        <v>0.19305555555555556</v>
      </c>
      <c r="E102" s="24">
        <f>D102+TIME(0,F102,0)</f>
        <v>0.21250000000000002</v>
      </c>
      <c r="F102" s="25">
        <v>28</v>
      </c>
      <c r="G102" s="13">
        <v>44563</v>
      </c>
      <c r="H102" s="1" t="str">
        <f t="shared" si="8"/>
        <v>Early</v>
      </c>
    </row>
    <row r="103" spans="1:8" ht="15">
      <c r="A103" s="8" t="s">
        <v>249</v>
      </c>
      <c r="B103" s="1" t="str">
        <f>_xlfn.XLOOKUP($C103,'Airline Data'!$A$2:$A$7,'Airline Data'!$B$2:$B$7)</f>
        <v>Alaska</v>
      </c>
      <c r="C103" s="23">
        <v>5</v>
      </c>
      <c r="D103" s="11">
        <v>0.65902777777777777</v>
      </c>
      <c r="E103" s="24">
        <f t="shared" ref="E103:E111" si="11">D103-TIME(0,F103,0)</f>
        <v>0.65486111111111112</v>
      </c>
      <c r="F103" s="25">
        <v>6</v>
      </c>
      <c r="G103" s="13">
        <v>44565</v>
      </c>
      <c r="H103" s="1" t="str">
        <f t="shared" si="8"/>
        <v>NotEarly</v>
      </c>
    </row>
    <row r="104" spans="1:8" ht="15">
      <c r="A104" s="8" t="s">
        <v>251</v>
      </c>
      <c r="B104" s="1" t="str">
        <f>_xlfn.XLOOKUP($C104,'Airline Data'!$A$2:$A$7,'Airline Data'!$B$2:$B$7)</f>
        <v>American</v>
      </c>
      <c r="C104" s="23">
        <v>1</v>
      </c>
      <c r="D104" s="11">
        <v>0.88194444444444442</v>
      </c>
      <c r="E104" s="24">
        <f t="shared" si="11"/>
        <v>0.875</v>
      </c>
      <c r="F104" s="25">
        <v>10</v>
      </c>
      <c r="G104" s="13">
        <v>44562</v>
      </c>
      <c r="H104" s="1" t="str">
        <f t="shared" si="8"/>
        <v>NotEarly</v>
      </c>
    </row>
    <row r="105" spans="1:8" ht="15">
      <c r="A105" s="8" t="s">
        <v>253</v>
      </c>
      <c r="B105" s="1" t="str">
        <f>_xlfn.XLOOKUP($C105,'Airline Data'!$A$2:$A$7,'Airline Data'!$B$2:$B$7)</f>
        <v>American</v>
      </c>
      <c r="C105" s="23">
        <v>1</v>
      </c>
      <c r="D105" s="11">
        <v>0.2902777777777778</v>
      </c>
      <c r="E105" s="24">
        <f t="shared" si="11"/>
        <v>0.27708333333333335</v>
      </c>
      <c r="F105" s="25">
        <v>19</v>
      </c>
      <c r="G105" s="13">
        <v>44573</v>
      </c>
      <c r="H105" s="1" t="str">
        <f t="shared" si="8"/>
        <v>NotEarly</v>
      </c>
    </row>
    <row r="106" spans="1:8" ht="15">
      <c r="A106" s="8" t="s">
        <v>255</v>
      </c>
      <c r="B106" s="1" t="str">
        <f>_xlfn.XLOOKUP($C106,'Airline Data'!$A$2:$A$7,'Airline Data'!$B$2:$B$7)</f>
        <v>Alaska</v>
      </c>
      <c r="C106" s="23">
        <v>5</v>
      </c>
      <c r="D106" s="11">
        <v>0.6381944444444444</v>
      </c>
      <c r="E106" s="24">
        <f t="shared" si="11"/>
        <v>0.62083333333333324</v>
      </c>
      <c r="F106" s="25">
        <v>25</v>
      </c>
      <c r="G106" s="13">
        <v>44566</v>
      </c>
      <c r="H106" s="1" t="str">
        <f t="shared" si="8"/>
        <v>NotEarly</v>
      </c>
    </row>
    <row r="107" spans="1:8" ht="15">
      <c r="A107" s="8" t="s">
        <v>257</v>
      </c>
      <c r="B107" s="1" t="str">
        <f>_xlfn.XLOOKUP($C107,'Airline Data'!$A$2:$A$7,'Airline Data'!$B$2:$B$7)</f>
        <v>United</v>
      </c>
      <c r="C107" s="23">
        <v>2</v>
      </c>
      <c r="D107" s="11">
        <v>0.53611111111111109</v>
      </c>
      <c r="E107" s="24">
        <f t="shared" si="11"/>
        <v>0.53263888888888888</v>
      </c>
      <c r="F107" s="25">
        <v>5</v>
      </c>
      <c r="G107" s="13">
        <v>44573</v>
      </c>
      <c r="H107" s="1" t="str">
        <f t="shared" si="8"/>
        <v>NotEarly</v>
      </c>
    </row>
    <row r="108" spans="1:8" ht="15">
      <c r="A108" s="8" t="s">
        <v>259</v>
      </c>
      <c r="B108" s="1" t="str">
        <f>_xlfn.XLOOKUP($C108,'Airline Data'!$A$2:$A$7,'Airline Data'!$B$2:$B$7)</f>
        <v>Delta</v>
      </c>
      <c r="C108" s="23">
        <v>3</v>
      </c>
      <c r="D108" s="11">
        <v>0.99513888888888891</v>
      </c>
      <c r="E108" s="24">
        <f t="shared" si="11"/>
        <v>0.98125000000000007</v>
      </c>
      <c r="F108" s="25">
        <v>20</v>
      </c>
      <c r="G108" s="13">
        <v>44571</v>
      </c>
      <c r="H108" s="1" t="str">
        <f t="shared" si="8"/>
        <v>NotEarly</v>
      </c>
    </row>
    <row r="109" spans="1:8" ht="15">
      <c r="A109" s="8" t="s">
        <v>261</v>
      </c>
      <c r="B109" s="1" t="str">
        <f>_xlfn.XLOOKUP($C109,'Airline Data'!$A$2:$A$7,'Airline Data'!$B$2:$B$7)</f>
        <v>Air Canada</v>
      </c>
      <c r="C109" s="23">
        <v>6</v>
      </c>
      <c r="D109" s="11">
        <v>0.22083333333333333</v>
      </c>
      <c r="E109" s="24">
        <f t="shared" si="11"/>
        <v>0.20277777777777778</v>
      </c>
      <c r="F109" s="25">
        <v>26</v>
      </c>
      <c r="G109" s="13">
        <v>44566</v>
      </c>
      <c r="H109" s="1" t="str">
        <f t="shared" si="8"/>
        <v>NotEarly</v>
      </c>
    </row>
    <row r="110" spans="1:8" ht="15">
      <c r="A110" s="8" t="s">
        <v>263</v>
      </c>
      <c r="B110" s="1" t="str">
        <f>_xlfn.XLOOKUP($C110,'Airline Data'!$A$2:$A$7,'Airline Data'!$B$2:$B$7)</f>
        <v>Southwest</v>
      </c>
      <c r="C110" s="23">
        <v>4</v>
      </c>
      <c r="D110" s="11">
        <v>0.93194444444444446</v>
      </c>
      <c r="E110" s="24">
        <f t="shared" si="11"/>
        <v>0.92291666666666672</v>
      </c>
      <c r="F110" s="25">
        <v>13</v>
      </c>
      <c r="G110" s="13">
        <v>44569</v>
      </c>
      <c r="H110" s="1" t="str">
        <f t="shared" si="8"/>
        <v>NotEarly</v>
      </c>
    </row>
    <row r="111" spans="1:8" ht="15">
      <c r="A111" s="8">
        <v>333900</v>
      </c>
      <c r="B111" s="1" t="str">
        <f>_xlfn.XLOOKUP($C111,'Airline Data'!$A$2:$A$7,'Airline Data'!$B$2:$B$7)</f>
        <v>Delta</v>
      </c>
      <c r="C111" s="23">
        <v>3</v>
      </c>
      <c r="D111" s="11">
        <v>0.96388888888888891</v>
      </c>
      <c r="E111" s="24">
        <f t="shared" si="11"/>
        <v>0.94930555555555562</v>
      </c>
      <c r="F111" s="25">
        <v>21</v>
      </c>
      <c r="G111" s="13">
        <v>44572</v>
      </c>
      <c r="H111" s="1" t="str">
        <f t="shared" si="8"/>
        <v>NotEarly</v>
      </c>
    </row>
    <row r="112" spans="1:8" ht="15">
      <c r="A112" s="8" t="s">
        <v>266</v>
      </c>
      <c r="B112" s="1" t="str">
        <f>_xlfn.XLOOKUP($C112,'Airline Data'!$A$2:$A$7,'Airline Data'!$B$2:$B$7)</f>
        <v>American</v>
      </c>
      <c r="C112" s="23">
        <v>1</v>
      </c>
      <c r="D112" s="11">
        <v>3.125E-2</v>
      </c>
      <c r="E112" s="24">
        <f>D112+TIME(0,F112,0)</f>
        <v>4.9305555555555561E-2</v>
      </c>
      <c r="F112" s="25">
        <v>26</v>
      </c>
      <c r="G112" s="13">
        <v>44567</v>
      </c>
      <c r="H112" s="1" t="str">
        <f t="shared" si="8"/>
        <v>Early</v>
      </c>
    </row>
    <row r="113" spans="1:8" ht="15">
      <c r="A113" s="8" t="s">
        <v>268</v>
      </c>
      <c r="B113" s="1" t="str">
        <f>_xlfn.XLOOKUP($C113,'Airline Data'!$A$2:$A$7,'Airline Data'!$B$2:$B$7)</f>
        <v>Air Canada</v>
      </c>
      <c r="C113" s="23">
        <v>6</v>
      </c>
      <c r="D113" s="11">
        <v>0.1</v>
      </c>
      <c r="E113" s="24">
        <f>D113-TIME(0,F113,0)</f>
        <v>9.6527777777777782E-2</v>
      </c>
      <c r="F113" s="25">
        <v>5</v>
      </c>
      <c r="G113" s="13">
        <v>44563</v>
      </c>
      <c r="H113" s="1" t="str">
        <f t="shared" si="8"/>
        <v>NotEarly</v>
      </c>
    </row>
    <row r="114" spans="1:8" ht="15">
      <c r="A114" s="8" t="s">
        <v>270</v>
      </c>
      <c r="B114" s="1" t="str">
        <f>_xlfn.XLOOKUP($C114,'Airline Data'!$A$2:$A$7,'Airline Data'!$B$2:$B$7)</f>
        <v>Delta</v>
      </c>
      <c r="C114" s="23">
        <v>3</v>
      </c>
      <c r="D114" s="11">
        <v>0.45833333333333331</v>
      </c>
      <c r="E114" s="24">
        <f>D114+TIME(0,F114,0)</f>
        <v>0.46041666666666664</v>
      </c>
      <c r="F114" s="25">
        <v>3</v>
      </c>
      <c r="G114" s="13">
        <v>44569</v>
      </c>
      <c r="H114" s="1" t="str">
        <f t="shared" si="8"/>
        <v>Early</v>
      </c>
    </row>
    <row r="115" spans="1:8" ht="15">
      <c r="A115" s="8" t="s">
        <v>272</v>
      </c>
      <c r="B115" s="1" t="str">
        <f>_xlfn.XLOOKUP($C115,'Airline Data'!$A$2:$A$7,'Airline Data'!$B$2:$B$7)</f>
        <v>Air Canada</v>
      </c>
      <c r="C115" s="23">
        <v>6</v>
      </c>
      <c r="D115" s="11">
        <v>0.55555555555555558</v>
      </c>
      <c r="E115" s="24">
        <f t="shared" ref="E115:E123" si="12">D115-TIME(0,F115,0)</f>
        <v>0.5541666666666667</v>
      </c>
      <c r="F115" s="25">
        <v>2</v>
      </c>
      <c r="G115" s="13">
        <v>44573</v>
      </c>
      <c r="H115" s="1" t="str">
        <f t="shared" si="8"/>
        <v>NotEarly</v>
      </c>
    </row>
    <row r="116" spans="1:8" ht="15">
      <c r="A116" s="8" t="s">
        <v>274</v>
      </c>
      <c r="B116" s="1" t="str">
        <f>_xlfn.XLOOKUP($C116,'Airline Data'!$A$2:$A$7,'Airline Data'!$B$2:$B$7)</f>
        <v>American</v>
      </c>
      <c r="C116" s="23">
        <v>1</v>
      </c>
      <c r="D116" s="11">
        <v>0.87986111111111109</v>
      </c>
      <c r="E116" s="24">
        <f t="shared" si="12"/>
        <v>0.86249999999999993</v>
      </c>
      <c r="F116" s="25">
        <v>25</v>
      </c>
      <c r="G116" s="13">
        <v>44562</v>
      </c>
      <c r="H116" s="1" t="str">
        <f t="shared" si="8"/>
        <v>NotEarly</v>
      </c>
    </row>
    <row r="117" spans="1:8" ht="15">
      <c r="A117" s="8" t="s">
        <v>276</v>
      </c>
      <c r="B117" s="1" t="str">
        <f>_xlfn.XLOOKUP($C117,'Airline Data'!$A$2:$A$7,'Airline Data'!$B$2:$B$7)</f>
        <v>Southwest</v>
      </c>
      <c r="C117" s="23">
        <v>4</v>
      </c>
      <c r="D117" s="11">
        <v>0.5805555555555556</v>
      </c>
      <c r="E117" s="24">
        <f t="shared" si="12"/>
        <v>0.57986111111111116</v>
      </c>
      <c r="F117" s="25">
        <v>1</v>
      </c>
      <c r="G117" s="13">
        <v>44568</v>
      </c>
      <c r="H117" s="1" t="str">
        <f t="shared" si="8"/>
        <v>NotEarly</v>
      </c>
    </row>
    <row r="118" spans="1:8" ht="15">
      <c r="A118" s="8" t="s">
        <v>278</v>
      </c>
      <c r="B118" s="1" t="str">
        <f>_xlfn.XLOOKUP($C118,'Airline Data'!$A$2:$A$7,'Airline Data'!$B$2:$B$7)</f>
        <v>Southwest</v>
      </c>
      <c r="C118" s="23">
        <v>4</v>
      </c>
      <c r="D118" s="11">
        <v>0.42222222222222222</v>
      </c>
      <c r="E118" s="24">
        <f t="shared" si="12"/>
        <v>0.41597222222222224</v>
      </c>
      <c r="F118" s="25">
        <v>9</v>
      </c>
      <c r="G118" s="13">
        <v>44572</v>
      </c>
      <c r="H118" s="1" t="str">
        <f t="shared" si="8"/>
        <v>NotEarly</v>
      </c>
    </row>
    <row r="119" spans="1:8" ht="15">
      <c r="A119" s="8" t="s">
        <v>280</v>
      </c>
      <c r="B119" s="1" t="str">
        <f>_xlfn.XLOOKUP($C119,'Airline Data'!$A$2:$A$7,'Airline Data'!$B$2:$B$7)</f>
        <v>Air Canada</v>
      </c>
      <c r="C119" s="23">
        <v>6</v>
      </c>
      <c r="D119" s="11">
        <v>0.66666666666666663</v>
      </c>
      <c r="E119" s="24">
        <f t="shared" si="12"/>
        <v>0.65833333333333333</v>
      </c>
      <c r="F119" s="25">
        <v>12</v>
      </c>
      <c r="G119" s="13">
        <v>44565</v>
      </c>
      <c r="H119" s="1" t="str">
        <f t="shared" si="8"/>
        <v>NotEarly</v>
      </c>
    </row>
    <row r="120" spans="1:8" ht="15">
      <c r="A120" s="8" t="s">
        <v>282</v>
      </c>
      <c r="B120" s="1" t="str">
        <f>_xlfn.XLOOKUP($C120,'Airline Data'!$A$2:$A$7,'Airline Data'!$B$2:$B$7)</f>
        <v>United</v>
      </c>
      <c r="C120" s="23">
        <v>2</v>
      </c>
      <c r="D120" s="11">
        <v>0.28541666666666665</v>
      </c>
      <c r="E120" s="24">
        <f t="shared" si="12"/>
        <v>0.27569444444444441</v>
      </c>
      <c r="F120" s="25">
        <v>14</v>
      </c>
      <c r="G120" s="13">
        <v>44570</v>
      </c>
      <c r="H120" s="1" t="str">
        <f t="shared" si="8"/>
        <v>NotEarly</v>
      </c>
    </row>
    <row r="121" spans="1:8" ht="15">
      <c r="A121" s="8" t="s">
        <v>284</v>
      </c>
      <c r="B121" s="1" t="str">
        <f>_xlfn.XLOOKUP($C121,'Airline Data'!$A$2:$A$7,'Airline Data'!$B$2:$B$7)</f>
        <v>Southwest</v>
      </c>
      <c r="C121" s="23">
        <v>4</v>
      </c>
      <c r="D121" s="11">
        <v>0.81805555555555554</v>
      </c>
      <c r="E121" s="24">
        <f t="shared" si="12"/>
        <v>0.80347222222222225</v>
      </c>
      <c r="F121" s="25">
        <v>21</v>
      </c>
      <c r="G121" s="13">
        <v>44570</v>
      </c>
      <c r="H121" s="1" t="str">
        <f t="shared" si="8"/>
        <v>NotEarly</v>
      </c>
    </row>
    <row r="122" spans="1:8" ht="15">
      <c r="A122" s="8" t="s">
        <v>286</v>
      </c>
      <c r="B122" s="1" t="str">
        <f>_xlfn.XLOOKUP($C122,'Airline Data'!$A$2:$A$7,'Airline Data'!$B$2:$B$7)</f>
        <v>Air Canada</v>
      </c>
      <c r="C122" s="23">
        <v>6</v>
      </c>
      <c r="D122" s="11">
        <v>0.96458333333333335</v>
      </c>
      <c r="E122" s="24">
        <f t="shared" si="12"/>
        <v>0.95625000000000004</v>
      </c>
      <c r="F122" s="25">
        <v>12</v>
      </c>
      <c r="G122" s="13">
        <v>44567</v>
      </c>
      <c r="H122" s="1" t="str">
        <f t="shared" si="8"/>
        <v>NotEarly</v>
      </c>
    </row>
    <row r="123" spans="1:8" ht="15">
      <c r="A123" s="8" t="s">
        <v>288</v>
      </c>
      <c r="B123" s="1" t="str">
        <f>_xlfn.XLOOKUP($C123,'Airline Data'!$A$2:$A$7,'Airline Data'!$B$2:$B$7)</f>
        <v>American</v>
      </c>
      <c r="C123" s="23">
        <v>1</v>
      </c>
      <c r="D123" s="11">
        <v>0.18124999999999999</v>
      </c>
      <c r="E123" s="24">
        <f t="shared" si="12"/>
        <v>0.17777777777777778</v>
      </c>
      <c r="F123" s="25">
        <v>5</v>
      </c>
      <c r="G123" s="13">
        <v>44563</v>
      </c>
      <c r="H123" s="1" t="str">
        <f t="shared" si="8"/>
        <v>NotEarly</v>
      </c>
    </row>
    <row r="124" spans="1:8" ht="15">
      <c r="A124" s="8" t="s">
        <v>290</v>
      </c>
      <c r="B124" s="1" t="str">
        <f>_xlfn.XLOOKUP($C124,'Airline Data'!$A$2:$A$7,'Airline Data'!$B$2:$B$7)</f>
        <v>Delta</v>
      </c>
      <c r="C124" s="23">
        <v>3</v>
      </c>
      <c r="D124" s="11">
        <v>0.95208333333333328</v>
      </c>
      <c r="E124" s="24">
        <f>D124+TIME(0,F124,0)</f>
        <v>0.95694444444444438</v>
      </c>
      <c r="F124" s="25">
        <v>7</v>
      </c>
      <c r="G124" s="13">
        <v>44573</v>
      </c>
      <c r="H124" s="1" t="str">
        <f t="shared" si="8"/>
        <v>Early</v>
      </c>
    </row>
    <row r="125" spans="1:8" ht="15">
      <c r="A125" s="8" t="s">
        <v>292</v>
      </c>
      <c r="B125" s="1" t="str">
        <f>_xlfn.XLOOKUP($C125,'Airline Data'!$A$2:$A$7,'Airline Data'!$B$2:$B$7)</f>
        <v>Air Canada</v>
      </c>
      <c r="C125" s="23">
        <v>6</v>
      </c>
      <c r="D125" s="11">
        <v>0.19236111111111112</v>
      </c>
      <c r="E125" s="24">
        <f>D125-TIME(0,F125,0)</f>
        <v>0.17986111111111111</v>
      </c>
      <c r="F125" s="25">
        <v>18</v>
      </c>
      <c r="G125" s="13">
        <v>44564</v>
      </c>
      <c r="H125" s="1" t="str">
        <f t="shared" si="8"/>
        <v>NotEarly</v>
      </c>
    </row>
    <row r="126" spans="1:8" ht="15">
      <c r="A126" s="8" t="s">
        <v>294</v>
      </c>
      <c r="B126" s="1" t="str">
        <f>_xlfn.XLOOKUP($C126,'Airline Data'!$A$2:$A$7,'Airline Data'!$B$2:$B$7)</f>
        <v>Southwest</v>
      </c>
      <c r="C126" s="23">
        <v>4</v>
      </c>
      <c r="D126" s="11">
        <v>0.44305555555555554</v>
      </c>
      <c r="E126" s="24">
        <f>D126+TIME(0,F126,0)</f>
        <v>0.46180555555555552</v>
      </c>
      <c r="F126" s="25">
        <v>27</v>
      </c>
      <c r="G126" s="13">
        <v>44572</v>
      </c>
      <c r="H126" s="1" t="str">
        <f t="shared" si="8"/>
        <v>Early</v>
      </c>
    </row>
    <row r="127" spans="1:8" ht="15">
      <c r="A127" s="8" t="s">
        <v>296</v>
      </c>
      <c r="B127" s="1" t="str">
        <f>_xlfn.XLOOKUP($C127,'Airline Data'!$A$2:$A$7,'Airline Data'!$B$2:$B$7)</f>
        <v>Southwest</v>
      </c>
      <c r="C127" s="23">
        <v>4</v>
      </c>
      <c r="D127" s="11">
        <v>0.36388888888888887</v>
      </c>
      <c r="E127" s="24">
        <f t="shared" ref="E127:E135" si="13">D127-TIME(0,F127,0)</f>
        <v>0.34652777777777777</v>
      </c>
      <c r="F127" s="25">
        <v>25</v>
      </c>
      <c r="G127" s="13">
        <v>44574</v>
      </c>
      <c r="H127" s="1" t="str">
        <f t="shared" si="8"/>
        <v>NotEarly</v>
      </c>
    </row>
    <row r="128" spans="1:8" ht="15">
      <c r="A128" s="8" t="s">
        <v>298</v>
      </c>
      <c r="B128" s="1" t="str">
        <f>_xlfn.XLOOKUP($C128,'Airline Data'!$A$2:$A$7,'Airline Data'!$B$2:$B$7)</f>
        <v>Air Canada</v>
      </c>
      <c r="C128" s="23">
        <v>6</v>
      </c>
      <c r="D128" s="11">
        <v>0.21805555555555556</v>
      </c>
      <c r="E128" s="24">
        <f t="shared" si="13"/>
        <v>0.20347222222222222</v>
      </c>
      <c r="F128" s="25">
        <v>21</v>
      </c>
      <c r="G128" s="13">
        <v>44565</v>
      </c>
      <c r="H128" s="1" t="str">
        <f t="shared" si="8"/>
        <v>NotEarly</v>
      </c>
    </row>
    <row r="129" spans="1:8" ht="15">
      <c r="A129" s="8" t="s">
        <v>300</v>
      </c>
      <c r="B129" s="1" t="str">
        <f>_xlfn.XLOOKUP($C129,'Airline Data'!$A$2:$A$7,'Airline Data'!$B$2:$B$7)</f>
        <v>American</v>
      </c>
      <c r="C129" s="23">
        <v>1</v>
      </c>
      <c r="D129" s="11">
        <v>0.76249999999999996</v>
      </c>
      <c r="E129" s="24">
        <f t="shared" si="13"/>
        <v>0.74861111111111112</v>
      </c>
      <c r="F129" s="25">
        <v>20</v>
      </c>
      <c r="G129" s="13">
        <v>44569</v>
      </c>
      <c r="H129" s="1" t="str">
        <f t="shared" si="8"/>
        <v>NotEarly</v>
      </c>
    </row>
    <row r="130" spans="1:8" ht="15">
      <c r="A130" s="8" t="s">
        <v>302</v>
      </c>
      <c r="B130" s="1" t="str">
        <f>_xlfn.XLOOKUP($C130,'Airline Data'!$A$2:$A$7,'Airline Data'!$B$2:$B$7)</f>
        <v>United</v>
      </c>
      <c r="C130" s="23">
        <v>2</v>
      </c>
      <c r="D130" s="11">
        <v>0.27708333333333335</v>
      </c>
      <c r="E130" s="24">
        <f t="shared" si="13"/>
        <v>0.27152777777777781</v>
      </c>
      <c r="F130" s="25">
        <v>8</v>
      </c>
      <c r="G130" s="13">
        <v>44563</v>
      </c>
      <c r="H130" s="1" t="str">
        <f t="shared" si="8"/>
        <v>NotEarly</v>
      </c>
    </row>
    <row r="131" spans="1:8" ht="15">
      <c r="A131" s="8" t="s">
        <v>304</v>
      </c>
      <c r="B131" s="1" t="str">
        <f>_xlfn.XLOOKUP($C131,'Airline Data'!$A$2:$A$7,'Airline Data'!$B$2:$B$7)</f>
        <v>Air Canada</v>
      </c>
      <c r="C131" s="23">
        <v>6</v>
      </c>
      <c r="D131" s="11">
        <v>0.97499999999999998</v>
      </c>
      <c r="E131" s="24">
        <f t="shared" si="13"/>
        <v>0.96319444444444446</v>
      </c>
      <c r="F131" s="25">
        <v>17</v>
      </c>
      <c r="G131" s="13">
        <v>44567</v>
      </c>
      <c r="H131" s="1" t="str">
        <f t="shared" ref="H131:H194" si="14">_xlfn.IFS(D131&lt;E131,"Early",D131&gt;E131,"NotEarly",D131=E131,"OnTime")</f>
        <v>NotEarly</v>
      </c>
    </row>
    <row r="132" spans="1:8" ht="15">
      <c r="A132" s="8" t="s">
        <v>306</v>
      </c>
      <c r="B132" s="1" t="str">
        <f>_xlfn.XLOOKUP($C132,'Airline Data'!$A$2:$A$7,'Airline Data'!$B$2:$B$7)</f>
        <v>Air Canada</v>
      </c>
      <c r="C132" s="23">
        <v>6</v>
      </c>
      <c r="D132" s="11">
        <v>0.70208333333333328</v>
      </c>
      <c r="E132" s="24">
        <f t="shared" si="13"/>
        <v>0.69166666666666665</v>
      </c>
      <c r="F132" s="25">
        <v>15</v>
      </c>
      <c r="G132" s="13">
        <v>44574</v>
      </c>
      <c r="H132" s="1" t="str">
        <f t="shared" si="14"/>
        <v>NotEarly</v>
      </c>
    </row>
    <row r="133" spans="1:8" ht="15">
      <c r="A133" s="8" t="s">
        <v>308</v>
      </c>
      <c r="B133" s="1" t="str">
        <f>_xlfn.XLOOKUP($C133,'Airline Data'!$A$2:$A$7,'Airline Data'!$B$2:$B$7)</f>
        <v>Southwest</v>
      </c>
      <c r="C133" s="23">
        <v>4</v>
      </c>
      <c r="D133" s="11">
        <v>0.92291666666666672</v>
      </c>
      <c r="E133" s="24">
        <f t="shared" si="13"/>
        <v>0.90347222222222223</v>
      </c>
      <c r="F133" s="25">
        <v>28</v>
      </c>
      <c r="G133" s="13">
        <v>44562</v>
      </c>
      <c r="H133" s="1" t="str">
        <f t="shared" si="14"/>
        <v>NotEarly</v>
      </c>
    </row>
    <row r="134" spans="1:8" ht="15">
      <c r="A134" s="8" t="s">
        <v>310</v>
      </c>
      <c r="B134" s="1" t="str">
        <f>_xlfn.XLOOKUP($C134,'Airline Data'!$A$2:$A$7,'Airline Data'!$B$2:$B$7)</f>
        <v>Delta</v>
      </c>
      <c r="C134" s="23">
        <v>3</v>
      </c>
      <c r="D134" s="11">
        <v>5.7638888888888892E-2</v>
      </c>
      <c r="E134" s="24">
        <f t="shared" si="13"/>
        <v>5.0694444444444445E-2</v>
      </c>
      <c r="F134" s="25">
        <v>10</v>
      </c>
      <c r="G134" s="13">
        <v>44572</v>
      </c>
      <c r="H134" s="1" t="str">
        <f t="shared" si="14"/>
        <v>NotEarly</v>
      </c>
    </row>
    <row r="135" spans="1:8" ht="15">
      <c r="A135" s="8" t="s">
        <v>312</v>
      </c>
      <c r="B135" s="1" t="str">
        <f>_xlfn.XLOOKUP($C135,'Airline Data'!$A$2:$A$7,'Airline Data'!$B$2:$B$7)</f>
        <v>United</v>
      </c>
      <c r="C135" s="23">
        <v>2</v>
      </c>
      <c r="D135" s="11">
        <v>0.67708333333333337</v>
      </c>
      <c r="E135" s="24">
        <f t="shared" si="13"/>
        <v>0.65833333333333333</v>
      </c>
      <c r="F135" s="25">
        <v>27</v>
      </c>
      <c r="G135" s="13">
        <v>44564</v>
      </c>
      <c r="H135" s="1" t="str">
        <f t="shared" si="14"/>
        <v>NotEarly</v>
      </c>
    </row>
    <row r="136" spans="1:8" ht="15">
      <c r="A136" s="8" t="s">
        <v>314</v>
      </c>
      <c r="B136" s="1" t="str">
        <f>_xlfn.XLOOKUP($C136,'Airline Data'!$A$2:$A$7,'Airline Data'!$B$2:$B$7)</f>
        <v>American</v>
      </c>
      <c r="C136" s="23">
        <v>1</v>
      </c>
      <c r="D136" s="11">
        <v>0.36041666666666666</v>
      </c>
      <c r="E136" s="24">
        <f>D136+TIME(0,F136,0)</f>
        <v>0.36944444444444446</v>
      </c>
      <c r="F136" s="25">
        <v>13</v>
      </c>
      <c r="G136" s="13">
        <v>44571</v>
      </c>
      <c r="H136" s="1" t="str">
        <f t="shared" si="14"/>
        <v>Early</v>
      </c>
    </row>
    <row r="137" spans="1:8" ht="15">
      <c r="A137" s="8" t="s">
        <v>316</v>
      </c>
      <c r="B137" s="1" t="str">
        <f>_xlfn.XLOOKUP($C137,'Airline Data'!$A$2:$A$7,'Airline Data'!$B$2:$B$7)</f>
        <v>Southwest</v>
      </c>
      <c r="C137" s="23">
        <v>4</v>
      </c>
      <c r="D137" s="11">
        <v>0.25694444444444442</v>
      </c>
      <c r="E137" s="24">
        <f>D137-TIME(0,F137,0)</f>
        <v>0.25555555555555554</v>
      </c>
      <c r="F137" s="25">
        <v>2</v>
      </c>
      <c r="G137" s="13">
        <v>44563</v>
      </c>
      <c r="H137" s="1" t="str">
        <f t="shared" si="14"/>
        <v>NotEarly</v>
      </c>
    </row>
    <row r="138" spans="1:8" ht="15">
      <c r="A138" s="8" t="s">
        <v>318</v>
      </c>
      <c r="B138" s="1" t="str">
        <f>_xlfn.XLOOKUP($C138,'Airline Data'!$A$2:$A$7,'Airline Data'!$B$2:$B$7)</f>
        <v>Air Canada</v>
      </c>
      <c r="C138" s="23">
        <v>6</v>
      </c>
      <c r="D138" s="11">
        <v>0.48680555555555555</v>
      </c>
      <c r="E138" s="24">
        <f>D138+TIME(0,F138,0)</f>
        <v>0.49652777777777779</v>
      </c>
      <c r="F138" s="25">
        <v>14</v>
      </c>
      <c r="G138" s="13">
        <v>44563</v>
      </c>
      <c r="H138" s="1" t="str">
        <f t="shared" si="14"/>
        <v>Early</v>
      </c>
    </row>
    <row r="139" spans="1:8" ht="15">
      <c r="A139" s="8" t="s">
        <v>320</v>
      </c>
      <c r="B139" s="1" t="str">
        <f>_xlfn.XLOOKUP($C139,'Airline Data'!$A$2:$A$7,'Airline Data'!$B$2:$B$7)</f>
        <v>Air Canada</v>
      </c>
      <c r="C139" s="23">
        <v>6</v>
      </c>
      <c r="D139" s="11">
        <v>0.68680555555555556</v>
      </c>
      <c r="E139" s="24">
        <f t="shared" ref="E139:E147" si="15">D139-TIME(0,F139,0)</f>
        <v>0.67013888888888884</v>
      </c>
      <c r="F139" s="25">
        <v>24</v>
      </c>
      <c r="G139" s="13">
        <v>44567</v>
      </c>
      <c r="H139" s="1" t="str">
        <f t="shared" si="14"/>
        <v>NotEarly</v>
      </c>
    </row>
    <row r="140" spans="1:8" ht="15">
      <c r="A140" s="8" t="s">
        <v>322</v>
      </c>
      <c r="B140" s="1" t="str">
        <f>_xlfn.XLOOKUP($C140,'Airline Data'!$A$2:$A$7,'Airline Data'!$B$2:$B$7)</f>
        <v>Delta</v>
      </c>
      <c r="C140" s="23">
        <v>3</v>
      </c>
      <c r="D140" s="11">
        <v>0.42430555555555555</v>
      </c>
      <c r="E140" s="24">
        <f t="shared" si="15"/>
        <v>0.41527777777777775</v>
      </c>
      <c r="F140" s="25">
        <v>13</v>
      </c>
      <c r="G140" s="13">
        <v>44565</v>
      </c>
      <c r="H140" s="1" t="str">
        <f t="shared" si="14"/>
        <v>NotEarly</v>
      </c>
    </row>
    <row r="141" spans="1:8" ht="15">
      <c r="A141" s="8">
        <v>543158</v>
      </c>
      <c r="B141" s="1" t="str">
        <f>_xlfn.XLOOKUP($C141,'Airline Data'!$A$2:$A$7,'Airline Data'!$B$2:$B$7)</f>
        <v>United</v>
      </c>
      <c r="C141" s="23">
        <v>2</v>
      </c>
      <c r="D141" s="11">
        <v>0.94722222222222219</v>
      </c>
      <c r="E141" s="24">
        <f t="shared" si="15"/>
        <v>0.92638888888888882</v>
      </c>
      <c r="F141" s="25">
        <v>30</v>
      </c>
      <c r="G141" s="13">
        <v>44563</v>
      </c>
      <c r="H141" s="1" t="str">
        <f t="shared" si="14"/>
        <v>NotEarly</v>
      </c>
    </row>
    <row r="142" spans="1:8" ht="15">
      <c r="A142" s="8" t="s">
        <v>325</v>
      </c>
      <c r="B142" s="1" t="str">
        <f>_xlfn.XLOOKUP($C142,'Airline Data'!$A$2:$A$7,'Airline Data'!$B$2:$B$7)</f>
        <v>United</v>
      </c>
      <c r="C142" s="23">
        <v>2</v>
      </c>
      <c r="D142" s="11">
        <v>0.30694444444444446</v>
      </c>
      <c r="E142" s="24">
        <f t="shared" si="15"/>
        <v>0.30555555555555558</v>
      </c>
      <c r="F142" s="25">
        <v>2</v>
      </c>
      <c r="G142" s="13">
        <v>44564</v>
      </c>
      <c r="H142" s="1" t="str">
        <f t="shared" si="14"/>
        <v>NotEarly</v>
      </c>
    </row>
    <row r="143" spans="1:8" ht="15">
      <c r="A143" s="8" t="s">
        <v>327</v>
      </c>
      <c r="B143" s="1" t="str">
        <f>_xlfn.XLOOKUP($C143,'Airline Data'!$A$2:$A$7,'Airline Data'!$B$2:$B$7)</f>
        <v>Air Canada</v>
      </c>
      <c r="C143" s="23">
        <v>6</v>
      </c>
      <c r="D143" s="11">
        <v>0.22291666666666668</v>
      </c>
      <c r="E143" s="24">
        <f t="shared" si="15"/>
        <v>0.20625000000000002</v>
      </c>
      <c r="F143" s="25">
        <v>24</v>
      </c>
      <c r="G143" s="13">
        <v>44568</v>
      </c>
      <c r="H143" s="1" t="str">
        <f t="shared" si="14"/>
        <v>NotEarly</v>
      </c>
    </row>
    <row r="144" spans="1:8" ht="15">
      <c r="A144" s="8" t="s">
        <v>329</v>
      </c>
      <c r="B144" s="1" t="str">
        <f>_xlfn.XLOOKUP($C144,'Airline Data'!$A$2:$A$7,'Airline Data'!$B$2:$B$7)</f>
        <v>Delta</v>
      </c>
      <c r="C144" s="23">
        <v>3</v>
      </c>
      <c r="D144" s="11">
        <v>0.92708333333333337</v>
      </c>
      <c r="E144" s="24">
        <f t="shared" si="15"/>
        <v>0.90625</v>
      </c>
      <c r="F144" s="25">
        <v>30</v>
      </c>
      <c r="G144" s="13">
        <v>44570</v>
      </c>
      <c r="H144" s="1" t="str">
        <f t="shared" si="14"/>
        <v>NotEarly</v>
      </c>
    </row>
    <row r="145" spans="1:8" ht="15">
      <c r="A145" s="8">
        <v>5382000</v>
      </c>
      <c r="B145" s="1" t="str">
        <f>_xlfn.XLOOKUP($C145,'Airline Data'!$A$2:$A$7,'Airline Data'!$B$2:$B$7)</f>
        <v>Southwest</v>
      </c>
      <c r="C145" s="23">
        <v>4</v>
      </c>
      <c r="D145" s="11">
        <v>0.6694444444444444</v>
      </c>
      <c r="E145" s="24">
        <f t="shared" si="15"/>
        <v>0.65833333333333333</v>
      </c>
      <c r="F145" s="25">
        <v>16</v>
      </c>
      <c r="G145" s="13">
        <v>44566</v>
      </c>
      <c r="H145" s="1" t="str">
        <f t="shared" si="14"/>
        <v>NotEarly</v>
      </c>
    </row>
    <row r="146" spans="1:8" ht="15">
      <c r="A146" s="8" t="s">
        <v>332</v>
      </c>
      <c r="B146" s="1" t="str">
        <f>_xlfn.XLOOKUP($C146,'Airline Data'!$A$2:$A$7,'Airline Data'!$B$2:$B$7)</f>
        <v>Southwest</v>
      </c>
      <c r="C146" s="23">
        <v>4</v>
      </c>
      <c r="D146" s="11">
        <v>2.361111111111111E-2</v>
      </c>
      <c r="E146" s="24">
        <f t="shared" si="15"/>
        <v>6.9444444444444441E-3</v>
      </c>
      <c r="F146" s="25">
        <v>24</v>
      </c>
      <c r="G146" s="13">
        <v>44571</v>
      </c>
      <c r="H146" s="1" t="str">
        <f t="shared" si="14"/>
        <v>NotEarly</v>
      </c>
    </row>
    <row r="147" spans="1:8" ht="15">
      <c r="A147" s="8" t="s">
        <v>334</v>
      </c>
      <c r="B147" s="1" t="str">
        <f>_xlfn.XLOOKUP($C147,'Airline Data'!$A$2:$A$7,'Airline Data'!$B$2:$B$7)</f>
        <v>Southwest</v>
      </c>
      <c r="C147" s="23">
        <v>4</v>
      </c>
      <c r="D147" s="11">
        <v>0.41249999999999998</v>
      </c>
      <c r="E147" s="24">
        <f t="shared" si="15"/>
        <v>0.41180555555555554</v>
      </c>
      <c r="F147" s="25">
        <v>1</v>
      </c>
      <c r="G147" s="13">
        <v>44563</v>
      </c>
      <c r="H147" s="1" t="str">
        <f t="shared" si="14"/>
        <v>NotEarly</v>
      </c>
    </row>
    <row r="148" spans="1:8" ht="15">
      <c r="A148" s="8" t="s">
        <v>336</v>
      </c>
      <c r="B148" s="1" t="str">
        <f>_xlfn.XLOOKUP($C148,'Airline Data'!$A$2:$A$7,'Airline Data'!$B$2:$B$7)</f>
        <v>American</v>
      </c>
      <c r="C148" s="23">
        <v>1</v>
      </c>
      <c r="D148" s="11">
        <v>0.82291666666666663</v>
      </c>
      <c r="E148" s="24">
        <f>D148+TIME(0,F148,0)</f>
        <v>0.83888888888888891</v>
      </c>
      <c r="F148" s="25">
        <v>23</v>
      </c>
      <c r="G148" s="13">
        <v>44568</v>
      </c>
      <c r="H148" s="1" t="str">
        <f t="shared" si="14"/>
        <v>Early</v>
      </c>
    </row>
    <row r="149" spans="1:8" ht="15">
      <c r="A149" s="8" t="s">
        <v>338</v>
      </c>
      <c r="B149" s="1" t="str">
        <f>_xlfn.XLOOKUP($C149,'Airline Data'!$A$2:$A$7,'Airline Data'!$B$2:$B$7)</f>
        <v>Alaska</v>
      </c>
      <c r="C149" s="23">
        <v>5</v>
      </c>
      <c r="D149" s="11">
        <v>0.57013888888888886</v>
      </c>
      <c r="E149" s="24">
        <f>D149-TIME(0,F149,0)</f>
        <v>0.56805555555555554</v>
      </c>
      <c r="F149" s="25">
        <v>3</v>
      </c>
      <c r="G149" s="13">
        <v>44562</v>
      </c>
      <c r="H149" s="1" t="str">
        <f t="shared" si="14"/>
        <v>NotEarly</v>
      </c>
    </row>
    <row r="150" spans="1:8" ht="15">
      <c r="A150" s="8" t="s">
        <v>340</v>
      </c>
      <c r="B150" s="1" t="str">
        <f>_xlfn.XLOOKUP($C150,'Airline Data'!$A$2:$A$7,'Airline Data'!$B$2:$B$7)</f>
        <v>American</v>
      </c>
      <c r="C150" s="23">
        <v>1</v>
      </c>
      <c r="D150" s="11">
        <v>0.82638888888888884</v>
      </c>
      <c r="E150" s="24">
        <f>D150+TIME(0,F150,0)</f>
        <v>0.84652777777777777</v>
      </c>
      <c r="F150" s="25">
        <v>29</v>
      </c>
      <c r="G150" s="13">
        <v>44570</v>
      </c>
      <c r="H150" s="1" t="str">
        <f t="shared" si="14"/>
        <v>Early</v>
      </c>
    </row>
    <row r="151" spans="1:8" ht="15">
      <c r="A151" s="8" t="s">
        <v>342</v>
      </c>
      <c r="B151" s="1" t="str">
        <f>_xlfn.XLOOKUP($C151,'Airline Data'!$A$2:$A$7,'Airline Data'!$B$2:$B$7)</f>
        <v>Southwest</v>
      </c>
      <c r="C151" s="23">
        <v>4</v>
      </c>
      <c r="D151" s="11">
        <v>0.71250000000000002</v>
      </c>
      <c r="E151" s="24">
        <f t="shared" ref="E151:E159" si="16">D151-TIME(0,F151,0)</f>
        <v>0.70486111111111116</v>
      </c>
      <c r="F151" s="25">
        <v>11</v>
      </c>
      <c r="G151" s="13">
        <v>44569</v>
      </c>
      <c r="H151" s="1" t="str">
        <f t="shared" si="14"/>
        <v>NotEarly</v>
      </c>
    </row>
    <row r="152" spans="1:8" ht="15">
      <c r="A152" s="8" t="s">
        <v>344</v>
      </c>
      <c r="B152" s="1" t="str">
        <f>_xlfn.XLOOKUP($C152,'Airline Data'!$A$2:$A$7,'Airline Data'!$B$2:$B$7)</f>
        <v>Delta</v>
      </c>
      <c r="C152" s="23">
        <v>3</v>
      </c>
      <c r="D152" s="11">
        <v>1.1805555555555555E-2</v>
      </c>
      <c r="E152" s="24">
        <f t="shared" si="16"/>
        <v>9.7222222222222224E-3</v>
      </c>
      <c r="F152" s="25">
        <v>3</v>
      </c>
      <c r="G152" s="13">
        <v>44565</v>
      </c>
      <c r="H152" s="1" t="str">
        <f t="shared" si="14"/>
        <v>NotEarly</v>
      </c>
    </row>
    <row r="153" spans="1:8" ht="15">
      <c r="A153" s="8" t="s">
        <v>346</v>
      </c>
      <c r="B153" s="1" t="str">
        <f>_xlfn.XLOOKUP($C153,'Airline Data'!$A$2:$A$7,'Airline Data'!$B$2:$B$7)</f>
        <v>Southwest</v>
      </c>
      <c r="C153" s="23">
        <v>4</v>
      </c>
      <c r="D153" s="11">
        <v>0.18333333333333332</v>
      </c>
      <c r="E153" s="24">
        <f t="shared" si="16"/>
        <v>0.17569444444444443</v>
      </c>
      <c r="F153" s="25">
        <v>11</v>
      </c>
      <c r="G153" s="13">
        <v>44566</v>
      </c>
      <c r="H153" s="1" t="str">
        <f t="shared" si="14"/>
        <v>NotEarly</v>
      </c>
    </row>
    <row r="154" spans="1:8" ht="15">
      <c r="A154" s="8" t="s">
        <v>348</v>
      </c>
      <c r="B154" s="1" t="str">
        <f>_xlfn.XLOOKUP($C154,'Airline Data'!$A$2:$A$7,'Airline Data'!$B$2:$B$7)</f>
        <v>Southwest</v>
      </c>
      <c r="C154" s="23">
        <v>4</v>
      </c>
      <c r="D154" s="11">
        <v>0.43333333333333335</v>
      </c>
      <c r="E154" s="24">
        <f t="shared" si="16"/>
        <v>0.42986111111111114</v>
      </c>
      <c r="F154" s="25">
        <v>5</v>
      </c>
      <c r="G154" s="13">
        <v>44574</v>
      </c>
      <c r="H154" s="1" t="str">
        <f t="shared" si="14"/>
        <v>NotEarly</v>
      </c>
    </row>
    <row r="155" spans="1:8" ht="15">
      <c r="A155" s="8" t="s">
        <v>350</v>
      </c>
      <c r="B155" s="1" t="str">
        <f>_xlfn.XLOOKUP($C155,'Airline Data'!$A$2:$A$7,'Airline Data'!$B$2:$B$7)</f>
        <v>American</v>
      </c>
      <c r="C155" s="23">
        <v>1</v>
      </c>
      <c r="D155" s="11">
        <v>0.30833333333333335</v>
      </c>
      <c r="E155" s="24">
        <f t="shared" si="16"/>
        <v>0.30833333333333335</v>
      </c>
      <c r="F155" s="25">
        <v>0</v>
      </c>
      <c r="G155" s="13">
        <v>44569</v>
      </c>
      <c r="H155" s="1" t="str">
        <f t="shared" si="14"/>
        <v>OnTime</v>
      </c>
    </row>
    <row r="156" spans="1:8" ht="15">
      <c r="A156" s="8" t="s">
        <v>352</v>
      </c>
      <c r="B156" s="1" t="str">
        <f>_xlfn.XLOOKUP($C156,'Airline Data'!$A$2:$A$7,'Airline Data'!$B$2:$B$7)</f>
        <v>Air Canada</v>
      </c>
      <c r="C156" s="23">
        <v>6</v>
      </c>
      <c r="D156" s="11">
        <v>0.75555555555555554</v>
      </c>
      <c r="E156" s="24">
        <f t="shared" si="16"/>
        <v>0.75555555555555554</v>
      </c>
      <c r="F156" s="25">
        <v>0</v>
      </c>
      <c r="G156" s="13">
        <v>44567</v>
      </c>
      <c r="H156" s="1" t="str">
        <f t="shared" si="14"/>
        <v>OnTime</v>
      </c>
    </row>
    <row r="157" spans="1:8" ht="15">
      <c r="A157" s="8" t="s">
        <v>354</v>
      </c>
      <c r="B157" s="1" t="str">
        <f>_xlfn.XLOOKUP($C157,'Airline Data'!$A$2:$A$7,'Airline Data'!$B$2:$B$7)</f>
        <v>Alaska</v>
      </c>
      <c r="C157" s="23">
        <v>5</v>
      </c>
      <c r="D157" s="11">
        <v>0.84513888888888888</v>
      </c>
      <c r="E157" s="24">
        <f t="shared" si="16"/>
        <v>0.82638888888888884</v>
      </c>
      <c r="F157" s="25">
        <v>27</v>
      </c>
      <c r="G157" s="13">
        <v>44568</v>
      </c>
      <c r="H157" s="1" t="str">
        <f t="shared" si="14"/>
        <v>NotEarly</v>
      </c>
    </row>
    <row r="158" spans="1:8" ht="15">
      <c r="A158" s="8" t="s">
        <v>356</v>
      </c>
      <c r="B158" s="1" t="str">
        <f>_xlfn.XLOOKUP($C158,'Airline Data'!$A$2:$A$7,'Airline Data'!$B$2:$B$7)</f>
        <v>Air Canada</v>
      </c>
      <c r="C158" s="23">
        <v>6</v>
      </c>
      <c r="D158" s="11">
        <v>0.72986111111111107</v>
      </c>
      <c r="E158" s="24">
        <f t="shared" si="16"/>
        <v>0.71736111111111112</v>
      </c>
      <c r="F158" s="25">
        <v>18</v>
      </c>
      <c r="G158" s="13">
        <v>44567</v>
      </c>
      <c r="H158" s="1" t="str">
        <f t="shared" si="14"/>
        <v>NotEarly</v>
      </c>
    </row>
    <row r="159" spans="1:8" ht="15">
      <c r="A159" s="8" t="s">
        <v>358</v>
      </c>
      <c r="B159" s="1" t="str">
        <f>_xlfn.XLOOKUP($C159,'Airline Data'!$A$2:$A$7,'Airline Data'!$B$2:$B$7)</f>
        <v>Southwest</v>
      </c>
      <c r="C159" s="23">
        <v>4</v>
      </c>
      <c r="D159" s="11">
        <v>0.89166666666666672</v>
      </c>
      <c r="E159" s="24">
        <f t="shared" si="16"/>
        <v>0.88263888888888897</v>
      </c>
      <c r="F159" s="25">
        <v>13</v>
      </c>
      <c r="G159" s="13">
        <v>44574</v>
      </c>
      <c r="H159" s="1" t="str">
        <f t="shared" si="14"/>
        <v>NotEarly</v>
      </c>
    </row>
    <row r="160" spans="1:8" ht="15">
      <c r="A160" s="8">
        <v>703712</v>
      </c>
      <c r="B160" s="1" t="str">
        <f>_xlfn.XLOOKUP($C160,'Airline Data'!$A$2:$A$7,'Airline Data'!$B$2:$B$7)</f>
        <v>Alaska</v>
      </c>
      <c r="C160" s="23">
        <v>5</v>
      </c>
      <c r="D160" s="11">
        <v>2.5694444444444443E-2</v>
      </c>
      <c r="E160" s="24">
        <f>D160+TIME(0,F160,0)</f>
        <v>2.5694444444444443E-2</v>
      </c>
      <c r="F160" s="25">
        <v>0</v>
      </c>
      <c r="G160" s="13">
        <v>44571</v>
      </c>
      <c r="H160" s="1" t="str">
        <f t="shared" si="14"/>
        <v>OnTime</v>
      </c>
    </row>
    <row r="161" spans="1:8" ht="15">
      <c r="A161" s="8" t="s">
        <v>361</v>
      </c>
      <c r="B161" s="1" t="str">
        <f>_xlfn.XLOOKUP($C161,'Airline Data'!$A$2:$A$7,'Airline Data'!$B$2:$B$7)</f>
        <v>Delta</v>
      </c>
      <c r="C161" s="23">
        <v>3</v>
      </c>
      <c r="D161" s="11">
        <v>0.72847222222222219</v>
      </c>
      <c r="E161" s="24">
        <f>D161-TIME(0,F161,0)</f>
        <v>0.72638888888888886</v>
      </c>
      <c r="F161" s="25">
        <v>3</v>
      </c>
      <c r="G161" s="13">
        <v>44571</v>
      </c>
      <c r="H161" s="1" t="str">
        <f t="shared" si="14"/>
        <v>NotEarly</v>
      </c>
    </row>
    <row r="162" spans="1:8" ht="15">
      <c r="A162" s="8" t="s">
        <v>363</v>
      </c>
      <c r="B162" s="1" t="str">
        <f>_xlfn.XLOOKUP($C162,'Airline Data'!$A$2:$A$7,'Airline Data'!$B$2:$B$7)</f>
        <v>United</v>
      </c>
      <c r="C162" s="23">
        <v>2</v>
      </c>
      <c r="D162" s="11">
        <v>0.8618055555555556</v>
      </c>
      <c r="E162" s="24">
        <f>D162+TIME(0,F162,0)</f>
        <v>0.88055555555555565</v>
      </c>
      <c r="F162" s="25">
        <v>27</v>
      </c>
      <c r="G162" s="13">
        <v>44563</v>
      </c>
      <c r="H162" s="1" t="str">
        <f t="shared" si="14"/>
        <v>Early</v>
      </c>
    </row>
    <row r="163" spans="1:8" ht="15">
      <c r="A163" s="8" t="s">
        <v>365</v>
      </c>
      <c r="B163" s="1" t="str">
        <f>_xlfn.XLOOKUP($C163,'Airline Data'!$A$2:$A$7,'Airline Data'!$B$2:$B$7)</f>
        <v>Air Canada</v>
      </c>
      <c r="C163" s="23">
        <v>6</v>
      </c>
      <c r="D163" s="11">
        <v>0.7631944444444444</v>
      </c>
      <c r="E163" s="24">
        <f t="shared" ref="E163:E171" si="17">D163-TIME(0,F163,0)</f>
        <v>0.74236111111111103</v>
      </c>
      <c r="F163" s="25">
        <v>30</v>
      </c>
      <c r="G163" s="13">
        <v>44564</v>
      </c>
      <c r="H163" s="1" t="str">
        <f t="shared" si="14"/>
        <v>NotEarly</v>
      </c>
    </row>
    <row r="164" spans="1:8" ht="15">
      <c r="A164" s="8" t="s">
        <v>367</v>
      </c>
      <c r="B164" s="1" t="str">
        <f>_xlfn.XLOOKUP($C164,'Airline Data'!$A$2:$A$7,'Airline Data'!$B$2:$B$7)</f>
        <v>United</v>
      </c>
      <c r="C164" s="23">
        <v>2</v>
      </c>
      <c r="D164" s="11">
        <v>0.5180555555555556</v>
      </c>
      <c r="E164" s="24">
        <f t="shared" si="17"/>
        <v>0.50833333333333341</v>
      </c>
      <c r="F164" s="25">
        <v>14</v>
      </c>
      <c r="G164" s="13">
        <v>44570</v>
      </c>
      <c r="H164" s="1" t="str">
        <f t="shared" si="14"/>
        <v>NotEarly</v>
      </c>
    </row>
    <row r="165" spans="1:8" ht="15">
      <c r="A165" s="8" t="s">
        <v>369</v>
      </c>
      <c r="B165" s="1" t="str">
        <f>_xlfn.XLOOKUP($C165,'Airline Data'!$A$2:$A$7,'Airline Data'!$B$2:$B$7)</f>
        <v>Air Canada</v>
      </c>
      <c r="C165" s="23">
        <v>6</v>
      </c>
      <c r="D165" s="11">
        <v>0.55277777777777781</v>
      </c>
      <c r="E165" s="24">
        <f t="shared" si="17"/>
        <v>0.53611111111111109</v>
      </c>
      <c r="F165" s="25">
        <v>24</v>
      </c>
      <c r="G165" s="13">
        <v>44573</v>
      </c>
      <c r="H165" s="1" t="str">
        <f t="shared" si="14"/>
        <v>NotEarly</v>
      </c>
    </row>
    <row r="166" spans="1:8" ht="15">
      <c r="A166" s="8" t="s">
        <v>371</v>
      </c>
      <c r="B166" s="1" t="str">
        <f>_xlfn.XLOOKUP($C166,'Airline Data'!$A$2:$A$7,'Airline Data'!$B$2:$B$7)</f>
        <v>Southwest</v>
      </c>
      <c r="C166" s="23">
        <v>4</v>
      </c>
      <c r="D166" s="11">
        <v>0.89652777777777781</v>
      </c>
      <c r="E166" s="24">
        <f t="shared" si="17"/>
        <v>0.88194444444444453</v>
      </c>
      <c r="F166" s="25">
        <v>21</v>
      </c>
      <c r="G166" s="13">
        <v>44565</v>
      </c>
      <c r="H166" s="1" t="str">
        <f t="shared" si="14"/>
        <v>NotEarly</v>
      </c>
    </row>
    <row r="167" spans="1:8" ht="15">
      <c r="A167" s="8" t="s">
        <v>373</v>
      </c>
      <c r="B167" s="1" t="str">
        <f>_xlfn.XLOOKUP($C167,'Airline Data'!$A$2:$A$7,'Airline Data'!$B$2:$B$7)</f>
        <v>United</v>
      </c>
      <c r="C167" s="23">
        <v>2</v>
      </c>
      <c r="D167" s="11">
        <v>0.68194444444444446</v>
      </c>
      <c r="E167" s="24">
        <f t="shared" si="17"/>
        <v>0.67500000000000004</v>
      </c>
      <c r="F167" s="25">
        <v>10</v>
      </c>
      <c r="G167" s="13">
        <v>44573</v>
      </c>
      <c r="H167" s="1" t="str">
        <f t="shared" si="14"/>
        <v>NotEarly</v>
      </c>
    </row>
    <row r="168" spans="1:8" ht="15">
      <c r="A168" s="8" t="s">
        <v>375</v>
      </c>
      <c r="B168" s="1" t="str">
        <f>_xlfn.XLOOKUP($C168,'Airline Data'!$A$2:$A$7,'Airline Data'!$B$2:$B$7)</f>
        <v>Southwest</v>
      </c>
      <c r="C168" s="23">
        <v>4</v>
      </c>
      <c r="D168" s="11">
        <v>0.4201388888888889</v>
      </c>
      <c r="E168" s="24">
        <f t="shared" si="17"/>
        <v>0.41250000000000003</v>
      </c>
      <c r="F168" s="25">
        <v>11</v>
      </c>
      <c r="G168" s="13">
        <v>44566</v>
      </c>
      <c r="H168" s="1" t="str">
        <f t="shared" si="14"/>
        <v>NotEarly</v>
      </c>
    </row>
    <row r="169" spans="1:8" ht="15">
      <c r="A169" s="8" t="s">
        <v>377</v>
      </c>
      <c r="B169" s="1" t="str">
        <f>_xlfn.XLOOKUP($C169,'Airline Data'!$A$2:$A$7,'Airline Data'!$B$2:$B$7)</f>
        <v>Alaska</v>
      </c>
      <c r="C169" s="23">
        <v>5</v>
      </c>
      <c r="D169" s="11">
        <v>0.22847222222222222</v>
      </c>
      <c r="E169" s="24">
        <f t="shared" si="17"/>
        <v>0.22777777777777777</v>
      </c>
      <c r="F169" s="25">
        <v>1</v>
      </c>
      <c r="G169" s="13">
        <v>44567</v>
      </c>
      <c r="H169" s="1" t="str">
        <f t="shared" si="14"/>
        <v>NotEarly</v>
      </c>
    </row>
    <row r="170" spans="1:8" ht="15">
      <c r="A170" s="8" t="s">
        <v>379</v>
      </c>
      <c r="B170" s="1" t="str">
        <f>_xlfn.XLOOKUP($C170,'Airline Data'!$A$2:$A$7,'Airline Data'!$B$2:$B$7)</f>
        <v>Southwest</v>
      </c>
      <c r="C170" s="23">
        <v>4</v>
      </c>
      <c r="D170" s="11">
        <v>0.40277777777777779</v>
      </c>
      <c r="E170" s="24">
        <f t="shared" si="17"/>
        <v>0.38611111111111113</v>
      </c>
      <c r="F170" s="25">
        <v>24</v>
      </c>
      <c r="G170" s="13">
        <v>44566</v>
      </c>
      <c r="H170" s="1" t="str">
        <f t="shared" si="14"/>
        <v>NotEarly</v>
      </c>
    </row>
    <row r="171" spans="1:8" ht="15">
      <c r="A171" s="8" t="s">
        <v>381</v>
      </c>
      <c r="B171" s="1" t="str">
        <f>_xlfn.XLOOKUP($C171,'Airline Data'!$A$2:$A$7,'Airline Data'!$B$2:$B$7)</f>
        <v>Southwest</v>
      </c>
      <c r="C171" s="23">
        <v>4</v>
      </c>
      <c r="D171" s="11">
        <v>0.80208333333333337</v>
      </c>
      <c r="E171" s="24">
        <f t="shared" si="17"/>
        <v>0.78888888888888897</v>
      </c>
      <c r="F171" s="25">
        <v>19</v>
      </c>
      <c r="G171" s="13">
        <v>44574</v>
      </c>
      <c r="H171" s="1" t="str">
        <f t="shared" si="14"/>
        <v>NotEarly</v>
      </c>
    </row>
    <row r="172" spans="1:8" ht="15">
      <c r="A172" s="8" t="s">
        <v>383</v>
      </c>
      <c r="B172" s="1" t="str">
        <f>_xlfn.XLOOKUP($C172,'Airline Data'!$A$2:$A$7,'Airline Data'!$B$2:$B$7)</f>
        <v>Air Canada</v>
      </c>
      <c r="C172" s="23">
        <v>6</v>
      </c>
      <c r="D172" s="11">
        <v>0.55347222222222225</v>
      </c>
      <c r="E172" s="24">
        <f>D172+TIME(0,F172,0)</f>
        <v>0.56944444444444453</v>
      </c>
      <c r="F172" s="25">
        <v>23</v>
      </c>
      <c r="G172" s="13">
        <v>44566</v>
      </c>
      <c r="H172" s="1" t="str">
        <f t="shared" si="14"/>
        <v>Early</v>
      </c>
    </row>
    <row r="173" spans="1:8" ht="15">
      <c r="A173" s="8" t="s">
        <v>385</v>
      </c>
      <c r="B173" s="1" t="str">
        <f>_xlfn.XLOOKUP($C173,'Airline Data'!$A$2:$A$7,'Airline Data'!$B$2:$B$7)</f>
        <v>American</v>
      </c>
      <c r="C173" s="23">
        <v>1</v>
      </c>
      <c r="D173" s="11">
        <v>3.472222222222222E-3</v>
      </c>
      <c r="E173" s="24">
        <f>D173-TIME(0,F173,0)</f>
        <v>-4.1666666666666666E-3</v>
      </c>
      <c r="F173" s="25">
        <v>11</v>
      </c>
      <c r="G173" s="13">
        <v>44563</v>
      </c>
      <c r="H173" s="1" t="str">
        <f t="shared" si="14"/>
        <v>NotEarly</v>
      </c>
    </row>
    <row r="174" spans="1:8" ht="15">
      <c r="A174" s="8" t="s">
        <v>387</v>
      </c>
      <c r="B174" s="1" t="str">
        <f>_xlfn.XLOOKUP($C174,'Airline Data'!$A$2:$A$7,'Airline Data'!$B$2:$B$7)</f>
        <v>Alaska</v>
      </c>
      <c r="C174" s="23">
        <v>5</v>
      </c>
      <c r="D174" s="11">
        <v>0.57708333333333328</v>
      </c>
      <c r="E174" s="24">
        <f>D174+TIME(0,F174,0)</f>
        <v>0.58749999999999991</v>
      </c>
      <c r="F174" s="25">
        <v>15</v>
      </c>
      <c r="G174" s="13">
        <v>44570</v>
      </c>
      <c r="H174" s="1" t="str">
        <f t="shared" si="14"/>
        <v>Early</v>
      </c>
    </row>
    <row r="175" spans="1:8" ht="15">
      <c r="A175" s="8" t="s">
        <v>389</v>
      </c>
      <c r="B175" s="1" t="str">
        <f>_xlfn.XLOOKUP($C175,'Airline Data'!$A$2:$A$7,'Airline Data'!$B$2:$B$7)</f>
        <v>Air Canada</v>
      </c>
      <c r="C175" s="23">
        <v>6</v>
      </c>
      <c r="D175" s="11">
        <v>0.48749999999999999</v>
      </c>
      <c r="E175" s="24">
        <f t="shared" ref="E175:E183" si="18">D175-TIME(0,F175,0)</f>
        <v>0.48541666666666666</v>
      </c>
      <c r="F175" s="25">
        <v>3</v>
      </c>
      <c r="G175" s="13">
        <v>44569</v>
      </c>
      <c r="H175" s="1" t="str">
        <f t="shared" si="14"/>
        <v>NotEarly</v>
      </c>
    </row>
    <row r="176" spans="1:8" ht="15">
      <c r="A176" s="8" t="s">
        <v>391</v>
      </c>
      <c r="B176" s="1" t="str">
        <f>_xlfn.XLOOKUP($C176,'Airline Data'!$A$2:$A$7,'Airline Data'!$B$2:$B$7)</f>
        <v>American</v>
      </c>
      <c r="C176" s="23">
        <v>1</v>
      </c>
      <c r="D176" s="11">
        <v>0.6</v>
      </c>
      <c r="E176" s="24">
        <f t="shared" si="18"/>
        <v>0.59097222222222223</v>
      </c>
      <c r="F176" s="25">
        <v>13</v>
      </c>
      <c r="G176" s="13">
        <v>44563</v>
      </c>
      <c r="H176" s="1" t="str">
        <f t="shared" si="14"/>
        <v>NotEarly</v>
      </c>
    </row>
    <row r="177" spans="1:8" ht="15">
      <c r="A177" s="8" t="s">
        <v>393</v>
      </c>
      <c r="B177" s="1" t="str">
        <f>_xlfn.XLOOKUP($C177,'Airline Data'!$A$2:$A$7,'Airline Data'!$B$2:$B$7)</f>
        <v>American</v>
      </c>
      <c r="C177" s="23">
        <v>1</v>
      </c>
      <c r="D177" s="11">
        <v>0.13125000000000001</v>
      </c>
      <c r="E177" s="24">
        <f t="shared" si="18"/>
        <v>0.12361111111111112</v>
      </c>
      <c r="F177" s="25">
        <v>11</v>
      </c>
      <c r="G177" s="13">
        <v>44572</v>
      </c>
      <c r="H177" s="1" t="str">
        <f t="shared" si="14"/>
        <v>NotEarly</v>
      </c>
    </row>
    <row r="178" spans="1:8" ht="15">
      <c r="A178" s="8" t="s">
        <v>395</v>
      </c>
      <c r="B178" s="1" t="str">
        <f>_xlfn.XLOOKUP($C178,'Airline Data'!$A$2:$A$7,'Airline Data'!$B$2:$B$7)</f>
        <v>Delta</v>
      </c>
      <c r="C178" s="23">
        <v>3</v>
      </c>
      <c r="D178" s="11">
        <v>0.47499999999999998</v>
      </c>
      <c r="E178" s="24">
        <f t="shared" si="18"/>
        <v>0.46944444444444444</v>
      </c>
      <c r="F178" s="25">
        <v>8</v>
      </c>
      <c r="G178" s="13">
        <v>44572</v>
      </c>
      <c r="H178" s="1" t="str">
        <f t="shared" si="14"/>
        <v>NotEarly</v>
      </c>
    </row>
    <row r="179" spans="1:8" ht="15">
      <c r="A179" s="8" t="s">
        <v>397</v>
      </c>
      <c r="B179" s="1" t="str">
        <f>_xlfn.XLOOKUP($C179,'Airline Data'!$A$2:$A$7,'Airline Data'!$B$2:$B$7)</f>
        <v>United</v>
      </c>
      <c r="C179" s="23">
        <v>2</v>
      </c>
      <c r="D179" s="11">
        <v>0.24305555555555555</v>
      </c>
      <c r="E179" s="24">
        <f t="shared" si="18"/>
        <v>0.23888888888888887</v>
      </c>
      <c r="F179" s="25">
        <v>6</v>
      </c>
      <c r="G179" s="13">
        <v>44574</v>
      </c>
      <c r="H179" s="1" t="str">
        <f t="shared" si="14"/>
        <v>NotEarly</v>
      </c>
    </row>
    <row r="180" spans="1:8" ht="15">
      <c r="A180" s="8" t="s">
        <v>399</v>
      </c>
      <c r="B180" s="1" t="str">
        <f>_xlfn.XLOOKUP($C180,'Airline Data'!$A$2:$A$7,'Airline Data'!$B$2:$B$7)</f>
        <v>United</v>
      </c>
      <c r="C180" s="23">
        <v>2</v>
      </c>
      <c r="D180" s="11">
        <v>0.41249999999999998</v>
      </c>
      <c r="E180" s="24">
        <f t="shared" si="18"/>
        <v>0.39513888888888887</v>
      </c>
      <c r="F180" s="25">
        <v>25</v>
      </c>
      <c r="G180" s="13">
        <v>44569</v>
      </c>
      <c r="H180" s="1" t="str">
        <f t="shared" si="14"/>
        <v>NotEarly</v>
      </c>
    </row>
    <row r="181" spans="1:8" ht="15">
      <c r="A181" s="8" t="s">
        <v>401</v>
      </c>
      <c r="B181" s="1" t="str">
        <f>_xlfn.XLOOKUP($C181,'Airline Data'!$A$2:$A$7,'Airline Data'!$B$2:$B$7)</f>
        <v>United</v>
      </c>
      <c r="C181" s="23">
        <v>2</v>
      </c>
      <c r="D181" s="11">
        <v>0.73402777777777772</v>
      </c>
      <c r="E181" s="24">
        <f t="shared" si="18"/>
        <v>0.72777777777777775</v>
      </c>
      <c r="F181" s="25">
        <v>9</v>
      </c>
      <c r="G181" s="13">
        <v>44574</v>
      </c>
      <c r="H181" s="1" t="str">
        <f t="shared" si="14"/>
        <v>NotEarly</v>
      </c>
    </row>
    <row r="182" spans="1:8" ht="15">
      <c r="A182" s="8" t="s">
        <v>403</v>
      </c>
      <c r="B182" s="1" t="str">
        <f>_xlfn.XLOOKUP($C182,'Airline Data'!$A$2:$A$7,'Airline Data'!$B$2:$B$7)</f>
        <v>American</v>
      </c>
      <c r="C182" s="23">
        <v>1</v>
      </c>
      <c r="D182" s="11">
        <v>0.35208333333333336</v>
      </c>
      <c r="E182" s="24">
        <f t="shared" si="18"/>
        <v>0.34930555555555559</v>
      </c>
      <c r="F182" s="25">
        <v>4</v>
      </c>
      <c r="G182" s="13">
        <v>44573</v>
      </c>
      <c r="H182" s="1" t="str">
        <f t="shared" si="14"/>
        <v>NotEarly</v>
      </c>
    </row>
    <row r="183" spans="1:8" ht="15">
      <c r="A183" s="8" t="s">
        <v>405</v>
      </c>
      <c r="B183" s="1" t="str">
        <f>_xlfn.XLOOKUP($C183,'Airline Data'!$A$2:$A$7,'Airline Data'!$B$2:$B$7)</f>
        <v>Air Canada</v>
      </c>
      <c r="C183" s="23">
        <v>6</v>
      </c>
      <c r="D183" s="11">
        <v>0.1</v>
      </c>
      <c r="E183" s="24">
        <f t="shared" si="18"/>
        <v>9.2361111111111116E-2</v>
      </c>
      <c r="F183" s="25">
        <v>11</v>
      </c>
      <c r="G183" s="13">
        <v>44565</v>
      </c>
      <c r="H183" s="1" t="str">
        <f t="shared" si="14"/>
        <v>NotEarly</v>
      </c>
    </row>
    <row r="184" spans="1:8" ht="15">
      <c r="A184" s="8" t="s">
        <v>407</v>
      </c>
      <c r="B184" s="1" t="str">
        <f>_xlfn.XLOOKUP($C184,'Airline Data'!$A$2:$A$7,'Airline Data'!$B$2:$B$7)</f>
        <v>Southwest</v>
      </c>
      <c r="C184" s="23">
        <v>4</v>
      </c>
      <c r="D184" s="11">
        <v>0.45624999999999999</v>
      </c>
      <c r="E184" s="24">
        <f>D184+TIME(0,F184,0)</f>
        <v>0.46944444444444444</v>
      </c>
      <c r="F184" s="25">
        <v>19</v>
      </c>
      <c r="G184" s="13">
        <v>44568</v>
      </c>
      <c r="H184" s="1" t="str">
        <f t="shared" si="14"/>
        <v>Early</v>
      </c>
    </row>
    <row r="185" spans="1:8" ht="15">
      <c r="A185" s="8" t="s">
        <v>409</v>
      </c>
      <c r="B185" s="1" t="str">
        <f>_xlfn.XLOOKUP($C185,'Airline Data'!$A$2:$A$7,'Airline Data'!$B$2:$B$7)</f>
        <v>Delta</v>
      </c>
      <c r="C185" s="23">
        <v>3</v>
      </c>
      <c r="D185" s="11">
        <v>0.5</v>
      </c>
      <c r="E185" s="24">
        <f>D185-TIME(0,F185,0)</f>
        <v>0.48194444444444445</v>
      </c>
      <c r="F185" s="25">
        <v>26</v>
      </c>
      <c r="G185" s="13">
        <v>44573</v>
      </c>
      <c r="H185" s="1" t="str">
        <f t="shared" si="14"/>
        <v>NotEarly</v>
      </c>
    </row>
    <row r="186" spans="1:8" ht="15">
      <c r="A186" s="8" t="s">
        <v>411</v>
      </c>
      <c r="B186" s="1" t="str">
        <f>_xlfn.XLOOKUP($C186,'Airline Data'!$A$2:$A$7,'Airline Data'!$B$2:$B$7)</f>
        <v>Air Canada</v>
      </c>
      <c r="C186" s="23">
        <v>6</v>
      </c>
      <c r="D186" s="11">
        <v>0.13194444444444445</v>
      </c>
      <c r="E186" s="24">
        <f>D186+TIME(0,F186,0)</f>
        <v>0.14652777777777778</v>
      </c>
      <c r="F186" s="25">
        <v>21</v>
      </c>
      <c r="G186" s="13">
        <v>44567</v>
      </c>
      <c r="H186" s="1" t="str">
        <f t="shared" si="14"/>
        <v>Early</v>
      </c>
    </row>
    <row r="187" spans="1:8" ht="15">
      <c r="A187" s="8" t="s">
        <v>413</v>
      </c>
      <c r="B187" s="1" t="str">
        <f>_xlfn.XLOOKUP($C187,'Airline Data'!$A$2:$A$7,'Airline Data'!$B$2:$B$7)</f>
        <v>Air Canada</v>
      </c>
      <c r="C187" s="23">
        <v>6</v>
      </c>
      <c r="D187" s="11">
        <v>0.33750000000000002</v>
      </c>
      <c r="E187" s="24">
        <f t="shared" ref="E187:E195" si="19">D187-TIME(0,F187,0)</f>
        <v>0.33680555555555558</v>
      </c>
      <c r="F187" s="25">
        <v>1</v>
      </c>
      <c r="G187" s="13">
        <v>44566</v>
      </c>
      <c r="H187" s="1" t="str">
        <f t="shared" si="14"/>
        <v>NotEarly</v>
      </c>
    </row>
    <row r="188" spans="1:8" ht="15">
      <c r="A188" s="8" t="s">
        <v>415</v>
      </c>
      <c r="B188" s="1" t="str">
        <f>_xlfn.XLOOKUP($C188,'Airline Data'!$A$2:$A$7,'Airline Data'!$B$2:$B$7)</f>
        <v>Southwest</v>
      </c>
      <c r="C188" s="23">
        <v>4</v>
      </c>
      <c r="D188" s="11">
        <v>0.93055555555555558</v>
      </c>
      <c r="E188" s="24">
        <f t="shared" si="19"/>
        <v>0.92569444444444449</v>
      </c>
      <c r="F188" s="25">
        <v>7</v>
      </c>
      <c r="G188" s="13">
        <v>44568</v>
      </c>
      <c r="H188" s="1" t="str">
        <f t="shared" si="14"/>
        <v>NotEarly</v>
      </c>
    </row>
    <row r="189" spans="1:8" ht="15">
      <c r="A189" s="8" t="s">
        <v>417</v>
      </c>
      <c r="B189" s="1" t="str">
        <f>_xlfn.XLOOKUP($C189,'Airline Data'!$A$2:$A$7,'Airline Data'!$B$2:$B$7)</f>
        <v>United</v>
      </c>
      <c r="C189" s="23">
        <v>2</v>
      </c>
      <c r="D189" s="11">
        <v>0.3215277777777778</v>
      </c>
      <c r="E189" s="24">
        <f t="shared" si="19"/>
        <v>0.30277777777777781</v>
      </c>
      <c r="F189" s="25">
        <v>27</v>
      </c>
      <c r="G189" s="13">
        <v>44572</v>
      </c>
      <c r="H189" s="1" t="str">
        <f t="shared" si="14"/>
        <v>NotEarly</v>
      </c>
    </row>
    <row r="190" spans="1:8" ht="15">
      <c r="A190" s="8" t="s">
        <v>419</v>
      </c>
      <c r="B190" s="1" t="str">
        <f>_xlfn.XLOOKUP($C190,'Airline Data'!$A$2:$A$7,'Airline Data'!$B$2:$B$7)</f>
        <v>Southwest</v>
      </c>
      <c r="C190" s="23">
        <v>4</v>
      </c>
      <c r="D190" s="11">
        <v>0.80902777777777779</v>
      </c>
      <c r="E190" s="24">
        <f t="shared" si="19"/>
        <v>0.8</v>
      </c>
      <c r="F190" s="25">
        <v>13</v>
      </c>
      <c r="G190" s="13">
        <v>44568</v>
      </c>
      <c r="H190" s="1" t="str">
        <f t="shared" si="14"/>
        <v>NotEarly</v>
      </c>
    </row>
    <row r="191" spans="1:8" ht="15">
      <c r="A191" s="8" t="s">
        <v>421</v>
      </c>
      <c r="B191" s="1" t="str">
        <f>_xlfn.XLOOKUP($C191,'Airline Data'!$A$2:$A$7,'Airline Data'!$B$2:$B$7)</f>
        <v>Delta</v>
      </c>
      <c r="C191" s="23">
        <v>3</v>
      </c>
      <c r="D191" s="11">
        <v>0.27916666666666667</v>
      </c>
      <c r="E191" s="24">
        <f t="shared" si="19"/>
        <v>0.27361111111111114</v>
      </c>
      <c r="F191" s="25">
        <v>8</v>
      </c>
      <c r="G191" s="13">
        <v>44564</v>
      </c>
      <c r="H191" s="1" t="str">
        <f t="shared" si="14"/>
        <v>NotEarly</v>
      </c>
    </row>
    <row r="192" spans="1:8" ht="15">
      <c r="A192" s="8" t="s">
        <v>423</v>
      </c>
      <c r="B192" s="1" t="str">
        <f>_xlfn.XLOOKUP($C192,'Airline Data'!$A$2:$A$7,'Airline Data'!$B$2:$B$7)</f>
        <v>American</v>
      </c>
      <c r="C192" s="23">
        <v>1</v>
      </c>
      <c r="D192" s="11">
        <v>0.42083333333333334</v>
      </c>
      <c r="E192" s="24">
        <f t="shared" si="19"/>
        <v>0.40069444444444446</v>
      </c>
      <c r="F192" s="25">
        <v>29</v>
      </c>
      <c r="G192" s="13">
        <v>44567</v>
      </c>
      <c r="H192" s="1" t="str">
        <f t="shared" si="14"/>
        <v>NotEarly</v>
      </c>
    </row>
    <row r="193" spans="1:8" ht="15">
      <c r="A193" s="8" t="s">
        <v>425</v>
      </c>
      <c r="B193" s="1" t="str">
        <f>_xlfn.XLOOKUP($C193,'Airline Data'!$A$2:$A$7,'Airline Data'!$B$2:$B$7)</f>
        <v>Delta</v>
      </c>
      <c r="C193" s="23">
        <v>3</v>
      </c>
      <c r="D193" s="11">
        <v>0.05</v>
      </c>
      <c r="E193" s="24">
        <f t="shared" si="19"/>
        <v>4.791666666666667E-2</v>
      </c>
      <c r="F193" s="25">
        <v>3</v>
      </c>
      <c r="G193" s="13">
        <v>44570</v>
      </c>
      <c r="H193" s="1" t="str">
        <f t="shared" si="14"/>
        <v>NotEarly</v>
      </c>
    </row>
    <row r="194" spans="1:8" ht="15">
      <c r="A194" s="8" t="s">
        <v>427</v>
      </c>
      <c r="B194" s="1" t="str">
        <f>_xlfn.XLOOKUP($C194,'Airline Data'!$A$2:$A$7,'Airline Data'!$B$2:$B$7)</f>
        <v>Southwest</v>
      </c>
      <c r="C194" s="23">
        <v>4</v>
      </c>
      <c r="D194" s="11">
        <v>0.12430555555555556</v>
      </c>
      <c r="E194" s="24">
        <f t="shared" si="19"/>
        <v>0.11666666666666667</v>
      </c>
      <c r="F194" s="25">
        <v>11</v>
      </c>
      <c r="G194" s="13">
        <v>44563</v>
      </c>
      <c r="H194" s="1" t="str">
        <f t="shared" si="14"/>
        <v>NotEarly</v>
      </c>
    </row>
    <row r="195" spans="1:8" ht="15">
      <c r="A195" s="8" t="s">
        <v>429</v>
      </c>
      <c r="B195" s="1" t="str">
        <f>_xlfn.XLOOKUP($C195,'Airline Data'!$A$2:$A$7,'Airline Data'!$B$2:$B$7)</f>
        <v>Air Canada</v>
      </c>
      <c r="C195" s="23">
        <v>6</v>
      </c>
      <c r="D195" s="11">
        <v>5.5555555555555552E-2</v>
      </c>
      <c r="E195" s="24">
        <f t="shared" si="19"/>
        <v>5.347222222222222E-2</v>
      </c>
      <c r="F195" s="25">
        <v>3</v>
      </c>
      <c r="G195" s="13">
        <v>44569</v>
      </c>
      <c r="H195" s="1" t="str">
        <f t="shared" ref="H195:H258" si="20">_xlfn.IFS(D195&lt;E195,"Early",D195&gt;E195,"NotEarly",D195=E195,"OnTime")</f>
        <v>NotEarly</v>
      </c>
    </row>
    <row r="196" spans="1:8" ht="15">
      <c r="A196" s="8" t="s">
        <v>431</v>
      </c>
      <c r="B196" s="1" t="str">
        <f>_xlfn.XLOOKUP($C196,'Airline Data'!$A$2:$A$7,'Airline Data'!$B$2:$B$7)</f>
        <v>Southwest</v>
      </c>
      <c r="C196" s="23">
        <v>4</v>
      </c>
      <c r="D196" s="11">
        <v>0.42152777777777778</v>
      </c>
      <c r="E196" s="24">
        <f>D196+TIME(0,F196,0)</f>
        <v>0.4375</v>
      </c>
      <c r="F196" s="25">
        <v>23</v>
      </c>
      <c r="G196" s="13">
        <v>44568</v>
      </c>
      <c r="H196" s="1" t="str">
        <f t="shared" si="20"/>
        <v>Early</v>
      </c>
    </row>
    <row r="197" spans="1:8" ht="15">
      <c r="A197" s="8" t="s">
        <v>433</v>
      </c>
      <c r="B197" s="1" t="str">
        <f>_xlfn.XLOOKUP($C197,'Airline Data'!$A$2:$A$7,'Airline Data'!$B$2:$B$7)</f>
        <v>Alaska</v>
      </c>
      <c r="C197" s="23">
        <v>5</v>
      </c>
      <c r="D197" s="11">
        <v>0.58125000000000004</v>
      </c>
      <c r="E197" s="24">
        <f>D197-TIME(0,F197,0)</f>
        <v>0.56875000000000009</v>
      </c>
      <c r="F197" s="25">
        <v>18</v>
      </c>
      <c r="G197" s="13">
        <v>44567</v>
      </c>
      <c r="H197" s="1" t="str">
        <f t="shared" si="20"/>
        <v>NotEarly</v>
      </c>
    </row>
    <row r="198" spans="1:8" ht="15">
      <c r="A198" s="8" t="s">
        <v>435</v>
      </c>
      <c r="B198" s="1" t="str">
        <f>_xlfn.XLOOKUP($C198,'Airline Data'!$A$2:$A$7,'Airline Data'!$B$2:$B$7)</f>
        <v>American</v>
      </c>
      <c r="C198" s="23">
        <v>1</v>
      </c>
      <c r="D198" s="11">
        <v>0.15347222222222223</v>
      </c>
      <c r="E198" s="24">
        <f>D198+TIME(0,F198,0)</f>
        <v>0.15972222222222224</v>
      </c>
      <c r="F198" s="25">
        <v>9</v>
      </c>
      <c r="G198" s="13">
        <v>44574</v>
      </c>
      <c r="H198" s="1" t="str">
        <f t="shared" si="20"/>
        <v>Early</v>
      </c>
    </row>
    <row r="199" spans="1:8" ht="15">
      <c r="A199" s="8" t="s">
        <v>437</v>
      </c>
      <c r="B199" s="1" t="str">
        <f>_xlfn.XLOOKUP($C199,'Airline Data'!$A$2:$A$7,'Airline Data'!$B$2:$B$7)</f>
        <v>American</v>
      </c>
      <c r="C199" s="23">
        <v>1</v>
      </c>
      <c r="D199" s="11">
        <v>0.74652777777777779</v>
      </c>
      <c r="E199" s="24">
        <f t="shared" ref="E199:E207" si="21">D199-TIME(0,F199,0)</f>
        <v>0.7416666666666667</v>
      </c>
      <c r="F199" s="25">
        <v>7</v>
      </c>
      <c r="G199" s="13">
        <v>44574</v>
      </c>
      <c r="H199" s="1" t="str">
        <f t="shared" si="20"/>
        <v>NotEarly</v>
      </c>
    </row>
    <row r="200" spans="1:8" ht="15">
      <c r="A200" s="8">
        <v>242573</v>
      </c>
      <c r="B200" s="1" t="str">
        <f>_xlfn.XLOOKUP($C200,'Airline Data'!$A$2:$A$7,'Airline Data'!$B$2:$B$7)</f>
        <v>Air Canada</v>
      </c>
      <c r="C200" s="23">
        <v>6</v>
      </c>
      <c r="D200" s="11">
        <v>0.1111111111111111</v>
      </c>
      <c r="E200" s="24">
        <f t="shared" si="21"/>
        <v>0.10069444444444443</v>
      </c>
      <c r="F200" s="25">
        <v>15</v>
      </c>
      <c r="G200" s="13">
        <v>44563</v>
      </c>
      <c r="H200" s="1" t="str">
        <f t="shared" si="20"/>
        <v>NotEarly</v>
      </c>
    </row>
    <row r="201" spans="1:8" ht="15">
      <c r="A201" s="8" t="s">
        <v>440</v>
      </c>
      <c r="B201" s="1" t="str">
        <f>_xlfn.XLOOKUP($C201,'Airline Data'!$A$2:$A$7,'Airline Data'!$B$2:$B$7)</f>
        <v>Air Canada</v>
      </c>
      <c r="C201" s="23">
        <v>6</v>
      </c>
      <c r="D201" s="11">
        <v>5.4166666666666669E-2</v>
      </c>
      <c r="E201" s="24">
        <f t="shared" si="21"/>
        <v>4.027777777777778E-2</v>
      </c>
      <c r="F201" s="25">
        <v>20</v>
      </c>
      <c r="G201" s="13">
        <v>44567</v>
      </c>
      <c r="H201" s="1" t="str">
        <f t="shared" si="20"/>
        <v>NotEarly</v>
      </c>
    </row>
    <row r="202" spans="1:8" ht="15">
      <c r="A202" s="8" t="s">
        <v>442</v>
      </c>
      <c r="B202" s="1" t="str">
        <f>_xlfn.XLOOKUP($C202,'Airline Data'!$A$2:$A$7,'Airline Data'!$B$2:$B$7)</f>
        <v>Air Canada</v>
      </c>
      <c r="C202" s="23">
        <v>6</v>
      </c>
      <c r="D202" s="11">
        <v>0.62777777777777777</v>
      </c>
      <c r="E202" s="24">
        <f t="shared" si="21"/>
        <v>0.61597222222222225</v>
      </c>
      <c r="F202" s="25">
        <v>17</v>
      </c>
      <c r="G202" s="13">
        <v>44572</v>
      </c>
      <c r="H202" s="1" t="str">
        <f t="shared" si="20"/>
        <v>NotEarly</v>
      </c>
    </row>
    <row r="203" spans="1:8" ht="15">
      <c r="A203" s="8">
        <v>287228</v>
      </c>
      <c r="B203" s="1" t="str">
        <f>_xlfn.XLOOKUP($C203,'Airline Data'!$A$2:$A$7,'Airline Data'!$B$2:$B$7)</f>
        <v>Air Canada</v>
      </c>
      <c r="C203" s="23">
        <v>6</v>
      </c>
      <c r="D203" s="11">
        <v>0.52777777777777779</v>
      </c>
      <c r="E203" s="24">
        <f t="shared" si="21"/>
        <v>0.52430555555555558</v>
      </c>
      <c r="F203" s="25">
        <v>5</v>
      </c>
      <c r="G203" s="13">
        <v>44571</v>
      </c>
      <c r="H203" s="1" t="str">
        <f t="shared" si="20"/>
        <v>NotEarly</v>
      </c>
    </row>
    <row r="204" spans="1:8" ht="15">
      <c r="A204" s="8" t="s">
        <v>445</v>
      </c>
      <c r="B204" s="1" t="str">
        <f>_xlfn.XLOOKUP($C204,'Airline Data'!$A$2:$A$7,'Airline Data'!$B$2:$B$7)</f>
        <v>Southwest</v>
      </c>
      <c r="C204" s="23">
        <v>4</v>
      </c>
      <c r="D204" s="11">
        <v>3.5416666666666666E-2</v>
      </c>
      <c r="E204" s="24">
        <f t="shared" si="21"/>
        <v>2.9861111111111109E-2</v>
      </c>
      <c r="F204" s="25">
        <v>8</v>
      </c>
      <c r="G204" s="13">
        <v>44573</v>
      </c>
      <c r="H204" s="1" t="str">
        <f t="shared" si="20"/>
        <v>NotEarly</v>
      </c>
    </row>
    <row r="205" spans="1:8" ht="15">
      <c r="A205" s="8" t="s">
        <v>447</v>
      </c>
      <c r="B205" s="1" t="str">
        <f>_xlfn.XLOOKUP($C205,'Airline Data'!$A$2:$A$7,'Airline Data'!$B$2:$B$7)</f>
        <v>Southwest</v>
      </c>
      <c r="C205" s="23">
        <v>4</v>
      </c>
      <c r="D205" s="11">
        <v>0.60972222222222228</v>
      </c>
      <c r="E205" s="24">
        <f t="shared" si="21"/>
        <v>0.59305555555555556</v>
      </c>
      <c r="F205" s="25">
        <v>24</v>
      </c>
      <c r="G205" s="13">
        <v>44572</v>
      </c>
      <c r="H205" s="1" t="str">
        <f t="shared" si="20"/>
        <v>NotEarly</v>
      </c>
    </row>
    <row r="206" spans="1:8" ht="15">
      <c r="A206" s="8" t="s">
        <v>449</v>
      </c>
      <c r="B206" s="1" t="str">
        <f>_xlfn.XLOOKUP($C206,'Airline Data'!$A$2:$A$7,'Airline Data'!$B$2:$B$7)</f>
        <v>Delta</v>
      </c>
      <c r="C206" s="23">
        <v>3</v>
      </c>
      <c r="D206" s="11">
        <v>0.46388888888888891</v>
      </c>
      <c r="E206" s="24">
        <f t="shared" si="21"/>
        <v>0.46180555555555558</v>
      </c>
      <c r="F206" s="25">
        <v>3</v>
      </c>
      <c r="G206" s="13">
        <v>44565</v>
      </c>
      <c r="H206" s="1" t="str">
        <f t="shared" si="20"/>
        <v>NotEarly</v>
      </c>
    </row>
    <row r="207" spans="1:8" ht="15">
      <c r="A207" s="8" t="s">
        <v>451</v>
      </c>
      <c r="B207" s="1" t="str">
        <f>_xlfn.XLOOKUP($C207,'Airline Data'!$A$2:$A$7,'Airline Data'!$B$2:$B$7)</f>
        <v>United</v>
      </c>
      <c r="C207" s="23">
        <v>2</v>
      </c>
      <c r="D207" s="11">
        <v>0.73819444444444449</v>
      </c>
      <c r="E207" s="24">
        <f t="shared" si="21"/>
        <v>0.72083333333333333</v>
      </c>
      <c r="F207" s="25">
        <v>25</v>
      </c>
      <c r="G207" s="13">
        <v>44570</v>
      </c>
      <c r="H207" s="1" t="str">
        <f t="shared" si="20"/>
        <v>NotEarly</v>
      </c>
    </row>
    <row r="208" spans="1:8" ht="15">
      <c r="A208" s="8" t="s">
        <v>453</v>
      </c>
      <c r="B208" s="1" t="str">
        <f>_xlfn.XLOOKUP($C208,'Airline Data'!$A$2:$A$7,'Airline Data'!$B$2:$B$7)</f>
        <v>Alaska</v>
      </c>
      <c r="C208" s="23">
        <v>5</v>
      </c>
      <c r="D208" s="11">
        <v>0.53472222222222221</v>
      </c>
      <c r="E208" s="24">
        <f>D208+TIME(0,F208,0)</f>
        <v>0.54374999999999996</v>
      </c>
      <c r="F208" s="25">
        <v>13</v>
      </c>
      <c r="G208" s="13">
        <v>44573</v>
      </c>
      <c r="H208" s="1" t="str">
        <f t="shared" si="20"/>
        <v>Early</v>
      </c>
    </row>
    <row r="209" spans="1:8" ht="15">
      <c r="A209" s="8" t="s">
        <v>455</v>
      </c>
      <c r="B209" s="1" t="str">
        <f>_xlfn.XLOOKUP($C209,'Airline Data'!$A$2:$A$7,'Airline Data'!$B$2:$B$7)</f>
        <v>American</v>
      </c>
      <c r="C209" s="23">
        <v>1</v>
      </c>
      <c r="D209" s="11">
        <v>0.54166666666666663</v>
      </c>
      <c r="E209" s="24">
        <f>D209-TIME(0,F209,0)</f>
        <v>0.52569444444444435</v>
      </c>
      <c r="F209" s="25">
        <v>23</v>
      </c>
      <c r="G209" s="13">
        <v>44573</v>
      </c>
      <c r="H209" s="1" t="str">
        <f t="shared" si="20"/>
        <v>NotEarly</v>
      </c>
    </row>
    <row r="210" spans="1:8" ht="15">
      <c r="A210" s="8" t="s">
        <v>457</v>
      </c>
      <c r="B210" s="1" t="str">
        <f>_xlfn.XLOOKUP($C210,'Airline Data'!$A$2:$A$7,'Airline Data'!$B$2:$B$7)</f>
        <v>Delta</v>
      </c>
      <c r="C210" s="23">
        <v>3</v>
      </c>
      <c r="D210" s="11">
        <v>0.91111111111111109</v>
      </c>
      <c r="E210" s="24">
        <f>D210+TIME(0,F210,0)</f>
        <v>0.92291666666666661</v>
      </c>
      <c r="F210" s="25">
        <v>17</v>
      </c>
      <c r="G210" s="13">
        <v>44574</v>
      </c>
      <c r="H210" s="1" t="str">
        <f t="shared" si="20"/>
        <v>Early</v>
      </c>
    </row>
    <row r="211" spans="1:8" ht="15">
      <c r="A211" s="8" t="s">
        <v>459</v>
      </c>
      <c r="B211" s="1" t="str">
        <f>_xlfn.XLOOKUP($C211,'Airline Data'!$A$2:$A$7,'Airline Data'!$B$2:$B$7)</f>
        <v>Alaska</v>
      </c>
      <c r="C211" s="23">
        <v>5</v>
      </c>
      <c r="D211" s="11">
        <v>0.28819444444444442</v>
      </c>
      <c r="E211" s="24">
        <f t="shared" ref="E211:E219" si="22">D211-TIME(0,F211,0)</f>
        <v>0.27916666666666662</v>
      </c>
      <c r="F211" s="25">
        <v>13</v>
      </c>
      <c r="G211" s="13">
        <v>44562</v>
      </c>
      <c r="H211" s="1" t="str">
        <f t="shared" si="20"/>
        <v>NotEarly</v>
      </c>
    </row>
    <row r="212" spans="1:8" ht="15">
      <c r="A212" s="8" t="s">
        <v>461</v>
      </c>
      <c r="B212" s="1" t="str">
        <f>_xlfn.XLOOKUP($C212,'Airline Data'!$A$2:$A$7,'Airline Data'!$B$2:$B$7)</f>
        <v>American</v>
      </c>
      <c r="C212" s="23">
        <v>1</v>
      </c>
      <c r="D212" s="11">
        <v>0.34930555555555554</v>
      </c>
      <c r="E212" s="24">
        <f t="shared" si="22"/>
        <v>0.32847222222222222</v>
      </c>
      <c r="F212" s="25">
        <v>30</v>
      </c>
      <c r="G212" s="13">
        <v>44573</v>
      </c>
      <c r="H212" s="1" t="str">
        <f t="shared" si="20"/>
        <v>NotEarly</v>
      </c>
    </row>
    <row r="213" spans="1:8" ht="15">
      <c r="A213" s="8" t="s">
        <v>463</v>
      </c>
      <c r="B213" s="1" t="str">
        <f>_xlfn.XLOOKUP($C213,'Airline Data'!$A$2:$A$7,'Airline Data'!$B$2:$B$7)</f>
        <v>American</v>
      </c>
      <c r="C213" s="23">
        <v>1</v>
      </c>
      <c r="D213" s="11">
        <v>0.81319444444444444</v>
      </c>
      <c r="E213" s="24">
        <f t="shared" si="22"/>
        <v>0.79722222222222217</v>
      </c>
      <c r="F213" s="25">
        <v>23</v>
      </c>
      <c r="G213" s="13">
        <v>44574</v>
      </c>
      <c r="H213" s="1" t="str">
        <f t="shared" si="20"/>
        <v>NotEarly</v>
      </c>
    </row>
    <row r="214" spans="1:8" ht="15">
      <c r="A214" s="8" t="s">
        <v>465</v>
      </c>
      <c r="B214" s="1" t="str">
        <f>_xlfn.XLOOKUP($C214,'Airline Data'!$A$2:$A$7,'Airline Data'!$B$2:$B$7)</f>
        <v>Air Canada</v>
      </c>
      <c r="C214" s="23">
        <v>6</v>
      </c>
      <c r="D214" s="11">
        <v>0.26805555555555555</v>
      </c>
      <c r="E214" s="24">
        <f t="shared" si="22"/>
        <v>0.26805555555555555</v>
      </c>
      <c r="F214" s="25">
        <v>0</v>
      </c>
      <c r="G214" s="13">
        <v>44571</v>
      </c>
      <c r="H214" s="1" t="str">
        <f t="shared" si="20"/>
        <v>OnTime</v>
      </c>
    </row>
    <row r="215" spans="1:8" ht="15">
      <c r="A215" s="8" t="s">
        <v>467</v>
      </c>
      <c r="B215" s="1" t="str">
        <f>_xlfn.XLOOKUP($C215,'Airline Data'!$A$2:$A$7,'Airline Data'!$B$2:$B$7)</f>
        <v>Air Canada</v>
      </c>
      <c r="C215" s="23">
        <v>6</v>
      </c>
      <c r="D215" s="11">
        <v>0.88263888888888886</v>
      </c>
      <c r="E215" s="24">
        <f t="shared" si="22"/>
        <v>0.87222222222222223</v>
      </c>
      <c r="F215" s="25">
        <v>15</v>
      </c>
      <c r="G215" s="13">
        <v>44564</v>
      </c>
      <c r="H215" s="1" t="str">
        <f t="shared" si="20"/>
        <v>NotEarly</v>
      </c>
    </row>
    <row r="216" spans="1:8" ht="15">
      <c r="A216" s="8" t="s">
        <v>469</v>
      </c>
      <c r="B216" s="1" t="str">
        <f>_xlfn.XLOOKUP($C216,'Airline Data'!$A$2:$A$7,'Airline Data'!$B$2:$B$7)</f>
        <v>United</v>
      </c>
      <c r="C216" s="23">
        <v>2</v>
      </c>
      <c r="D216" s="11">
        <v>0.50902777777777775</v>
      </c>
      <c r="E216" s="24">
        <f t="shared" si="22"/>
        <v>0.49236111111111108</v>
      </c>
      <c r="F216" s="25">
        <v>24</v>
      </c>
      <c r="G216" s="13">
        <v>44563</v>
      </c>
      <c r="H216" s="1" t="str">
        <f t="shared" si="20"/>
        <v>NotEarly</v>
      </c>
    </row>
    <row r="217" spans="1:8" ht="15">
      <c r="A217" s="8" t="s">
        <v>471</v>
      </c>
      <c r="B217" s="1" t="str">
        <f>_xlfn.XLOOKUP($C217,'Airline Data'!$A$2:$A$7,'Airline Data'!$B$2:$B$7)</f>
        <v>American</v>
      </c>
      <c r="C217" s="23">
        <v>1</v>
      </c>
      <c r="D217" s="11">
        <v>0.61875000000000002</v>
      </c>
      <c r="E217" s="24">
        <f t="shared" si="22"/>
        <v>0.60555555555555562</v>
      </c>
      <c r="F217" s="25">
        <v>19</v>
      </c>
      <c r="G217" s="13">
        <v>44568</v>
      </c>
      <c r="H217" s="1" t="str">
        <f t="shared" si="20"/>
        <v>NotEarly</v>
      </c>
    </row>
    <row r="218" spans="1:8" ht="15">
      <c r="A218" s="8" t="s">
        <v>473</v>
      </c>
      <c r="B218" s="1" t="str">
        <f>_xlfn.XLOOKUP($C218,'Airline Data'!$A$2:$A$7,'Airline Data'!$B$2:$B$7)</f>
        <v>Southwest</v>
      </c>
      <c r="C218" s="23">
        <v>4</v>
      </c>
      <c r="D218" s="11">
        <v>0.33402777777777776</v>
      </c>
      <c r="E218" s="24">
        <f t="shared" si="22"/>
        <v>0.32430555555555551</v>
      </c>
      <c r="F218" s="25">
        <v>14</v>
      </c>
      <c r="G218" s="13">
        <v>44562</v>
      </c>
      <c r="H218" s="1" t="str">
        <f t="shared" si="20"/>
        <v>NotEarly</v>
      </c>
    </row>
    <row r="219" spans="1:8" ht="15">
      <c r="A219" s="8" t="s">
        <v>475</v>
      </c>
      <c r="B219" s="1" t="str">
        <f>_xlfn.XLOOKUP($C219,'Airline Data'!$A$2:$A$7,'Airline Data'!$B$2:$B$7)</f>
        <v>Alaska</v>
      </c>
      <c r="C219" s="23">
        <v>5</v>
      </c>
      <c r="D219" s="11">
        <v>0.59652777777777777</v>
      </c>
      <c r="E219" s="24">
        <f t="shared" si="22"/>
        <v>0.5756944444444444</v>
      </c>
      <c r="F219" s="25">
        <v>30</v>
      </c>
      <c r="G219" s="13">
        <v>44574</v>
      </c>
      <c r="H219" s="1" t="str">
        <f t="shared" si="20"/>
        <v>NotEarly</v>
      </c>
    </row>
    <row r="220" spans="1:8" ht="15">
      <c r="A220" s="8" t="s">
        <v>477</v>
      </c>
      <c r="B220" s="1" t="str">
        <f>_xlfn.XLOOKUP($C220,'Airline Data'!$A$2:$A$7,'Airline Data'!$B$2:$B$7)</f>
        <v>American</v>
      </c>
      <c r="C220" s="23">
        <v>1</v>
      </c>
      <c r="D220" s="11">
        <v>4.583333333333333E-2</v>
      </c>
      <c r="E220" s="24">
        <f>D220+TIME(0,F220,0)</f>
        <v>5.6249999999999994E-2</v>
      </c>
      <c r="F220" s="25">
        <v>15</v>
      </c>
      <c r="G220" s="13">
        <v>44572</v>
      </c>
      <c r="H220" s="1" t="str">
        <f t="shared" si="20"/>
        <v>Early</v>
      </c>
    </row>
    <row r="221" spans="1:8" ht="15">
      <c r="A221" s="8" t="s">
        <v>479</v>
      </c>
      <c r="B221" s="1" t="str">
        <f>_xlfn.XLOOKUP($C221,'Airline Data'!$A$2:$A$7,'Airline Data'!$B$2:$B$7)</f>
        <v>Southwest</v>
      </c>
      <c r="C221" s="23">
        <v>4</v>
      </c>
      <c r="D221" s="11">
        <v>0.75347222222222221</v>
      </c>
      <c r="E221" s="24">
        <f>D221-TIME(0,F221,0)</f>
        <v>0.74305555555555558</v>
      </c>
      <c r="F221" s="25">
        <v>15</v>
      </c>
      <c r="G221" s="13">
        <v>44567</v>
      </c>
      <c r="H221" s="1" t="str">
        <f t="shared" si="20"/>
        <v>NotEarly</v>
      </c>
    </row>
    <row r="222" spans="1:8" ht="15">
      <c r="A222" s="8" t="s">
        <v>481</v>
      </c>
      <c r="B222" s="1" t="str">
        <f>_xlfn.XLOOKUP($C222,'Airline Data'!$A$2:$A$7,'Airline Data'!$B$2:$B$7)</f>
        <v>United</v>
      </c>
      <c r="C222" s="23">
        <v>2</v>
      </c>
      <c r="D222" s="11">
        <v>0.19027777777777777</v>
      </c>
      <c r="E222" s="24">
        <f>D222+TIME(0,F222,0)</f>
        <v>0.2097222222222222</v>
      </c>
      <c r="F222" s="25">
        <v>28</v>
      </c>
      <c r="G222" s="13">
        <v>44573</v>
      </c>
      <c r="H222" s="1" t="str">
        <f t="shared" si="20"/>
        <v>Early</v>
      </c>
    </row>
    <row r="223" spans="1:8" ht="15">
      <c r="A223" s="8" t="s">
        <v>483</v>
      </c>
      <c r="B223" s="1" t="str">
        <f>_xlfn.XLOOKUP($C223,'Airline Data'!$A$2:$A$7,'Airline Data'!$B$2:$B$7)</f>
        <v>United</v>
      </c>
      <c r="C223" s="23">
        <v>2</v>
      </c>
      <c r="D223" s="11">
        <v>0.11736111111111111</v>
      </c>
      <c r="E223" s="24">
        <f t="shared" ref="E223:E231" si="23">D223-TIME(0,F223,0)</f>
        <v>0.10625</v>
      </c>
      <c r="F223" s="25">
        <v>16</v>
      </c>
      <c r="G223" s="13">
        <v>44567</v>
      </c>
      <c r="H223" s="1" t="str">
        <f t="shared" si="20"/>
        <v>NotEarly</v>
      </c>
    </row>
    <row r="224" spans="1:8" ht="15">
      <c r="A224" s="8" t="s">
        <v>485</v>
      </c>
      <c r="B224" s="1" t="str">
        <f>_xlfn.XLOOKUP($C224,'Airline Data'!$A$2:$A$7,'Airline Data'!$B$2:$B$7)</f>
        <v>United</v>
      </c>
      <c r="C224" s="23">
        <v>2</v>
      </c>
      <c r="D224" s="11">
        <v>0.61597222222222225</v>
      </c>
      <c r="E224" s="24">
        <f t="shared" si="23"/>
        <v>0.60763888888888895</v>
      </c>
      <c r="F224" s="25">
        <v>12</v>
      </c>
      <c r="G224" s="13">
        <v>44569</v>
      </c>
      <c r="H224" s="1" t="str">
        <f t="shared" si="20"/>
        <v>NotEarly</v>
      </c>
    </row>
    <row r="225" spans="1:8" ht="15">
      <c r="A225" s="8" t="s">
        <v>487</v>
      </c>
      <c r="B225" s="1" t="str">
        <f>_xlfn.XLOOKUP($C225,'Airline Data'!$A$2:$A$7,'Airline Data'!$B$2:$B$7)</f>
        <v>American</v>
      </c>
      <c r="C225" s="23">
        <v>1</v>
      </c>
      <c r="D225" s="11">
        <v>0.98333333333333328</v>
      </c>
      <c r="E225" s="24">
        <f t="shared" si="23"/>
        <v>0.96249999999999991</v>
      </c>
      <c r="F225" s="25">
        <v>30</v>
      </c>
      <c r="G225" s="13">
        <v>44566</v>
      </c>
      <c r="H225" s="1" t="str">
        <f t="shared" si="20"/>
        <v>NotEarly</v>
      </c>
    </row>
    <row r="226" spans="1:8" ht="15">
      <c r="A226" s="8">
        <v>150220</v>
      </c>
      <c r="B226" s="1" t="str">
        <f>_xlfn.XLOOKUP($C226,'Airline Data'!$A$2:$A$7,'Airline Data'!$B$2:$B$7)</f>
        <v>Delta</v>
      </c>
      <c r="C226" s="23">
        <v>3</v>
      </c>
      <c r="D226" s="11">
        <v>0.55625000000000002</v>
      </c>
      <c r="E226" s="24">
        <f t="shared" si="23"/>
        <v>0.55555555555555558</v>
      </c>
      <c r="F226" s="25">
        <v>1</v>
      </c>
      <c r="G226" s="13">
        <v>44569</v>
      </c>
      <c r="H226" s="1" t="str">
        <f t="shared" si="20"/>
        <v>NotEarly</v>
      </c>
    </row>
    <row r="227" spans="1:8" ht="15">
      <c r="A227" s="8" t="s">
        <v>490</v>
      </c>
      <c r="B227" s="1" t="str">
        <f>_xlfn.XLOOKUP($C227,'Airline Data'!$A$2:$A$7,'Airline Data'!$B$2:$B$7)</f>
        <v>Delta</v>
      </c>
      <c r="C227" s="23">
        <v>3</v>
      </c>
      <c r="D227" s="11">
        <v>0.99097222222222225</v>
      </c>
      <c r="E227" s="24">
        <f t="shared" si="23"/>
        <v>0.98472222222222228</v>
      </c>
      <c r="F227" s="25">
        <v>9</v>
      </c>
      <c r="G227" s="13">
        <v>44574</v>
      </c>
      <c r="H227" s="1" t="str">
        <f t="shared" si="20"/>
        <v>NotEarly</v>
      </c>
    </row>
    <row r="228" spans="1:8" ht="15">
      <c r="A228" s="8" t="s">
        <v>492</v>
      </c>
      <c r="B228" s="1" t="str">
        <f>_xlfn.XLOOKUP($C228,'Airline Data'!$A$2:$A$7,'Airline Data'!$B$2:$B$7)</f>
        <v>American</v>
      </c>
      <c r="C228" s="23">
        <v>1</v>
      </c>
      <c r="D228" s="11">
        <v>0.80138888888888893</v>
      </c>
      <c r="E228" s="24">
        <f t="shared" si="23"/>
        <v>0.78958333333333341</v>
      </c>
      <c r="F228" s="25">
        <v>17</v>
      </c>
      <c r="G228" s="13">
        <v>44562</v>
      </c>
      <c r="H228" s="1" t="str">
        <f t="shared" si="20"/>
        <v>NotEarly</v>
      </c>
    </row>
    <row r="229" spans="1:8" ht="15">
      <c r="A229" s="8" t="s">
        <v>494</v>
      </c>
      <c r="B229" s="1" t="str">
        <f>_xlfn.XLOOKUP($C229,'Airline Data'!$A$2:$A$7,'Airline Data'!$B$2:$B$7)</f>
        <v>American</v>
      </c>
      <c r="C229" s="23">
        <v>1</v>
      </c>
      <c r="D229" s="11">
        <v>0.49305555555555558</v>
      </c>
      <c r="E229" s="24">
        <f t="shared" si="23"/>
        <v>0.48888888888888893</v>
      </c>
      <c r="F229" s="25">
        <v>6</v>
      </c>
      <c r="G229" s="13">
        <v>44566</v>
      </c>
      <c r="H229" s="1" t="str">
        <f t="shared" si="20"/>
        <v>NotEarly</v>
      </c>
    </row>
    <row r="230" spans="1:8" ht="15">
      <c r="A230" s="8">
        <v>109295</v>
      </c>
      <c r="B230" s="1" t="str">
        <f>_xlfn.XLOOKUP($C230,'Airline Data'!$A$2:$A$7,'Airline Data'!$B$2:$B$7)</f>
        <v>Air Canada</v>
      </c>
      <c r="C230" s="23">
        <v>6</v>
      </c>
      <c r="D230" s="11">
        <v>0.47847222222222224</v>
      </c>
      <c r="E230" s="24">
        <f t="shared" si="23"/>
        <v>0.4777777777777778</v>
      </c>
      <c r="F230" s="25">
        <v>1</v>
      </c>
      <c r="G230" s="13">
        <v>44572</v>
      </c>
      <c r="H230" s="1" t="str">
        <f t="shared" si="20"/>
        <v>NotEarly</v>
      </c>
    </row>
    <row r="231" spans="1:8" ht="15">
      <c r="A231" s="8" t="s">
        <v>497</v>
      </c>
      <c r="B231" s="1" t="str">
        <f>_xlfn.XLOOKUP($C231,'Airline Data'!$A$2:$A$7,'Airline Data'!$B$2:$B$7)</f>
        <v>Southwest</v>
      </c>
      <c r="C231" s="23">
        <v>4</v>
      </c>
      <c r="D231" s="11">
        <v>0.97638888888888886</v>
      </c>
      <c r="E231" s="24">
        <f t="shared" si="23"/>
        <v>0.95624999999999993</v>
      </c>
      <c r="F231" s="25">
        <v>29</v>
      </c>
      <c r="G231" s="13">
        <v>44568</v>
      </c>
      <c r="H231" s="1" t="str">
        <f t="shared" si="20"/>
        <v>NotEarly</v>
      </c>
    </row>
    <row r="232" spans="1:8" ht="15">
      <c r="A232" s="8" t="s">
        <v>499</v>
      </c>
      <c r="B232" s="1" t="str">
        <f>_xlfn.XLOOKUP($C232,'Airline Data'!$A$2:$A$7,'Airline Data'!$B$2:$B$7)</f>
        <v>United</v>
      </c>
      <c r="C232" s="23">
        <v>2</v>
      </c>
      <c r="D232" s="11">
        <v>0.49027777777777776</v>
      </c>
      <c r="E232" s="24">
        <f>D232+TIME(0,F232,0)</f>
        <v>0.49583333333333329</v>
      </c>
      <c r="F232" s="25">
        <v>8</v>
      </c>
      <c r="G232" s="13">
        <v>44564</v>
      </c>
      <c r="H232" s="1" t="str">
        <f t="shared" si="20"/>
        <v>Early</v>
      </c>
    </row>
    <row r="233" spans="1:8" ht="15">
      <c r="A233" s="8" t="s">
        <v>501</v>
      </c>
      <c r="B233" s="1" t="str">
        <f>_xlfn.XLOOKUP($C233,'Airline Data'!$A$2:$A$7,'Airline Data'!$B$2:$B$7)</f>
        <v>Alaska</v>
      </c>
      <c r="C233" s="23">
        <v>5</v>
      </c>
      <c r="D233" s="11">
        <v>6.9444444444444448E-2</v>
      </c>
      <c r="E233" s="24">
        <f>D233-TIME(0,F233,0)</f>
        <v>0.05</v>
      </c>
      <c r="F233" s="25">
        <v>28</v>
      </c>
      <c r="G233" s="13">
        <v>44567</v>
      </c>
      <c r="H233" s="1" t="str">
        <f t="shared" si="20"/>
        <v>NotEarly</v>
      </c>
    </row>
    <row r="234" spans="1:8" ht="15">
      <c r="A234" s="8" t="s">
        <v>503</v>
      </c>
      <c r="B234" s="1" t="str">
        <f>_xlfn.XLOOKUP($C234,'Airline Data'!$A$2:$A$7,'Airline Data'!$B$2:$B$7)</f>
        <v>Alaska</v>
      </c>
      <c r="C234" s="23">
        <v>5</v>
      </c>
      <c r="D234" s="11">
        <v>6.9444444444444448E-2</v>
      </c>
      <c r="E234" s="24">
        <f>D234+TIME(0,F234,0)</f>
        <v>8.819444444444445E-2</v>
      </c>
      <c r="F234" s="25">
        <v>27</v>
      </c>
      <c r="G234" s="13">
        <v>44565</v>
      </c>
      <c r="H234" s="1" t="str">
        <f t="shared" si="20"/>
        <v>Early</v>
      </c>
    </row>
    <row r="235" spans="1:8" ht="15">
      <c r="A235" s="8" t="s">
        <v>505</v>
      </c>
      <c r="B235" s="1" t="str">
        <f>_xlfn.XLOOKUP($C235,'Airline Data'!$A$2:$A$7,'Airline Data'!$B$2:$B$7)</f>
        <v>American</v>
      </c>
      <c r="C235" s="23">
        <v>1</v>
      </c>
      <c r="D235" s="11">
        <v>0.87569444444444444</v>
      </c>
      <c r="E235" s="24">
        <f t="shared" ref="E235:E243" si="24">D235-TIME(0,F235,0)</f>
        <v>0.86111111111111116</v>
      </c>
      <c r="F235" s="25">
        <v>21</v>
      </c>
      <c r="G235" s="13">
        <v>44569</v>
      </c>
      <c r="H235" s="1" t="str">
        <f t="shared" si="20"/>
        <v>NotEarly</v>
      </c>
    </row>
    <row r="236" spans="1:8" ht="15">
      <c r="A236" s="8" t="s">
        <v>507</v>
      </c>
      <c r="B236" s="1" t="str">
        <f>_xlfn.XLOOKUP($C236,'Airline Data'!$A$2:$A$7,'Airline Data'!$B$2:$B$7)</f>
        <v>Southwest</v>
      </c>
      <c r="C236" s="23">
        <v>4</v>
      </c>
      <c r="D236" s="11">
        <v>0.10138888888888889</v>
      </c>
      <c r="E236" s="24">
        <f t="shared" si="24"/>
        <v>9.5138888888888884E-2</v>
      </c>
      <c r="F236" s="25">
        <v>9</v>
      </c>
      <c r="G236" s="13">
        <v>44564</v>
      </c>
      <c r="H236" s="1" t="str">
        <f t="shared" si="20"/>
        <v>NotEarly</v>
      </c>
    </row>
    <row r="237" spans="1:8" ht="15">
      <c r="A237" s="8" t="s">
        <v>509</v>
      </c>
      <c r="B237" s="1" t="str">
        <f>_xlfn.XLOOKUP($C237,'Airline Data'!$A$2:$A$7,'Airline Data'!$B$2:$B$7)</f>
        <v>Southwest</v>
      </c>
      <c r="C237" s="23">
        <v>4</v>
      </c>
      <c r="D237" s="11">
        <v>0.85763888888888884</v>
      </c>
      <c r="E237" s="24">
        <f t="shared" si="24"/>
        <v>0.8520833333333333</v>
      </c>
      <c r="F237" s="25">
        <v>8</v>
      </c>
      <c r="G237" s="13">
        <v>44568</v>
      </c>
      <c r="H237" s="1" t="str">
        <f t="shared" si="20"/>
        <v>NotEarly</v>
      </c>
    </row>
    <row r="238" spans="1:8" ht="15">
      <c r="A238" s="8" t="s">
        <v>511</v>
      </c>
      <c r="B238" s="1" t="str">
        <f>_xlfn.XLOOKUP($C238,'Airline Data'!$A$2:$A$7,'Airline Data'!$B$2:$B$7)</f>
        <v>Air Canada</v>
      </c>
      <c r="C238" s="23">
        <v>6</v>
      </c>
      <c r="D238" s="11">
        <v>0.88749999999999996</v>
      </c>
      <c r="E238" s="24">
        <f t="shared" si="24"/>
        <v>0.87777777777777777</v>
      </c>
      <c r="F238" s="25">
        <v>14</v>
      </c>
      <c r="G238" s="13">
        <v>44574</v>
      </c>
      <c r="H238" s="1" t="str">
        <f t="shared" si="20"/>
        <v>NotEarly</v>
      </c>
    </row>
    <row r="239" spans="1:8" ht="15">
      <c r="A239" s="8" t="s">
        <v>513</v>
      </c>
      <c r="B239" s="1" t="str">
        <f>_xlfn.XLOOKUP($C239,'Airline Data'!$A$2:$A$7,'Airline Data'!$B$2:$B$7)</f>
        <v>Air Canada</v>
      </c>
      <c r="C239" s="23">
        <v>6</v>
      </c>
      <c r="D239" s="11">
        <v>0.5444444444444444</v>
      </c>
      <c r="E239" s="24">
        <f t="shared" si="24"/>
        <v>0.54305555555555551</v>
      </c>
      <c r="F239" s="25">
        <v>2</v>
      </c>
      <c r="G239" s="13">
        <v>44571</v>
      </c>
      <c r="H239" s="1" t="str">
        <f t="shared" si="20"/>
        <v>NotEarly</v>
      </c>
    </row>
    <row r="240" spans="1:8" ht="15">
      <c r="A240" s="8" t="s">
        <v>515</v>
      </c>
      <c r="B240" s="1" t="str">
        <f>_xlfn.XLOOKUP($C240,'Airline Data'!$A$2:$A$7,'Airline Data'!$B$2:$B$7)</f>
        <v>Delta</v>
      </c>
      <c r="C240" s="23">
        <v>3</v>
      </c>
      <c r="D240" s="11">
        <v>0.3611111111111111</v>
      </c>
      <c r="E240" s="24">
        <f t="shared" si="24"/>
        <v>0.34236111111111112</v>
      </c>
      <c r="F240" s="25">
        <v>27</v>
      </c>
      <c r="G240" s="13">
        <v>44564</v>
      </c>
      <c r="H240" s="1" t="str">
        <f t="shared" si="20"/>
        <v>NotEarly</v>
      </c>
    </row>
    <row r="241" spans="1:8" ht="15">
      <c r="A241" s="8" t="s">
        <v>517</v>
      </c>
      <c r="B241" s="1" t="str">
        <f>_xlfn.XLOOKUP($C241,'Airline Data'!$A$2:$A$7,'Airline Data'!$B$2:$B$7)</f>
        <v>Air Canada</v>
      </c>
      <c r="C241" s="23">
        <v>6</v>
      </c>
      <c r="D241" s="11">
        <v>0.96111111111111114</v>
      </c>
      <c r="E241" s="24">
        <f t="shared" si="24"/>
        <v>0.94444444444444442</v>
      </c>
      <c r="F241" s="25">
        <v>24</v>
      </c>
      <c r="G241" s="13">
        <v>44568</v>
      </c>
      <c r="H241" s="1" t="str">
        <f t="shared" si="20"/>
        <v>NotEarly</v>
      </c>
    </row>
    <row r="242" spans="1:8" ht="15">
      <c r="A242" s="8" t="s">
        <v>519</v>
      </c>
      <c r="B242" s="1" t="str">
        <f>_xlfn.XLOOKUP($C242,'Airline Data'!$A$2:$A$7,'Airline Data'!$B$2:$B$7)</f>
        <v>American</v>
      </c>
      <c r="C242" s="23">
        <v>1</v>
      </c>
      <c r="D242" s="11">
        <v>0.66666666666666663</v>
      </c>
      <c r="E242" s="24">
        <f t="shared" si="24"/>
        <v>0.65486111111111112</v>
      </c>
      <c r="F242" s="25">
        <v>17</v>
      </c>
      <c r="G242" s="13">
        <v>44570</v>
      </c>
      <c r="H242" s="1" t="str">
        <f t="shared" si="20"/>
        <v>NotEarly</v>
      </c>
    </row>
    <row r="243" spans="1:8" ht="15">
      <c r="A243" s="8" t="s">
        <v>521</v>
      </c>
      <c r="B243" s="1" t="str">
        <f>_xlfn.XLOOKUP($C243,'Airline Data'!$A$2:$A$7,'Airline Data'!$B$2:$B$7)</f>
        <v>American</v>
      </c>
      <c r="C243" s="23">
        <v>1</v>
      </c>
      <c r="D243" s="11">
        <v>0.56527777777777777</v>
      </c>
      <c r="E243" s="24">
        <f t="shared" si="24"/>
        <v>0.56111111111111112</v>
      </c>
      <c r="F243" s="25">
        <v>6</v>
      </c>
      <c r="G243" s="13">
        <v>44569</v>
      </c>
      <c r="H243" s="1" t="str">
        <f t="shared" si="20"/>
        <v>NotEarly</v>
      </c>
    </row>
    <row r="244" spans="1:8" ht="15">
      <c r="A244" s="8" t="s">
        <v>523</v>
      </c>
      <c r="B244" s="1" t="str">
        <f>_xlfn.XLOOKUP($C244,'Airline Data'!$A$2:$A$7,'Airline Data'!$B$2:$B$7)</f>
        <v>Southwest</v>
      </c>
      <c r="C244" s="23">
        <v>4</v>
      </c>
      <c r="D244" s="11">
        <v>0.34305555555555556</v>
      </c>
      <c r="E244" s="24">
        <f>D244+TIME(0,F244,0)</f>
        <v>0.34513888888888888</v>
      </c>
      <c r="F244" s="25">
        <v>3</v>
      </c>
      <c r="G244" s="13">
        <v>44573</v>
      </c>
      <c r="H244" s="1" t="str">
        <f t="shared" si="20"/>
        <v>Early</v>
      </c>
    </row>
    <row r="245" spans="1:8" ht="15">
      <c r="A245" s="8" t="s">
        <v>525</v>
      </c>
      <c r="B245" s="1" t="str">
        <f>_xlfn.XLOOKUP($C245,'Airline Data'!$A$2:$A$7,'Airline Data'!$B$2:$B$7)</f>
        <v>Southwest</v>
      </c>
      <c r="C245" s="23">
        <v>4</v>
      </c>
      <c r="D245" s="11">
        <v>0.47361111111111109</v>
      </c>
      <c r="E245" s="24">
        <f>D245-TIME(0,F245,0)</f>
        <v>0.47361111111111109</v>
      </c>
      <c r="F245" s="25">
        <v>0</v>
      </c>
      <c r="G245" s="13">
        <v>44574</v>
      </c>
      <c r="H245" s="1" t="str">
        <f t="shared" si="20"/>
        <v>OnTime</v>
      </c>
    </row>
    <row r="246" spans="1:8" ht="15">
      <c r="A246" s="8" t="s">
        <v>527</v>
      </c>
      <c r="B246" s="1" t="str">
        <f>_xlfn.XLOOKUP($C246,'Airline Data'!$A$2:$A$7,'Airline Data'!$B$2:$B$7)</f>
        <v>Air Canada</v>
      </c>
      <c r="C246" s="23">
        <v>6</v>
      </c>
      <c r="D246" s="11">
        <v>6.7361111111111108E-2</v>
      </c>
      <c r="E246" s="24">
        <f>D246+TIME(0,F246,0)</f>
        <v>6.805555555555555E-2</v>
      </c>
      <c r="F246" s="25">
        <v>1</v>
      </c>
      <c r="G246" s="13">
        <v>44574</v>
      </c>
      <c r="H246" s="1" t="str">
        <f t="shared" si="20"/>
        <v>Early</v>
      </c>
    </row>
    <row r="247" spans="1:8" ht="15">
      <c r="A247" s="8" t="s">
        <v>529</v>
      </c>
      <c r="B247" s="1" t="str">
        <f>_xlfn.XLOOKUP($C247,'Airline Data'!$A$2:$A$7,'Airline Data'!$B$2:$B$7)</f>
        <v>Delta</v>
      </c>
      <c r="C247" s="23">
        <v>3</v>
      </c>
      <c r="D247" s="11">
        <v>0.33888888888888891</v>
      </c>
      <c r="E247" s="24">
        <f t="shared" ref="E247:E255" si="25">D247-TIME(0,F247,0)</f>
        <v>0.32916666666666666</v>
      </c>
      <c r="F247" s="25">
        <v>14</v>
      </c>
      <c r="G247" s="13">
        <v>44564</v>
      </c>
      <c r="H247" s="1" t="str">
        <f t="shared" si="20"/>
        <v>NotEarly</v>
      </c>
    </row>
    <row r="248" spans="1:8" ht="15">
      <c r="A248" s="8" t="s">
        <v>531</v>
      </c>
      <c r="B248" s="1" t="str">
        <f>_xlfn.XLOOKUP($C248,'Airline Data'!$A$2:$A$7,'Airline Data'!$B$2:$B$7)</f>
        <v>Alaska</v>
      </c>
      <c r="C248" s="23">
        <v>5</v>
      </c>
      <c r="D248" s="11">
        <v>0.2298611111111111</v>
      </c>
      <c r="E248" s="24">
        <f t="shared" si="25"/>
        <v>0.22569444444444442</v>
      </c>
      <c r="F248" s="25">
        <v>6</v>
      </c>
      <c r="G248" s="13">
        <v>44562</v>
      </c>
      <c r="H248" s="1" t="str">
        <f t="shared" si="20"/>
        <v>NotEarly</v>
      </c>
    </row>
    <row r="249" spans="1:8" ht="15">
      <c r="A249" s="8" t="s">
        <v>533</v>
      </c>
      <c r="B249" s="1" t="str">
        <f>_xlfn.XLOOKUP($C249,'Airline Data'!$A$2:$A$7,'Airline Data'!$B$2:$B$7)</f>
        <v>Delta</v>
      </c>
      <c r="C249" s="23">
        <v>3</v>
      </c>
      <c r="D249" s="11">
        <v>0.90347222222222223</v>
      </c>
      <c r="E249" s="24">
        <f t="shared" si="25"/>
        <v>0.8833333333333333</v>
      </c>
      <c r="F249" s="25">
        <v>29</v>
      </c>
      <c r="G249" s="13">
        <v>44568</v>
      </c>
      <c r="H249" s="1" t="str">
        <f t="shared" si="20"/>
        <v>NotEarly</v>
      </c>
    </row>
    <row r="250" spans="1:8" ht="15">
      <c r="A250" s="8" t="s">
        <v>535</v>
      </c>
      <c r="B250" s="1" t="str">
        <f>_xlfn.XLOOKUP($C250,'Airline Data'!$A$2:$A$7,'Airline Data'!$B$2:$B$7)</f>
        <v>Delta</v>
      </c>
      <c r="C250" s="23">
        <v>3</v>
      </c>
      <c r="D250" s="11">
        <v>0.5805555555555556</v>
      </c>
      <c r="E250" s="24">
        <f t="shared" si="25"/>
        <v>0.5625</v>
      </c>
      <c r="F250" s="25">
        <v>26</v>
      </c>
      <c r="G250" s="13">
        <v>44574</v>
      </c>
      <c r="H250" s="1" t="str">
        <f t="shared" si="20"/>
        <v>NotEarly</v>
      </c>
    </row>
    <row r="251" spans="1:8" ht="15">
      <c r="A251" s="8" t="s">
        <v>537</v>
      </c>
      <c r="B251" s="1" t="str">
        <f>_xlfn.XLOOKUP($C251,'Airline Data'!$A$2:$A$7,'Airline Data'!$B$2:$B$7)</f>
        <v>Delta</v>
      </c>
      <c r="C251" s="23">
        <v>3</v>
      </c>
      <c r="D251" s="11">
        <v>0.77986111111111112</v>
      </c>
      <c r="E251" s="24">
        <f t="shared" si="25"/>
        <v>0.75902777777777775</v>
      </c>
      <c r="F251" s="25">
        <v>30</v>
      </c>
      <c r="G251" s="13">
        <v>44574</v>
      </c>
      <c r="H251" s="1" t="str">
        <f t="shared" si="20"/>
        <v>NotEarly</v>
      </c>
    </row>
    <row r="252" spans="1:8" ht="15">
      <c r="A252" s="8" t="s">
        <v>539</v>
      </c>
      <c r="B252" s="1" t="str">
        <f>_xlfn.XLOOKUP($C252,'Airline Data'!$A$2:$A$7,'Airline Data'!$B$2:$B$7)</f>
        <v>Alaska</v>
      </c>
      <c r="C252" s="23">
        <v>5</v>
      </c>
      <c r="D252" s="11">
        <v>0.3347222222222222</v>
      </c>
      <c r="E252" s="24">
        <f t="shared" si="25"/>
        <v>0.31458333333333333</v>
      </c>
      <c r="F252" s="25">
        <v>29</v>
      </c>
      <c r="G252" s="13">
        <v>44565</v>
      </c>
      <c r="H252" s="1" t="str">
        <f t="shared" si="20"/>
        <v>NotEarly</v>
      </c>
    </row>
    <row r="253" spans="1:8" ht="15">
      <c r="A253" s="8">
        <v>426892</v>
      </c>
      <c r="B253" s="1" t="str">
        <f>_xlfn.XLOOKUP($C253,'Airline Data'!$A$2:$A$7,'Airline Data'!$B$2:$B$7)</f>
        <v>American</v>
      </c>
      <c r="C253" s="23">
        <v>1</v>
      </c>
      <c r="D253" s="11">
        <v>5.4166666666666669E-2</v>
      </c>
      <c r="E253" s="24">
        <f t="shared" si="25"/>
        <v>3.9583333333333338E-2</v>
      </c>
      <c r="F253" s="25">
        <v>21</v>
      </c>
      <c r="G253" s="13">
        <v>44574</v>
      </c>
      <c r="H253" s="1" t="str">
        <f t="shared" si="20"/>
        <v>NotEarly</v>
      </c>
    </row>
    <row r="254" spans="1:8" ht="15">
      <c r="A254" s="8" t="s">
        <v>542</v>
      </c>
      <c r="B254" s="1" t="str">
        <f>_xlfn.XLOOKUP($C254,'Airline Data'!$A$2:$A$7,'Airline Data'!$B$2:$B$7)</f>
        <v>Air Canada</v>
      </c>
      <c r="C254" s="23">
        <v>6</v>
      </c>
      <c r="D254" s="11">
        <v>0.48194444444444445</v>
      </c>
      <c r="E254" s="24">
        <f t="shared" si="25"/>
        <v>0.47291666666666665</v>
      </c>
      <c r="F254" s="25">
        <v>13</v>
      </c>
      <c r="G254" s="13">
        <v>44571</v>
      </c>
      <c r="H254" s="1" t="str">
        <f t="shared" si="20"/>
        <v>NotEarly</v>
      </c>
    </row>
    <row r="255" spans="1:8" ht="15">
      <c r="A255" s="8" t="s">
        <v>544</v>
      </c>
      <c r="B255" s="1" t="str">
        <f>_xlfn.XLOOKUP($C255,'Airline Data'!$A$2:$A$7,'Airline Data'!$B$2:$B$7)</f>
        <v>United</v>
      </c>
      <c r="C255" s="23">
        <v>2</v>
      </c>
      <c r="D255" s="11">
        <v>2.9166666666666667E-2</v>
      </c>
      <c r="E255" s="24">
        <f t="shared" si="25"/>
        <v>2.361111111111111E-2</v>
      </c>
      <c r="F255" s="25">
        <v>8</v>
      </c>
      <c r="G255" s="13">
        <v>44563</v>
      </c>
      <c r="H255" s="1" t="str">
        <f t="shared" si="20"/>
        <v>NotEarly</v>
      </c>
    </row>
    <row r="256" spans="1:8" ht="15">
      <c r="A256" s="8" t="s">
        <v>546</v>
      </c>
      <c r="B256" s="1" t="str">
        <f>_xlfn.XLOOKUP($C256,'Airline Data'!$A$2:$A$7,'Airline Data'!$B$2:$B$7)</f>
        <v>Air Canada</v>
      </c>
      <c r="C256" s="23">
        <v>6</v>
      </c>
      <c r="D256" s="11">
        <v>0.91111111111111109</v>
      </c>
      <c r="E256" s="24">
        <f>D256+TIME(0,F256,0)</f>
        <v>0.93055555555555558</v>
      </c>
      <c r="F256" s="25">
        <v>28</v>
      </c>
      <c r="G256" s="13">
        <v>44573</v>
      </c>
      <c r="H256" s="1" t="str">
        <f t="shared" si="20"/>
        <v>Early</v>
      </c>
    </row>
    <row r="257" spans="1:8" ht="15">
      <c r="A257" s="8" t="s">
        <v>548</v>
      </c>
      <c r="B257" s="1" t="str">
        <f>_xlfn.XLOOKUP($C257,'Airline Data'!$A$2:$A$7,'Airline Data'!$B$2:$B$7)</f>
        <v>Southwest</v>
      </c>
      <c r="C257" s="23">
        <v>4</v>
      </c>
      <c r="D257" s="11">
        <v>0.9375</v>
      </c>
      <c r="E257" s="24">
        <f>D257-TIME(0,F257,0)</f>
        <v>0.92500000000000004</v>
      </c>
      <c r="F257" s="25">
        <v>18</v>
      </c>
      <c r="G257" s="13">
        <v>44566</v>
      </c>
      <c r="H257" s="1" t="str">
        <f t="shared" si="20"/>
        <v>NotEarly</v>
      </c>
    </row>
    <row r="258" spans="1:8" ht="15">
      <c r="A258" s="8" t="s">
        <v>550</v>
      </c>
      <c r="B258" s="1" t="str">
        <f>_xlfn.XLOOKUP($C258,'Airline Data'!$A$2:$A$7,'Airline Data'!$B$2:$B$7)</f>
        <v>Alaska</v>
      </c>
      <c r="C258" s="23">
        <v>5</v>
      </c>
      <c r="D258" s="11">
        <v>0.27013888888888887</v>
      </c>
      <c r="E258" s="24">
        <f>D258+TIME(0,F258,0)</f>
        <v>0.28333333333333333</v>
      </c>
      <c r="F258" s="25">
        <v>19</v>
      </c>
      <c r="G258" s="13">
        <v>44564</v>
      </c>
      <c r="H258" s="1" t="str">
        <f t="shared" si="20"/>
        <v>Early</v>
      </c>
    </row>
    <row r="259" spans="1:8" ht="15">
      <c r="A259" s="8" t="s">
        <v>552</v>
      </c>
      <c r="B259" s="1" t="str">
        <f>_xlfn.XLOOKUP($C259,'Airline Data'!$A$2:$A$7,'Airline Data'!$B$2:$B$7)</f>
        <v>American</v>
      </c>
      <c r="C259" s="23">
        <v>1</v>
      </c>
      <c r="D259" s="11">
        <v>0.78333333333333333</v>
      </c>
      <c r="E259" s="24">
        <f t="shared" ref="E259:E267" si="26">D259-TIME(0,F259,0)</f>
        <v>0.77986111111111112</v>
      </c>
      <c r="F259" s="25">
        <v>5</v>
      </c>
      <c r="G259" s="13">
        <v>44571</v>
      </c>
      <c r="H259" s="1" t="str">
        <f t="shared" ref="H259:H322" si="27">_xlfn.IFS(D259&lt;E259,"Early",D259&gt;E259,"NotEarly",D259=E259,"OnTime")</f>
        <v>NotEarly</v>
      </c>
    </row>
    <row r="260" spans="1:8" ht="15">
      <c r="A260" s="8" t="s">
        <v>554</v>
      </c>
      <c r="B260" s="1" t="str">
        <f>_xlfn.XLOOKUP($C260,'Airline Data'!$A$2:$A$7,'Airline Data'!$B$2:$B$7)</f>
        <v>Delta</v>
      </c>
      <c r="C260" s="23">
        <v>3</v>
      </c>
      <c r="D260" s="11">
        <v>8.4027777777777785E-2</v>
      </c>
      <c r="E260" s="24">
        <f t="shared" si="26"/>
        <v>7.7777777777777779E-2</v>
      </c>
      <c r="F260" s="25">
        <v>9</v>
      </c>
      <c r="G260" s="13">
        <v>44563</v>
      </c>
      <c r="H260" s="1" t="str">
        <f t="shared" si="27"/>
        <v>NotEarly</v>
      </c>
    </row>
    <row r="261" spans="1:8" ht="15">
      <c r="A261" s="8" t="s">
        <v>556</v>
      </c>
      <c r="B261" s="1" t="str">
        <f>_xlfn.XLOOKUP($C261,'Airline Data'!$A$2:$A$7,'Airline Data'!$B$2:$B$7)</f>
        <v>United</v>
      </c>
      <c r="C261" s="23">
        <v>2</v>
      </c>
      <c r="D261" s="11">
        <v>0.25138888888888888</v>
      </c>
      <c r="E261" s="24">
        <f t="shared" si="26"/>
        <v>0.23819444444444443</v>
      </c>
      <c r="F261" s="25">
        <v>19</v>
      </c>
      <c r="G261" s="13">
        <v>44572</v>
      </c>
      <c r="H261" s="1" t="str">
        <f t="shared" si="27"/>
        <v>NotEarly</v>
      </c>
    </row>
    <row r="262" spans="1:8" ht="15">
      <c r="A262" s="8" t="s">
        <v>558</v>
      </c>
      <c r="B262" s="1" t="str">
        <f>_xlfn.XLOOKUP($C262,'Airline Data'!$A$2:$A$7,'Airline Data'!$B$2:$B$7)</f>
        <v>Alaska</v>
      </c>
      <c r="C262" s="23">
        <v>5</v>
      </c>
      <c r="D262" s="11">
        <v>2.7777777777777776E-2</v>
      </c>
      <c r="E262" s="24">
        <f t="shared" si="26"/>
        <v>1.5277777777777777E-2</v>
      </c>
      <c r="F262" s="25">
        <v>18</v>
      </c>
      <c r="G262" s="13">
        <v>44572</v>
      </c>
      <c r="H262" s="1" t="str">
        <f t="shared" si="27"/>
        <v>NotEarly</v>
      </c>
    </row>
    <row r="263" spans="1:8" ht="15">
      <c r="A263" s="8" t="s">
        <v>560</v>
      </c>
      <c r="B263" s="1" t="str">
        <f>_xlfn.XLOOKUP($C263,'Airline Data'!$A$2:$A$7,'Airline Data'!$B$2:$B$7)</f>
        <v>Alaska</v>
      </c>
      <c r="C263" s="23">
        <v>5</v>
      </c>
      <c r="D263" s="11">
        <v>0.50763888888888886</v>
      </c>
      <c r="E263" s="24">
        <f t="shared" si="26"/>
        <v>0.49374999999999997</v>
      </c>
      <c r="F263" s="25">
        <v>20</v>
      </c>
      <c r="G263" s="13">
        <v>44563</v>
      </c>
      <c r="H263" s="1" t="str">
        <f t="shared" si="27"/>
        <v>NotEarly</v>
      </c>
    </row>
    <row r="264" spans="1:8" ht="15">
      <c r="A264" s="8" t="s">
        <v>562</v>
      </c>
      <c r="B264" s="1" t="str">
        <f>_xlfn.XLOOKUP($C264,'Airline Data'!$A$2:$A$7,'Airline Data'!$B$2:$B$7)</f>
        <v>American</v>
      </c>
      <c r="C264" s="23">
        <v>1</v>
      </c>
      <c r="D264" s="11">
        <v>0.36388888888888887</v>
      </c>
      <c r="E264" s="24">
        <f t="shared" si="26"/>
        <v>0.35416666666666663</v>
      </c>
      <c r="F264" s="25">
        <v>14</v>
      </c>
      <c r="G264" s="13">
        <v>44564</v>
      </c>
      <c r="H264" s="1" t="str">
        <f t="shared" si="27"/>
        <v>NotEarly</v>
      </c>
    </row>
    <row r="265" spans="1:8" ht="15">
      <c r="A265" s="8" t="s">
        <v>564</v>
      </c>
      <c r="B265" s="1" t="str">
        <f>_xlfn.XLOOKUP($C265,'Airline Data'!$A$2:$A$7,'Airline Data'!$B$2:$B$7)</f>
        <v>Southwest</v>
      </c>
      <c r="C265" s="23">
        <v>4</v>
      </c>
      <c r="D265" s="11">
        <v>0.98472222222222228</v>
      </c>
      <c r="E265" s="24">
        <f t="shared" si="26"/>
        <v>0.96736111111111112</v>
      </c>
      <c r="F265" s="25">
        <v>25</v>
      </c>
      <c r="G265" s="13">
        <v>44568</v>
      </c>
      <c r="H265" s="1" t="str">
        <f t="shared" si="27"/>
        <v>NotEarly</v>
      </c>
    </row>
    <row r="266" spans="1:8" ht="15">
      <c r="A266" s="8" t="s">
        <v>566</v>
      </c>
      <c r="B266" s="1" t="str">
        <f>_xlfn.XLOOKUP($C266,'Airline Data'!$A$2:$A$7,'Airline Data'!$B$2:$B$7)</f>
        <v>Southwest</v>
      </c>
      <c r="C266" s="23">
        <v>4</v>
      </c>
      <c r="D266" s="11">
        <v>0.41944444444444445</v>
      </c>
      <c r="E266" s="24">
        <f t="shared" si="26"/>
        <v>0.40138888888888891</v>
      </c>
      <c r="F266" s="25">
        <v>26</v>
      </c>
      <c r="G266" s="13">
        <v>44562</v>
      </c>
      <c r="H266" s="1" t="str">
        <f t="shared" si="27"/>
        <v>NotEarly</v>
      </c>
    </row>
    <row r="267" spans="1:8" ht="15">
      <c r="A267" s="8" t="s">
        <v>568</v>
      </c>
      <c r="B267" s="1" t="str">
        <f>_xlfn.XLOOKUP($C267,'Airline Data'!$A$2:$A$7,'Airline Data'!$B$2:$B$7)</f>
        <v>Southwest</v>
      </c>
      <c r="C267" s="23">
        <v>4</v>
      </c>
      <c r="D267" s="11">
        <v>6.3194444444444442E-2</v>
      </c>
      <c r="E267" s="24">
        <f t="shared" si="26"/>
        <v>4.7222222222222221E-2</v>
      </c>
      <c r="F267" s="25">
        <v>23</v>
      </c>
      <c r="G267" s="13">
        <v>44568</v>
      </c>
      <c r="H267" s="1" t="str">
        <f t="shared" si="27"/>
        <v>NotEarly</v>
      </c>
    </row>
    <row r="268" spans="1:8" ht="15">
      <c r="A268" s="8" t="s">
        <v>570</v>
      </c>
      <c r="B268" s="1" t="str">
        <f>_xlfn.XLOOKUP($C268,'Airline Data'!$A$2:$A$7,'Airline Data'!$B$2:$B$7)</f>
        <v>Alaska</v>
      </c>
      <c r="C268" s="23">
        <v>5</v>
      </c>
      <c r="D268" s="11">
        <v>0.11944444444444445</v>
      </c>
      <c r="E268" s="24">
        <f>D268+TIME(0,F268,0)</f>
        <v>0.12430555555555556</v>
      </c>
      <c r="F268" s="25">
        <v>7</v>
      </c>
      <c r="G268" s="13">
        <v>44570</v>
      </c>
      <c r="H268" s="1" t="str">
        <f t="shared" si="27"/>
        <v>Early</v>
      </c>
    </row>
    <row r="269" spans="1:8" ht="15">
      <c r="A269" s="8" t="s">
        <v>572</v>
      </c>
      <c r="B269" s="1" t="str">
        <f>_xlfn.XLOOKUP($C269,'Airline Data'!$A$2:$A$7,'Airline Data'!$B$2:$B$7)</f>
        <v>United</v>
      </c>
      <c r="C269" s="23">
        <v>2</v>
      </c>
      <c r="D269" s="11">
        <v>0.65069444444444446</v>
      </c>
      <c r="E269" s="24">
        <f>D269-TIME(0,F269,0)</f>
        <v>0.6430555555555556</v>
      </c>
      <c r="F269" s="25">
        <v>11</v>
      </c>
      <c r="G269" s="13">
        <v>44565</v>
      </c>
      <c r="H269" s="1" t="str">
        <f t="shared" si="27"/>
        <v>NotEarly</v>
      </c>
    </row>
    <row r="270" spans="1:8" ht="15">
      <c r="A270" s="8" t="s">
        <v>574</v>
      </c>
      <c r="B270" s="1" t="str">
        <f>_xlfn.XLOOKUP($C270,'Airline Data'!$A$2:$A$7,'Airline Data'!$B$2:$B$7)</f>
        <v>Alaska</v>
      </c>
      <c r="C270" s="23">
        <v>5</v>
      </c>
      <c r="D270" s="11">
        <v>0.69236111111111109</v>
      </c>
      <c r="E270" s="24">
        <f>D270+TIME(0,F270,0)</f>
        <v>0.70208333333333328</v>
      </c>
      <c r="F270" s="25">
        <v>14</v>
      </c>
      <c r="G270" s="13">
        <v>44563</v>
      </c>
      <c r="H270" s="1" t="str">
        <f t="shared" si="27"/>
        <v>Early</v>
      </c>
    </row>
    <row r="271" spans="1:8" ht="15">
      <c r="A271" s="8" t="s">
        <v>576</v>
      </c>
      <c r="B271" s="1" t="str">
        <f>_xlfn.XLOOKUP($C271,'Airline Data'!$A$2:$A$7,'Airline Data'!$B$2:$B$7)</f>
        <v>American</v>
      </c>
      <c r="C271" s="23">
        <v>1</v>
      </c>
      <c r="D271" s="11">
        <v>0.74652777777777779</v>
      </c>
      <c r="E271" s="24">
        <f t="shared" ref="E271:E279" si="28">D271-TIME(0,F271,0)</f>
        <v>0.74652777777777779</v>
      </c>
      <c r="F271" s="25">
        <v>0</v>
      </c>
      <c r="G271" s="13">
        <v>44563</v>
      </c>
      <c r="H271" s="1" t="str">
        <f t="shared" si="27"/>
        <v>OnTime</v>
      </c>
    </row>
    <row r="272" spans="1:8" ht="15">
      <c r="A272" s="8" t="s">
        <v>578</v>
      </c>
      <c r="B272" s="1" t="str">
        <f>_xlfn.XLOOKUP($C272,'Airline Data'!$A$2:$A$7,'Airline Data'!$B$2:$B$7)</f>
        <v>Delta</v>
      </c>
      <c r="C272" s="23">
        <v>3</v>
      </c>
      <c r="D272" s="11">
        <v>0.15138888888888888</v>
      </c>
      <c r="E272" s="24">
        <f t="shared" si="28"/>
        <v>0.14583333333333331</v>
      </c>
      <c r="F272" s="25">
        <v>8</v>
      </c>
      <c r="G272" s="13">
        <v>44567</v>
      </c>
      <c r="H272" s="1" t="str">
        <f t="shared" si="27"/>
        <v>NotEarly</v>
      </c>
    </row>
    <row r="273" spans="1:8" ht="15">
      <c r="A273" s="8" t="s">
        <v>580</v>
      </c>
      <c r="B273" s="1" t="str">
        <f>_xlfn.XLOOKUP($C273,'Airline Data'!$A$2:$A$7,'Airline Data'!$B$2:$B$7)</f>
        <v>American</v>
      </c>
      <c r="C273" s="23">
        <v>1</v>
      </c>
      <c r="D273" s="11">
        <v>0.77916666666666667</v>
      </c>
      <c r="E273" s="24">
        <f t="shared" si="28"/>
        <v>0.76249999999999996</v>
      </c>
      <c r="F273" s="25">
        <v>24</v>
      </c>
      <c r="G273" s="13">
        <v>44564</v>
      </c>
      <c r="H273" s="1" t="str">
        <f t="shared" si="27"/>
        <v>NotEarly</v>
      </c>
    </row>
    <row r="274" spans="1:8" ht="15">
      <c r="A274" s="8" t="s">
        <v>582</v>
      </c>
      <c r="B274" s="1" t="str">
        <f>_xlfn.XLOOKUP($C274,'Airline Data'!$A$2:$A$7,'Airline Data'!$B$2:$B$7)</f>
        <v>Air Canada</v>
      </c>
      <c r="C274" s="23">
        <v>6</v>
      </c>
      <c r="D274" s="11">
        <v>0.96597222222222223</v>
      </c>
      <c r="E274" s="24">
        <f t="shared" si="28"/>
        <v>0.95</v>
      </c>
      <c r="F274" s="25">
        <v>23</v>
      </c>
      <c r="G274" s="13">
        <v>44572</v>
      </c>
      <c r="H274" s="1" t="str">
        <f t="shared" si="27"/>
        <v>NotEarly</v>
      </c>
    </row>
    <row r="275" spans="1:8" ht="15">
      <c r="A275" s="8" t="s">
        <v>584</v>
      </c>
      <c r="B275" s="1" t="str">
        <f>_xlfn.XLOOKUP($C275,'Airline Data'!$A$2:$A$7,'Airline Data'!$B$2:$B$7)</f>
        <v>Delta</v>
      </c>
      <c r="C275" s="23">
        <v>3</v>
      </c>
      <c r="D275" s="11">
        <v>0.95625000000000004</v>
      </c>
      <c r="E275" s="24">
        <f t="shared" si="28"/>
        <v>0.94513888888888897</v>
      </c>
      <c r="F275" s="25">
        <v>16</v>
      </c>
      <c r="G275" s="13">
        <v>44568</v>
      </c>
      <c r="H275" s="1" t="str">
        <f t="shared" si="27"/>
        <v>NotEarly</v>
      </c>
    </row>
    <row r="276" spans="1:8" ht="15">
      <c r="A276" s="8" t="s">
        <v>586</v>
      </c>
      <c r="B276" s="1" t="str">
        <f>_xlfn.XLOOKUP($C276,'Airline Data'!$A$2:$A$7,'Airline Data'!$B$2:$B$7)</f>
        <v>Air Canada</v>
      </c>
      <c r="C276" s="23">
        <v>6</v>
      </c>
      <c r="D276" s="11">
        <v>0.7006944444444444</v>
      </c>
      <c r="E276" s="24">
        <f t="shared" si="28"/>
        <v>0.69513888888888886</v>
      </c>
      <c r="F276" s="25">
        <v>8</v>
      </c>
      <c r="G276" s="13">
        <v>44566</v>
      </c>
      <c r="H276" s="1" t="str">
        <f t="shared" si="27"/>
        <v>NotEarly</v>
      </c>
    </row>
    <row r="277" spans="1:8" ht="15">
      <c r="A277" s="8" t="s">
        <v>588</v>
      </c>
      <c r="B277" s="1" t="str">
        <f>_xlfn.XLOOKUP($C277,'Airline Data'!$A$2:$A$7,'Airline Data'!$B$2:$B$7)</f>
        <v>Alaska</v>
      </c>
      <c r="C277" s="23">
        <v>5</v>
      </c>
      <c r="D277" s="11">
        <v>0.10416666666666667</v>
      </c>
      <c r="E277" s="24">
        <f t="shared" si="28"/>
        <v>8.6805555555555552E-2</v>
      </c>
      <c r="F277" s="25">
        <v>25</v>
      </c>
      <c r="G277" s="13">
        <v>44565</v>
      </c>
      <c r="H277" s="1" t="str">
        <f t="shared" si="27"/>
        <v>NotEarly</v>
      </c>
    </row>
    <row r="278" spans="1:8" ht="15">
      <c r="A278" s="8" t="s">
        <v>590</v>
      </c>
      <c r="B278" s="1" t="str">
        <f>_xlfn.XLOOKUP($C278,'Airline Data'!$A$2:$A$7,'Airline Data'!$B$2:$B$7)</f>
        <v>Alaska</v>
      </c>
      <c r="C278" s="23">
        <v>5</v>
      </c>
      <c r="D278" s="11">
        <v>0.22916666666666666</v>
      </c>
      <c r="E278" s="24">
        <f t="shared" si="28"/>
        <v>0.21180555555555555</v>
      </c>
      <c r="F278" s="25">
        <v>25</v>
      </c>
      <c r="G278" s="13">
        <v>44567</v>
      </c>
      <c r="H278" s="1" t="str">
        <f t="shared" si="27"/>
        <v>NotEarly</v>
      </c>
    </row>
    <row r="279" spans="1:8" ht="15">
      <c r="A279" s="8" t="s">
        <v>592</v>
      </c>
      <c r="B279" s="1" t="str">
        <f>_xlfn.XLOOKUP($C279,'Airline Data'!$A$2:$A$7,'Airline Data'!$B$2:$B$7)</f>
        <v>Delta</v>
      </c>
      <c r="C279" s="23">
        <v>3</v>
      </c>
      <c r="D279" s="11">
        <v>0.15555555555555556</v>
      </c>
      <c r="E279" s="24">
        <f t="shared" si="28"/>
        <v>0.15416666666666667</v>
      </c>
      <c r="F279" s="25">
        <v>2</v>
      </c>
      <c r="G279" s="13">
        <v>44562</v>
      </c>
      <c r="H279" s="1" t="str">
        <f t="shared" si="27"/>
        <v>NotEarly</v>
      </c>
    </row>
    <row r="280" spans="1:8" ht="15">
      <c r="A280" s="8" t="s">
        <v>594</v>
      </c>
      <c r="B280" s="1" t="str">
        <f>_xlfn.XLOOKUP($C280,'Airline Data'!$A$2:$A$7,'Airline Data'!$B$2:$B$7)</f>
        <v>Alaska</v>
      </c>
      <c r="C280" s="23">
        <v>5</v>
      </c>
      <c r="D280" s="11">
        <v>0.53680555555555554</v>
      </c>
      <c r="E280" s="24">
        <f>D280+TIME(0,F280,0)</f>
        <v>0.54305555555555551</v>
      </c>
      <c r="F280" s="25">
        <v>9</v>
      </c>
      <c r="G280" s="13">
        <v>44570</v>
      </c>
      <c r="H280" s="1" t="str">
        <f t="shared" si="27"/>
        <v>Early</v>
      </c>
    </row>
    <row r="281" spans="1:8" ht="15">
      <c r="A281" s="8" t="s">
        <v>596</v>
      </c>
      <c r="B281" s="1" t="str">
        <f>_xlfn.XLOOKUP($C281,'Airline Data'!$A$2:$A$7,'Airline Data'!$B$2:$B$7)</f>
        <v>Alaska</v>
      </c>
      <c r="C281" s="23">
        <v>5</v>
      </c>
      <c r="D281" s="11">
        <v>0.81944444444444442</v>
      </c>
      <c r="E281" s="24">
        <f>D281-TIME(0,F281,0)</f>
        <v>0.80763888888888891</v>
      </c>
      <c r="F281" s="25">
        <v>17</v>
      </c>
      <c r="G281" s="13">
        <v>44564</v>
      </c>
      <c r="H281" s="1" t="str">
        <f t="shared" si="27"/>
        <v>NotEarly</v>
      </c>
    </row>
    <row r="282" spans="1:8" ht="15">
      <c r="A282" s="8" t="s">
        <v>598</v>
      </c>
      <c r="B282" s="1" t="str">
        <f>_xlfn.XLOOKUP($C282,'Airline Data'!$A$2:$A$7,'Airline Data'!$B$2:$B$7)</f>
        <v>Alaska</v>
      </c>
      <c r="C282" s="23">
        <v>5</v>
      </c>
      <c r="D282" s="11">
        <v>0.83125000000000004</v>
      </c>
      <c r="E282" s="24">
        <f>D282+TIME(0,F282,0)</f>
        <v>0.83333333333333337</v>
      </c>
      <c r="F282" s="25">
        <v>3</v>
      </c>
      <c r="G282" s="13">
        <v>44568</v>
      </c>
      <c r="H282" s="1" t="str">
        <f t="shared" si="27"/>
        <v>Early</v>
      </c>
    </row>
    <row r="283" spans="1:8" ht="15">
      <c r="A283" s="8" t="s">
        <v>600</v>
      </c>
      <c r="B283" s="1" t="str">
        <f>_xlfn.XLOOKUP($C283,'Airline Data'!$A$2:$A$7,'Airline Data'!$B$2:$B$7)</f>
        <v>Air Canada</v>
      </c>
      <c r="C283" s="23">
        <v>6</v>
      </c>
      <c r="D283" s="11">
        <v>0.58263888888888893</v>
      </c>
      <c r="E283" s="24">
        <f t="shared" ref="E283:E291" si="29">D283-TIME(0,F283,0)</f>
        <v>0.56527777777777777</v>
      </c>
      <c r="F283" s="25">
        <v>25</v>
      </c>
      <c r="G283" s="13">
        <v>44573</v>
      </c>
      <c r="H283" s="1" t="str">
        <f t="shared" si="27"/>
        <v>NotEarly</v>
      </c>
    </row>
    <row r="284" spans="1:8" ht="15">
      <c r="A284" s="8" t="s">
        <v>602</v>
      </c>
      <c r="B284" s="1" t="str">
        <f>_xlfn.XLOOKUP($C284,'Airline Data'!$A$2:$A$7,'Airline Data'!$B$2:$B$7)</f>
        <v>American</v>
      </c>
      <c r="C284" s="23">
        <v>1</v>
      </c>
      <c r="D284" s="11">
        <v>0.4513888888888889</v>
      </c>
      <c r="E284" s="24">
        <f t="shared" si="29"/>
        <v>0.44930555555555557</v>
      </c>
      <c r="F284" s="25">
        <v>3</v>
      </c>
      <c r="G284" s="13">
        <v>44574</v>
      </c>
      <c r="H284" s="1" t="str">
        <f t="shared" si="27"/>
        <v>NotEarly</v>
      </c>
    </row>
    <row r="285" spans="1:8" ht="15">
      <c r="A285" s="8" t="s">
        <v>604</v>
      </c>
      <c r="B285" s="1" t="str">
        <f>_xlfn.XLOOKUP($C285,'Airline Data'!$A$2:$A$7,'Airline Data'!$B$2:$B$7)</f>
        <v>Alaska</v>
      </c>
      <c r="C285" s="23">
        <v>5</v>
      </c>
      <c r="D285" s="11">
        <v>0.43402777777777779</v>
      </c>
      <c r="E285" s="24">
        <f t="shared" si="29"/>
        <v>0.42152777777777778</v>
      </c>
      <c r="F285" s="25">
        <v>18</v>
      </c>
      <c r="G285" s="13">
        <v>44570</v>
      </c>
      <c r="H285" s="1" t="str">
        <f t="shared" si="27"/>
        <v>NotEarly</v>
      </c>
    </row>
    <row r="286" spans="1:8" ht="15">
      <c r="A286" s="8" t="s">
        <v>606</v>
      </c>
      <c r="B286" s="1" t="str">
        <f>_xlfn.XLOOKUP($C286,'Airline Data'!$A$2:$A$7,'Airline Data'!$B$2:$B$7)</f>
        <v>Air Canada</v>
      </c>
      <c r="C286" s="23">
        <v>6</v>
      </c>
      <c r="D286" s="11">
        <v>0.3923611111111111</v>
      </c>
      <c r="E286" s="24">
        <f t="shared" si="29"/>
        <v>0.37152777777777779</v>
      </c>
      <c r="F286" s="25">
        <v>30</v>
      </c>
      <c r="G286" s="13">
        <v>44562</v>
      </c>
      <c r="H286" s="1" t="str">
        <f t="shared" si="27"/>
        <v>NotEarly</v>
      </c>
    </row>
    <row r="287" spans="1:8" ht="15">
      <c r="A287" s="8" t="s">
        <v>608</v>
      </c>
      <c r="B287" s="1" t="str">
        <f>_xlfn.XLOOKUP($C287,'Airline Data'!$A$2:$A$7,'Airline Data'!$B$2:$B$7)</f>
        <v>United</v>
      </c>
      <c r="C287" s="23">
        <v>2</v>
      </c>
      <c r="D287" s="11">
        <v>0.36041666666666666</v>
      </c>
      <c r="E287" s="24">
        <f t="shared" si="29"/>
        <v>0.35694444444444445</v>
      </c>
      <c r="F287" s="25">
        <v>5</v>
      </c>
      <c r="G287" s="13">
        <v>44573</v>
      </c>
      <c r="H287" s="1" t="str">
        <f t="shared" si="27"/>
        <v>NotEarly</v>
      </c>
    </row>
    <row r="288" spans="1:8" ht="15">
      <c r="A288" s="8" t="s">
        <v>610</v>
      </c>
      <c r="B288" s="1" t="str">
        <f>_xlfn.XLOOKUP($C288,'Airline Data'!$A$2:$A$7,'Airline Data'!$B$2:$B$7)</f>
        <v>Air Canada</v>
      </c>
      <c r="C288" s="23">
        <v>6</v>
      </c>
      <c r="D288" s="11">
        <v>0.36249999999999999</v>
      </c>
      <c r="E288" s="24">
        <f t="shared" si="29"/>
        <v>0.34861111111111109</v>
      </c>
      <c r="F288" s="25">
        <v>20</v>
      </c>
      <c r="G288" s="13">
        <v>44565</v>
      </c>
      <c r="H288" s="1" t="str">
        <f t="shared" si="27"/>
        <v>NotEarly</v>
      </c>
    </row>
    <row r="289" spans="1:8" ht="15">
      <c r="A289" s="8" t="s">
        <v>612</v>
      </c>
      <c r="B289" s="1" t="str">
        <f>_xlfn.XLOOKUP($C289,'Airline Data'!$A$2:$A$7,'Airline Data'!$B$2:$B$7)</f>
        <v>United</v>
      </c>
      <c r="C289" s="23">
        <v>2</v>
      </c>
      <c r="D289" s="11">
        <v>6.6666666666666666E-2</v>
      </c>
      <c r="E289" s="24">
        <f t="shared" si="29"/>
        <v>6.25E-2</v>
      </c>
      <c r="F289" s="25">
        <v>6</v>
      </c>
      <c r="G289" s="13">
        <v>44569</v>
      </c>
      <c r="H289" s="1" t="str">
        <f t="shared" si="27"/>
        <v>NotEarly</v>
      </c>
    </row>
    <row r="290" spans="1:8" ht="15">
      <c r="A290" s="8" t="s">
        <v>614</v>
      </c>
      <c r="B290" s="1" t="str">
        <f>_xlfn.XLOOKUP($C290,'Airline Data'!$A$2:$A$7,'Airline Data'!$B$2:$B$7)</f>
        <v>Air Canada</v>
      </c>
      <c r="C290" s="23">
        <v>6</v>
      </c>
      <c r="D290" s="11">
        <v>0.68263888888888891</v>
      </c>
      <c r="E290" s="24">
        <f t="shared" si="29"/>
        <v>0.67777777777777781</v>
      </c>
      <c r="F290" s="25">
        <v>7</v>
      </c>
      <c r="G290" s="13">
        <v>44569</v>
      </c>
      <c r="H290" s="1" t="str">
        <f t="shared" si="27"/>
        <v>NotEarly</v>
      </c>
    </row>
    <row r="291" spans="1:8" ht="15">
      <c r="A291" s="8" t="s">
        <v>616</v>
      </c>
      <c r="B291" s="1" t="str">
        <f>_xlfn.XLOOKUP($C291,'Airline Data'!$A$2:$A$7,'Airline Data'!$B$2:$B$7)</f>
        <v>Delta</v>
      </c>
      <c r="C291" s="23">
        <v>3</v>
      </c>
      <c r="D291" s="11">
        <v>0.69722222222222219</v>
      </c>
      <c r="E291" s="24">
        <f t="shared" si="29"/>
        <v>0.69166666666666665</v>
      </c>
      <c r="F291" s="25">
        <v>8</v>
      </c>
      <c r="G291" s="13">
        <v>44564</v>
      </c>
      <c r="H291" s="1" t="str">
        <f t="shared" si="27"/>
        <v>NotEarly</v>
      </c>
    </row>
    <row r="292" spans="1:8" ht="15">
      <c r="A292" s="8" t="s">
        <v>618</v>
      </c>
      <c r="B292" s="1" t="str">
        <f>_xlfn.XLOOKUP($C292,'Airline Data'!$A$2:$A$7,'Airline Data'!$B$2:$B$7)</f>
        <v>Delta</v>
      </c>
      <c r="C292" s="23">
        <v>3</v>
      </c>
      <c r="D292" s="11">
        <v>0.26805555555555555</v>
      </c>
      <c r="E292" s="24">
        <f>D292+TIME(0,F292,0)</f>
        <v>0.27291666666666664</v>
      </c>
      <c r="F292" s="25">
        <v>7</v>
      </c>
      <c r="G292" s="13">
        <v>44563</v>
      </c>
      <c r="H292" s="1" t="str">
        <f t="shared" si="27"/>
        <v>Early</v>
      </c>
    </row>
    <row r="293" spans="1:8" ht="15">
      <c r="A293" s="8" t="s">
        <v>620</v>
      </c>
      <c r="B293" s="1" t="str">
        <f>_xlfn.XLOOKUP($C293,'Airline Data'!$A$2:$A$7,'Airline Data'!$B$2:$B$7)</f>
        <v>United</v>
      </c>
      <c r="C293" s="23">
        <v>2</v>
      </c>
      <c r="D293" s="11">
        <v>0.10208333333333333</v>
      </c>
      <c r="E293" s="24">
        <f>D293-TIME(0,F293,0)</f>
        <v>9.7222222222222224E-2</v>
      </c>
      <c r="F293" s="25">
        <v>7</v>
      </c>
      <c r="G293" s="13">
        <v>44566</v>
      </c>
      <c r="H293" s="1" t="str">
        <f t="shared" si="27"/>
        <v>NotEarly</v>
      </c>
    </row>
    <row r="294" spans="1:8" ht="15">
      <c r="A294" s="8" t="s">
        <v>622</v>
      </c>
      <c r="B294" s="1" t="str">
        <f>_xlfn.XLOOKUP($C294,'Airline Data'!$A$2:$A$7,'Airline Data'!$B$2:$B$7)</f>
        <v>Alaska</v>
      </c>
      <c r="C294" s="23">
        <v>5</v>
      </c>
      <c r="D294" s="11">
        <v>0.4597222222222222</v>
      </c>
      <c r="E294" s="24">
        <f>D294+TIME(0,F294,0)</f>
        <v>0.46111111111111108</v>
      </c>
      <c r="F294" s="25">
        <v>2</v>
      </c>
      <c r="G294" s="13">
        <v>44570</v>
      </c>
      <c r="H294" s="1" t="str">
        <f t="shared" si="27"/>
        <v>Early</v>
      </c>
    </row>
    <row r="295" spans="1:8" ht="15">
      <c r="A295" s="8" t="s">
        <v>624</v>
      </c>
      <c r="B295" s="1" t="str">
        <f>_xlfn.XLOOKUP($C295,'Airline Data'!$A$2:$A$7,'Airline Data'!$B$2:$B$7)</f>
        <v>Alaska</v>
      </c>
      <c r="C295" s="23">
        <v>5</v>
      </c>
      <c r="D295" s="11">
        <v>0.19652777777777777</v>
      </c>
      <c r="E295" s="24">
        <f t="shared" ref="E295:E303" si="30">D295-TIME(0,F295,0)</f>
        <v>0.19097222222222221</v>
      </c>
      <c r="F295" s="25">
        <v>8</v>
      </c>
      <c r="G295" s="13">
        <v>44573</v>
      </c>
      <c r="H295" s="1" t="str">
        <f t="shared" si="27"/>
        <v>NotEarly</v>
      </c>
    </row>
    <row r="296" spans="1:8" ht="15">
      <c r="A296" s="8" t="s">
        <v>626</v>
      </c>
      <c r="B296" s="1" t="str">
        <f>_xlfn.XLOOKUP($C296,'Airline Data'!$A$2:$A$7,'Airline Data'!$B$2:$B$7)</f>
        <v>Delta</v>
      </c>
      <c r="C296" s="23">
        <v>3</v>
      </c>
      <c r="D296" s="11">
        <v>0.63402777777777775</v>
      </c>
      <c r="E296" s="24">
        <f t="shared" si="30"/>
        <v>0.6152777777777777</v>
      </c>
      <c r="F296" s="25">
        <v>27</v>
      </c>
      <c r="G296" s="13">
        <v>44568</v>
      </c>
      <c r="H296" s="1" t="str">
        <f t="shared" si="27"/>
        <v>NotEarly</v>
      </c>
    </row>
    <row r="297" spans="1:8" ht="15">
      <c r="A297" s="8" t="s">
        <v>628</v>
      </c>
      <c r="B297" s="1" t="str">
        <f>_xlfn.XLOOKUP($C297,'Airline Data'!$A$2:$A$7,'Airline Data'!$B$2:$B$7)</f>
        <v>American</v>
      </c>
      <c r="C297" s="23">
        <v>1</v>
      </c>
      <c r="D297" s="11">
        <v>0.68194444444444446</v>
      </c>
      <c r="E297" s="24">
        <f t="shared" si="30"/>
        <v>0.66875000000000007</v>
      </c>
      <c r="F297" s="25">
        <v>19</v>
      </c>
      <c r="G297" s="13">
        <v>44571</v>
      </c>
      <c r="H297" s="1" t="str">
        <f t="shared" si="27"/>
        <v>NotEarly</v>
      </c>
    </row>
    <row r="298" spans="1:8" ht="15">
      <c r="A298" s="8" t="s">
        <v>630</v>
      </c>
      <c r="B298" s="1" t="str">
        <f>_xlfn.XLOOKUP($C298,'Airline Data'!$A$2:$A$7,'Airline Data'!$B$2:$B$7)</f>
        <v>United</v>
      </c>
      <c r="C298" s="23">
        <v>2</v>
      </c>
      <c r="D298" s="11">
        <v>0.40486111111111112</v>
      </c>
      <c r="E298" s="24">
        <f t="shared" si="30"/>
        <v>0.3979166666666667</v>
      </c>
      <c r="F298" s="25">
        <v>10</v>
      </c>
      <c r="G298" s="13">
        <v>44562</v>
      </c>
      <c r="H298" s="1" t="str">
        <f t="shared" si="27"/>
        <v>NotEarly</v>
      </c>
    </row>
    <row r="299" spans="1:8" ht="15">
      <c r="A299" s="8" t="s">
        <v>632</v>
      </c>
      <c r="B299" s="1" t="str">
        <f>_xlfn.XLOOKUP($C299,'Airline Data'!$A$2:$A$7,'Airline Data'!$B$2:$B$7)</f>
        <v>Southwest</v>
      </c>
      <c r="C299" s="23">
        <v>4</v>
      </c>
      <c r="D299" s="11">
        <v>5.9722222222222225E-2</v>
      </c>
      <c r="E299" s="24">
        <f t="shared" si="30"/>
        <v>5.5555555555555559E-2</v>
      </c>
      <c r="F299" s="25">
        <v>6</v>
      </c>
      <c r="G299" s="13">
        <v>44566</v>
      </c>
      <c r="H299" s="1" t="str">
        <f t="shared" si="27"/>
        <v>NotEarly</v>
      </c>
    </row>
    <row r="300" spans="1:8" ht="15">
      <c r="A300" s="8" t="s">
        <v>634</v>
      </c>
      <c r="B300" s="1" t="str">
        <f>_xlfn.XLOOKUP($C300,'Airline Data'!$A$2:$A$7,'Airline Data'!$B$2:$B$7)</f>
        <v>Delta</v>
      </c>
      <c r="C300" s="23">
        <v>3</v>
      </c>
      <c r="D300" s="11">
        <v>0.2951388888888889</v>
      </c>
      <c r="E300" s="24">
        <f t="shared" si="30"/>
        <v>0.27430555555555558</v>
      </c>
      <c r="F300" s="25">
        <v>30</v>
      </c>
      <c r="G300" s="13">
        <v>44571</v>
      </c>
      <c r="H300" s="1" t="str">
        <f t="shared" si="27"/>
        <v>NotEarly</v>
      </c>
    </row>
    <row r="301" spans="1:8" ht="15">
      <c r="A301" s="8" t="s">
        <v>636</v>
      </c>
      <c r="B301" s="1" t="str">
        <f>_xlfn.XLOOKUP($C301,'Airline Data'!$A$2:$A$7,'Airline Data'!$B$2:$B$7)</f>
        <v>American</v>
      </c>
      <c r="C301" s="23">
        <v>1</v>
      </c>
      <c r="D301" s="11">
        <v>0.18055555555555555</v>
      </c>
      <c r="E301" s="24">
        <f t="shared" si="30"/>
        <v>0.1701388888888889</v>
      </c>
      <c r="F301" s="25">
        <v>15</v>
      </c>
      <c r="G301" s="13">
        <v>44567</v>
      </c>
      <c r="H301" s="1" t="str">
        <f t="shared" si="27"/>
        <v>NotEarly</v>
      </c>
    </row>
    <row r="302" spans="1:8" ht="15">
      <c r="A302" s="8" t="s">
        <v>638</v>
      </c>
      <c r="B302" s="1" t="str">
        <f>_xlfn.XLOOKUP($C302,'Airline Data'!$A$2:$A$7,'Airline Data'!$B$2:$B$7)</f>
        <v>Alaska</v>
      </c>
      <c r="C302" s="23">
        <v>5</v>
      </c>
      <c r="D302" s="11">
        <v>0.71666666666666667</v>
      </c>
      <c r="E302" s="24">
        <f t="shared" si="30"/>
        <v>0.70486111111111116</v>
      </c>
      <c r="F302" s="25">
        <v>17</v>
      </c>
      <c r="G302" s="13">
        <v>44562</v>
      </c>
      <c r="H302" s="1" t="str">
        <f t="shared" si="27"/>
        <v>NotEarly</v>
      </c>
    </row>
    <row r="303" spans="1:8" ht="15">
      <c r="A303" s="8" t="s">
        <v>640</v>
      </c>
      <c r="B303" s="1" t="str">
        <f>_xlfn.XLOOKUP($C303,'Airline Data'!$A$2:$A$7,'Airline Data'!$B$2:$B$7)</f>
        <v>United</v>
      </c>
      <c r="C303" s="23">
        <v>2</v>
      </c>
      <c r="D303" s="11">
        <v>0.38819444444444445</v>
      </c>
      <c r="E303" s="24">
        <f t="shared" si="30"/>
        <v>0.37986111111111109</v>
      </c>
      <c r="F303" s="25">
        <v>12</v>
      </c>
      <c r="G303" s="13">
        <v>44567</v>
      </c>
      <c r="H303" s="1" t="str">
        <f t="shared" si="27"/>
        <v>NotEarly</v>
      </c>
    </row>
    <row r="304" spans="1:8" ht="15">
      <c r="A304" s="8" t="s">
        <v>642</v>
      </c>
      <c r="B304" s="1" t="str">
        <f>_xlfn.XLOOKUP($C304,'Airline Data'!$A$2:$A$7,'Airline Data'!$B$2:$B$7)</f>
        <v>Delta</v>
      </c>
      <c r="C304" s="23">
        <v>3</v>
      </c>
      <c r="D304" s="11">
        <v>0.27361111111111114</v>
      </c>
      <c r="E304" s="24">
        <f>D304+TIME(0,F304,0)</f>
        <v>0.27986111111111112</v>
      </c>
      <c r="F304" s="25">
        <v>9</v>
      </c>
      <c r="G304" s="13">
        <v>44567</v>
      </c>
      <c r="H304" s="1" t="str">
        <f t="shared" si="27"/>
        <v>Early</v>
      </c>
    </row>
    <row r="305" spans="1:8" ht="15">
      <c r="A305" s="8" t="s">
        <v>644</v>
      </c>
      <c r="B305" s="1" t="str">
        <f>_xlfn.XLOOKUP($C305,'Airline Data'!$A$2:$A$7,'Airline Data'!$B$2:$B$7)</f>
        <v>Delta</v>
      </c>
      <c r="C305" s="23">
        <v>3</v>
      </c>
      <c r="D305" s="11">
        <v>0.18680555555555556</v>
      </c>
      <c r="E305" s="24">
        <f>D305-TIME(0,F305,0)</f>
        <v>0.18541666666666667</v>
      </c>
      <c r="F305" s="25">
        <v>2</v>
      </c>
      <c r="G305" s="13">
        <v>44563</v>
      </c>
      <c r="H305" s="1" t="str">
        <f t="shared" si="27"/>
        <v>NotEarly</v>
      </c>
    </row>
    <row r="306" spans="1:8" ht="15">
      <c r="A306" s="8" t="s">
        <v>646</v>
      </c>
      <c r="B306" s="1" t="str">
        <f>_xlfn.XLOOKUP($C306,'Airline Data'!$A$2:$A$7,'Airline Data'!$B$2:$B$7)</f>
        <v>United</v>
      </c>
      <c r="C306" s="23">
        <v>2</v>
      </c>
      <c r="D306" s="11">
        <v>7.4999999999999997E-2</v>
      </c>
      <c r="E306" s="24">
        <f>D306+TIME(0,F306,0)</f>
        <v>9.2361111111111116E-2</v>
      </c>
      <c r="F306" s="25">
        <v>25</v>
      </c>
      <c r="G306" s="13">
        <v>44574</v>
      </c>
      <c r="H306" s="1" t="str">
        <f t="shared" si="27"/>
        <v>Early</v>
      </c>
    </row>
    <row r="307" spans="1:8" ht="15">
      <c r="A307" s="8" t="s">
        <v>648</v>
      </c>
      <c r="B307" s="1" t="str">
        <f>_xlfn.XLOOKUP($C307,'Airline Data'!$A$2:$A$7,'Airline Data'!$B$2:$B$7)</f>
        <v>United</v>
      </c>
      <c r="C307" s="23">
        <v>2</v>
      </c>
      <c r="D307" s="11">
        <v>7.1527777777777773E-2</v>
      </c>
      <c r="E307" s="24">
        <f t="shared" ref="E307:E315" si="31">D307-TIME(0,F307,0)</f>
        <v>5.2777777777777771E-2</v>
      </c>
      <c r="F307" s="25">
        <v>27</v>
      </c>
      <c r="G307" s="13">
        <v>44562</v>
      </c>
      <c r="H307" s="1" t="str">
        <f t="shared" si="27"/>
        <v>NotEarly</v>
      </c>
    </row>
    <row r="308" spans="1:8" ht="15">
      <c r="A308" s="8" t="s">
        <v>650</v>
      </c>
      <c r="B308" s="1" t="str">
        <f>_xlfn.XLOOKUP($C308,'Airline Data'!$A$2:$A$7,'Airline Data'!$B$2:$B$7)</f>
        <v>Southwest</v>
      </c>
      <c r="C308" s="23">
        <v>4</v>
      </c>
      <c r="D308" s="11">
        <v>0.63958333333333328</v>
      </c>
      <c r="E308" s="24">
        <f t="shared" si="31"/>
        <v>0.6201388888888888</v>
      </c>
      <c r="F308" s="25">
        <v>28</v>
      </c>
      <c r="G308" s="13">
        <v>44573</v>
      </c>
      <c r="H308" s="1" t="str">
        <f t="shared" si="27"/>
        <v>NotEarly</v>
      </c>
    </row>
    <row r="309" spans="1:8" ht="15">
      <c r="A309" s="8" t="s">
        <v>652</v>
      </c>
      <c r="B309" s="1" t="str">
        <f>_xlfn.XLOOKUP($C309,'Airline Data'!$A$2:$A$7,'Airline Data'!$B$2:$B$7)</f>
        <v>United</v>
      </c>
      <c r="C309" s="23">
        <v>2</v>
      </c>
      <c r="D309" s="11">
        <v>0.45763888888888887</v>
      </c>
      <c r="E309" s="24">
        <f t="shared" si="31"/>
        <v>0.43958333333333333</v>
      </c>
      <c r="F309" s="25">
        <v>26</v>
      </c>
      <c r="G309" s="13">
        <v>44568</v>
      </c>
      <c r="H309" s="1" t="str">
        <f t="shared" si="27"/>
        <v>NotEarly</v>
      </c>
    </row>
    <row r="310" spans="1:8" ht="15">
      <c r="A310" s="8" t="s">
        <v>654</v>
      </c>
      <c r="B310" s="1" t="str">
        <f>_xlfn.XLOOKUP($C310,'Airline Data'!$A$2:$A$7,'Airline Data'!$B$2:$B$7)</f>
        <v>Alaska</v>
      </c>
      <c r="C310" s="23">
        <v>5</v>
      </c>
      <c r="D310" s="11">
        <v>5.9027777777777776E-2</v>
      </c>
      <c r="E310" s="24">
        <f t="shared" si="31"/>
        <v>5.2777777777777778E-2</v>
      </c>
      <c r="F310" s="25">
        <v>9</v>
      </c>
      <c r="G310" s="13">
        <v>44566</v>
      </c>
      <c r="H310" s="1" t="str">
        <f t="shared" si="27"/>
        <v>NotEarly</v>
      </c>
    </row>
    <row r="311" spans="1:8" ht="15">
      <c r="A311" s="8" t="s">
        <v>656</v>
      </c>
      <c r="B311" s="1" t="str">
        <f>_xlfn.XLOOKUP($C311,'Airline Data'!$A$2:$A$7,'Airline Data'!$B$2:$B$7)</f>
        <v>Air Canada</v>
      </c>
      <c r="C311" s="23">
        <v>6</v>
      </c>
      <c r="D311" s="11">
        <v>9.3055555555555558E-2</v>
      </c>
      <c r="E311" s="24">
        <f t="shared" si="31"/>
        <v>9.3055555555555558E-2</v>
      </c>
      <c r="F311" s="25">
        <v>0</v>
      </c>
      <c r="G311" s="13">
        <v>44566</v>
      </c>
      <c r="H311" s="1" t="str">
        <f t="shared" si="27"/>
        <v>OnTime</v>
      </c>
    </row>
    <row r="312" spans="1:8" ht="15">
      <c r="A312" s="8" t="s">
        <v>658</v>
      </c>
      <c r="B312" s="1" t="str">
        <f>_xlfn.XLOOKUP($C312,'Airline Data'!$A$2:$A$7,'Airline Data'!$B$2:$B$7)</f>
        <v>Alaska</v>
      </c>
      <c r="C312" s="23">
        <v>5</v>
      </c>
      <c r="D312" s="11">
        <v>0.84375</v>
      </c>
      <c r="E312" s="24">
        <f t="shared" si="31"/>
        <v>0.83472222222222225</v>
      </c>
      <c r="F312" s="25">
        <v>13</v>
      </c>
      <c r="G312" s="13">
        <v>44562</v>
      </c>
      <c r="H312" s="1" t="str">
        <f t="shared" si="27"/>
        <v>NotEarly</v>
      </c>
    </row>
    <row r="313" spans="1:8" ht="15">
      <c r="A313" s="8">
        <v>154177</v>
      </c>
      <c r="B313" s="1" t="str">
        <f>_xlfn.XLOOKUP($C313,'Airline Data'!$A$2:$A$7,'Airline Data'!$B$2:$B$7)</f>
        <v>Southwest</v>
      </c>
      <c r="C313" s="23">
        <v>4</v>
      </c>
      <c r="D313" s="11">
        <v>0.50138888888888888</v>
      </c>
      <c r="E313" s="24">
        <f t="shared" si="31"/>
        <v>0.48472222222222222</v>
      </c>
      <c r="F313" s="25">
        <v>24</v>
      </c>
      <c r="G313" s="13">
        <v>44569</v>
      </c>
      <c r="H313" s="1" t="str">
        <f t="shared" si="27"/>
        <v>NotEarly</v>
      </c>
    </row>
    <row r="314" spans="1:8" ht="15">
      <c r="A314" s="8">
        <v>331745</v>
      </c>
      <c r="B314" s="1" t="str">
        <f>_xlfn.XLOOKUP($C314,'Airline Data'!$A$2:$A$7,'Airline Data'!$B$2:$B$7)</f>
        <v>Delta</v>
      </c>
      <c r="C314" s="23">
        <v>3</v>
      </c>
      <c r="D314" s="11">
        <v>0.55277777777777781</v>
      </c>
      <c r="E314" s="24">
        <f t="shared" si="31"/>
        <v>0.55138888888888893</v>
      </c>
      <c r="F314" s="25">
        <v>2</v>
      </c>
      <c r="G314" s="13">
        <v>44565</v>
      </c>
      <c r="H314" s="1" t="str">
        <f t="shared" si="27"/>
        <v>NotEarly</v>
      </c>
    </row>
    <row r="315" spans="1:8" ht="15">
      <c r="A315" s="8" t="s">
        <v>662</v>
      </c>
      <c r="B315" s="1" t="str">
        <f>_xlfn.XLOOKUP($C315,'Airline Data'!$A$2:$A$7,'Airline Data'!$B$2:$B$7)</f>
        <v>Alaska</v>
      </c>
      <c r="C315" s="23">
        <v>5</v>
      </c>
      <c r="D315" s="11">
        <v>0.70972222222222225</v>
      </c>
      <c r="E315" s="24">
        <f t="shared" si="31"/>
        <v>0.70208333333333339</v>
      </c>
      <c r="F315" s="25">
        <v>11</v>
      </c>
      <c r="G315" s="13">
        <v>44572</v>
      </c>
      <c r="H315" s="1" t="str">
        <f t="shared" si="27"/>
        <v>NotEarly</v>
      </c>
    </row>
    <row r="316" spans="1:8" ht="15">
      <c r="A316" s="8" t="s">
        <v>664</v>
      </c>
      <c r="B316" s="1" t="str">
        <f>_xlfn.XLOOKUP($C316,'Airline Data'!$A$2:$A$7,'Airline Data'!$B$2:$B$7)</f>
        <v>Air Canada</v>
      </c>
      <c r="C316" s="23">
        <v>6</v>
      </c>
      <c r="D316" s="11">
        <v>0.67638888888888893</v>
      </c>
      <c r="E316" s="24">
        <f>D316+TIME(0,F316,0)</f>
        <v>0.6972222222222223</v>
      </c>
      <c r="F316" s="25">
        <v>30</v>
      </c>
      <c r="G316" s="13">
        <v>44570</v>
      </c>
      <c r="H316" s="1" t="str">
        <f t="shared" si="27"/>
        <v>Early</v>
      </c>
    </row>
    <row r="317" spans="1:8" ht="15">
      <c r="A317" s="8" t="s">
        <v>666</v>
      </c>
      <c r="B317" s="1" t="str">
        <f>_xlfn.XLOOKUP($C317,'Airline Data'!$A$2:$A$7,'Airline Data'!$B$2:$B$7)</f>
        <v>Air Canada</v>
      </c>
      <c r="C317" s="23">
        <v>6</v>
      </c>
      <c r="D317" s="11">
        <v>0.60763888888888884</v>
      </c>
      <c r="E317" s="24">
        <f>D317-TIME(0,F317,0)</f>
        <v>0.59652777777777777</v>
      </c>
      <c r="F317" s="25">
        <v>16</v>
      </c>
      <c r="G317" s="13">
        <v>44569</v>
      </c>
      <c r="H317" s="1" t="str">
        <f t="shared" si="27"/>
        <v>NotEarly</v>
      </c>
    </row>
    <row r="318" spans="1:8" ht="15">
      <c r="A318" s="8" t="s">
        <v>668</v>
      </c>
      <c r="B318" s="1" t="str">
        <f>_xlfn.XLOOKUP($C318,'Airline Data'!$A$2:$A$7,'Airline Data'!$B$2:$B$7)</f>
        <v>Alaska</v>
      </c>
      <c r="C318" s="23">
        <v>5</v>
      </c>
      <c r="D318" s="11">
        <v>0.91319444444444442</v>
      </c>
      <c r="E318" s="24">
        <f>D318+TIME(0,F318,0)</f>
        <v>0.93333333333333335</v>
      </c>
      <c r="F318" s="25">
        <v>29</v>
      </c>
      <c r="G318" s="13">
        <v>44565</v>
      </c>
      <c r="H318" s="1" t="str">
        <f t="shared" si="27"/>
        <v>Early</v>
      </c>
    </row>
    <row r="319" spans="1:8" ht="15">
      <c r="A319" s="8" t="s">
        <v>670</v>
      </c>
      <c r="B319" s="1" t="str">
        <f>_xlfn.XLOOKUP($C319,'Airline Data'!$A$2:$A$7,'Airline Data'!$B$2:$B$7)</f>
        <v>Air Canada</v>
      </c>
      <c r="C319" s="23">
        <v>6</v>
      </c>
      <c r="D319" s="11">
        <v>0.53819444444444442</v>
      </c>
      <c r="E319" s="24">
        <f t="shared" ref="E319:E327" si="32">D319-TIME(0,F319,0)</f>
        <v>0.5229166666666667</v>
      </c>
      <c r="F319" s="25">
        <v>22</v>
      </c>
      <c r="G319" s="13">
        <v>44562</v>
      </c>
      <c r="H319" s="1" t="str">
        <f t="shared" si="27"/>
        <v>NotEarly</v>
      </c>
    </row>
    <row r="320" spans="1:8" ht="15">
      <c r="A320" s="8">
        <v>945988</v>
      </c>
      <c r="B320" s="1" t="str">
        <f>_xlfn.XLOOKUP($C320,'Airline Data'!$A$2:$A$7,'Airline Data'!$B$2:$B$7)</f>
        <v>Alaska</v>
      </c>
      <c r="C320" s="23">
        <v>5</v>
      </c>
      <c r="D320" s="11">
        <v>2.5000000000000001E-2</v>
      </c>
      <c r="E320" s="24">
        <f t="shared" si="32"/>
        <v>2.013888888888889E-2</v>
      </c>
      <c r="F320" s="25">
        <v>7</v>
      </c>
      <c r="G320" s="13">
        <v>44568</v>
      </c>
      <c r="H320" s="1" t="str">
        <f t="shared" si="27"/>
        <v>NotEarly</v>
      </c>
    </row>
    <row r="321" spans="1:8" ht="15">
      <c r="A321" s="8" t="s">
        <v>673</v>
      </c>
      <c r="B321" s="1" t="str">
        <f>_xlfn.XLOOKUP($C321,'Airline Data'!$A$2:$A$7,'Airline Data'!$B$2:$B$7)</f>
        <v>Delta</v>
      </c>
      <c r="C321" s="23">
        <v>3</v>
      </c>
      <c r="D321" s="11">
        <v>0.31458333333333333</v>
      </c>
      <c r="E321" s="24">
        <f t="shared" si="32"/>
        <v>0.2951388888888889</v>
      </c>
      <c r="F321" s="25">
        <v>28</v>
      </c>
      <c r="G321" s="13">
        <v>44569</v>
      </c>
      <c r="H321" s="1" t="str">
        <f t="shared" si="27"/>
        <v>NotEarly</v>
      </c>
    </row>
    <row r="322" spans="1:8" ht="15">
      <c r="A322" s="8" t="s">
        <v>675</v>
      </c>
      <c r="B322" s="1" t="str">
        <f>_xlfn.XLOOKUP($C322,'Airline Data'!$A$2:$A$7,'Airline Data'!$B$2:$B$7)</f>
        <v>Southwest</v>
      </c>
      <c r="C322" s="23">
        <v>4</v>
      </c>
      <c r="D322" s="11">
        <v>0.97916666666666663</v>
      </c>
      <c r="E322" s="24">
        <f t="shared" si="32"/>
        <v>0.96041666666666659</v>
      </c>
      <c r="F322" s="25">
        <v>27</v>
      </c>
      <c r="G322" s="13">
        <v>44573</v>
      </c>
      <c r="H322" s="1" t="str">
        <f t="shared" si="27"/>
        <v>NotEarly</v>
      </c>
    </row>
    <row r="323" spans="1:8" ht="15">
      <c r="A323" s="8" t="s">
        <v>677</v>
      </c>
      <c r="B323" s="1" t="str">
        <f>_xlfn.XLOOKUP($C323,'Airline Data'!$A$2:$A$7,'Airline Data'!$B$2:$B$7)</f>
        <v>Alaska</v>
      </c>
      <c r="C323" s="23">
        <v>5</v>
      </c>
      <c r="D323" s="11">
        <v>0.82777777777777772</v>
      </c>
      <c r="E323" s="24">
        <f t="shared" si="32"/>
        <v>0.8125</v>
      </c>
      <c r="F323" s="25">
        <v>22</v>
      </c>
      <c r="G323" s="13">
        <v>44564</v>
      </c>
      <c r="H323" s="1" t="str">
        <f t="shared" ref="H323:H386" si="33">_xlfn.IFS(D323&lt;E323,"Early",D323&gt;E323,"NotEarly",D323=E323,"OnTime")</f>
        <v>NotEarly</v>
      </c>
    </row>
    <row r="324" spans="1:8" ht="15">
      <c r="A324" s="8" t="s">
        <v>679</v>
      </c>
      <c r="B324" s="1" t="str">
        <f>_xlfn.XLOOKUP($C324,'Airline Data'!$A$2:$A$7,'Airline Data'!$B$2:$B$7)</f>
        <v>Southwest</v>
      </c>
      <c r="C324" s="23">
        <v>4</v>
      </c>
      <c r="D324" s="11">
        <v>0.52430555555555558</v>
      </c>
      <c r="E324" s="24">
        <f t="shared" si="32"/>
        <v>0.51736111111111116</v>
      </c>
      <c r="F324" s="25">
        <v>10</v>
      </c>
      <c r="G324" s="13">
        <v>44567</v>
      </c>
      <c r="H324" s="1" t="str">
        <f t="shared" si="33"/>
        <v>NotEarly</v>
      </c>
    </row>
    <row r="325" spans="1:8" ht="15">
      <c r="A325" s="16">
        <v>0</v>
      </c>
      <c r="B325" s="1" t="str">
        <f>_xlfn.XLOOKUP($C325,'Airline Data'!$A$2:$A$7,'Airline Data'!$B$2:$B$7)</f>
        <v>Air Canada</v>
      </c>
      <c r="C325" s="23">
        <v>6</v>
      </c>
      <c r="D325" s="11">
        <v>0.75763888888888886</v>
      </c>
      <c r="E325" s="24">
        <f t="shared" si="32"/>
        <v>0.75277777777777777</v>
      </c>
      <c r="F325" s="25">
        <v>7</v>
      </c>
      <c r="G325" s="13">
        <v>44573</v>
      </c>
      <c r="H325" s="1" t="str">
        <f t="shared" si="33"/>
        <v>NotEarly</v>
      </c>
    </row>
    <row r="326" spans="1:8" ht="15">
      <c r="A326" s="8" t="s">
        <v>682</v>
      </c>
      <c r="B326" s="1" t="str">
        <f>_xlfn.XLOOKUP($C326,'Airline Data'!$A$2:$A$7,'Airline Data'!$B$2:$B$7)</f>
        <v>Alaska</v>
      </c>
      <c r="C326" s="23">
        <v>5</v>
      </c>
      <c r="D326" s="11">
        <v>0.29791666666666666</v>
      </c>
      <c r="E326" s="24">
        <f t="shared" si="32"/>
        <v>0.28472222222222221</v>
      </c>
      <c r="F326" s="25">
        <v>19</v>
      </c>
      <c r="G326" s="13">
        <v>44562</v>
      </c>
      <c r="H326" s="1" t="str">
        <f t="shared" si="33"/>
        <v>NotEarly</v>
      </c>
    </row>
    <row r="327" spans="1:8" ht="15">
      <c r="A327" s="8" t="s">
        <v>684</v>
      </c>
      <c r="B327" s="1" t="str">
        <f>_xlfn.XLOOKUP($C327,'Airline Data'!$A$2:$A$7,'Airline Data'!$B$2:$B$7)</f>
        <v>Southwest</v>
      </c>
      <c r="C327" s="23">
        <v>4</v>
      </c>
      <c r="D327" s="11">
        <v>1.3194444444444444E-2</v>
      </c>
      <c r="E327" s="24">
        <f t="shared" si="32"/>
        <v>-6.2500000000000003E-3</v>
      </c>
      <c r="F327" s="25">
        <v>28</v>
      </c>
      <c r="G327" s="13">
        <v>44563</v>
      </c>
      <c r="H327" s="1" t="str">
        <f t="shared" si="33"/>
        <v>NotEarly</v>
      </c>
    </row>
    <row r="328" spans="1:8" ht="15">
      <c r="A328" s="8" t="s">
        <v>686</v>
      </c>
      <c r="B328" s="1" t="str">
        <f>_xlfn.XLOOKUP($C328,'Airline Data'!$A$2:$A$7,'Airline Data'!$B$2:$B$7)</f>
        <v>Delta</v>
      </c>
      <c r="C328" s="23">
        <v>3</v>
      </c>
      <c r="D328" s="11">
        <v>0.57986111111111116</v>
      </c>
      <c r="E328" s="24">
        <f>D328+TIME(0,F328,0)</f>
        <v>0.58125000000000004</v>
      </c>
      <c r="F328" s="25">
        <v>2</v>
      </c>
      <c r="G328" s="13">
        <v>44562</v>
      </c>
      <c r="H328" s="1" t="str">
        <f t="shared" si="33"/>
        <v>Early</v>
      </c>
    </row>
    <row r="329" spans="1:8" ht="15">
      <c r="A329" s="8" t="s">
        <v>688</v>
      </c>
      <c r="B329" s="1" t="str">
        <f>_xlfn.XLOOKUP($C329,'Airline Data'!$A$2:$A$7,'Airline Data'!$B$2:$B$7)</f>
        <v>Air Canada</v>
      </c>
      <c r="C329" s="23">
        <v>6</v>
      </c>
      <c r="D329" s="11">
        <v>0.99722222222222223</v>
      </c>
      <c r="E329" s="24">
        <f>D329-TIME(0,F329,0)</f>
        <v>0.98472222222222228</v>
      </c>
      <c r="F329" s="25">
        <v>18</v>
      </c>
      <c r="G329" s="13">
        <v>44565</v>
      </c>
      <c r="H329" s="1" t="str">
        <f t="shared" si="33"/>
        <v>NotEarly</v>
      </c>
    </row>
    <row r="330" spans="1:8" ht="15">
      <c r="A330" s="8" t="s">
        <v>690</v>
      </c>
      <c r="B330" s="1" t="str">
        <f>_xlfn.XLOOKUP($C330,'Airline Data'!$A$2:$A$7,'Airline Data'!$B$2:$B$7)</f>
        <v>Air Canada</v>
      </c>
      <c r="C330" s="23">
        <v>6</v>
      </c>
      <c r="D330" s="11">
        <v>0.38680555555555557</v>
      </c>
      <c r="E330" s="24">
        <f>D330+TIME(0,F330,0)</f>
        <v>0.39374999999999999</v>
      </c>
      <c r="F330" s="25">
        <v>10</v>
      </c>
      <c r="G330" s="13">
        <v>44570</v>
      </c>
      <c r="H330" s="1" t="str">
        <f t="shared" si="33"/>
        <v>Early</v>
      </c>
    </row>
    <row r="331" spans="1:8" ht="15">
      <c r="A331" s="8" t="s">
        <v>692</v>
      </c>
      <c r="B331" s="1" t="str">
        <f>_xlfn.XLOOKUP($C331,'Airline Data'!$A$2:$A$7,'Airline Data'!$B$2:$B$7)</f>
        <v>Air Canada</v>
      </c>
      <c r="C331" s="23">
        <v>6</v>
      </c>
      <c r="D331" s="11">
        <v>0.53680555555555554</v>
      </c>
      <c r="E331" s="24">
        <f t="shared" ref="E331:E339" si="34">D331-TIME(0,F331,0)</f>
        <v>0.53472222222222221</v>
      </c>
      <c r="F331" s="25">
        <v>3</v>
      </c>
      <c r="G331" s="13">
        <v>44565</v>
      </c>
      <c r="H331" s="1" t="str">
        <f t="shared" si="33"/>
        <v>NotEarly</v>
      </c>
    </row>
    <row r="332" spans="1:8" ht="15">
      <c r="A332" s="8" t="s">
        <v>694</v>
      </c>
      <c r="B332" s="1" t="str">
        <f>_xlfn.XLOOKUP($C332,'Airline Data'!$A$2:$A$7,'Airline Data'!$B$2:$B$7)</f>
        <v>Alaska</v>
      </c>
      <c r="C332" s="23">
        <v>5</v>
      </c>
      <c r="D332" s="11">
        <v>0.50972222222222219</v>
      </c>
      <c r="E332" s="24">
        <f t="shared" si="34"/>
        <v>0.49374999999999997</v>
      </c>
      <c r="F332" s="25">
        <v>23</v>
      </c>
      <c r="G332" s="13">
        <v>44564</v>
      </c>
      <c r="H332" s="1" t="str">
        <f t="shared" si="33"/>
        <v>NotEarly</v>
      </c>
    </row>
    <row r="333" spans="1:8" ht="15">
      <c r="A333" s="8" t="s">
        <v>696</v>
      </c>
      <c r="B333" s="1" t="str">
        <f>_xlfn.XLOOKUP($C333,'Airline Data'!$A$2:$A$7,'Airline Data'!$B$2:$B$7)</f>
        <v>Alaska</v>
      </c>
      <c r="C333" s="23">
        <v>5</v>
      </c>
      <c r="D333" s="11">
        <v>0.9243055555555556</v>
      </c>
      <c r="E333" s="24">
        <f t="shared" si="34"/>
        <v>0.90416666666666667</v>
      </c>
      <c r="F333" s="25">
        <v>29</v>
      </c>
      <c r="G333" s="13">
        <v>44570</v>
      </c>
      <c r="H333" s="1" t="str">
        <f t="shared" si="33"/>
        <v>NotEarly</v>
      </c>
    </row>
    <row r="334" spans="1:8" ht="15">
      <c r="A334" s="8" t="s">
        <v>698</v>
      </c>
      <c r="B334" s="1" t="str">
        <f>_xlfn.XLOOKUP($C334,'Airline Data'!$A$2:$A$7,'Airline Data'!$B$2:$B$7)</f>
        <v>Southwest</v>
      </c>
      <c r="C334" s="23">
        <v>4</v>
      </c>
      <c r="D334" s="11">
        <v>0.73819444444444449</v>
      </c>
      <c r="E334" s="24">
        <f t="shared" si="34"/>
        <v>0.72777777777777786</v>
      </c>
      <c r="F334" s="25">
        <v>15</v>
      </c>
      <c r="G334" s="13">
        <v>44571</v>
      </c>
      <c r="H334" s="1" t="str">
        <f t="shared" si="33"/>
        <v>NotEarly</v>
      </c>
    </row>
    <row r="335" spans="1:8" ht="15">
      <c r="A335" s="8" t="s">
        <v>700</v>
      </c>
      <c r="B335" s="1" t="str">
        <f>_xlfn.XLOOKUP($C335,'Airline Data'!$A$2:$A$7,'Airline Data'!$B$2:$B$7)</f>
        <v>United</v>
      </c>
      <c r="C335" s="23">
        <v>2</v>
      </c>
      <c r="D335" s="11">
        <v>0.49930555555555556</v>
      </c>
      <c r="E335" s="24">
        <f t="shared" si="34"/>
        <v>0.49375000000000002</v>
      </c>
      <c r="F335" s="25">
        <v>8</v>
      </c>
      <c r="G335" s="13">
        <v>44568</v>
      </c>
      <c r="H335" s="1" t="str">
        <f t="shared" si="33"/>
        <v>NotEarly</v>
      </c>
    </row>
    <row r="336" spans="1:8" ht="15">
      <c r="A336" s="8" t="s">
        <v>702</v>
      </c>
      <c r="B336" s="1" t="str">
        <f>_xlfn.XLOOKUP($C336,'Airline Data'!$A$2:$A$7,'Airline Data'!$B$2:$B$7)</f>
        <v>United</v>
      </c>
      <c r="C336" s="23">
        <v>2</v>
      </c>
      <c r="D336" s="11">
        <v>0.54861111111111116</v>
      </c>
      <c r="E336" s="24">
        <f t="shared" si="34"/>
        <v>0.53888888888888897</v>
      </c>
      <c r="F336" s="25">
        <v>14</v>
      </c>
      <c r="G336" s="13">
        <v>44568</v>
      </c>
      <c r="H336" s="1" t="str">
        <f t="shared" si="33"/>
        <v>NotEarly</v>
      </c>
    </row>
    <row r="337" spans="1:8" ht="15">
      <c r="A337" s="8" t="s">
        <v>704</v>
      </c>
      <c r="B337" s="1" t="str">
        <f>_xlfn.XLOOKUP($C337,'Airline Data'!$A$2:$A$7,'Airline Data'!$B$2:$B$7)</f>
        <v>Delta</v>
      </c>
      <c r="C337" s="23">
        <v>3</v>
      </c>
      <c r="D337" s="11">
        <v>0.19375000000000001</v>
      </c>
      <c r="E337" s="24">
        <f t="shared" si="34"/>
        <v>0.17430555555555555</v>
      </c>
      <c r="F337" s="25">
        <v>28</v>
      </c>
      <c r="G337" s="13">
        <v>44573</v>
      </c>
      <c r="H337" s="1" t="str">
        <f t="shared" si="33"/>
        <v>NotEarly</v>
      </c>
    </row>
    <row r="338" spans="1:8" ht="15">
      <c r="A338" s="8" t="s">
        <v>706</v>
      </c>
      <c r="B338" s="1" t="str">
        <f>_xlfn.XLOOKUP($C338,'Airline Data'!$A$2:$A$7,'Airline Data'!$B$2:$B$7)</f>
        <v>Alaska</v>
      </c>
      <c r="C338" s="23">
        <v>5</v>
      </c>
      <c r="D338" s="11">
        <v>0.59513888888888888</v>
      </c>
      <c r="E338" s="24">
        <f t="shared" si="34"/>
        <v>0.5805555555555556</v>
      </c>
      <c r="F338" s="25">
        <v>21</v>
      </c>
      <c r="G338" s="13">
        <v>44573</v>
      </c>
      <c r="H338" s="1" t="str">
        <f t="shared" si="33"/>
        <v>NotEarly</v>
      </c>
    </row>
    <row r="339" spans="1:8" ht="15">
      <c r="A339" s="8" t="s">
        <v>708</v>
      </c>
      <c r="B339" s="1" t="str">
        <f>_xlfn.XLOOKUP($C339,'Airline Data'!$A$2:$A$7,'Airline Data'!$B$2:$B$7)</f>
        <v>United</v>
      </c>
      <c r="C339" s="23">
        <v>2</v>
      </c>
      <c r="D339" s="11">
        <v>0.11597222222222223</v>
      </c>
      <c r="E339" s="24">
        <f t="shared" si="34"/>
        <v>9.8611111111111122E-2</v>
      </c>
      <c r="F339" s="25">
        <v>25</v>
      </c>
      <c r="G339" s="13">
        <v>44566</v>
      </c>
      <c r="H339" s="1" t="str">
        <f t="shared" si="33"/>
        <v>NotEarly</v>
      </c>
    </row>
    <row r="340" spans="1:8" ht="15">
      <c r="A340" s="8" t="s">
        <v>710</v>
      </c>
      <c r="B340" s="1" t="str">
        <f>_xlfn.XLOOKUP($C340,'Airline Data'!$A$2:$A$7,'Airline Data'!$B$2:$B$7)</f>
        <v>Delta</v>
      </c>
      <c r="C340" s="23">
        <v>3</v>
      </c>
      <c r="D340" s="11">
        <v>3.1944444444444442E-2</v>
      </c>
      <c r="E340" s="24">
        <f>D340+TIME(0,F340,0)</f>
        <v>4.0972222222222222E-2</v>
      </c>
      <c r="F340" s="25">
        <v>13</v>
      </c>
      <c r="G340" s="13">
        <v>44565</v>
      </c>
      <c r="H340" s="1" t="str">
        <f t="shared" si="33"/>
        <v>Early</v>
      </c>
    </row>
    <row r="341" spans="1:8" ht="15">
      <c r="A341" s="8" t="s">
        <v>712</v>
      </c>
      <c r="B341" s="1" t="str">
        <f>_xlfn.XLOOKUP($C341,'Airline Data'!$A$2:$A$7,'Airline Data'!$B$2:$B$7)</f>
        <v>American</v>
      </c>
      <c r="C341" s="23">
        <v>1</v>
      </c>
      <c r="D341" s="11">
        <v>7.9166666666666663E-2</v>
      </c>
      <c r="E341" s="24">
        <f>D341-TIME(0,F341,0)</f>
        <v>6.3194444444444442E-2</v>
      </c>
      <c r="F341" s="25">
        <v>23</v>
      </c>
      <c r="G341" s="13">
        <v>44574</v>
      </c>
      <c r="H341" s="1" t="str">
        <f t="shared" si="33"/>
        <v>NotEarly</v>
      </c>
    </row>
    <row r="342" spans="1:8" ht="15">
      <c r="A342" s="8" t="s">
        <v>714</v>
      </c>
      <c r="B342" s="1" t="str">
        <f>_xlfn.XLOOKUP($C342,'Airline Data'!$A$2:$A$7,'Airline Data'!$B$2:$B$7)</f>
        <v>American</v>
      </c>
      <c r="C342" s="23">
        <v>1</v>
      </c>
      <c r="D342" s="11">
        <v>0.91736111111111107</v>
      </c>
      <c r="E342" s="24">
        <f>D342+TIME(0,F342,0)</f>
        <v>0.92222222222222217</v>
      </c>
      <c r="F342" s="25">
        <v>7</v>
      </c>
      <c r="G342" s="13">
        <v>44564</v>
      </c>
      <c r="H342" s="1" t="str">
        <f t="shared" si="33"/>
        <v>Early</v>
      </c>
    </row>
    <row r="343" spans="1:8" ht="15">
      <c r="A343" s="8" t="s">
        <v>716</v>
      </c>
      <c r="B343" s="1" t="str">
        <f>_xlfn.XLOOKUP($C343,'Airline Data'!$A$2:$A$7,'Airline Data'!$B$2:$B$7)</f>
        <v>Air Canada</v>
      </c>
      <c r="C343" s="23">
        <v>6</v>
      </c>
      <c r="D343" s="11">
        <v>0.76388888888888884</v>
      </c>
      <c r="E343" s="24">
        <f t="shared" ref="E343:E351" si="35">D343-TIME(0,F343,0)</f>
        <v>0.74583333333333324</v>
      </c>
      <c r="F343" s="25">
        <v>26</v>
      </c>
      <c r="G343" s="13">
        <v>44574</v>
      </c>
      <c r="H343" s="1" t="str">
        <f t="shared" si="33"/>
        <v>NotEarly</v>
      </c>
    </row>
    <row r="344" spans="1:8" ht="15">
      <c r="A344" s="8" t="s">
        <v>718</v>
      </c>
      <c r="B344" s="1" t="str">
        <f>_xlfn.XLOOKUP($C344,'Airline Data'!$A$2:$A$7,'Airline Data'!$B$2:$B$7)</f>
        <v>Alaska</v>
      </c>
      <c r="C344" s="23">
        <v>5</v>
      </c>
      <c r="D344" s="11">
        <v>0.2076388888888889</v>
      </c>
      <c r="E344" s="24">
        <f t="shared" si="35"/>
        <v>0.19861111111111113</v>
      </c>
      <c r="F344" s="25">
        <v>13</v>
      </c>
      <c r="G344" s="13">
        <v>44563</v>
      </c>
      <c r="H344" s="1" t="str">
        <f t="shared" si="33"/>
        <v>NotEarly</v>
      </c>
    </row>
    <row r="345" spans="1:8" ht="15">
      <c r="A345" s="8" t="s">
        <v>720</v>
      </c>
      <c r="B345" s="1" t="str">
        <f>_xlfn.XLOOKUP($C345,'Airline Data'!$A$2:$A$7,'Airline Data'!$B$2:$B$7)</f>
        <v>Alaska</v>
      </c>
      <c r="C345" s="23">
        <v>5</v>
      </c>
      <c r="D345" s="11">
        <v>9.5138888888888884E-2</v>
      </c>
      <c r="E345" s="24">
        <f t="shared" si="35"/>
        <v>8.5416666666666669E-2</v>
      </c>
      <c r="F345" s="25">
        <v>14</v>
      </c>
      <c r="G345" s="13">
        <v>44563</v>
      </c>
      <c r="H345" s="1" t="str">
        <f t="shared" si="33"/>
        <v>NotEarly</v>
      </c>
    </row>
    <row r="346" spans="1:8" ht="15">
      <c r="A346" s="8" t="s">
        <v>722</v>
      </c>
      <c r="B346" s="1" t="str">
        <f>_xlfn.XLOOKUP($C346,'Airline Data'!$A$2:$A$7,'Airline Data'!$B$2:$B$7)</f>
        <v>United</v>
      </c>
      <c r="C346" s="23">
        <v>2</v>
      </c>
      <c r="D346" s="11">
        <v>0.80972222222222223</v>
      </c>
      <c r="E346" s="24">
        <f t="shared" si="35"/>
        <v>0.78888888888888886</v>
      </c>
      <c r="F346" s="25">
        <v>30</v>
      </c>
      <c r="G346" s="13">
        <v>44570</v>
      </c>
      <c r="H346" s="1" t="str">
        <f t="shared" si="33"/>
        <v>NotEarly</v>
      </c>
    </row>
    <row r="347" spans="1:8" ht="15">
      <c r="A347" s="8" t="s">
        <v>724</v>
      </c>
      <c r="B347" s="1" t="str">
        <f>_xlfn.XLOOKUP($C347,'Airline Data'!$A$2:$A$7,'Airline Data'!$B$2:$B$7)</f>
        <v>Alaska</v>
      </c>
      <c r="C347" s="23">
        <v>5</v>
      </c>
      <c r="D347" s="11">
        <v>2.7777777777777779E-3</v>
      </c>
      <c r="E347" s="24">
        <f t="shared" si="35"/>
        <v>-2.0833333333333333E-3</v>
      </c>
      <c r="F347" s="25">
        <v>7</v>
      </c>
      <c r="G347" s="13">
        <v>44567</v>
      </c>
      <c r="H347" s="1" t="str">
        <f t="shared" si="33"/>
        <v>NotEarly</v>
      </c>
    </row>
    <row r="348" spans="1:8" ht="15">
      <c r="A348" s="16">
        <v>6.9499999999999998E+44</v>
      </c>
      <c r="B348" s="1" t="str">
        <f>_xlfn.XLOOKUP($C348,'Airline Data'!$A$2:$A$7,'Airline Data'!$B$2:$B$7)</f>
        <v>Delta</v>
      </c>
      <c r="C348" s="23">
        <v>3</v>
      </c>
      <c r="D348" s="11">
        <v>0.82430555555555551</v>
      </c>
      <c r="E348" s="24">
        <f t="shared" si="35"/>
        <v>0.81527777777777777</v>
      </c>
      <c r="F348" s="25">
        <v>13</v>
      </c>
      <c r="G348" s="13">
        <v>44564</v>
      </c>
      <c r="H348" s="1" t="str">
        <f t="shared" si="33"/>
        <v>NotEarly</v>
      </c>
    </row>
    <row r="349" spans="1:8" ht="15">
      <c r="A349" s="8">
        <v>2920000000</v>
      </c>
      <c r="B349" s="1" t="str">
        <f>_xlfn.XLOOKUP($C349,'Airline Data'!$A$2:$A$7,'Airline Data'!$B$2:$B$7)</f>
        <v>Air Canada</v>
      </c>
      <c r="C349" s="23">
        <v>6</v>
      </c>
      <c r="D349" s="11">
        <v>2.361111111111111E-2</v>
      </c>
      <c r="E349" s="24">
        <f t="shared" si="35"/>
        <v>1.4583333333333332E-2</v>
      </c>
      <c r="F349" s="25">
        <v>13</v>
      </c>
      <c r="G349" s="13">
        <v>44564</v>
      </c>
      <c r="H349" s="1" t="str">
        <f t="shared" si="33"/>
        <v>NotEarly</v>
      </c>
    </row>
    <row r="350" spans="1:8" ht="15">
      <c r="A350" s="8">
        <v>139993</v>
      </c>
      <c r="B350" s="1" t="str">
        <f>_xlfn.XLOOKUP($C350,'Airline Data'!$A$2:$A$7,'Airline Data'!$B$2:$B$7)</f>
        <v>Southwest</v>
      </c>
      <c r="C350" s="23">
        <v>4</v>
      </c>
      <c r="D350" s="11">
        <v>0.68125000000000002</v>
      </c>
      <c r="E350" s="24">
        <f t="shared" si="35"/>
        <v>0.67013888888888895</v>
      </c>
      <c r="F350" s="25">
        <v>16</v>
      </c>
      <c r="G350" s="13">
        <v>44563</v>
      </c>
      <c r="H350" s="1" t="str">
        <f t="shared" si="33"/>
        <v>NotEarly</v>
      </c>
    </row>
    <row r="351" spans="1:8" ht="15">
      <c r="A351" s="8" t="s">
        <v>729</v>
      </c>
      <c r="B351" s="1" t="str">
        <f>_xlfn.XLOOKUP($C351,'Airline Data'!$A$2:$A$7,'Airline Data'!$B$2:$B$7)</f>
        <v>Delta</v>
      </c>
      <c r="C351" s="23">
        <v>3</v>
      </c>
      <c r="D351" s="11">
        <v>0.68819444444444444</v>
      </c>
      <c r="E351" s="24">
        <f t="shared" si="35"/>
        <v>0.67708333333333337</v>
      </c>
      <c r="F351" s="25">
        <v>16</v>
      </c>
      <c r="G351" s="13">
        <v>44562</v>
      </c>
      <c r="H351" s="1" t="str">
        <f t="shared" si="33"/>
        <v>NotEarly</v>
      </c>
    </row>
    <row r="352" spans="1:8" ht="15">
      <c r="A352" s="8" t="s">
        <v>731</v>
      </c>
      <c r="B352" s="1" t="str">
        <f>_xlfn.XLOOKUP($C352,'Airline Data'!$A$2:$A$7,'Airline Data'!$B$2:$B$7)</f>
        <v>Air Canada</v>
      </c>
      <c r="C352" s="23">
        <v>6</v>
      </c>
      <c r="D352" s="11">
        <v>0.92361111111111116</v>
      </c>
      <c r="E352" s="24">
        <f>D352+TIME(0,F352,0)</f>
        <v>0.92708333333333337</v>
      </c>
      <c r="F352" s="25">
        <v>5</v>
      </c>
      <c r="G352" s="13">
        <v>44569</v>
      </c>
      <c r="H352" s="1" t="str">
        <f t="shared" si="33"/>
        <v>Early</v>
      </c>
    </row>
    <row r="353" spans="1:8" ht="15">
      <c r="A353" s="8" t="s">
        <v>733</v>
      </c>
      <c r="B353" s="1" t="str">
        <f>_xlfn.XLOOKUP($C353,'Airline Data'!$A$2:$A$7,'Airline Data'!$B$2:$B$7)</f>
        <v>United</v>
      </c>
      <c r="C353" s="23">
        <v>2</v>
      </c>
      <c r="D353" s="11">
        <v>0.52222222222222225</v>
      </c>
      <c r="E353" s="24">
        <f>D353-TIME(0,F353,0)</f>
        <v>0.51875000000000004</v>
      </c>
      <c r="F353" s="25">
        <v>5</v>
      </c>
      <c r="G353" s="13">
        <v>44572</v>
      </c>
      <c r="H353" s="1" t="str">
        <f t="shared" si="33"/>
        <v>NotEarly</v>
      </c>
    </row>
    <row r="354" spans="1:8" ht="15">
      <c r="A354" s="8" t="s">
        <v>735</v>
      </c>
      <c r="B354" s="1" t="str">
        <f>_xlfn.XLOOKUP($C354,'Airline Data'!$A$2:$A$7,'Airline Data'!$B$2:$B$7)</f>
        <v>Alaska</v>
      </c>
      <c r="C354" s="23">
        <v>5</v>
      </c>
      <c r="D354" s="11">
        <v>0.17083333333333334</v>
      </c>
      <c r="E354" s="24">
        <f>D354+TIME(0,F354,0)</f>
        <v>0.17083333333333334</v>
      </c>
      <c r="F354" s="25">
        <v>0</v>
      </c>
      <c r="G354" s="13">
        <v>44567</v>
      </c>
      <c r="H354" s="1" t="str">
        <f t="shared" si="33"/>
        <v>OnTime</v>
      </c>
    </row>
    <row r="355" spans="1:8" ht="15">
      <c r="A355" s="8" t="s">
        <v>737</v>
      </c>
      <c r="B355" s="1" t="str">
        <f>_xlfn.XLOOKUP($C355,'Airline Data'!$A$2:$A$7,'Airline Data'!$B$2:$B$7)</f>
        <v>Alaska</v>
      </c>
      <c r="C355" s="23">
        <v>5</v>
      </c>
      <c r="D355" s="11">
        <v>0.56111111111111112</v>
      </c>
      <c r="E355" s="24">
        <f t="shared" ref="E355:E363" si="36">D355-TIME(0,F355,0)</f>
        <v>0.55486111111111114</v>
      </c>
      <c r="F355" s="25">
        <v>9</v>
      </c>
      <c r="G355" s="13">
        <v>44573</v>
      </c>
      <c r="H355" s="1" t="str">
        <f t="shared" si="33"/>
        <v>NotEarly</v>
      </c>
    </row>
    <row r="356" spans="1:8" ht="15">
      <c r="A356" s="8" t="s">
        <v>739</v>
      </c>
      <c r="B356" s="1" t="str">
        <f>_xlfn.XLOOKUP($C356,'Airline Data'!$A$2:$A$7,'Airline Data'!$B$2:$B$7)</f>
        <v>Southwest</v>
      </c>
      <c r="C356" s="23">
        <v>4</v>
      </c>
      <c r="D356" s="11">
        <v>0.50555555555555554</v>
      </c>
      <c r="E356" s="24">
        <f t="shared" si="36"/>
        <v>0.4909722222222222</v>
      </c>
      <c r="F356" s="25">
        <v>21</v>
      </c>
      <c r="G356" s="13">
        <v>44564</v>
      </c>
      <c r="H356" s="1" t="str">
        <f t="shared" si="33"/>
        <v>NotEarly</v>
      </c>
    </row>
    <row r="357" spans="1:8" ht="15">
      <c r="A357" s="8" t="s">
        <v>741</v>
      </c>
      <c r="B357" s="1" t="str">
        <f>_xlfn.XLOOKUP($C357,'Airline Data'!$A$2:$A$7,'Airline Data'!$B$2:$B$7)</f>
        <v>Alaska</v>
      </c>
      <c r="C357" s="23">
        <v>5</v>
      </c>
      <c r="D357" s="11">
        <v>0.47291666666666665</v>
      </c>
      <c r="E357" s="24">
        <f t="shared" si="36"/>
        <v>0.46597222222222223</v>
      </c>
      <c r="F357" s="25">
        <v>10</v>
      </c>
      <c r="G357" s="13">
        <v>44562</v>
      </c>
      <c r="H357" s="1" t="str">
        <f t="shared" si="33"/>
        <v>NotEarly</v>
      </c>
    </row>
    <row r="358" spans="1:8" ht="15">
      <c r="A358" s="8" t="s">
        <v>743</v>
      </c>
      <c r="B358" s="1" t="str">
        <f>_xlfn.XLOOKUP($C358,'Airline Data'!$A$2:$A$7,'Airline Data'!$B$2:$B$7)</f>
        <v>Air Canada</v>
      </c>
      <c r="C358" s="23">
        <v>6</v>
      </c>
      <c r="D358" s="11">
        <v>3.472222222222222E-3</v>
      </c>
      <c r="E358" s="24">
        <f t="shared" si="36"/>
        <v>-1.111111111111111E-2</v>
      </c>
      <c r="F358" s="25">
        <v>21</v>
      </c>
      <c r="G358" s="13">
        <v>44564</v>
      </c>
      <c r="H358" s="1" t="str">
        <f t="shared" si="33"/>
        <v>NotEarly</v>
      </c>
    </row>
    <row r="359" spans="1:8" ht="15">
      <c r="A359" s="8">
        <v>703131</v>
      </c>
      <c r="B359" s="1" t="str">
        <f>_xlfn.XLOOKUP($C359,'Airline Data'!$A$2:$A$7,'Airline Data'!$B$2:$B$7)</f>
        <v>Delta</v>
      </c>
      <c r="C359" s="23">
        <v>3</v>
      </c>
      <c r="D359" s="11">
        <v>0.80625000000000002</v>
      </c>
      <c r="E359" s="24">
        <f t="shared" si="36"/>
        <v>0.7909722222222223</v>
      </c>
      <c r="F359" s="25">
        <v>22</v>
      </c>
      <c r="G359" s="13">
        <v>44572</v>
      </c>
      <c r="H359" s="1" t="str">
        <f t="shared" si="33"/>
        <v>NotEarly</v>
      </c>
    </row>
    <row r="360" spans="1:8" ht="15">
      <c r="A360" s="8">
        <v>515126</v>
      </c>
      <c r="B360" s="1" t="str">
        <f>_xlfn.XLOOKUP($C360,'Airline Data'!$A$2:$A$7,'Airline Data'!$B$2:$B$7)</f>
        <v>American</v>
      </c>
      <c r="C360" s="23">
        <v>1</v>
      </c>
      <c r="D360" s="11">
        <v>0.95625000000000004</v>
      </c>
      <c r="E360" s="24">
        <f t="shared" si="36"/>
        <v>0.94305555555555565</v>
      </c>
      <c r="F360" s="25">
        <v>19</v>
      </c>
      <c r="G360" s="13">
        <v>44565</v>
      </c>
      <c r="H360" s="1" t="str">
        <f t="shared" si="33"/>
        <v>NotEarly</v>
      </c>
    </row>
    <row r="361" spans="1:8" ht="15">
      <c r="A361" s="8" t="s">
        <v>747</v>
      </c>
      <c r="B361" s="1" t="str">
        <f>_xlfn.XLOOKUP($C361,'Airline Data'!$A$2:$A$7,'Airline Data'!$B$2:$B$7)</f>
        <v>Alaska</v>
      </c>
      <c r="C361" s="23">
        <v>5</v>
      </c>
      <c r="D361" s="11">
        <v>0.61388888888888893</v>
      </c>
      <c r="E361" s="24">
        <f t="shared" si="36"/>
        <v>0.59722222222222221</v>
      </c>
      <c r="F361" s="25">
        <v>24</v>
      </c>
      <c r="G361" s="13">
        <v>44573</v>
      </c>
      <c r="H361" s="1" t="str">
        <f t="shared" si="33"/>
        <v>NotEarly</v>
      </c>
    </row>
    <row r="362" spans="1:8" ht="15">
      <c r="A362" s="8" t="s">
        <v>749</v>
      </c>
      <c r="B362" s="1" t="str">
        <f>_xlfn.XLOOKUP($C362,'Airline Data'!$A$2:$A$7,'Airline Data'!$B$2:$B$7)</f>
        <v>Air Canada</v>
      </c>
      <c r="C362" s="23">
        <v>6</v>
      </c>
      <c r="D362" s="11">
        <v>0.77916666666666667</v>
      </c>
      <c r="E362" s="24">
        <f t="shared" si="36"/>
        <v>0.7729166666666667</v>
      </c>
      <c r="F362" s="25">
        <v>9</v>
      </c>
      <c r="G362" s="13">
        <v>44572</v>
      </c>
      <c r="H362" s="1" t="str">
        <f t="shared" si="33"/>
        <v>NotEarly</v>
      </c>
    </row>
    <row r="363" spans="1:8" ht="15">
      <c r="A363" s="8" t="s">
        <v>751</v>
      </c>
      <c r="B363" s="1" t="str">
        <f>_xlfn.XLOOKUP($C363,'Airline Data'!$A$2:$A$7,'Airline Data'!$B$2:$B$7)</f>
        <v>American</v>
      </c>
      <c r="C363" s="23">
        <v>1</v>
      </c>
      <c r="D363" s="11">
        <v>0.48958333333333331</v>
      </c>
      <c r="E363" s="24">
        <f t="shared" si="36"/>
        <v>0.48819444444444443</v>
      </c>
      <c r="F363" s="25">
        <v>2</v>
      </c>
      <c r="G363" s="13">
        <v>44567</v>
      </c>
      <c r="H363" s="1" t="str">
        <f t="shared" si="33"/>
        <v>NotEarly</v>
      </c>
    </row>
    <row r="364" spans="1:8" ht="15">
      <c r="A364" s="8" t="s">
        <v>753</v>
      </c>
      <c r="B364" s="1" t="str">
        <f>_xlfn.XLOOKUP($C364,'Airline Data'!$A$2:$A$7,'Airline Data'!$B$2:$B$7)</f>
        <v>Air Canada</v>
      </c>
      <c r="C364" s="23">
        <v>6</v>
      </c>
      <c r="D364" s="11">
        <v>0.63680555555555551</v>
      </c>
      <c r="E364" s="24">
        <f>D364+TIME(0,F364,0)</f>
        <v>0.63680555555555551</v>
      </c>
      <c r="F364" s="25">
        <v>0</v>
      </c>
      <c r="G364" s="13">
        <v>44562</v>
      </c>
      <c r="H364" s="1" t="str">
        <f t="shared" si="33"/>
        <v>OnTime</v>
      </c>
    </row>
    <row r="365" spans="1:8" ht="15">
      <c r="A365" s="8" t="s">
        <v>755</v>
      </c>
      <c r="B365" s="1" t="str">
        <f>_xlfn.XLOOKUP($C365,'Airline Data'!$A$2:$A$7,'Airline Data'!$B$2:$B$7)</f>
        <v>Delta</v>
      </c>
      <c r="C365" s="23">
        <v>3</v>
      </c>
      <c r="D365" s="11">
        <v>0.6875</v>
      </c>
      <c r="E365" s="24">
        <f>D365-TIME(0,F365,0)</f>
        <v>0.67222222222222228</v>
      </c>
      <c r="F365" s="25">
        <v>22</v>
      </c>
      <c r="G365" s="13">
        <v>44566</v>
      </c>
      <c r="H365" s="1" t="str">
        <f t="shared" si="33"/>
        <v>NotEarly</v>
      </c>
    </row>
    <row r="366" spans="1:8" ht="15">
      <c r="A366" s="8" t="s">
        <v>757</v>
      </c>
      <c r="B366" s="1" t="str">
        <f>_xlfn.XLOOKUP($C366,'Airline Data'!$A$2:$A$7,'Airline Data'!$B$2:$B$7)</f>
        <v>Delta</v>
      </c>
      <c r="C366" s="23">
        <v>3</v>
      </c>
      <c r="D366" s="11">
        <v>0.52986111111111112</v>
      </c>
      <c r="E366" s="24">
        <f>D366+TIME(0,F366,0)</f>
        <v>0.53055555555555556</v>
      </c>
      <c r="F366" s="25">
        <v>1</v>
      </c>
      <c r="G366" s="13">
        <v>44566</v>
      </c>
      <c r="H366" s="1" t="str">
        <f t="shared" si="33"/>
        <v>Early</v>
      </c>
    </row>
    <row r="367" spans="1:8" ht="15">
      <c r="A367" s="8" t="s">
        <v>759</v>
      </c>
      <c r="B367" s="1" t="str">
        <f>_xlfn.XLOOKUP($C367,'Airline Data'!$A$2:$A$7,'Airline Data'!$B$2:$B$7)</f>
        <v>United</v>
      </c>
      <c r="C367" s="23">
        <v>2</v>
      </c>
      <c r="D367" s="11">
        <v>0.31527777777777777</v>
      </c>
      <c r="E367" s="24">
        <f t="shared" ref="E367:E375" si="37">D367-TIME(0,F367,0)</f>
        <v>0.29652777777777778</v>
      </c>
      <c r="F367" s="25">
        <v>27</v>
      </c>
      <c r="G367" s="13">
        <v>44566</v>
      </c>
      <c r="H367" s="1" t="str">
        <f t="shared" si="33"/>
        <v>NotEarly</v>
      </c>
    </row>
    <row r="368" spans="1:8" ht="15">
      <c r="A368" s="8" t="s">
        <v>761</v>
      </c>
      <c r="B368" s="1" t="str">
        <f>_xlfn.XLOOKUP($C368,'Airline Data'!$A$2:$A$7,'Airline Data'!$B$2:$B$7)</f>
        <v>United</v>
      </c>
      <c r="C368" s="23">
        <v>2</v>
      </c>
      <c r="D368" s="11">
        <v>0.39444444444444443</v>
      </c>
      <c r="E368" s="24">
        <f t="shared" si="37"/>
        <v>0.37569444444444444</v>
      </c>
      <c r="F368" s="25">
        <v>27</v>
      </c>
      <c r="G368" s="13">
        <v>44572</v>
      </c>
      <c r="H368" s="1" t="str">
        <f t="shared" si="33"/>
        <v>NotEarly</v>
      </c>
    </row>
    <row r="369" spans="1:8" ht="15">
      <c r="A369" s="8" t="s">
        <v>763</v>
      </c>
      <c r="B369" s="1" t="str">
        <f>_xlfn.XLOOKUP($C369,'Airline Data'!$A$2:$A$7,'Airline Data'!$B$2:$B$7)</f>
        <v>Alaska</v>
      </c>
      <c r="C369" s="23">
        <v>5</v>
      </c>
      <c r="D369" s="11">
        <v>0.70694444444444449</v>
      </c>
      <c r="E369" s="24">
        <f t="shared" si="37"/>
        <v>0.69375000000000009</v>
      </c>
      <c r="F369" s="25">
        <v>19</v>
      </c>
      <c r="G369" s="13">
        <v>44573</v>
      </c>
      <c r="H369" s="1" t="str">
        <f t="shared" si="33"/>
        <v>NotEarly</v>
      </c>
    </row>
    <row r="370" spans="1:8" ht="15">
      <c r="A370" s="8" t="s">
        <v>765</v>
      </c>
      <c r="B370" s="1" t="str">
        <f>_xlfn.XLOOKUP($C370,'Airline Data'!$A$2:$A$7,'Airline Data'!$B$2:$B$7)</f>
        <v>Southwest</v>
      </c>
      <c r="C370" s="23">
        <v>4</v>
      </c>
      <c r="D370" s="11">
        <v>0.58402777777777781</v>
      </c>
      <c r="E370" s="24">
        <f t="shared" si="37"/>
        <v>0.56736111111111109</v>
      </c>
      <c r="F370" s="25">
        <v>24</v>
      </c>
      <c r="G370" s="13">
        <v>44566</v>
      </c>
      <c r="H370" s="1" t="str">
        <f t="shared" si="33"/>
        <v>NotEarly</v>
      </c>
    </row>
    <row r="371" spans="1:8" ht="15">
      <c r="A371" s="8" t="s">
        <v>767</v>
      </c>
      <c r="B371" s="1" t="str">
        <f>_xlfn.XLOOKUP($C371,'Airline Data'!$A$2:$A$7,'Airline Data'!$B$2:$B$7)</f>
        <v>Delta</v>
      </c>
      <c r="C371" s="23">
        <v>3</v>
      </c>
      <c r="D371" s="11">
        <v>5.5555555555555552E-2</v>
      </c>
      <c r="E371" s="24">
        <f t="shared" si="37"/>
        <v>4.7222222222222221E-2</v>
      </c>
      <c r="F371" s="25">
        <v>12</v>
      </c>
      <c r="G371" s="13">
        <v>44565</v>
      </c>
      <c r="H371" s="1" t="str">
        <f t="shared" si="33"/>
        <v>NotEarly</v>
      </c>
    </row>
    <row r="372" spans="1:8" ht="15">
      <c r="A372" s="8" t="s">
        <v>769</v>
      </c>
      <c r="B372" s="1" t="str">
        <f>_xlfn.XLOOKUP($C372,'Airline Data'!$A$2:$A$7,'Airline Data'!$B$2:$B$7)</f>
        <v>Air Canada</v>
      </c>
      <c r="C372" s="23">
        <v>6</v>
      </c>
      <c r="D372" s="11">
        <v>0.93055555555555558</v>
      </c>
      <c r="E372" s="24">
        <f t="shared" si="37"/>
        <v>0.93055555555555558</v>
      </c>
      <c r="F372" s="25">
        <v>0</v>
      </c>
      <c r="G372" s="13">
        <v>44564</v>
      </c>
      <c r="H372" s="1" t="str">
        <f t="shared" si="33"/>
        <v>OnTime</v>
      </c>
    </row>
    <row r="373" spans="1:8" ht="15">
      <c r="A373" s="8" t="s">
        <v>771</v>
      </c>
      <c r="B373" s="1" t="str">
        <f>_xlfn.XLOOKUP($C373,'Airline Data'!$A$2:$A$7,'Airline Data'!$B$2:$B$7)</f>
        <v>Southwest</v>
      </c>
      <c r="C373" s="23">
        <v>4</v>
      </c>
      <c r="D373" s="11">
        <v>0.16041666666666668</v>
      </c>
      <c r="E373" s="24">
        <f t="shared" si="37"/>
        <v>0.14930555555555558</v>
      </c>
      <c r="F373" s="25">
        <v>16</v>
      </c>
      <c r="G373" s="13">
        <v>44568</v>
      </c>
      <c r="H373" s="1" t="str">
        <f t="shared" si="33"/>
        <v>NotEarly</v>
      </c>
    </row>
    <row r="374" spans="1:8" ht="15">
      <c r="A374" s="8" t="s">
        <v>773</v>
      </c>
      <c r="B374" s="1" t="str">
        <f>_xlfn.XLOOKUP($C374,'Airline Data'!$A$2:$A$7,'Airline Data'!$B$2:$B$7)</f>
        <v>American</v>
      </c>
      <c r="C374" s="23">
        <v>1</v>
      </c>
      <c r="D374" s="11">
        <v>8.0555555555555561E-2</v>
      </c>
      <c r="E374" s="24">
        <f t="shared" si="37"/>
        <v>6.666666666666668E-2</v>
      </c>
      <c r="F374" s="25">
        <v>20</v>
      </c>
      <c r="G374" s="13">
        <v>44569</v>
      </c>
      <c r="H374" s="1" t="str">
        <f t="shared" si="33"/>
        <v>NotEarly</v>
      </c>
    </row>
    <row r="375" spans="1:8" ht="15">
      <c r="A375" s="8">
        <v>578059</v>
      </c>
      <c r="B375" s="1" t="str">
        <f>_xlfn.XLOOKUP($C375,'Airline Data'!$A$2:$A$7,'Airline Data'!$B$2:$B$7)</f>
        <v>Southwest</v>
      </c>
      <c r="C375" s="23">
        <v>4</v>
      </c>
      <c r="D375" s="11">
        <v>0.2326388888888889</v>
      </c>
      <c r="E375" s="24">
        <f t="shared" si="37"/>
        <v>0.22500000000000001</v>
      </c>
      <c r="F375" s="25">
        <v>11</v>
      </c>
      <c r="G375" s="13">
        <v>44566</v>
      </c>
      <c r="H375" s="1" t="str">
        <f t="shared" si="33"/>
        <v>NotEarly</v>
      </c>
    </row>
    <row r="376" spans="1:8" ht="15">
      <c r="A376" s="8" t="s">
        <v>776</v>
      </c>
      <c r="B376" s="1" t="str">
        <f>_xlfn.XLOOKUP($C376,'Airline Data'!$A$2:$A$7,'Airline Data'!$B$2:$B$7)</f>
        <v>United</v>
      </c>
      <c r="C376" s="23">
        <v>2</v>
      </c>
      <c r="D376" s="11">
        <v>0.10069444444444445</v>
      </c>
      <c r="E376" s="24">
        <f>D376+TIME(0,F376,0)</f>
        <v>0.1076388888888889</v>
      </c>
      <c r="F376" s="25">
        <v>10</v>
      </c>
      <c r="G376" s="13">
        <v>44568</v>
      </c>
      <c r="H376" s="1" t="str">
        <f t="shared" si="33"/>
        <v>Early</v>
      </c>
    </row>
    <row r="377" spans="1:8" ht="15">
      <c r="A377" s="8" t="s">
        <v>778</v>
      </c>
      <c r="B377" s="1" t="str">
        <f>_xlfn.XLOOKUP($C377,'Airline Data'!$A$2:$A$7,'Airline Data'!$B$2:$B$7)</f>
        <v>United</v>
      </c>
      <c r="C377" s="23">
        <v>2</v>
      </c>
      <c r="D377" s="11">
        <v>0.4597222222222222</v>
      </c>
      <c r="E377" s="24">
        <f>D377-TIME(0,F377,0)</f>
        <v>0.44236111111111109</v>
      </c>
      <c r="F377" s="25">
        <v>25</v>
      </c>
      <c r="G377" s="13">
        <v>44571</v>
      </c>
      <c r="H377" s="1" t="str">
        <f t="shared" si="33"/>
        <v>NotEarly</v>
      </c>
    </row>
    <row r="378" spans="1:8" ht="15">
      <c r="A378" s="8" t="s">
        <v>780</v>
      </c>
      <c r="B378" s="1" t="str">
        <f>_xlfn.XLOOKUP($C378,'Airline Data'!$A$2:$A$7,'Airline Data'!$B$2:$B$7)</f>
        <v>Alaska</v>
      </c>
      <c r="C378" s="23">
        <v>5</v>
      </c>
      <c r="D378" s="11">
        <v>0.56944444444444442</v>
      </c>
      <c r="E378" s="24">
        <f>D378+TIME(0,F378,0)</f>
        <v>0.57847222222222217</v>
      </c>
      <c r="F378" s="25">
        <v>13</v>
      </c>
      <c r="G378" s="13">
        <v>44563</v>
      </c>
      <c r="H378" s="1" t="str">
        <f t="shared" si="33"/>
        <v>Early</v>
      </c>
    </row>
    <row r="379" spans="1:8" ht="15">
      <c r="A379" s="8" t="s">
        <v>782</v>
      </c>
      <c r="B379" s="1" t="str">
        <f>_xlfn.XLOOKUP($C379,'Airline Data'!$A$2:$A$7,'Airline Data'!$B$2:$B$7)</f>
        <v>Alaska</v>
      </c>
      <c r="C379" s="23">
        <v>5</v>
      </c>
      <c r="D379" s="11">
        <v>0.40277777777777779</v>
      </c>
      <c r="E379" s="24">
        <f t="shared" ref="E379:E387" si="38">D379-TIME(0,F379,0)</f>
        <v>0.38819444444444445</v>
      </c>
      <c r="F379" s="25">
        <v>21</v>
      </c>
      <c r="G379" s="13">
        <v>44573</v>
      </c>
      <c r="H379" s="1" t="str">
        <f t="shared" si="33"/>
        <v>NotEarly</v>
      </c>
    </row>
    <row r="380" spans="1:8" ht="15">
      <c r="A380" s="8" t="s">
        <v>784</v>
      </c>
      <c r="B380" s="1" t="str">
        <f>_xlfn.XLOOKUP($C380,'Airline Data'!$A$2:$A$7,'Airline Data'!$B$2:$B$7)</f>
        <v>Air Canada</v>
      </c>
      <c r="C380" s="23">
        <v>6</v>
      </c>
      <c r="D380" s="11">
        <v>0.23749999999999999</v>
      </c>
      <c r="E380" s="24">
        <f t="shared" si="38"/>
        <v>0.21944444444444444</v>
      </c>
      <c r="F380" s="25">
        <v>26</v>
      </c>
      <c r="G380" s="13">
        <v>44568</v>
      </c>
      <c r="H380" s="1" t="str">
        <f t="shared" si="33"/>
        <v>NotEarly</v>
      </c>
    </row>
    <row r="381" spans="1:8" ht="15">
      <c r="A381" s="8" t="s">
        <v>786</v>
      </c>
      <c r="B381" s="1" t="str">
        <f>_xlfn.XLOOKUP($C381,'Airline Data'!$A$2:$A$7,'Airline Data'!$B$2:$B$7)</f>
        <v>American</v>
      </c>
      <c r="C381" s="23">
        <v>1</v>
      </c>
      <c r="D381" s="11">
        <v>0.37777777777777777</v>
      </c>
      <c r="E381" s="24">
        <f t="shared" si="38"/>
        <v>0.36805555555555552</v>
      </c>
      <c r="F381" s="25">
        <v>14</v>
      </c>
      <c r="G381" s="13">
        <v>44562</v>
      </c>
      <c r="H381" s="1" t="str">
        <f t="shared" si="33"/>
        <v>NotEarly</v>
      </c>
    </row>
    <row r="382" spans="1:8" ht="15">
      <c r="A382" s="8" t="s">
        <v>788</v>
      </c>
      <c r="B382" s="1" t="str">
        <f>_xlfn.XLOOKUP($C382,'Airline Data'!$A$2:$A$7,'Airline Data'!$B$2:$B$7)</f>
        <v>United</v>
      </c>
      <c r="C382" s="23">
        <v>2</v>
      </c>
      <c r="D382" s="11">
        <v>0.87013888888888891</v>
      </c>
      <c r="E382" s="24">
        <f t="shared" si="38"/>
        <v>0.86805555555555558</v>
      </c>
      <c r="F382" s="25">
        <v>3</v>
      </c>
      <c r="G382" s="13">
        <v>44567</v>
      </c>
      <c r="H382" s="1" t="str">
        <f t="shared" si="33"/>
        <v>NotEarly</v>
      </c>
    </row>
    <row r="383" spans="1:8" ht="15">
      <c r="A383" s="8" t="s">
        <v>790</v>
      </c>
      <c r="B383" s="1" t="str">
        <f>_xlfn.XLOOKUP($C383,'Airline Data'!$A$2:$A$7,'Airline Data'!$B$2:$B$7)</f>
        <v>Delta</v>
      </c>
      <c r="C383" s="23">
        <v>3</v>
      </c>
      <c r="D383" s="11">
        <v>0.33402777777777776</v>
      </c>
      <c r="E383" s="24">
        <f t="shared" si="38"/>
        <v>0.31666666666666665</v>
      </c>
      <c r="F383" s="25">
        <v>25</v>
      </c>
      <c r="G383" s="13">
        <v>44562</v>
      </c>
      <c r="H383" s="1" t="str">
        <f t="shared" si="33"/>
        <v>NotEarly</v>
      </c>
    </row>
    <row r="384" spans="1:8" ht="15">
      <c r="A384" s="8">
        <v>712496</v>
      </c>
      <c r="B384" s="1" t="str">
        <f>_xlfn.XLOOKUP($C384,'Airline Data'!$A$2:$A$7,'Airline Data'!$B$2:$B$7)</f>
        <v>Alaska</v>
      </c>
      <c r="C384" s="23">
        <v>5</v>
      </c>
      <c r="D384" s="11">
        <v>8.1944444444444445E-2</v>
      </c>
      <c r="E384" s="24">
        <f t="shared" si="38"/>
        <v>7.4305555555555555E-2</v>
      </c>
      <c r="F384" s="25">
        <v>11</v>
      </c>
      <c r="G384" s="13">
        <v>44562</v>
      </c>
      <c r="H384" s="1" t="str">
        <f t="shared" si="33"/>
        <v>NotEarly</v>
      </c>
    </row>
    <row r="385" spans="1:8" ht="15">
      <c r="A385" s="8" t="s">
        <v>793</v>
      </c>
      <c r="B385" s="1" t="str">
        <f>_xlfn.XLOOKUP($C385,'Airline Data'!$A$2:$A$7,'Airline Data'!$B$2:$B$7)</f>
        <v>Southwest</v>
      </c>
      <c r="C385" s="23">
        <v>4</v>
      </c>
      <c r="D385" s="11">
        <v>0.80555555555555558</v>
      </c>
      <c r="E385" s="24">
        <f t="shared" si="38"/>
        <v>0.79375000000000007</v>
      </c>
      <c r="F385" s="25">
        <v>17</v>
      </c>
      <c r="G385" s="13">
        <v>44571</v>
      </c>
      <c r="H385" s="1" t="str">
        <f t="shared" si="33"/>
        <v>NotEarly</v>
      </c>
    </row>
    <row r="386" spans="1:8" ht="15">
      <c r="A386" s="8" t="s">
        <v>795</v>
      </c>
      <c r="B386" s="1" t="str">
        <f>_xlfn.XLOOKUP($C386,'Airline Data'!$A$2:$A$7,'Airline Data'!$B$2:$B$7)</f>
        <v>Southwest</v>
      </c>
      <c r="C386" s="23">
        <v>4</v>
      </c>
      <c r="D386" s="11">
        <v>0.10347222222222222</v>
      </c>
      <c r="E386" s="24">
        <f t="shared" si="38"/>
        <v>9.6527777777777768E-2</v>
      </c>
      <c r="F386" s="25">
        <v>10</v>
      </c>
      <c r="G386" s="13">
        <v>44574</v>
      </c>
      <c r="H386" s="1" t="str">
        <f t="shared" si="33"/>
        <v>NotEarly</v>
      </c>
    </row>
    <row r="387" spans="1:8" ht="15">
      <c r="A387" s="8" t="s">
        <v>797</v>
      </c>
      <c r="B387" s="1" t="str">
        <f>_xlfn.XLOOKUP($C387,'Airline Data'!$A$2:$A$7,'Airline Data'!$B$2:$B$7)</f>
        <v>Southwest</v>
      </c>
      <c r="C387" s="23">
        <v>4</v>
      </c>
      <c r="D387" s="11">
        <v>7.8472222222222221E-2</v>
      </c>
      <c r="E387" s="24">
        <f t="shared" si="38"/>
        <v>6.5277777777777782E-2</v>
      </c>
      <c r="F387" s="25">
        <v>19</v>
      </c>
      <c r="G387" s="13">
        <v>44567</v>
      </c>
      <c r="H387" s="1" t="str">
        <f t="shared" ref="H387:H450" si="39">_xlfn.IFS(D387&lt;E387,"Early",D387&gt;E387,"NotEarly",D387=E387,"OnTime")</f>
        <v>NotEarly</v>
      </c>
    </row>
    <row r="388" spans="1:8" ht="15">
      <c r="A388" s="8" t="s">
        <v>799</v>
      </c>
      <c r="B388" s="1" t="str">
        <f>_xlfn.XLOOKUP($C388,'Airline Data'!$A$2:$A$7,'Airline Data'!$B$2:$B$7)</f>
        <v>Air Canada</v>
      </c>
      <c r="C388" s="23">
        <v>6</v>
      </c>
      <c r="D388" s="11">
        <v>0.34652777777777777</v>
      </c>
      <c r="E388" s="24">
        <f>D388+TIME(0,F388,0)</f>
        <v>0.36041666666666666</v>
      </c>
      <c r="F388" s="25">
        <v>20</v>
      </c>
      <c r="G388" s="13">
        <v>44568</v>
      </c>
      <c r="H388" s="1" t="str">
        <f t="shared" si="39"/>
        <v>Early</v>
      </c>
    </row>
    <row r="389" spans="1:8" ht="15">
      <c r="A389" s="8" t="s">
        <v>801</v>
      </c>
      <c r="B389" s="1" t="str">
        <f>_xlfn.XLOOKUP($C389,'Airline Data'!$A$2:$A$7,'Airline Data'!$B$2:$B$7)</f>
        <v>United</v>
      </c>
      <c r="C389" s="23">
        <v>2</v>
      </c>
      <c r="D389" s="11">
        <v>0.76388888888888884</v>
      </c>
      <c r="E389" s="24">
        <f>D389-TIME(0,F389,0)</f>
        <v>0.74722222222222212</v>
      </c>
      <c r="F389" s="25">
        <v>24</v>
      </c>
      <c r="G389" s="13">
        <v>44570</v>
      </c>
      <c r="H389" s="1" t="str">
        <f t="shared" si="39"/>
        <v>NotEarly</v>
      </c>
    </row>
    <row r="390" spans="1:8" ht="15">
      <c r="A390" s="8" t="s">
        <v>803</v>
      </c>
      <c r="B390" s="1" t="str">
        <f>_xlfn.XLOOKUP($C390,'Airline Data'!$A$2:$A$7,'Airline Data'!$B$2:$B$7)</f>
        <v>Delta</v>
      </c>
      <c r="C390" s="23">
        <v>3</v>
      </c>
      <c r="D390" s="11">
        <v>0.24444444444444444</v>
      </c>
      <c r="E390" s="24">
        <f>D390+TIME(0,F390,0)</f>
        <v>0.26527777777777778</v>
      </c>
      <c r="F390" s="25">
        <v>30</v>
      </c>
      <c r="G390" s="13">
        <v>44569</v>
      </c>
      <c r="H390" s="1" t="str">
        <f t="shared" si="39"/>
        <v>Early</v>
      </c>
    </row>
    <row r="391" spans="1:8" ht="15">
      <c r="A391" s="8" t="s">
        <v>805</v>
      </c>
      <c r="B391" s="1" t="str">
        <f>_xlfn.XLOOKUP($C391,'Airline Data'!$A$2:$A$7,'Airline Data'!$B$2:$B$7)</f>
        <v>Delta</v>
      </c>
      <c r="C391" s="23">
        <v>3</v>
      </c>
      <c r="D391" s="11">
        <v>0.67013888888888884</v>
      </c>
      <c r="E391" s="24">
        <f t="shared" ref="E391:E399" si="40">D391-TIME(0,F391,0)</f>
        <v>0.65972222222222221</v>
      </c>
      <c r="F391" s="25">
        <v>15</v>
      </c>
      <c r="G391" s="13">
        <v>44569</v>
      </c>
      <c r="H391" s="1" t="str">
        <f t="shared" si="39"/>
        <v>NotEarly</v>
      </c>
    </row>
    <row r="392" spans="1:8" ht="15">
      <c r="A392" s="8" t="s">
        <v>807</v>
      </c>
      <c r="B392" s="1" t="str">
        <f>_xlfn.XLOOKUP($C392,'Airline Data'!$A$2:$A$7,'Airline Data'!$B$2:$B$7)</f>
        <v>American</v>
      </c>
      <c r="C392" s="23">
        <v>1</v>
      </c>
      <c r="D392" s="11">
        <v>0.16458333333333333</v>
      </c>
      <c r="E392" s="24">
        <f t="shared" si="40"/>
        <v>0.15902777777777777</v>
      </c>
      <c r="F392" s="25">
        <v>8</v>
      </c>
      <c r="G392" s="13">
        <v>44572</v>
      </c>
      <c r="H392" s="1" t="str">
        <f t="shared" si="39"/>
        <v>NotEarly</v>
      </c>
    </row>
    <row r="393" spans="1:8" ht="15">
      <c r="A393" s="8" t="s">
        <v>809</v>
      </c>
      <c r="B393" s="1" t="str">
        <f>_xlfn.XLOOKUP($C393,'Airline Data'!$A$2:$A$7,'Airline Data'!$B$2:$B$7)</f>
        <v>Delta</v>
      </c>
      <c r="C393" s="23">
        <v>3</v>
      </c>
      <c r="D393" s="11">
        <v>0.21041666666666667</v>
      </c>
      <c r="E393" s="24">
        <f t="shared" si="40"/>
        <v>0.20902777777777778</v>
      </c>
      <c r="F393" s="25">
        <v>2</v>
      </c>
      <c r="G393" s="13">
        <v>44571</v>
      </c>
      <c r="H393" s="1" t="str">
        <f t="shared" si="39"/>
        <v>NotEarly</v>
      </c>
    </row>
    <row r="394" spans="1:8" ht="15">
      <c r="A394" s="8" t="s">
        <v>811</v>
      </c>
      <c r="B394" s="1" t="str">
        <f>_xlfn.XLOOKUP($C394,'Airline Data'!$A$2:$A$7,'Airline Data'!$B$2:$B$7)</f>
        <v>Air Canada</v>
      </c>
      <c r="C394" s="23">
        <v>6</v>
      </c>
      <c r="D394" s="11">
        <v>0.22152777777777777</v>
      </c>
      <c r="E394" s="24">
        <f t="shared" si="40"/>
        <v>0.20347222222222222</v>
      </c>
      <c r="F394" s="25">
        <v>26</v>
      </c>
      <c r="G394" s="13">
        <v>44568</v>
      </c>
      <c r="H394" s="1" t="str">
        <f t="shared" si="39"/>
        <v>NotEarly</v>
      </c>
    </row>
    <row r="395" spans="1:8" ht="15">
      <c r="A395" s="8" t="s">
        <v>813</v>
      </c>
      <c r="B395" s="1" t="str">
        <f>_xlfn.XLOOKUP($C395,'Airline Data'!$A$2:$A$7,'Airline Data'!$B$2:$B$7)</f>
        <v>Delta</v>
      </c>
      <c r="C395" s="23">
        <v>3</v>
      </c>
      <c r="D395" s="11">
        <v>0.96250000000000002</v>
      </c>
      <c r="E395" s="24">
        <f t="shared" si="40"/>
        <v>0.94444444444444442</v>
      </c>
      <c r="F395" s="25">
        <v>26</v>
      </c>
      <c r="G395" s="13">
        <v>44567</v>
      </c>
      <c r="H395" s="1" t="str">
        <f t="shared" si="39"/>
        <v>NotEarly</v>
      </c>
    </row>
    <row r="396" spans="1:8" ht="15">
      <c r="A396" s="8" t="s">
        <v>815</v>
      </c>
      <c r="B396" s="1" t="str">
        <f>_xlfn.XLOOKUP($C396,'Airline Data'!$A$2:$A$7,'Airline Data'!$B$2:$B$7)</f>
        <v>Air Canada</v>
      </c>
      <c r="C396" s="23">
        <v>6</v>
      </c>
      <c r="D396" s="11">
        <v>0.27916666666666667</v>
      </c>
      <c r="E396" s="24">
        <f t="shared" si="40"/>
        <v>0.26319444444444445</v>
      </c>
      <c r="F396" s="25">
        <v>23</v>
      </c>
      <c r="G396" s="13">
        <v>44566</v>
      </c>
      <c r="H396" s="1" t="str">
        <f t="shared" si="39"/>
        <v>NotEarly</v>
      </c>
    </row>
    <row r="397" spans="1:8" ht="15">
      <c r="A397" s="8" t="s">
        <v>817</v>
      </c>
      <c r="B397" s="1" t="str">
        <f>_xlfn.XLOOKUP($C397,'Airline Data'!$A$2:$A$7,'Airline Data'!$B$2:$B$7)</f>
        <v>Southwest</v>
      </c>
      <c r="C397" s="23">
        <v>4</v>
      </c>
      <c r="D397" s="11">
        <v>0.67500000000000004</v>
      </c>
      <c r="E397" s="24">
        <f t="shared" si="40"/>
        <v>0.65625</v>
      </c>
      <c r="F397" s="25">
        <v>27</v>
      </c>
      <c r="G397" s="13">
        <v>44567</v>
      </c>
      <c r="H397" s="1" t="str">
        <f t="shared" si="39"/>
        <v>NotEarly</v>
      </c>
    </row>
    <row r="398" spans="1:8" ht="15">
      <c r="A398" s="8" t="s">
        <v>819</v>
      </c>
      <c r="B398" s="1" t="str">
        <f>_xlfn.XLOOKUP($C398,'Airline Data'!$A$2:$A$7,'Airline Data'!$B$2:$B$7)</f>
        <v>Alaska</v>
      </c>
      <c r="C398" s="23">
        <v>5</v>
      </c>
      <c r="D398" s="11">
        <v>0.63541666666666663</v>
      </c>
      <c r="E398" s="24">
        <f t="shared" si="40"/>
        <v>0.63472222222222219</v>
      </c>
      <c r="F398" s="25">
        <v>1</v>
      </c>
      <c r="G398" s="13">
        <v>44563</v>
      </c>
      <c r="H398" s="1" t="str">
        <f t="shared" si="39"/>
        <v>NotEarly</v>
      </c>
    </row>
    <row r="399" spans="1:8" ht="15">
      <c r="A399" s="8" t="s">
        <v>821</v>
      </c>
      <c r="B399" s="1" t="str">
        <f>_xlfn.XLOOKUP($C399,'Airline Data'!$A$2:$A$7,'Airline Data'!$B$2:$B$7)</f>
        <v>Southwest</v>
      </c>
      <c r="C399" s="23">
        <v>4</v>
      </c>
      <c r="D399" s="11">
        <v>0.72430555555555554</v>
      </c>
      <c r="E399" s="24">
        <f t="shared" si="40"/>
        <v>0.72361111111111109</v>
      </c>
      <c r="F399" s="25">
        <v>1</v>
      </c>
      <c r="G399" s="13">
        <v>44563</v>
      </c>
      <c r="H399" s="1" t="str">
        <f t="shared" si="39"/>
        <v>NotEarly</v>
      </c>
    </row>
    <row r="400" spans="1:8" ht="15">
      <c r="A400" s="8" t="s">
        <v>823</v>
      </c>
      <c r="B400" s="1" t="str">
        <f>_xlfn.XLOOKUP($C400,'Airline Data'!$A$2:$A$7,'Airline Data'!$B$2:$B$7)</f>
        <v>American</v>
      </c>
      <c r="C400" s="23">
        <v>1</v>
      </c>
      <c r="D400" s="11">
        <v>0.71388888888888891</v>
      </c>
      <c r="E400" s="24">
        <f>D400+TIME(0,F400,0)</f>
        <v>0.7270833333333333</v>
      </c>
      <c r="F400" s="25">
        <v>19</v>
      </c>
      <c r="G400" s="13">
        <v>44568</v>
      </c>
      <c r="H400" s="1" t="str">
        <f t="shared" si="39"/>
        <v>Early</v>
      </c>
    </row>
    <row r="401" spans="1:8" ht="15">
      <c r="A401" s="8" t="s">
        <v>825</v>
      </c>
      <c r="B401" s="1" t="str">
        <f>_xlfn.XLOOKUP($C401,'Airline Data'!$A$2:$A$7,'Airline Data'!$B$2:$B$7)</f>
        <v>Alaska</v>
      </c>
      <c r="C401" s="23">
        <v>5</v>
      </c>
      <c r="D401" s="11">
        <v>0.59861111111111109</v>
      </c>
      <c r="E401" s="24">
        <f>D401-TIME(0,F401,0)</f>
        <v>0.59861111111111109</v>
      </c>
      <c r="F401" s="25">
        <v>0</v>
      </c>
      <c r="G401" s="13">
        <v>44572</v>
      </c>
      <c r="H401" s="1" t="str">
        <f t="shared" si="39"/>
        <v>OnTime</v>
      </c>
    </row>
    <row r="402" spans="1:8" ht="15">
      <c r="A402" s="8" t="s">
        <v>827</v>
      </c>
      <c r="B402" s="1" t="str">
        <f>_xlfn.XLOOKUP($C402,'Airline Data'!$A$2:$A$7,'Airline Data'!$B$2:$B$7)</f>
        <v>Air Canada</v>
      </c>
      <c r="C402" s="23">
        <v>6</v>
      </c>
      <c r="D402" s="11">
        <v>0.57152777777777775</v>
      </c>
      <c r="E402" s="24">
        <f>D402+TIME(0,F402,0)</f>
        <v>0.58124999999999993</v>
      </c>
      <c r="F402" s="25">
        <v>14</v>
      </c>
      <c r="G402" s="13">
        <v>44572</v>
      </c>
      <c r="H402" s="1" t="str">
        <f t="shared" si="39"/>
        <v>Early</v>
      </c>
    </row>
    <row r="403" spans="1:8" ht="15">
      <c r="A403" s="8" t="s">
        <v>829</v>
      </c>
      <c r="B403" s="1" t="str">
        <f>_xlfn.XLOOKUP($C403,'Airline Data'!$A$2:$A$7,'Airline Data'!$B$2:$B$7)</f>
        <v>Southwest</v>
      </c>
      <c r="C403" s="23">
        <v>4</v>
      </c>
      <c r="D403" s="11">
        <v>0.15416666666666667</v>
      </c>
      <c r="E403" s="24">
        <f t="shared" ref="E403:E411" si="41">D403-TIME(0,F403,0)</f>
        <v>0.15208333333333335</v>
      </c>
      <c r="F403" s="25">
        <v>3</v>
      </c>
      <c r="G403" s="13">
        <v>44564</v>
      </c>
      <c r="H403" s="1" t="str">
        <f t="shared" si="39"/>
        <v>NotEarly</v>
      </c>
    </row>
    <row r="404" spans="1:8" ht="15">
      <c r="A404" s="8" t="s">
        <v>831</v>
      </c>
      <c r="B404" s="1" t="str">
        <f>_xlfn.XLOOKUP($C404,'Airline Data'!$A$2:$A$7,'Airline Data'!$B$2:$B$7)</f>
        <v>Southwest</v>
      </c>
      <c r="C404" s="23">
        <v>4</v>
      </c>
      <c r="D404" s="11">
        <v>0.1076388888888889</v>
      </c>
      <c r="E404" s="24">
        <f t="shared" si="41"/>
        <v>9.0972222222222232E-2</v>
      </c>
      <c r="F404" s="25">
        <v>24</v>
      </c>
      <c r="G404" s="13">
        <v>44568</v>
      </c>
      <c r="H404" s="1" t="str">
        <f t="shared" si="39"/>
        <v>NotEarly</v>
      </c>
    </row>
    <row r="405" spans="1:8" ht="15">
      <c r="A405" s="8" t="s">
        <v>833</v>
      </c>
      <c r="B405" s="1" t="str">
        <f>_xlfn.XLOOKUP($C405,'Airline Data'!$A$2:$A$7,'Airline Data'!$B$2:$B$7)</f>
        <v>Delta</v>
      </c>
      <c r="C405" s="23">
        <v>3</v>
      </c>
      <c r="D405" s="11">
        <v>0.84583333333333333</v>
      </c>
      <c r="E405" s="24">
        <f t="shared" si="41"/>
        <v>0.84305555555555556</v>
      </c>
      <c r="F405" s="25">
        <v>4</v>
      </c>
      <c r="G405" s="13">
        <v>44573</v>
      </c>
      <c r="H405" s="1" t="str">
        <f t="shared" si="39"/>
        <v>NotEarly</v>
      </c>
    </row>
    <row r="406" spans="1:8" ht="15">
      <c r="A406" s="8" t="s">
        <v>835</v>
      </c>
      <c r="B406" s="1" t="str">
        <f>_xlfn.XLOOKUP($C406,'Airline Data'!$A$2:$A$7,'Airline Data'!$B$2:$B$7)</f>
        <v>Southwest</v>
      </c>
      <c r="C406" s="23">
        <v>4</v>
      </c>
      <c r="D406" s="11">
        <v>0.13958333333333334</v>
      </c>
      <c r="E406" s="24">
        <f t="shared" si="41"/>
        <v>0.13958333333333334</v>
      </c>
      <c r="F406" s="25">
        <v>0</v>
      </c>
      <c r="G406" s="13">
        <v>44573</v>
      </c>
      <c r="H406" s="1" t="str">
        <f t="shared" si="39"/>
        <v>OnTime</v>
      </c>
    </row>
    <row r="407" spans="1:8" ht="15">
      <c r="A407" s="8" t="s">
        <v>837</v>
      </c>
      <c r="B407" s="1" t="str">
        <f>_xlfn.XLOOKUP($C407,'Airline Data'!$A$2:$A$7,'Airline Data'!$B$2:$B$7)</f>
        <v>Delta</v>
      </c>
      <c r="C407" s="23">
        <v>3</v>
      </c>
      <c r="D407" s="11">
        <v>0.74305555555555558</v>
      </c>
      <c r="E407" s="24">
        <f t="shared" si="41"/>
        <v>0.72222222222222221</v>
      </c>
      <c r="F407" s="25">
        <v>30</v>
      </c>
      <c r="G407" s="13">
        <v>44569</v>
      </c>
      <c r="H407" s="1" t="str">
        <f t="shared" si="39"/>
        <v>NotEarly</v>
      </c>
    </row>
    <row r="408" spans="1:8" ht="15">
      <c r="A408" s="8" t="s">
        <v>839</v>
      </c>
      <c r="B408" s="1" t="str">
        <f>_xlfn.XLOOKUP($C408,'Airline Data'!$A$2:$A$7,'Airline Data'!$B$2:$B$7)</f>
        <v>Alaska</v>
      </c>
      <c r="C408" s="23">
        <v>5</v>
      </c>
      <c r="D408" s="11">
        <v>0.97361111111111109</v>
      </c>
      <c r="E408" s="24">
        <f t="shared" si="41"/>
        <v>0.96666666666666667</v>
      </c>
      <c r="F408" s="25">
        <v>10</v>
      </c>
      <c r="G408" s="13">
        <v>44567</v>
      </c>
      <c r="H408" s="1" t="str">
        <f t="shared" si="39"/>
        <v>NotEarly</v>
      </c>
    </row>
    <row r="409" spans="1:8" ht="15">
      <c r="A409" s="8" t="s">
        <v>841</v>
      </c>
      <c r="B409" s="1" t="str">
        <f>_xlfn.XLOOKUP($C409,'Airline Data'!$A$2:$A$7,'Airline Data'!$B$2:$B$7)</f>
        <v>American</v>
      </c>
      <c r="C409" s="23">
        <v>1</v>
      </c>
      <c r="D409" s="11">
        <v>0.75763888888888886</v>
      </c>
      <c r="E409" s="24">
        <f t="shared" si="41"/>
        <v>0.73888888888888882</v>
      </c>
      <c r="F409" s="25">
        <v>27</v>
      </c>
      <c r="G409" s="13">
        <v>44574</v>
      </c>
      <c r="H409" s="1" t="str">
        <f t="shared" si="39"/>
        <v>NotEarly</v>
      </c>
    </row>
    <row r="410" spans="1:8" ht="15">
      <c r="A410" s="8" t="s">
        <v>843</v>
      </c>
      <c r="B410" s="1" t="str">
        <f>_xlfn.XLOOKUP($C410,'Airline Data'!$A$2:$A$7,'Airline Data'!$B$2:$B$7)</f>
        <v>Southwest</v>
      </c>
      <c r="C410" s="23">
        <v>4</v>
      </c>
      <c r="D410" s="11">
        <v>0.40138888888888891</v>
      </c>
      <c r="E410" s="24">
        <f t="shared" si="41"/>
        <v>0.38541666666666669</v>
      </c>
      <c r="F410" s="25">
        <v>23</v>
      </c>
      <c r="G410" s="13">
        <v>44566</v>
      </c>
      <c r="H410" s="1" t="str">
        <f t="shared" si="39"/>
        <v>NotEarly</v>
      </c>
    </row>
    <row r="411" spans="1:8" ht="15">
      <c r="A411" s="8" t="s">
        <v>845</v>
      </c>
      <c r="B411" s="1" t="str">
        <f>_xlfn.XLOOKUP($C411,'Airline Data'!$A$2:$A$7,'Airline Data'!$B$2:$B$7)</f>
        <v>Delta</v>
      </c>
      <c r="C411" s="23">
        <v>3</v>
      </c>
      <c r="D411" s="11">
        <v>0.2326388888888889</v>
      </c>
      <c r="E411" s="24">
        <f t="shared" si="41"/>
        <v>0.21388888888888891</v>
      </c>
      <c r="F411" s="25">
        <v>27</v>
      </c>
      <c r="G411" s="13">
        <v>44572</v>
      </c>
      <c r="H411" s="1" t="str">
        <f t="shared" si="39"/>
        <v>NotEarly</v>
      </c>
    </row>
    <row r="412" spans="1:8" ht="15">
      <c r="A412" s="8" t="s">
        <v>847</v>
      </c>
      <c r="B412" s="1" t="str">
        <f>_xlfn.XLOOKUP($C412,'Airline Data'!$A$2:$A$7,'Airline Data'!$B$2:$B$7)</f>
        <v>Alaska</v>
      </c>
      <c r="C412" s="23">
        <v>5</v>
      </c>
      <c r="D412" s="11">
        <v>0.2326388888888889</v>
      </c>
      <c r="E412" s="24">
        <f>D412+TIME(0,F412,0)</f>
        <v>0.2326388888888889</v>
      </c>
      <c r="F412" s="25">
        <v>0</v>
      </c>
      <c r="G412" s="13">
        <v>44568</v>
      </c>
      <c r="H412" s="1" t="str">
        <f t="shared" si="39"/>
        <v>OnTime</v>
      </c>
    </row>
    <row r="413" spans="1:8" ht="15">
      <c r="A413" s="8" t="s">
        <v>849</v>
      </c>
      <c r="B413" s="1" t="str">
        <f>_xlfn.XLOOKUP($C413,'Airline Data'!$A$2:$A$7,'Airline Data'!$B$2:$B$7)</f>
        <v>Delta</v>
      </c>
      <c r="C413" s="23">
        <v>3</v>
      </c>
      <c r="D413" s="11">
        <v>0.35208333333333336</v>
      </c>
      <c r="E413" s="24">
        <f>D413-TIME(0,F413,0)</f>
        <v>0.33263888888888893</v>
      </c>
      <c r="F413" s="25">
        <v>28</v>
      </c>
      <c r="G413" s="13">
        <v>44566</v>
      </c>
      <c r="H413" s="1" t="str">
        <f t="shared" si="39"/>
        <v>NotEarly</v>
      </c>
    </row>
    <row r="414" spans="1:8" ht="15">
      <c r="A414" s="8" t="s">
        <v>851</v>
      </c>
      <c r="B414" s="1" t="str">
        <f>_xlfn.XLOOKUP($C414,'Airline Data'!$A$2:$A$7,'Airline Data'!$B$2:$B$7)</f>
        <v>United</v>
      </c>
      <c r="C414" s="23">
        <v>2</v>
      </c>
      <c r="D414" s="11">
        <v>0.45624999999999999</v>
      </c>
      <c r="E414" s="24">
        <f>D414+TIME(0,F414,0)</f>
        <v>0.47638888888888886</v>
      </c>
      <c r="F414" s="25">
        <v>29</v>
      </c>
      <c r="G414" s="13">
        <v>44563</v>
      </c>
      <c r="H414" s="1" t="str">
        <f t="shared" si="39"/>
        <v>Early</v>
      </c>
    </row>
    <row r="415" spans="1:8" ht="15">
      <c r="A415" s="8">
        <v>93981</v>
      </c>
      <c r="B415" s="1" t="str">
        <f>_xlfn.XLOOKUP($C415,'Airline Data'!$A$2:$A$7,'Airline Data'!$B$2:$B$7)</f>
        <v>Southwest</v>
      </c>
      <c r="C415" s="23">
        <v>4</v>
      </c>
      <c r="D415" s="11">
        <v>0.21388888888888888</v>
      </c>
      <c r="E415" s="24">
        <f t="shared" ref="E415:E423" si="42">D415-TIME(0,F415,0)</f>
        <v>0.20416666666666666</v>
      </c>
      <c r="F415" s="25">
        <v>14</v>
      </c>
      <c r="G415" s="13">
        <v>44574</v>
      </c>
      <c r="H415" s="1" t="str">
        <f t="shared" si="39"/>
        <v>NotEarly</v>
      </c>
    </row>
    <row r="416" spans="1:8" ht="15">
      <c r="A416" s="8" t="s">
        <v>854</v>
      </c>
      <c r="B416" s="1" t="str">
        <f>_xlfn.XLOOKUP($C416,'Airline Data'!$A$2:$A$7,'Airline Data'!$B$2:$B$7)</f>
        <v>Alaska</v>
      </c>
      <c r="C416" s="23">
        <v>5</v>
      </c>
      <c r="D416" s="11">
        <v>0.33124999999999999</v>
      </c>
      <c r="E416" s="24">
        <f t="shared" si="42"/>
        <v>0.31319444444444444</v>
      </c>
      <c r="F416" s="25">
        <v>26</v>
      </c>
      <c r="G416" s="13">
        <v>44570</v>
      </c>
      <c r="H416" s="1" t="str">
        <f t="shared" si="39"/>
        <v>NotEarly</v>
      </c>
    </row>
    <row r="417" spans="1:8" ht="15">
      <c r="A417" s="8" t="s">
        <v>856</v>
      </c>
      <c r="B417" s="1" t="str">
        <f>_xlfn.XLOOKUP($C417,'Airline Data'!$A$2:$A$7,'Airline Data'!$B$2:$B$7)</f>
        <v>Air Canada</v>
      </c>
      <c r="C417" s="23">
        <v>6</v>
      </c>
      <c r="D417" s="11">
        <v>0.48055555555555557</v>
      </c>
      <c r="E417" s="24">
        <f t="shared" si="42"/>
        <v>0.46458333333333335</v>
      </c>
      <c r="F417" s="25">
        <v>23</v>
      </c>
      <c r="G417" s="13">
        <v>44564</v>
      </c>
      <c r="H417" s="1" t="str">
        <f t="shared" si="39"/>
        <v>NotEarly</v>
      </c>
    </row>
    <row r="418" spans="1:8" ht="15">
      <c r="A418" s="8" t="s">
        <v>858</v>
      </c>
      <c r="B418" s="1" t="str">
        <f>_xlfn.XLOOKUP($C418,'Airline Data'!$A$2:$A$7,'Airline Data'!$B$2:$B$7)</f>
        <v>Air Canada</v>
      </c>
      <c r="C418" s="23">
        <v>6</v>
      </c>
      <c r="D418" s="11">
        <v>0.23749999999999999</v>
      </c>
      <c r="E418" s="24">
        <f t="shared" si="42"/>
        <v>0.23680555555555555</v>
      </c>
      <c r="F418" s="25">
        <v>1</v>
      </c>
      <c r="G418" s="13">
        <v>44573</v>
      </c>
      <c r="H418" s="1" t="str">
        <f t="shared" si="39"/>
        <v>NotEarly</v>
      </c>
    </row>
    <row r="419" spans="1:8" ht="15">
      <c r="A419" s="8" t="s">
        <v>860</v>
      </c>
      <c r="B419" s="1" t="str">
        <f>_xlfn.XLOOKUP($C419,'Airline Data'!$A$2:$A$7,'Airline Data'!$B$2:$B$7)</f>
        <v>Alaska</v>
      </c>
      <c r="C419" s="23">
        <v>5</v>
      </c>
      <c r="D419" s="11">
        <v>0.71180555555555558</v>
      </c>
      <c r="E419" s="24">
        <f t="shared" si="42"/>
        <v>0.6972222222222223</v>
      </c>
      <c r="F419" s="25">
        <v>21</v>
      </c>
      <c r="G419" s="13">
        <v>44569</v>
      </c>
      <c r="H419" s="1" t="str">
        <f t="shared" si="39"/>
        <v>NotEarly</v>
      </c>
    </row>
    <row r="420" spans="1:8" ht="15">
      <c r="A420" s="8" t="s">
        <v>862</v>
      </c>
      <c r="B420" s="1" t="str">
        <f>_xlfn.XLOOKUP($C420,'Airline Data'!$A$2:$A$7,'Airline Data'!$B$2:$B$7)</f>
        <v>Delta</v>
      </c>
      <c r="C420" s="23">
        <v>3</v>
      </c>
      <c r="D420" s="11">
        <v>0.21388888888888888</v>
      </c>
      <c r="E420" s="24">
        <f t="shared" si="42"/>
        <v>0.19652777777777777</v>
      </c>
      <c r="F420" s="25">
        <v>25</v>
      </c>
      <c r="G420" s="13">
        <v>44571</v>
      </c>
      <c r="H420" s="1" t="str">
        <f t="shared" si="39"/>
        <v>NotEarly</v>
      </c>
    </row>
    <row r="421" spans="1:8" ht="15">
      <c r="A421" s="8" t="s">
        <v>864</v>
      </c>
      <c r="B421" s="1" t="str">
        <f>_xlfn.XLOOKUP($C421,'Airline Data'!$A$2:$A$7,'Airline Data'!$B$2:$B$7)</f>
        <v>Delta</v>
      </c>
      <c r="C421" s="23">
        <v>3</v>
      </c>
      <c r="D421" s="11">
        <v>0.28958333333333336</v>
      </c>
      <c r="E421" s="24">
        <f t="shared" si="42"/>
        <v>0.2819444444444445</v>
      </c>
      <c r="F421" s="25">
        <v>11</v>
      </c>
      <c r="G421" s="13">
        <v>44574</v>
      </c>
      <c r="H421" s="1" t="str">
        <f t="shared" si="39"/>
        <v>NotEarly</v>
      </c>
    </row>
    <row r="422" spans="1:8" ht="15">
      <c r="A422" s="8" t="s">
        <v>866</v>
      </c>
      <c r="B422" s="1" t="str">
        <f>_xlfn.XLOOKUP($C422,'Airline Data'!$A$2:$A$7,'Airline Data'!$B$2:$B$7)</f>
        <v>Southwest</v>
      </c>
      <c r="C422" s="23">
        <v>4</v>
      </c>
      <c r="D422" s="11">
        <v>0.10694444444444444</v>
      </c>
      <c r="E422" s="24">
        <f t="shared" si="42"/>
        <v>0.10069444444444443</v>
      </c>
      <c r="F422" s="25">
        <v>9</v>
      </c>
      <c r="G422" s="13">
        <v>44565</v>
      </c>
      <c r="H422" s="1" t="str">
        <f t="shared" si="39"/>
        <v>NotEarly</v>
      </c>
    </row>
    <row r="423" spans="1:8" ht="15">
      <c r="A423" s="8" t="s">
        <v>868</v>
      </c>
      <c r="B423" s="1" t="str">
        <f>_xlfn.XLOOKUP($C423,'Airline Data'!$A$2:$A$7,'Airline Data'!$B$2:$B$7)</f>
        <v>United</v>
      </c>
      <c r="C423" s="23">
        <v>2</v>
      </c>
      <c r="D423" s="11">
        <v>0.75138888888888888</v>
      </c>
      <c r="E423" s="24">
        <f t="shared" si="42"/>
        <v>0.75069444444444444</v>
      </c>
      <c r="F423" s="25">
        <v>1</v>
      </c>
      <c r="G423" s="13">
        <v>44563</v>
      </c>
      <c r="H423" s="1" t="str">
        <f t="shared" si="39"/>
        <v>NotEarly</v>
      </c>
    </row>
    <row r="424" spans="1:8" ht="15">
      <c r="A424" s="8" t="s">
        <v>870</v>
      </c>
      <c r="B424" s="1" t="str">
        <f>_xlfn.XLOOKUP($C424,'Airline Data'!$A$2:$A$7,'Airline Data'!$B$2:$B$7)</f>
        <v>Alaska</v>
      </c>
      <c r="C424" s="23">
        <v>5</v>
      </c>
      <c r="D424" s="11">
        <v>0.69791666666666663</v>
      </c>
      <c r="E424" s="24">
        <f>D424+TIME(0,F424,0)</f>
        <v>0.71249999999999991</v>
      </c>
      <c r="F424" s="25">
        <v>21</v>
      </c>
      <c r="G424" s="13">
        <v>44564</v>
      </c>
      <c r="H424" s="1" t="str">
        <f t="shared" si="39"/>
        <v>Early</v>
      </c>
    </row>
    <row r="425" spans="1:8" ht="15">
      <c r="A425" s="8" t="s">
        <v>872</v>
      </c>
      <c r="B425" s="1" t="str">
        <f>_xlfn.XLOOKUP($C425,'Airline Data'!$A$2:$A$7,'Airline Data'!$B$2:$B$7)</f>
        <v>American</v>
      </c>
      <c r="C425" s="23">
        <v>1</v>
      </c>
      <c r="D425" s="11">
        <v>0.75069444444444444</v>
      </c>
      <c r="E425" s="24">
        <f>D425-TIME(0,F425,0)</f>
        <v>0.73750000000000004</v>
      </c>
      <c r="F425" s="25">
        <v>19</v>
      </c>
      <c r="G425" s="13">
        <v>44562</v>
      </c>
      <c r="H425" s="1" t="str">
        <f t="shared" si="39"/>
        <v>NotEarly</v>
      </c>
    </row>
    <row r="426" spans="1:8" ht="15">
      <c r="A426" s="8" t="s">
        <v>874</v>
      </c>
      <c r="B426" s="1" t="str">
        <f>_xlfn.XLOOKUP($C426,'Airline Data'!$A$2:$A$7,'Airline Data'!$B$2:$B$7)</f>
        <v>Alaska</v>
      </c>
      <c r="C426" s="23">
        <v>5</v>
      </c>
      <c r="D426" s="11">
        <v>0.19375000000000001</v>
      </c>
      <c r="E426" s="24">
        <f>D426+TIME(0,F426,0)</f>
        <v>0.20833333333333334</v>
      </c>
      <c r="F426" s="25">
        <v>21</v>
      </c>
      <c r="G426" s="13">
        <v>44568</v>
      </c>
      <c r="H426" s="1" t="str">
        <f t="shared" si="39"/>
        <v>Early</v>
      </c>
    </row>
    <row r="427" spans="1:8" ht="15">
      <c r="A427" s="8" t="s">
        <v>876</v>
      </c>
      <c r="B427" s="1" t="str">
        <f>_xlfn.XLOOKUP($C427,'Airline Data'!$A$2:$A$7,'Airline Data'!$B$2:$B$7)</f>
        <v>American</v>
      </c>
      <c r="C427" s="23">
        <v>1</v>
      </c>
      <c r="D427" s="11">
        <v>0.48194444444444445</v>
      </c>
      <c r="E427" s="24">
        <f t="shared" ref="E427:E435" si="43">D427-TIME(0,F427,0)</f>
        <v>0.48055555555555557</v>
      </c>
      <c r="F427" s="25">
        <v>2</v>
      </c>
      <c r="G427" s="13">
        <v>44573</v>
      </c>
      <c r="H427" s="1" t="str">
        <f t="shared" si="39"/>
        <v>NotEarly</v>
      </c>
    </row>
    <row r="428" spans="1:8" ht="15">
      <c r="A428" s="8" t="s">
        <v>878</v>
      </c>
      <c r="B428" s="1" t="str">
        <f>_xlfn.XLOOKUP($C428,'Airline Data'!$A$2:$A$7,'Airline Data'!$B$2:$B$7)</f>
        <v>American</v>
      </c>
      <c r="C428" s="23">
        <v>1</v>
      </c>
      <c r="D428" s="11">
        <v>4.027777777777778E-2</v>
      </c>
      <c r="E428" s="24">
        <f t="shared" si="43"/>
        <v>3.888888888888889E-2</v>
      </c>
      <c r="F428" s="25">
        <v>2</v>
      </c>
      <c r="G428" s="13">
        <v>44562</v>
      </c>
      <c r="H428" s="1" t="str">
        <f t="shared" si="39"/>
        <v>NotEarly</v>
      </c>
    </row>
    <row r="429" spans="1:8" ht="15">
      <c r="A429" s="8" t="s">
        <v>880</v>
      </c>
      <c r="B429" s="1" t="str">
        <f>_xlfn.XLOOKUP($C429,'Airline Data'!$A$2:$A$7,'Airline Data'!$B$2:$B$7)</f>
        <v>Delta</v>
      </c>
      <c r="C429" s="23">
        <v>3</v>
      </c>
      <c r="D429" s="11">
        <v>0.18124999999999999</v>
      </c>
      <c r="E429" s="24">
        <f t="shared" si="43"/>
        <v>0.18124999999999999</v>
      </c>
      <c r="F429" s="25">
        <v>0</v>
      </c>
      <c r="G429" s="13">
        <v>44572</v>
      </c>
      <c r="H429" s="1" t="str">
        <f t="shared" si="39"/>
        <v>OnTime</v>
      </c>
    </row>
    <row r="430" spans="1:8" ht="15">
      <c r="A430" s="8" t="s">
        <v>882</v>
      </c>
      <c r="B430" s="1" t="str">
        <f>_xlfn.XLOOKUP($C430,'Airline Data'!$A$2:$A$7,'Airline Data'!$B$2:$B$7)</f>
        <v>American</v>
      </c>
      <c r="C430" s="23">
        <v>1</v>
      </c>
      <c r="D430" s="11">
        <v>0.31597222222222221</v>
      </c>
      <c r="E430" s="24">
        <f t="shared" si="43"/>
        <v>0.29652777777777778</v>
      </c>
      <c r="F430" s="25">
        <v>28</v>
      </c>
      <c r="G430" s="13">
        <v>44566</v>
      </c>
      <c r="H430" s="1" t="str">
        <f t="shared" si="39"/>
        <v>NotEarly</v>
      </c>
    </row>
    <row r="431" spans="1:8" ht="15">
      <c r="A431" s="8" t="s">
        <v>884</v>
      </c>
      <c r="B431" s="1" t="str">
        <f>_xlfn.XLOOKUP($C431,'Airline Data'!$A$2:$A$7,'Airline Data'!$B$2:$B$7)</f>
        <v>Alaska</v>
      </c>
      <c r="C431" s="23">
        <v>5</v>
      </c>
      <c r="D431" s="11">
        <v>0.67013888888888884</v>
      </c>
      <c r="E431" s="24">
        <f t="shared" si="43"/>
        <v>0.66319444444444442</v>
      </c>
      <c r="F431" s="25">
        <v>10</v>
      </c>
      <c r="G431" s="13">
        <v>44569</v>
      </c>
      <c r="H431" s="1" t="str">
        <f t="shared" si="39"/>
        <v>NotEarly</v>
      </c>
    </row>
    <row r="432" spans="1:8" ht="15">
      <c r="A432" s="8" t="s">
        <v>886</v>
      </c>
      <c r="B432" s="1" t="str">
        <f>_xlfn.XLOOKUP($C432,'Airline Data'!$A$2:$A$7,'Airline Data'!$B$2:$B$7)</f>
        <v>Alaska</v>
      </c>
      <c r="C432" s="23">
        <v>5</v>
      </c>
      <c r="D432" s="11">
        <v>0.71527777777777779</v>
      </c>
      <c r="E432" s="24">
        <f t="shared" si="43"/>
        <v>0.71458333333333335</v>
      </c>
      <c r="F432" s="25">
        <v>1</v>
      </c>
      <c r="G432" s="13">
        <v>44568</v>
      </c>
      <c r="H432" s="1" t="str">
        <f t="shared" si="39"/>
        <v>NotEarly</v>
      </c>
    </row>
    <row r="433" spans="1:8" ht="15">
      <c r="A433" s="8" t="s">
        <v>888</v>
      </c>
      <c r="B433" s="1" t="str">
        <f>_xlfn.XLOOKUP($C433,'Airline Data'!$A$2:$A$7,'Airline Data'!$B$2:$B$7)</f>
        <v>Air Canada</v>
      </c>
      <c r="C433" s="23">
        <v>6</v>
      </c>
      <c r="D433" s="11">
        <v>0.98958333333333337</v>
      </c>
      <c r="E433" s="24">
        <f t="shared" si="43"/>
        <v>0.98958333333333337</v>
      </c>
      <c r="F433" s="25">
        <v>0</v>
      </c>
      <c r="G433" s="13">
        <v>44573</v>
      </c>
      <c r="H433" s="1" t="str">
        <f t="shared" si="39"/>
        <v>OnTime</v>
      </c>
    </row>
    <row r="434" spans="1:8" ht="15">
      <c r="A434" s="8" t="s">
        <v>890</v>
      </c>
      <c r="B434" s="1" t="str">
        <f>_xlfn.XLOOKUP($C434,'Airline Data'!$A$2:$A$7,'Airline Data'!$B$2:$B$7)</f>
        <v>United</v>
      </c>
      <c r="C434" s="23">
        <v>2</v>
      </c>
      <c r="D434" s="11">
        <v>0.1361111111111111</v>
      </c>
      <c r="E434" s="24">
        <f t="shared" si="43"/>
        <v>0.12013888888888888</v>
      </c>
      <c r="F434" s="25">
        <v>23</v>
      </c>
      <c r="G434" s="13">
        <v>44568</v>
      </c>
      <c r="H434" s="1" t="str">
        <f t="shared" si="39"/>
        <v>NotEarly</v>
      </c>
    </row>
    <row r="435" spans="1:8" ht="15">
      <c r="A435" s="8" t="s">
        <v>892</v>
      </c>
      <c r="B435" s="1" t="str">
        <f>_xlfn.XLOOKUP($C435,'Airline Data'!$A$2:$A$7,'Airline Data'!$B$2:$B$7)</f>
        <v>Delta</v>
      </c>
      <c r="C435" s="23">
        <v>3</v>
      </c>
      <c r="D435" s="11">
        <v>0.95347222222222228</v>
      </c>
      <c r="E435" s="24">
        <f t="shared" si="43"/>
        <v>0.95138888888888895</v>
      </c>
      <c r="F435" s="25">
        <v>3</v>
      </c>
      <c r="G435" s="13">
        <v>44573</v>
      </c>
      <c r="H435" s="1" t="str">
        <f t="shared" si="39"/>
        <v>NotEarly</v>
      </c>
    </row>
    <row r="436" spans="1:8" ht="15">
      <c r="A436" s="8" t="s">
        <v>894</v>
      </c>
      <c r="B436" s="1" t="str">
        <f>_xlfn.XLOOKUP($C436,'Airline Data'!$A$2:$A$7,'Airline Data'!$B$2:$B$7)</f>
        <v>American</v>
      </c>
      <c r="C436" s="23">
        <v>1</v>
      </c>
      <c r="D436" s="11">
        <v>0.49236111111111114</v>
      </c>
      <c r="E436" s="24">
        <f>D436+TIME(0,F436,0)</f>
        <v>0.49236111111111114</v>
      </c>
      <c r="F436" s="25">
        <v>0</v>
      </c>
      <c r="G436" s="13">
        <v>44574</v>
      </c>
      <c r="H436" s="1" t="str">
        <f t="shared" si="39"/>
        <v>OnTime</v>
      </c>
    </row>
    <row r="437" spans="1:8" ht="15">
      <c r="A437" s="8" t="s">
        <v>896</v>
      </c>
      <c r="B437" s="1" t="str">
        <f>_xlfn.XLOOKUP($C437,'Airline Data'!$A$2:$A$7,'Airline Data'!$B$2:$B$7)</f>
        <v>Air Canada</v>
      </c>
      <c r="C437" s="23">
        <v>6</v>
      </c>
      <c r="D437" s="11">
        <v>0.30486111111111114</v>
      </c>
      <c r="E437" s="24">
        <f>D437-TIME(0,F437,0)</f>
        <v>0.30069444444444449</v>
      </c>
      <c r="F437" s="25">
        <v>6</v>
      </c>
      <c r="G437" s="13">
        <v>44569</v>
      </c>
      <c r="H437" s="1" t="str">
        <f t="shared" si="39"/>
        <v>NotEarly</v>
      </c>
    </row>
    <row r="438" spans="1:8" ht="15">
      <c r="A438" s="8" t="s">
        <v>898</v>
      </c>
      <c r="B438" s="1" t="str">
        <f>_xlfn.XLOOKUP($C438,'Airline Data'!$A$2:$A$7,'Airline Data'!$B$2:$B$7)</f>
        <v>Delta</v>
      </c>
      <c r="C438" s="23">
        <v>3</v>
      </c>
      <c r="D438" s="11">
        <v>0.79027777777777775</v>
      </c>
      <c r="E438" s="24">
        <f>D438+TIME(0,F438,0)</f>
        <v>0.79027777777777775</v>
      </c>
      <c r="F438" s="25">
        <v>0</v>
      </c>
      <c r="G438" s="13">
        <v>44573</v>
      </c>
      <c r="H438" s="1" t="str">
        <f t="shared" si="39"/>
        <v>OnTime</v>
      </c>
    </row>
    <row r="439" spans="1:8" ht="15">
      <c r="A439" s="8" t="s">
        <v>900</v>
      </c>
      <c r="B439" s="1" t="str">
        <f>_xlfn.XLOOKUP($C439,'Airline Data'!$A$2:$A$7,'Airline Data'!$B$2:$B$7)</f>
        <v>Alaska</v>
      </c>
      <c r="C439" s="23">
        <v>5</v>
      </c>
      <c r="D439" s="11">
        <v>0.48333333333333334</v>
      </c>
      <c r="E439" s="24">
        <f t="shared" ref="E439:E447" si="44">D439-TIME(0,F439,0)</f>
        <v>0.46805555555555556</v>
      </c>
      <c r="F439" s="25">
        <v>22</v>
      </c>
      <c r="G439" s="13">
        <v>44565</v>
      </c>
      <c r="H439" s="1" t="str">
        <f t="shared" si="39"/>
        <v>NotEarly</v>
      </c>
    </row>
    <row r="440" spans="1:8" ht="15">
      <c r="A440" s="8" t="s">
        <v>902</v>
      </c>
      <c r="B440" s="1" t="str">
        <f>_xlfn.XLOOKUP($C440,'Airline Data'!$A$2:$A$7,'Airline Data'!$B$2:$B$7)</f>
        <v>Southwest</v>
      </c>
      <c r="C440" s="23">
        <v>4</v>
      </c>
      <c r="D440" s="11">
        <v>2.5694444444444443E-2</v>
      </c>
      <c r="E440" s="24">
        <f t="shared" si="44"/>
        <v>2.4999999999999998E-2</v>
      </c>
      <c r="F440" s="25">
        <v>1</v>
      </c>
      <c r="G440" s="13">
        <v>44569</v>
      </c>
      <c r="H440" s="1" t="str">
        <f t="shared" si="39"/>
        <v>NotEarly</v>
      </c>
    </row>
    <row r="441" spans="1:8" ht="15">
      <c r="A441" s="8" t="s">
        <v>904</v>
      </c>
      <c r="B441" s="1" t="str">
        <f>_xlfn.XLOOKUP($C441,'Airline Data'!$A$2:$A$7,'Airline Data'!$B$2:$B$7)</f>
        <v>Delta</v>
      </c>
      <c r="C441" s="23">
        <v>3</v>
      </c>
      <c r="D441" s="11">
        <v>0.88888888888888884</v>
      </c>
      <c r="E441" s="24">
        <f t="shared" si="44"/>
        <v>0.87708333333333333</v>
      </c>
      <c r="F441" s="25">
        <v>17</v>
      </c>
      <c r="G441" s="13">
        <v>44574</v>
      </c>
      <c r="H441" s="1" t="str">
        <f t="shared" si="39"/>
        <v>NotEarly</v>
      </c>
    </row>
    <row r="442" spans="1:8" ht="15">
      <c r="A442" s="8" t="s">
        <v>906</v>
      </c>
      <c r="B442" s="1" t="str">
        <f>_xlfn.XLOOKUP($C442,'Airline Data'!$A$2:$A$7,'Airline Data'!$B$2:$B$7)</f>
        <v>Southwest</v>
      </c>
      <c r="C442" s="23">
        <v>4</v>
      </c>
      <c r="D442" s="11">
        <v>0.12638888888888888</v>
      </c>
      <c r="E442" s="24">
        <f t="shared" si="44"/>
        <v>0.11319444444444444</v>
      </c>
      <c r="F442" s="25">
        <v>19</v>
      </c>
      <c r="G442" s="13">
        <v>44564</v>
      </c>
      <c r="H442" s="1" t="str">
        <f t="shared" si="39"/>
        <v>NotEarly</v>
      </c>
    </row>
    <row r="443" spans="1:8" ht="15">
      <c r="A443" s="8" t="s">
        <v>908</v>
      </c>
      <c r="B443" s="1" t="str">
        <f>_xlfn.XLOOKUP($C443,'Airline Data'!$A$2:$A$7,'Airline Data'!$B$2:$B$7)</f>
        <v>Delta</v>
      </c>
      <c r="C443" s="23">
        <v>3</v>
      </c>
      <c r="D443" s="11">
        <v>0.97361111111111109</v>
      </c>
      <c r="E443" s="24">
        <f t="shared" si="44"/>
        <v>0.96875</v>
      </c>
      <c r="F443" s="25">
        <v>7</v>
      </c>
      <c r="G443" s="13">
        <v>44563</v>
      </c>
      <c r="H443" s="1" t="str">
        <f t="shared" si="39"/>
        <v>NotEarly</v>
      </c>
    </row>
    <row r="444" spans="1:8" ht="15">
      <c r="A444" s="8" t="s">
        <v>910</v>
      </c>
      <c r="B444" s="1" t="str">
        <f>_xlfn.XLOOKUP($C444,'Airline Data'!$A$2:$A$7,'Airline Data'!$B$2:$B$7)</f>
        <v>American</v>
      </c>
      <c r="C444" s="23">
        <v>1</v>
      </c>
      <c r="D444" s="11">
        <v>0.30902777777777779</v>
      </c>
      <c r="E444" s="24">
        <f t="shared" si="44"/>
        <v>0.3041666666666667</v>
      </c>
      <c r="F444" s="25">
        <v>7</v>
      </c>
      <c r="G444" s="13">
        <v>44568</v>
      </c>
      <c r="H444" s="1" t="str">
        <f t="shared" si="39"/>
        <v>NotEarly</v>
      </c>
    </row>
    <row r="445" spans="1:8" ht="15">
      <c r="A445" s="8">
        <v>353641</v>
      </c>
      <c r="B445" s="1" t="str">
        <f>_xlfn.XLOOKUP($C445,'Airline Data'!$A$2:$A$7,'Airline Data'!$B$2:$B$7)</f>
        <v>Delta</v>
      </c>
      <c r="C445" s="23">
        <v>3</v>
      </c>
      <c r="D445" s="11">
        <v>0.50763888888888886</v>
      </c>
      <c r="E445" s="24">
        <f t="shared" si="44"/>
        <v>0.4993055555555555</v>
      </c>
      <c r="F445" s="25">
        <v>12</v>
      </c>
      <c r="G445" s="13">
        <v>44571</v>
      </c>
      <c r="H445" s="1" t="str">
        <f t="shared" si="39"/>
        <v>NotEarly</v>
      </c>
    </row>
    <row r="446" spans="1:8" ht="15">
      <c r="A446" s="8" t="s">
        <v>913</v>
      </c>
      <c r="B446" s="1" t="str">
        <f>_xlfn.XLOOKUP($C446,'Airline Data'!$A$2:$A$7,'Airline Data'!$B$2:$B$7)</f>
        <v>Southwest</v>
      </c>
      <c r="C446" s="23">
        <v>4</v>
      </c>
      <c r="D446" s="11">
        <v>0.7583333333333333</v>
      </c>
      <c r="E446" s="24">
        <f t="shared" si="44"/>
        <v>0.75694444444444442</v>
      </c>
      <c r="F446" s="25">
        <v>2</v>
      </c>
      <c r="G446" s="13">
        <v>44571</v>
      </c>
      <c r="H446" s="1" t="str">
        <f t="shared" si="39"/>
        <v>NotEarly</v>
      </c>
    </row>
    <row r="447" spans="1:8" ht="15">
      <c r="A447" s="8" t="s">
        <v>915</v>
      </c>
      <c r="B447" s="1" t="str">
        <f>_xlfn.XLOOKUP($C447,'Airline Data'!$A$2:$A$7,'Airline Data'!$B$2:$B$7)</f>
        <v>Alaska</v>
      </c>
      <c r="C447" s="23">
        <v>5</v>
      </c>
      <c r="D447" s="11">
        <v>0.37916666666666665</v>
      </c>
      <c r="E447" s="24">
        <f t="shared" si="44"/>
        <v>0.36041666666666666</v>
      </c>
      <c r="F447" s="25">
        <v>27</v>
      </c>
      <c r="G447" s="13">
        <v>44571</v>
      </c>
      <c r="H447" s="1" t="str">
        <f t="shared" si="39"/>
        <v>NotEarly</v>
      </c>
    </row>
    <row r="448" spans="1:8" ht="15">
      <c r="A448" s="8" t="s">
        <v>917</v>
      </c>
      <c r="B448" s="1" t="str">
        <f>_xlfn.XLOOKUP($C448,'Airline Data'!$A$2:$A$7,'Airline Data'!$B$2:$B$7)</f>
        <v>Southwest</v>
      </c>
      <c r="C448" s="23">
        <v>4</v>
      </c>
      <c r="D448" s="11">
        <v>0.26666666666666666</v>
      </c>
      <c r="E448" s="24">
        <f>D448+TIME(0,F448,0)</f>
        <v>0.28541666666666665</v>
      </c>
      <c r="F448" s="25">
        <v>27</v>
      </c>
      <c r="G448" s="13">
        <v>44567</v>
      </c>
      <c r="H448" s="1" t="str">
        <f t="shared" si="39"/>
        <v>Early</v>
      </c>
    </row>
    <row r="449" spans="1:8" ht="15">
      <c r="A449" s="8" t="s">
        <v>919</v>
      </c>
      <c r="B449" s="1" t="str">
        <f>_xlfn.XLOOKUP($C449,'Airline Data'!$A$2:$A$7,'Airline Data'!$B$2:$B$7)</f>
        <v>Southwest</v>
      </c>
      <c r="C449" s="23">
        <v>4</v>
      </c>
      <c r="D449" s="11">
        <v>0.86041666666666672</v>
      </c>
      <c r="E449" s="24">
        <f>D449-TIME(0,F449,0)</f>
        <v>0.83958333333333335</v>
      </c>
      <c r="F449" s="25">
        <v>30</v>
      </c>
      <c r="G449" s="13">
        <v>44572</v>
      </c>
      <c r="H449" s="1" t="str">
        <f t="shared" si="39"/>
        <v>NotEarly</v>
      </c>
    </row>
    <row r="450" spans="1:8" ht="15">
      <c r="A450" s="8" t="s">
        <v>921</v>
      </c>
      <c r="B450" s="1" t="str">
        <f>_xlfn.XLOOKUP($C450,'Airline Data'!$A$2:$A$7,'Airline Data'!$B$2:$B$7)</f>
        <v>Delta</v>
      </c>
      <c r="C450" s="23">
        <v>3</v>
      </c>
      <c r="D450" s="11">
        <v>0.33611111111111114</v>
      </c>
      <c r="E450" s="24">
        <f>D450+TIME(0,F450,0)</f>
        <v>0.33750000000000002</v>
      </c>
      <c r="F450" s="25">
        <v>2</v>
      </c>
      <c r="G450" s="13">
        <v>44564</v>
      </c>
      <c r="H450" s="1" t="str">
        <f t="shared" si="39"/>
        <v>Early</v>
      </c>
    </row>
    <row r="451" spans="1:8" ht="15">
      <c r="A451" s="8" t="s">
        <v>923</v>
      </c>
      <c r="B451" s="1" t="str">
        <f>_xlfn.XLOOKUP($C451,'Airline Data'!$A$2:$A$7,'Airline Data'!$B$2:$B$7)</f>
        <v>Alaska</v>
      </c>
      <c r="C451" s="23">
        <v>5</v>
      </c>
      <c r="D451" s="11">
        <v>0.40625</v>
      </c>
      <c r="E451" s="24">
        <f t="shared" ref="E451:E459" si="45">D451-TIME(0,F451,0)</f>
        <v>0.39513888888888887</v>
      </c>
      <c r="F451" s="25">
        <v>16</v>
      </c>
      <c r="G451" s="13">
        <v>44569</v>
      </c>
      <c r="H451" s="1" t="str">
        <f t="shared" ref="H451:H514" si="46">_xlfn.IFS(D451&lt;E451,"Early",D451&gt;E451,"NotEarly",D451=E451,"OnTime")</f>
        <v>NotEarly</v>
      </c>
    </row>
    <row r="452" spans="1:8" ht="15">
      <c r="A452" s="8" t="s">
        <v>925</v>
      </c>
      <c r="B452" s="1" t="str">
        <f>_xlfn.XLOOKUP($C452,'Airline Data'!$A$2:$A$7,'Airline Data'!$B$2:$B$7)</f>
        <v>Air Canada</v>
      </c>
      <c r="C452" s="23">
        <v>6</v>
      </c>
      <c r="D452" s="11">
        <v>0.96944444444444444</v>
      </c>
      <c r="E452" s="24">
        <f t="shared" si="45"/>
        <v>0.95277777777777772</v>
      </c>
      <c r="F452" s="25">
        <v>24</v>
      </c>
      <c r="G452" s="13">
        <v>44563</v>
      </c>
      <c r="H452" s="1" t="str">
        <f t="shared" si="46"/>
        <v>NotEarly</v>
      </c>
    </row>
    <row r="453" spans="1:8" ht="15">
      <c r="A453" s="8" t="s">
        <v>927</v>
      </c>
      <c r="B453" s="1" t="str">
        <f>_xlfn.XLOOKUP($C453,'Airline Data'!$A$2:$A$7,'Airline Data'!$B$2:$B$7)</f>
        <v>Alaska</v>
      </c>
      <c r="C453" s="23">
        <v>5</v>
      </c>
      <c r="D453" s="11">
        <v>0.67083333333333328</v>
      </c>
      <c r="E453" s="24">
        <f t="shared" si="45"/>
        <v>0.66805555555555551</v>
      </c>
      <c r="F453" s="25">
        <v>4</v>
      </c>
      <c r="G453" s="13">
        <v>44570</v>
      </c>
      <c r="H453" s="1" t="str">
        <f t="shared" si="46"/>
        <v>NotEarly</v>
      </c>
    </row>
    <row r="454" spans="1:8" ht="15">
      <c r="A454" s="8" t="s">
        <v>929</v>
      </c>
      <c r="B454" s="1" t="str">
        <f>_xlfn.XLOOKUP($C454,'Airline Data'!$A$2:$A$7,'Airline Data'!$B$2:$B$7)</f>
        <v>Southwest</v>
      </c>
      <c r="C454" s="23">
        <v>4</v>
      </c>
      <c r="D454" s="11">
        <v>0.96527777777777779</v>
      </c>
      <c r="E454" s="24">
        <f t="shared" si="45"/>
        <v>0.96319444444444446</v>
      </c>
      <c r="F454" s="25">
        <v>3</v>
      </c>
      <c r="G454" s="13">
        <v>44569</v>
      </c>
      <c r="H454" s="1" t="str">
        <f t="shared" si="46"/>
        <v>NotEarly</v>
      </c>
    </row>
    <row r="455" spans="1:8" ht="15">
      <c r="A455" s="8" t="s">
        <v>931</v>
      </c>
      <c r="B455" s="1" t="str">
        <f>_xlfn.XLOOKUP($C455,'Airline Data'!$A$2:$A$7,'Airline Data'!$B$2:$B$7)</f>
        <v>American</v>
      </c>
      <c r="C455" s="23">
        <v>1</v>
      </c>
      <c r="D455" s="11">
        <v>0.97361111111111109</v>
      </c>
      <c r="E455" s="24">
        <f t="shared" si="45"/>
        <v>0.96319444444444446</v>
      </c>
      <c r="F455" s="25">
        <v>15</v>
      </c>
      <c r="G455" s="13">
        <v>44568</v>
      </c>
      <c r="H455" s="1" t="str">
        <f t="shared" si="46"/>
        <v>NotEarly</v>
      </c>
    </row>
    <row r="456" spans="1:8" ht="15">
      <c r="A456" s="8" t="s">
        <v>933</v>
      </c>
      <c r="B456" s="1" t="str">
        <f>_xlfn.XLOOKUP($C456,'Airline Data'!$A$2:$A$7,'Airline Data'!$B$2:$B$7)</f>
        <v>Southwest</v>
      </c>
      <c r="C456" s="23">
        <v>4</v>
      </c>
      <c r="D456" s="11">
        <v>9.583333333333334E-2</v>
      </c>
      <c r="E456" s="24">
        <f t="shared" si="45"/>
        <v>9.1666666666666674E-2</v>
      </c>
      <c r="F456" s="25">
        <v>6</v>
      </c>
      <c r="G456" s="13">
        <v>44571</v>
      </c>
      <c r="H456" s="1" t="str">
        <f t="shared" si="46"/>
        <v>NotEarly</v>
      </c>
    </row>
    <row r="457" spans="1:8" ht="15">
      <c r="A457" s="8" t="s">
        <v>935</v>
      </c>
      <c r="B457" s="1" t="str">
        <f>_xlfn.XLOOKUP($C457,'Airline Data'!$A$2:$A$7,'Airline Data'!$B$2:$B$7)</f>
        <v>United</v>
      </c>
      <c r="C457" s="23">
        <v>2</v>
      </c>
      <c r="D457" s="11">
        <v>0.74513888888888891</v>
      </c>
      <c r="E457" s="24">
        <f t="shared" si="45"/>
        <v>0.73333333333333339</v>
      </c>
      <c r="F457" s="25">
        <v>17</v>
      </c>
      <c r="G457" s="13">
        <v>44570</v>
      </c>
      <c r="H457" s="1" t="str">
        <f t="shared" si="46"/>
        <v>NotEarly</v>
      </c>
    </row>
    <row r="458" spans="1:8" ht="15">
      <c r="A458" s="8" t="s">
        <v>937</v>
      </c>
      <c r="B458" s="1" t="str">
        <f>_xlfn.XLOOKUP($C458,'Airline Data'!$A$2:$A$7,'Airline Data'!$B$2:$B$7)</f>
        <v>Alaska</v>
      </c>
      <c r="C458" s="23">
        <v>5</v>
      </c>
      <c r="D458" s="11">
        <v>0.16041666666666668</v>
      </c>
      <c r="E458" s="24">
        <f t="shared" si="45"/>
        <v>0.14444444444444446</v>
      </c>
      <c r="F458" s="25">
        <v>23</v>
      </c>
      <c r="G458" s="13">
        <v>44566</v>
      </c>
      <c r="H458" s="1" t="str">
        <f t="shared" si="46"/>
        <v>NotEarly</v>
      </c>
    </row>
    <row r="459" spans="1:8" ht="15">
      <c r="A459" s="8" t="s">
        <v>939</v>
      </c>
      <c r="B459" s="1" t="str">
        <f>_xlfn.XLOOKUP($C459,'Airline Data'!$A$2:$A$7,'Airline Data'!$B$2:$B$7)</f>
        <v>United</v>
      </c>
      <c r="C459" s="23">
        <v>2</v>
      </c>
      <c r="D459" s="11">
        <v>0.51041666666666663</v>
      </c>
      <c r="E459" s="24">
        <f t="shared" si="45"/>
        <v>0.50069444444444444</v>
      </c>
      <c r="F459" s="25">
        <v>14</v>
      </c>
      <c r="G459" s="13">
        <v>44573</v>
      </c>
      <c r="H459" s="1" t="str">
        <f t="shared" si="46"/>
        <v>NotEarly</v>
      </c>
    </row>
    <row r="460" spans="1:8" ht="15">
      <c r="A460" s="8" t="s">
        <v>941</v>
      </c>
      <c r="B460" s="1" t="str">
        <f>_xlfn.XLOOKUP($C460,'Airline Data'!$A$2:$A$7,'Airline Data'!$B$2:$B$7)</f>
        <v>Southwest</v>
      </c>
      <c r="C460" s="23">
        <v>4</v>
      </c>
      <c r="D460" s="11">
        <v>0.70486111111111116</v>
      </c>
      <c r="E460" s="24">
        <f>D460+TIME(0,F460,0)</f>
        <v>0.72291666666666676</v>
      </c>
      <c r="F460" s="25">
        <v>26</v>
      </c>
      <c r="G460" s="13">
        <v>44568</v>
      </c>
      <c r="H460" s="1" t="str">
        <f t="shared" si="46"/>
        <v>Early</v>
      </c>
    </row>
    <row r="461" spans="1:8" ht="15">
      <c r="A461" s="8" t="s">
        <v>943</v>
      </c>
      <c r="B461" s="1" t="str">
        <f>_xlfn.XLOOKUP($C461,'Airline Data'!$A$2:$A$7,'Airline Data'!$B$2:$B$7)</f>
        <v>Delta</v>
      </c>
      <c r="C461" s="23">
        <v>3</v>
      </c>
      <c r="D461" s="11">
        <v>0.85347222222222219</v>
      </c>
      <c r="E461" s="24">
        <f>D461-TIME(0,F461,0)</f>
        <v>0.85347222222222219</v>
      </c>
      <c r="F461" s="25">
        <v>0</v>
      </c>
      <c r="G461" s="13">
        <v>44567</v>
      </c>
      <c r="H461" s="1" t="str">
        <f t="shared" si="46"/>
        <v>OnTime</v>
      </c>
    </row>
    <row r="462" spans="1:8" ht="15">
      <c r="A462" s="8" t="s">
        <v>945</v>
      </c>
      <c r="B462" s="1" t="str">
        <f>_xlfn.XLOOKUP($C462,'Airline Data'!$A$2:$A$7,'Airline Data'!$B$2:$B$7)</f>
        <v>Southwest</v>
      </c>
      <c r="C462" s="23">
        <v>4</v>
      </c>
      <c r="D462" s="11">
        <v>0.1763888888888889</v>
      </c>
      <c r="E462" s="24">
        <f>D462+TIME(0,F462,0)</f>
        <v>0.19722222222222224</v>
      </c>
      <c r="F462" s="25">
        <v>30</v>
      </c>
      <c r="G462" s="13">
        <v>44571</v>
      </c>
      <c r="H462" s="1" t="str">
        <f t="shared" si="46"/>
        <v>Early</v>
      </c>
    </row>
    <row r="463" spans="1:8" ht="15">
      <c r="A463" s="8" t="s">
        <v>947</v>
      </c>
      <c r="B463" s="1" t="str">
        <f>_xlfn.XLOOKUP($C463,'Airline Data'!$A$2:$A$7,'Airline Data'!$B$2:$B$7)</f>
        <v>Delta</v>
      </c>
      <c r="C463" s="23">
        <v>3</v>
      </c>
      <c r="D463" s="11">
        <v>0.9770833333333333</v>
      </c>
      <c r="E463" s="24">
        <f t="shared" ref="E463:E471" si="47">D463-TIME(0,F463,0)</f>
        <v>0.97430555555555554</v>
      </c>
      <c r="F463" s="25">
        <v>4</v>
      </c>
      <c r="G463" s="13">
        <v>44571</v>
      </c>
      <c r="H463" s="1" t="str">
        <f t="shared" si="46"/>
        <v>NotEarly</v>
      </c>
    </row>
    <row r="464" spans="1:8" ht="15">
      <c r="A464" s="8" t="s">
        <v>949</v>
      </c>
      <c r="B464" s="1" t="str">
        <f>_xlfn.XLOOKUP($C464,'Airline Data'!$A$2:$A$7,'Airline Data'!$B$2:$B$7)</f>
        <v>United</v>
      </c>
      <c r="C464" s="23">
        <v>2</v>
      </c>
      <c r="D464" s="11">
        <v>0.98750000000000004</v>
      </c>
      <c r="E464" s="24">
        <f t="shared" si="47"/>
        <v>0.98055555555555562</v>
      </c>
      <c r="F464" s="25">
        <v>10</v>
      </c>
      <c r="G464" s="13">
        <v>44573</v>
      </c>
      <c r="H464" s="1" t="str">
        <f t="shared" si="46"/>
        <v>NotEarly</v>
      </c>
    </row>
    <row r="465" spans="1:8" ht="15">
      <c r="A465" s="8" t="s">
        <v>951</v>
      </c>
      <c r="B465" s="1" t="str">
        <f>_xlfn.XLOOKUP($C465,'Airline Data'!$A$2:$A$7,'Airline Data'!$B$2:$B$7)</f>
        <v>United</v>
      </c>
      <c r="C465" s="23">
        <v>2</v>
      </c>
      <c r="D465" s="11">
        <v>6.458333333333334E-2</v>
      </c>
      <c r="E465" s="24">
        <f t="shared" si="47"/>
        <v>4.8611111111111119E-2</v>
      </c>
      <c r="F465" s="25">
        <v>23</v>
      </c>
      <c r="G465" s="13">
        <v>44565</v>
      </c>
      <c r="H465" s="1" t="str">
        <f t="shared" si="46"/>
        <v>NotEarly</v>
      </c>
    </row>
    <row r="466" spans="1:8" ht="15">
      <c r="A466" s="8" t="s">
        <v>953</v>
      </c>
      <c r="B466" s="1" t="str">
        <f>_xlfn.XLOOKUP($C466,'Airline Data'!$A$2:$A$7,'Airline Data'!$B$2:$B$7)</f>
        <v>Alaska</v>
      </c>
      <c r="C466" s="23">
        <v>5</v>
      </c>
      <c r="D466" s="11">
        <v>1.7361111111111112E-2</v>
      </c>
      <c r="E466" s="24">
        <f t="shared" si="47"/>
        <v>8.3333333333333332E-3</v>
      </c>
      <c r="F466" s="25">
        <v>13</v>
      </c>
      <c r="G466" s="13">
        <v>44562</v>
      </c>
      <c r="H466" s="1" t="str">
        <f t="shared" si="46"/>
        <v>NotEarly</v>
      </c>
    </row>
    <row r="467" spans="1:8" ht="15">
      <c r="A467" s="8" t="s">
        <v>955</v>
      </c>
      <c r="B467" s="1" t="str">
        <f>_xlfn.XLOOKUP($C467,'Airline Data'!$A$2:$A$7,'Airline Data'!$B$2:$B$7)</f>
        <v>Air Canada</v>
      </c>
      <c r="C467" s="23">
        <v>6</v>
      </c>
      <c r="D467" s="11">
        <v>0.93333333333333335</v>
      </c>
      <c r="E467" s="24">
        <f t="shared" si="47"/>
        <v>0.92361111111111116</v>
      </c>
      <c r="F467" s="25">
        <v>14</v>
      </c>
      <c r="G467" s="13">
        <v>44565</v>
      </c>
      <c r="H467" s="1" t="str">
        <f t="shared" si="46"/>
        <v>NotEarly</v>
      </c>
    </row>
    <row r="468" spans="1:8" ht="15">
      <c r="A468" s="8" t="s">
        <v>957</v>
      </c>
      <c r="B468" s="1" t="str">
        <f>_xlfn.XLOOKUP($C468,'Airline Data'!$A$2:$A$7,'Airline Data'!$B$2:$B$7)</f>
        <v>Alaska</v>
      </c>
      <c r="C468" s="23">
        <v>5</v>
      </c>
      <c r="D468" s="11">
        <v>0.24652777777777779</v>
      </c>
      <c r="E468" s="24">
        <f t="shared" si="47"/>
        <v>0.2326388888888889</v>
      </c>
      <c r="F468" s="25">
        <v>20</v>
      </c>
      <c r="G468" s="13">
        <v>44566</v>
      </c>
      <c r="H468" s="1" t="str">
        <f t="shared" si="46"/>
        <v>NotEarly</v>
      </c>
    </row>
    <row r="469" spans="1:8" ht="15">
      <c r="A469" s="8" t="s">
        <v>959</v>
      </c>
      <c r="B469" s="1" t="str">
        <f>_xlfn.XLOOKUP($C469,'Airline Data'!$A$2:$A$7,'Airline Data'!$B$2:$B$7)</f>
        <v>Alaska</v>
      </c>
      <c r="C469" s="23">
        <v>5</v>
      </c>
      <c r="D469" s="11">
        <v>0.68055555555555558</v>
      </c>
      <c r="E469" s="24">
        <f t="shared" si="47"/>
        <v>0.67500000000000004</v>
      </c>
      <c r="F469" s="25">
        <v>8</v>
      </c>
      <c r="G469" s="13">
        <v>44568</v>
      </c>
      <c r="H469" s="1" t="str">
        <f t="shared" si="46"/>
        <v>NotEarly</v>
      </c>
    </row>
    <row r="470" spans="1:8" ht="15">
      <c r="A470" s="8" t="s">
        <v>961</v>
      </c>
      <c r="B470" s="1" t="str">
        <f>_xlfn.XLOOKUP($C470,'Airline Data'!$A$2:$A$7,'Airline Data'!$B$2:$B$7)</f>
        <v>Air Canada</v>
      </c>
      <c r="C470" s="23">
        <v>6</v>
      </c>
      <c r="D470" s="11">
        <v>0.91527777777777775</v>
      </c>
      <c r="E470" s="24">
        <f t="shared" si="47"/>
        <v>0.90763888888888888</v>
      </c>
      <c r="F470" s="25">
        <v>11</v>
      </c>
      <c r="G470" s="13">
        <v>44567</v>
      </c>
      <c r="H470" s="1" t="str">
        <f t="shared" si="46"/>
        <v>NotEarly</v>
      </c>
    </row>
    <row r="471" spans="1:8" ht="15">
      <c r="A471" s="8" t="s">
        <v>963</v>
      </c>
      <c r="B471" s="1" t="str">
        <f>_xlfn.XLOOKUP($C471,'Airline Data'!$A$2:$A$7,'Airline Data'!$B$2:$B$7)</f>
        <v>United</v>
      </c>
      <c r="C471" s="23">
        <v>2</v>
      </c>
      <c r="D471" s="11">
        <v>0.93263888888888891</v>
      </c>
      <c r="E471" s="24">
        <f t="shared" si="47"/>
        <v>0.93194444444444446</v>
      </c>
      <c r="F471" s="25">
        <v>1</v>
      </c>
      <c r="G471" s="13">
        <v>44570</v>
      </c>
      <c r="H471" s="1" t="str">
        <f t="shared" si="46"/>
        <v>NotEarly</v>
      </c>
    </row>
    <row r="472" spans="1:8" ht="15">
      <c r="A472" s="8" t="s">
        <v>965</v>
      </c>
      <c r="B472" s="1" t="str">
        <f>_xlfn.XLOOKUP($C472,'Airline Data'!$A$2:$A$7,'Airline Data'!$B$2:$B$7)</f>
        <v>American</v>
      </c>
      <c r="C472" s="23">
        <v>1</v>
      </c>
      <c r="D472" s="11">
        <v>0.27013888888888887</v>
      </c>
      <c r="E472" s="24">
        <f>D472+TIME(0,F472,0)</f>
        <v>0.28819444444444442</v>
      </c>
      <c r="F472" s="25">
        <v>26</v>
      </c>
      <c r="G472" s="13">
        <v>44568</v>
      </c>
      <c r="H472" s="1" t="str">
        <f t="shared" si="46"/>
        <v>Early</v>
      </c>
    </row>
    <row r="473" spans="1:8" ht="15">
      <c r="A473" s="8" t="s">
        <v>967</v>
      </c>
      <c r="B473" s="1" t="str">
        <f>_xlfn.XLOOKUP($C473,'Airline Data'!$A$2:$A$7,'Airline Data'!$B$2:$B$7)</f>
        <v>Air Canada</v>
      </c>
      <c r="C473" s="23">
        <v>6</v>
      </c>
      <c r="D473" s="11">
        <v>0.81319444444444444</v>
      </c>
      <c r="E473" s="24">
        <f>D473-TIME(0,F473,0)</f>
        <v>0.79236111111111107</v>
      </c>
      <c r="F473" s="25">
        <v>30</v>
      </c>
      <c r="G473" s="13">
        <v>44570</v>
      </c>
      <c r="H473" s="1" t="str">
        <f t="shared" si="46"/>
        <v>NotEarly</v>
      </c>
    </row>
    <row r="474" spans="1:8" ht="15">
      <c r="A474" s="8" t="s">
        <v>969</v>
      </c>
      <c r="B474" s="1" t="str">
        <f>_xlfn.XLOOKUP($C474,'Airline Data'!$A$2:$A$7,'Airline Data'!$B$2:$B$7)</f>
        <v>United</v>
      </c>
      <c r="C474" s="23">
        <v>2</v>
      </c>
      <c r="D474" s="11">
        <v>0.9506944444444444</v>
      </c>
      <c r="E474" s="24">
        <f>D474+TIME(0,F474,0)</f>
        <v>0.9638888888888888</v>
      </c>
      <c r="F474" s="25">
        <v>19</v>
      </c>
      <c r="G474" s="13">
        <v>44569</v>
      </c>
      <c r="H474" s="1" t="str">
        <f t="shared" si="46"/>
        <v>Early</v>
      </c>
    </row>
    <row r="475" spans="1:8" ht="15">
      <c r="A475" s="8" t="s">
        <v>971</v>
      </c>
      <c r="B475" s="1" t="str">
        <f>_xlfn.XLOOKUP($C475,'Airline Data'!$A$2:$A$7,'Airline Data'!$B$2:$B$7)</f>
        <v>Southwest</v>
      </c>
      <c r="C475" s="23">
        <v>4</v>
      </c>
      <c r="D475" s="11">
        <v>2.7083333333333334E-2</v>
      </c>
      <c r="E475" s="24">
        <f t="shared" ref="E475:E483" si="48">D475-TIME(0,F475,0)</f>
        <v>2.2916666666666669E-2</v>
      </c>
      <c r="F475" s="25">
        <v>6</v>
      </c>
      <c r="G475" s="13">
        <v>44566</v>
      </c>
      <c r="H475" s="1" t="str">
        <f t="shared" si="46"/>
        <v>NotEarly</v>
      </c>
    </row>
    <row r="476" spans="1:8" ht="15">
      <c r="A476" s="8" t="s">
        <v>973</v>
      </c>
      <c r="B476" s="1" t="str">
        <f>_xlfn.XLOOKUP($C476,'Airline Data'!$A$2:$A$7,'Airline Data'!$B$2:$B$7)</f>
        <v>Delta</v>
      </c>
      <c r="C476" s="23">
        <v>3</v>
      </c>
      <c r="D476" s="11">
        <v>0.31458333333333333</v>
      </c>
      <c r="E476" s="24">
        <f t="shared" si="48"/>
        <v>0.29930555555555555</v>
      </c>
      <c r="F476" s="25">
        <v>22</v>
      </c>
      <c r="G476" s="13">
        <v>44571</v>
      </c>
      <c r="H476" s="1" t="str">
        <f t="shared" si="46"/>
        <v>NotEarly</v>
      </c>
    </row>
    <row r="477" spans="1:8" ht="15">
      <c r="A477" s="8" t="s">
        <v>975</v>
      </c>
      <c r="B477" s="1" t="str">
        <f>_xlfn.XLOOKUP($C477,'Airline Data'!$A$2:$A$7,'Airline Data'!$B$2:$B$7)</f>
        <v>Alaska</v>
      </c>
      <c r="C477" s="23">
        <v>5</v>
      </c>
      <c r="D477" s="11">
        <v>0.39652777777777776</v>
      </c>
      <c r="E477" s="24">
        <f t="shared" si="48"/>
        <v>0.39513888888888887</v>
      </c>
      <c r="F477" s="25">
        <v>2</v>
      </c>
      <c r="G477" s="13">
        <v>44573</v>
      </c>
      <c r="H477" s="1" t="str">
        <f t="shared" si="46"/>
        <v>NotEarly</v>
      </c>
    </row>
    <row r="478" spans="1:8" ht="15">
      <c r="A478" s="8" t="s">
        <v>977</v>
      </c>
      <c r="B478" s="1" t="str">
        <f>_xlfn.XLOOKUP($C478,'Airline Data'!$A$2:$A$7,'Airline Data'!$B$2:$B$7)</f>
        <v>Delta</v>
      </c>
      <c r="C478" s="23">
        <v>3</v>
      </c>
      <c r="D478" s="11">
        <v>0.78680555555555554</v>
      </c>
      <c r="E478" s="24">
        <f t="shared" si="48"/>
        <v>0.77222222222222225</v>
      </c>
      <c r="F478" s="25">
        <v>21</v>
      </c>
      <c r="G478" s="13">
        <v>44571</v>
      </c>
      <c r="H478" s="1" t="str">
        <f t="shared" si="46"/>
        <v>NotEarly</v>
      </c>
    </row>
    <row r="479" spans="1:8" ht="15">
      <c r="A479" s="8" t="s">
        <v>979</v>
      </c>
      <c r="B479" s="1" t="str">
        <f>_xlfn.XLOOKUP($C479,'Airline Data'!$A$2:$A$7,'Airline Data'!$B$2:$B$7)</f>
        <v>Delta</v>
      </c>
      <c r="C479" s="23">
        <v>3</v>
      </c>
      <c r="D479" s="11">
        <v>0.60277777777777775</v>
      </c>
      <c r="E479" s="24">
        <f t="shared" si="48"/>
        <v>0.59236111111111112</v>
      </c>
      <c r="F479" s="25">
        <v>15</v>
      </c>
      <c r="G479" s="13">
        <v>44562</v>
      </c>
      <c r="H479" s="1" t="str">
        <f t="shared" si="46"/>
        <v>NotEarly</v>
      </c>
    </row>
    <row r="480" spans="1:8" ht="15">
      <c r="A480" s="8" t="s">
        <v>981</v>
      </c>
      <c r="B480" s="1" t="str">
        <f>_xlfn.XLOOKUP($C480,'Airline Data'!$A$2:$A$7,'Airline Data'!$B$2:$B$7)</f>
        <v>Alaska</v>
      </c>
      <c r="C480" s="23">
        <v>5</v>
      </c>
      <c r="D480" s="11">
        <v>0.59722222222222221</v>
      </c>
      <c r="E480" s="24">
        <f t="shared" si="48"/>
        <v>0.59305555555555556</v>
      </c>
      <c r="F480" s="25">
        <v>6</v>
      </c>
      <c r="G480" s="13">
        <v>44567</v>
      </c>
      <c r="H480" s="1" t="str">
        <f t="shared" si="46"/>
        <v>NotEarly</v>
      </c>
    </row>
    <row r="481" spans="1:8" ht="15">
      <c r="A481" s="8" t="s">
        <v>983</v>
      </c>
      <c r="B481" s="1" t="str">
        <f>_xlfn.XLOOKUP($C481,'Airline Data'!$A$2:$A$7,'Airline Data'!$B$2:$B$7)</f>
        <v>Air Canada</v>
      </c>
      <c r="C481" s="23">
        <v>6</v>
      </c>
      <c r="D481" s="11">
        <v>0.21805555555555556</v>
      </c>
      <c r="E481" s="24">
        <f t="shared" si="48"/>
        <v>0.20902777777777778</v>
      </c>
      <c r="F481" s="25">
        <v>13</v>
      </c>
      <c r="G481" s="13">
        <v>44565</v>
      </c>
      <c r="H481" s="1" t="str">
        <f t="shared" si="46"/>
        <v>NotEarly</v>
      </c>
    </row>
    <row r="482" spans="1:8" ht="15">
      <c r="A482" s="8" t="s">
        <v>985</v>
      </c>
      <c r="B482" s="1" t="str">
        <f>_xlfn.XLOOKUP($C482,'Airline Data'!$A$2:$A$7,'Airline Data'!$B$2:$B$7)</f>
        <v>Alaska</v>
      </c>
      <c r="C482" s="23">
        <v>5</v>
      </c>
      <c r="D482" s="11">
        <v>0.74027777777777781</v>
      </c>
      <c r="E482" s="24">
        <f t="shared" si="48"/>
        <v>0.72361111111111109</v>
      </c>
      <c r="F482" s="25">
        <v>24</v>
      </c>
      <c r="G482" s="13">
        <v>44566</v>
      </c>
      <c r="H482" s="1" t="str">
        <f t="shared" si="46"/>
        <v>NotEarly</v>
      </c>
    </row>
    <row r="483" spans="1:8" ht="15">
      <c r="A483" s="8" t="s">
        <v>987</v>
      </c>
      <c r="B483" s="1" t="str">
        <f>_xlfn.XLOOKUP($C483,'Airline Data'!$A$2:$A$7,'Airline Data'!$B$2:$B$7)</f>
        <v>Air Canada</v>
      </c>
      <c r="C483" s="23">
        <v>6</v>
      </c>
      <c r="D483" s="11">
        <v>0.95347222222222228</v>
      </c>
      <c r="E483" s="24">
        <f t="shared" si="48"/>
        <v>0.94652777777777786</v>
      </c>
      <c r="F483" s="25">
        <v>10</v>
      </c>
      <c r="G483" s="13">
        <v>44567</v>
      </c>
      <c r="H483" s="1" t="str">
        <f t="shared" si="46"/>
        <v>NotEarly</v>
      </c>
    </row>
    <row r="484" spans="1:8" ht="15">
      <c r="A484" s="8" t="s">
        <v>989</v>
      </c>
      <c r="B484" s="1" t="str">
        <f>_xlfn.XLOOKUP($C484,'Airline Data'!$A$2:$A$7,'Airline Data'!$B$2:$B$7)</f>
        <v>Delta</v>
      </c>
      <c r="C484" s="23">
        <v>3</v>
      </c>
      <c r="D484" s="11">
        <v>0.47986111111111113</v>
      </c>
      <c r="E484" s="24">
        <f>D484+TIME(0,F484,0)</f>
        <v>0.48888888888888893</v>
      </c>
      <c r="F484" s="25">
        <v>13</v>
      </c>
      <c r="G484" s="13">
        <v>44574</v>
      </c>
      <c r="H484" s="1" t="str">
        <f t="shared" si="46"/>
        <v>Early</v>
      </c>
    </row>
    <row r="485" spans="1:8" ht="15">
      <c r="A485" s="8" t="s">
        <v>991</v>
      </c>
      <c r="B485" s="1" t="str">
        <f>_xlfn.XLOOKUP($C485,'Airline Data'!$A$2:$A$7,'Airline Data'!$B$2:$B$7)</f>
        <v>American</v>
      </c>
      <c r="C485" s="23">
        <v>1</v>
      </c>
      <c r="D485" s="11">
        <v>5.4166666666666669E-2</v>
      </c>
      <c r="E485" s="24">
        <f>D485-TIME(0,F485,0)</f>
        <v>3.5416666666666666E-2</v>
      </c>
      <c r="F485" s="25">
        <v>27</v>
      </c>
      <c r="G485" s="13">
        <v>44571</v>
      </c>
      <c r="H485" s="1" t="str">
        <f t="shared" si="46"/>
        <v>NotEarly</v>
      </c>
    </row>
    <row r="486" spans="1:8" ht="15">
      <c r="A486" s="8" t="s">
        <v>993</v>
      </c>
      <c r="B486" s="1" t="str">
        <f>_xlfn.XLOOKUP($C486,'Airline Data'!$A$2:$A$7,'Airline Data'!$B$2:$B$7)</f>
        <v>Alaska</v>
      </c>
      <c r="C486" s="23">
        <v>5</v>
      </c>
      <c r="D486" s="11">
        <v>0.27013888888888887</v>
      </c>
      <c r="E486" s="24">
        <f>D486+TIME(0,F486,0)</f>
        <v>0.28194444444444444</v>
      </c>
      <c r="F486" s="25">
        <v>17</v>
      </c>
      <c r="G486" s="13">
        <v>44572</v>
      </c>
      <c r="H486" s="1" t="str">
        <f t="shared" si="46"/>
        <v>Early</v>
      </c>
    </row>
    <row r="487" spans="1:8" ht="15">
      <c r="A487" s="8" t="s">
        <v>995</v>
      </c>
      <c r="B487" s="1" t="str">
        <f>_xlfn.XLOOKUP($C487,'Airline Data'!$A$2:$A$7,'Airline Data'!$B$2:$B$7)</f>
        <v>American</v>
      </c>
      <c r="C487" s="23">
        <v>1</v>
      </c>
      <c r="D487" s="11">
        <v>0.72499999999999998</v>
      </c>
      <c r="E487" s="24">
        <f t="shared" ref="E487:E495" si="49">D487-TIME(0,F487,0)</f>
        <v>0.72499999999999998</v>
      </c>
      <c r="F487" s="25">
        <v>0</v>
      </c>
      <c r="G487" s="13">
        <v>44573</v>
      </c>
      <c r="H487" s="1" t="str">
        <f t="shared" si="46"/>
        <v>OnTime</v>
      </c>
    </row>
    <row r="488" spans="1:8" ht="15">
      <c r="A488" s="8" t="s">
        <v>997</v>
      </c>
      <c r="B488" s="1" t="str">
        <f>_xlfn.XLOOKUP($C488,'Airline Data'!$A$2:$A$7,'Airline Data'!$B$2:$B$7)</f>
        <v>Delta</v>
      </c>
      <c r="C488" s="23">
        <v>3</v>
      </c>
      <c r="D488" s="11">
        <v>0.81319444444444444</v>
      </c>
      <c r="E488" s="24">
        <f t="shared" si="49"/>
        <v>0.81111111111111112</v>
      </c>
      <c r="F488" s="25">
        <v>3</v>
      </c>
      <c r="G488" s="13">
        <v>44564</v>
      </c>
      <c r="H488" s="1" t="str">
        <f t="shared" si="46"/>
        <v>NotEarly</v>
      </c>
    </row>
    <row r="489" spans="1:8" ht="15">
      <c r="A489" s="8" t="s">
        <v>999</v>
      </c>
      <c r="B489" s="1" t="str">
        <f>_xlfn.XLOOKUP($C489,'Airline Data'!$A$2:$A$7,'Airline Data'!$B$2:$B$7)</f>
        <v>United</v>
      </c>
      <c r="C489" s="23">
        <v>2</v>
      </c>
      <c r="D489" s="11">
        <v>0.38055555555555554</v>
      </c>
      <c r="E489" s="24">
        <f t="shared" si="49"/>
        <v>0.36944444444444441</v>
      </c>
      <c r="F489" s="25">
        <v>16</v>
      </c>
      <c r="G489" s="13">
        <v>44567</v>
      </c>
      <c r="H489" s="1" t="str">
        <f t="shared" si="46"/>
        <v>NotEarly</v>
      </c>
    </row>
    <row r="490" spans="1:8" ht="15">
      <c r="A490" s="8" t="s">
        <v>1001</v>
      </c>
      <c r="B490" s="1" t="str">
        <f>_xlfn.XLOOKUP($C490,'Airline Data'!$A$2:$A$7,'Airline Data'!$B$2:$B$7)</f>
        <v>Air Canada</v>
      </c>
      <c r="C490" s="23">
        <v>6</v>
      </c>
      <c r="D490" s="11">
        <v>0.81041666666666667</v>
      </c>
      <c r="E490" s="24">
        <f t="shared" si="49"/>
        <v>0.79513888888888895</v>
      </c>
      <c r="F490" s="25">
        <v>22</v>
      </c>
      <c r="G490" s="13">
        <v>44572</v>
      </c>
      <c r="H490" s="1" t="str">
        <f t="shared" si="46"/>
        <v>NotEarly</v>
      </c>
    </row>
    <row r="491" spans="1:8" ht="15">
      <c r="A491" s="8" t="s">
        <v>1003</v>
      </c>
      <c r="B491" s="1" t="str">
        <f>_xlfn.XLOOKUP($C491,'Airline Data'!$A$2:$A$7,'Airline Data'!$B$2:$B$7)</f>
        <v>Delta</v>
      </c>
      <c r="C491" s="23">
        <v>3</v>
      </c>
      <c r="D491" s="11">
        <v>0.96736111111111112</v>
      </c>
      <c r="E491" s="24">
        <f t="shared" si="49"/>
        <v>0.94861111111111107</v>
      </c>
      <c r="F491" s="25">
        <v>27</v>
      </c>
      <c r="G491" s="13">
        <v>44573</v>
      </c>
      <c r="H491" s="1" t="str">
        <f t="shared" si="46"/>
        <v>NotEarly</v>
      </c>
    </row>
    <row r="492" spans="1:8" ht="15">
      <c r="A492" s="8" t="s">
        <v>1005</v>
      </c>
      <c r="B492" s="1" t="str">
        <f>_xlfn.XLOOKUP($C492,'Airline Data'!$A$2:$A$7,'Airline Data'!$B$2:$B$7)</f>
        <v>Air Canada</v>
      </c>
      <c r="C492" s="23">
        <v>6</v>
      </c>
      <c r="D492" s="11">
        <v>0.33333333333333331</v>
      </c>
      <c r="E492" s="24">
        <f t="shared" si="49"/>
        <v>0.31736111111111109</v>
      </c>
      <c r="F492" s="25">
        <v>23</v>
      </c>
      <c r="G492" s="13">
        <v>44562</v>
      </c>
      <c r="H492" s="1" t="str">
        <f t="shared" si="46"/>
        <v>NotEarly</v>
      </c>
    </row>
    <row r="493" spans="1:8" ht="15">
      <c r="A493" s="8" t="s">
        <v>1007</v>
      </c>
      <c r="B493" s="1" t="str">
        <f>_xlfn.XLOOKUP($C493,'Airline Data'!$A$2:$A$7,'Airline Data'!$B$2:$B$7)</f>
        <v>Alaska</v>
      </c>
      <c r="C493" s="23">
        <v>5</v>
      </c>
      <c r="D493" s="11">
        <v>0.56527777777777777</v>
      </c>
      <c r="E493" s="24">
        <f t="shared" si="49"/>
        <v>0.56388888888888888</v>
      </c>
      <c r="F493" s="25">
        <v>2</v>
      </c>
      <c r="G493" s="13">
        <v>44563</v>
      </c>
      <c r="H493" s="1" t="str">
        <f t="shared" si="46"/>
        <v>NotEarly</v>
      </c>
    </row>
    <row r="494" spans="1:8" ht="15">
      <c r="A494" s="8" t="s">
        <v>1009</v>
      </c>
      <c r="B494" s="1" t="str">
        <f>_xlfn.XLOOKUP($C494,'Airline Data'!$A$2:$A$7,'Airline Data'!$B$2:$B$7)</f>
        <v>Delta</v>
      </c>
      <c r="C494" s="23">
        <v>3</v>
      </c>
      <c r="D494" s="11">
        <v>0.99097222222222225</v>
      </c>
      <c r="E494" s="24">
        <f t="shared" si="49"/>
        <v>0.97986111111111118</v>
      </c>
      <c r="F494" s="25">
        <v>16</v>
      </c>
      <c r="G494" s="13">
        <v>44564</v>
      </c>
      <c r="H494" s="1" t="str">
        <f t="shared" si="46"/>
        <v>NotEarly</v>
      </c>
    </row>
    <row r="495" spans="1:8" ht="15">
      <c r="A495" s="8" t="s">
        <v>1011</v>
      </c>
      <c r="B495" s="1" t="str">
        <f>_xlfn.XLOOKUP($C495,'Airline Data'!$A$2:$A$7,'Airline Data'!$B$2:$B$7)</f>
        <v>Air Canada</v>
      </c>
      <c r="C495" s="23">
        <v>6</v>
      </c>
      <c r="D495" s="11">
        <v>0.24722222222222223</v>
      </c>
      <c r="E495" s="24">
        <f t="shared" si="49"/>
        <v>0.24027777777777778</v>
      </c>
      <c r="F495" s="25">
        <v>10</v>
      </c>
      <c r="G495" s="13">
        <v>44562</v>
      </c>
      <c r="H495" s="1" t="str">
        <f t="shared" si="46"/>
        <v>NotEarly</v>
      </c>
    </row>
    <row r="496" spans="1:8" ht="15">
      <c r="A496" s="8" t="s">
        <v>1013</v>
      </c>
      <c r="B496" s="1" t="str">
        <f>_xlfn.XLOOKUP($C496,'Airline Data'!$A$2:$A$7,'Airline Data'!$B$2:$B$7)</f>
        <v>Delta</v>
      </c>
      <c r="C496" s="23">
        <v>3</v>
      </c>
      <c r="D496" s="11">
        <v>1.0416666666666666E-2</v>
      </c>
      <c r="E496" s="24">
        <f>D496+TIME(0,F496,0)</f>
        <v>2.4305555555555552E-2</v>
      </c>
      <c r="F496" s="25">
        <v>20</v>
      </c>
      <c r="G496" s="13">
        <v>44567</v>
      </c>
      <c r="H496" s="1" t="str">
        <f t="shared" si="46"/>
        <v>Early</v>
      </c>
    </row>
    <row r="497" spans="1:8" ht="15">
      <c r="A497" s="8" t="s">
        <v>1015</v>
      </c>
      <c r="B497" s="1" t="str">
        <f>_xlfn.XLOOKUP($C497,'Airline Data'!$A$2:$A$7,'Airline Data'!$B$2:$B$7)</f>
        <v>Air Canada</v>
      </c>
      <c r="C497" s="23">
        <v>6</v>
      </c>
      <c r="D497" s="11">
        <v>0.69861111111111107</v>
      </c>
      <c r="E497" s="24">
        <f>D497-TIME(0,F497,0)</f>
        <v>0.68819444444444444</v>
      </c>
      <c r="F497" s="25">
        <v>15</v>
      </c>
      <c r="G497" s="13">
        <v>44572</v>
      </c>
      <c r="H497" s="1" t="str">
        <f t="shared" si="46"/>
        <v>NotEarly</v>
      </c>
    </row>
    <row r="498" spans="1:8" ht="15">
      <c r="A498" s="8" t="s">
        <v>1017</v>
      </c>
      <c r="B498" s="1" t="str">
        <f>_xlfn.XLOOKUP($C498,'Airline Data'!$A$2:$A$7,'Airline Data'!$B$2:$B$7)</f>
        <v>Alaska</v>
      </c>
      <c r="C498" s="23">
        <v>5</v>
      </c>
      <c r="D498" s="11">
        <v>0.97152777777777777</v>
      </c>
      <c r="E498" s="24">
        <f>D498+TIME(0,F498,0)</f>
        <v>0.97499999999999998</v>
      </c>
      <c r="F498" s="25">
        <v>5</v>
      </c>
      <c r="G498" s="13">
        <v>44564</v>
      </c>
      <c r="H498" s="1" t="str">
        <f t="shared" si="46"/>
        <v>Early</v>
      </c>
    </row>
    <row r="499" spans="1:8" ht="15">
      <c r="A499" s="8" t="s">
        <v>1019</v>
      </c>
      <c r="B499" s="1" t="str">
        <f>_xlfn.XLOOKUP($C499,'Airline Data'!$A$2:$A$7,'Airline Data'!$B$2:$B$7)</f>
        <v>Delta</v>
      </c>
      <c r="C499" s="23">
        <v>3</v>
      </c>
      <c r="D499" s="11">
        <v>0.92708333333333337</v>
      </c>
      <c r="E499" s="24">
        <f t="shared" ref="E499:E507" si="50">D499-TIME(0,F499,0)</f>
        <v>0.91180555555555565</v>
      </c>
      <c r="F499" s="25">
        <v>22</v>
      </c>
      <c r="G499" s="13">
        <v>44565</v>
      </c>
      <c r="H499" s="1" t="str">
        <f t="shared" si="46"/>
        <v>NotEarly</v>
      </c>
    </row>
    <row r="500" spans="1:8" ht="15">
      <c r="A500" s="8" t="s">
        <v>1021</v>
      </c>
      <c r="B500" s="1" t="str">
        <f>_xlfn.XLOOKUP($C500,'Airline Data'!$A$2:$A$7,'Airline Data'!$B$2:$B$7)</f>
        <v>Southwest</v>
      </c>
      <c r="C500" s="23">
        <v>4</v>
      </c>
      <c r="D500" s="11">
        <v>0.97083333333333333</v>
      </c>
      <c r="E500" s="24">
        <f t="shared" si="50"/>
        <v>0.96458333333333335</v>
      </c>
      <c r="F500" s="25">
        <v>9</v>
      </c>
      <c r="G500" s="13">
        <v>44570</v>
      </c>
      <c r="H500" s="1" t="str">
        <f t="shared" si="46"/>
        <v>NotEarly</v>
      </c>
    </row>
    <row r="501" spans="1:8" ht="15">
      <c r="A501" s="8" t="s">
        <v>1023</v>
      </c>
      <c r="B501" s="1" t="str">
        <f>_xlfn.XLOOKUP($C501,'Airline Data'!$A$2:$A$7,'Airline Data'!$B$2:$B$7)</f>
        <v>Alaska</v>
      </c>
      <c r="C501" s="23">
        <v>5</v>
      </c>
      <c r="D501" s="11">
        <v>8.9583333333333334E-2</v>
      </c>
      <c r="E501" s="24">
        <f t="shared" si="50"/>
        <v>7.013888888888889E-2</v>
      </c>
      <c r="F501" s="25">
        <v>28</v>
      </c>
      <c r="G501" s="13">
        <v>44568</v>
      </c>
      <c r="H501" s="1" t="str">
        <f t="shared" si="46"/>
        <v>NotEarly</v>
      </c>
    </row>
    <row r="502" spans="1:8" ht="15">
      <c r="A502" s="8" t="s">
        <v>1025</v>
      </c>
      <c r="B502" s="1" t="str">
        <f>_xlfn.XLOOKUP($C502,'Airline Data'!$A$2:$A$7,'Airline Data'!$B$2:$B$7)</f>
        <v>American</v>
      </c>
      <c r="C502" s="23">
        <v>1</v>
      </c>
      <c r="D502" s="11">
        <v>0.99305555555555558</v>
      </c>
      <c r="E502" s="24">
        <f t="shared" si="50"/>
        <v>0.99097222222222225</v>
      </c>
      <c r="F502" s="25">
        <v>3</v>
      </c>
      <c r="G502" s="13">
        <v>44562</v>
      </c>
      <c r="H502" s="1" t="str">
        <f t="shared" si="46"/>
        <v>NotEarly</v>
      </c>
    </row>
    <row r="503" spans="1:8" ht="15">
      <c r="A503" s="8" t="s">
        <v>1027</v>
      </c>
      <c r="B503" s="1" t="str">
        <f>_xlfn.XLOOKUP($C503,'Airline Data'!$A$2:$A$7,'Airline Data'!$B$2:$B$7)</f>
        <v>Delta</v>
      </c>
      <c r="C503" s="23">
        <v>3</v>
      </c>
      <c r="D503" s="11">
        <v>0.27013888888888887</v>
      </c>
      <c r="E503" s="24">
        <f t="shared" si="50"/>
        <v>0.26597222222222222</v>
      </c>
      <c r="F503" s="25">
        <v>6</v>
      </c>
      <c r="G503" s="13">
        <v>44569</v>
      </c>
      <c r="H503" s="1" t="str">
        <f t="shared" si="46"/>
        <v>NotEarly</v>
      </c>
    </row>
    <row r="504" spans="1:8" ht="15">
      <c r="A504" s="8" t="s">
        <v>1029</v>
      </c>
      <c r="B504" s="1" t="str">
        <f>_xlfn.XLOOKUP($C504,'Airline Data'!$A$2:$A$7,'Airline Data'!$B$2:$B$7)</f>
        <v>American</v>
      </c>
      <c r="C504" s="23">
        <v>1</v>
      </c>
      <c r="D504" s="11">
        <v>0.13750000000000001</v>
      </c>
      <c r="E504" s="24">
        <f t="shared" si="50"/>
        <v>0.12013888888888891</v>
      </c>
      <c r="F504" s="25">
        <v>25</v>
      </c>
      <c r="G504" s="13">
        <v>44570</v>
      </c>
      <c r="H504" s="1" t="str">
        <f t="shared" si="46"/>
        <v>NotEarly</v>
      </c>
    </row>
    <row r="505" spans="1:8" ht="15">
      <c r="A505" s="8" t="s">
        <v>1031</v>
      </c>
      <c r="B505" s="1" t="str">
        <f>_xlfn.XLOOKUP($C505,'Airline Data'!$A$2:$A$7,'Airline Data'!$B$2:$B$7)</f>
        <v>United</v>
      </c>
      <c r="C505" s="23">
        <v>2</v>
      </c>
      <c r="D505" s="11">
        <v>0.30208333333333331</v>
      </c>
      <c r="E505" s="24">
        <f t="shared" si="50"/>
        <v>0.28402777777777777</v>
      </c>
      <c r="F505" s="25">
        <v>26</v>
      </c>
      <c r="G505" s="13">
        <v>44570</v>
      </c>
      <c r="H505" s="1" t="str">
        <f t="shared" si="46"/>
        <v>NotEarly</v>
      </c>
    </row>
    <row r="506" spans="1:8" ht="15">
      <c r="A506" s="8" t="s">
        <v>1033</v>
      </c>
      <c r="B506" s="1" t="str">
        <f>_xlfn.XLOOKUP($C506,'Airline Data'!$A$2:$A$7,'Airline Data'!$B$2:$B$7)</f>
        <v>Alaska</v>
      </c>
      <c r="C506" s="23">
        <v>5</v>
      </c>
      <c r="D506" s="11">
        <v>0.20277777777777778</v>
      </c>
      <c r="E506" s="24">
        <f t="shared" si="50"/>
        <v>0.19027777777777777</v>
      </c>
      <c r="F506" s="25">
        <v>18</v>
      </c>
      <c r="G506" s="13">
        <v>44567</v>
      </c>
      <c r="H506" s="1" t="str">
        <f t="shared" si="46"/>
        <v>NotEarly</v>
      </c>
    </row>
    <row r="507" spans="1:8" ht="15">
      <c r="A507" s="8" t="s">
        <v>1035</v>
      </c>
      <c r="B507" s="1" t="str">
        <f>_xlfn.XLOOKUP($C507,'Airline Data'!$A$2:$A$7,'Airline Data'!$B$2:$B$7)</f>
        <v>United</v>
      </c>
      <c r="C507" s="23">
        <v>2</v>
      </c>
      <c r="D507" s="11">
        <v>0.67569444444444449</v>
      </c>
      <c r="E507" s="24">
        <f t="shared" si="50"/>
        <v>0.67291666666666672</v>
      </c>
      <c r="F507" s="25">
        <v>4</v>
      </c>
      <c r="G507" s="13">
        <v>44562</v>
      </c>
      <c r="H507" s="1" t="str">
        <f t="shared" si="46"/>
        <v>NotEarly</v>
      </c>
    </row>
    <row r="508" spans="1:8" ht="15">
      <c r="A508" s="8" t="s">
        <v>1037</v>
      </c>
      <c r="B508" s="1" t="str">
        <f>_xlfn.XLOOKUP($C508,'Airline Data'!$A$2:$A$7,'Airline Data'!$B$2:$B$7)</f>
        <v>Air Canada</v>
      </c>
      <c r="C508" s="23">
        <v>6</v>
      </c>
      <c r="D508" s="11">
        <v>0.16458333333333333</v>
      </c>
      <c r="E508" s="24">
        <f>D508+TIME(0,F508,0)</f>
        <v>0.1673611111111111</v>
      </c>
      <c r="F508" s="25">
        <v>4</v>
      </c>
      <c r="G508" s="13">
        <v>44573</v>
      </c>
      <c r="H508" s="1" t="str">
        <f t="shared" si="46"/>
        <v>Early</v>
      </c>
    </row>
    <row r="509" spans="1:8" ht="15">
      <c r="A509" s="8" t="s">
        <v>1039</v>
      </c>
      <c r="B509" s="1" t="str">
        <f>_xlfn.XLOOKUP($C509,'Airline Data'!$A$2:$A$7,'Airline Data'!$B$2:$B$7)</f>
        <v>United</v>
      </c>
      <c r="C509" s="23">
        <v>2</v>
      </c>
      <c r="D509" s="11">
        <v>0.68819444444444444</v>
      </c>
      <c r="E509" s="24">
        <f>D509-TIME(0,F509,0)</f>
        <v>0.67847222222222225</v>
      </c>
      <c r="F509" s="25">
        <v>14</v>
      </c>
      <c r="G509" s="13">
        <v>44566</v>
      </c>
      <c r="H509" s="1" t="str">
        <f t="shared" si="46"/>
        <v>NotEarly</v>
      </c>
    </row>
    <row r="510" spans="1:8" ht="15">
      <c r="A510" s="8" t="s">
        <v>1041</v>
      </c>
      <c r="B510" s="1" t="str">
        <f>_xlfn.XLOOKUP($C510,'Airline Data'!$A$2:$A$7,'Airline Data'!$B$2:$B$7)</f>
        <v>Air Canada</v>
      </c>
      <c r="C510" s="23">
        <v>6</v>
      </c>
      <c r="D510" s="11">
        <v>0.24027777777777778</v>
      </c>
      <c r="E510" s="24">
        <f>D510+TIME(0,F510,0)</f>
        <v>0.24861111111111112</v>
      </c>
      <c r="F510" s="25">
        <v>12</v>
      </c>
      <c r="G510" s="13">
        <v>44564</v>
      </c>
      <c r="H510" s="1" t="str">
        <f t="shared" si="46"/>
        <v>Early</v>
      </c>
    </row>
    <row r="511" spans="1:8" ht="15">
      <c r="A511" s="8">
        <v>560642</v>
      </c>
      <c r="B511" s="1" t="str">
        <f>_xlfn.XLOOKUP($C511,'Airline Data'!$A$2:$A$7,'Airline Data'!$B$2:$B$7)</f>
        <v>Southwest</v>
      </c>
      <c r="C511" s="23">
        <v>4</v>
      </c>
      <c r="D511" s="11">
        <v>0.99513888888888891</v>
      </c>
      <c r="E511" s="24">
        <f t="shared" ref="E511:E519" si="51">D511-TIME(0,F511,0)</f>
        <v>0.98888888888888893</v>
      </c>
      <c r="F511" s="25">
        <v>9</v>
      </c>
      <c r="G511" s="13">
        <v>44567</v>
      </c>
      <c r="H511" s="1" t="str">
        <f t="shared" si="46"/>
        <v>NotEarly</v>
      </c>
    </row>
    <row r="512" spans="1:8" ht="15">
      <c r="A512" s="8" t="s">
        <v>1044</v>
      </c>
      <c r="B512" s="1" t="str">
        <f>_xlfn.XLOOKUP($C512,'Airline Data'!$A$2:$A$7,'Airline Data'!$B$2:$B$7)</f>
        <v>American</v>
      </c>
      <c r="C512" s="23">
        <v>1</v>
      </c>
      <c r="D512" s="11">
        <v>9.375E-2</v>
      </c>
      <c r="E512" s="24">
        <f t="shared" si="51"/>
        <v>8.1944444444444445E-2</v>
      </c>
      <c r="F512" s="25">
        <v>17</v>
      </c>
      <c r="G512" s="13">
        <v>44571</v>
      </c>
      <c r="H512" s="1" t="str">
        <f t="shared" si="46"/>
        <v>NotEarly</v>
      </c>
    </row>
    <row r="513" spans="1:8" ht="15">
      <c r="A513" s="8" t="s">
        <v>1046</v>
      </c>
      <c r="B513" s="1" t="str">
        <f>_xlfn.XLOOKUP($C513,'Airline Data'!$A$2:$A$7,'Airline Data'!$B$2:$B$7)</f>
        <v>Air Canada</v>
      </c>
      <c r="C513" s="23">
        <v>6</v>
      </c>
      <c r="D513" s="11">
        <v>0.5805555555555556</v>
      </c>
      <c r="E513" s="24">
        <f t="shared" si="51"/>
        <v>0.57777777777777783</v>
      </c>
      <c r="F513" s="25">
        <v>4</v>
      </c>
      <c r="G513" s="13">
        <v>44564</v>
      </c>
      <c r="H513" s="1" t="str">
        <f t="shared" si="46"/>
        <v>NotEarly</v>
      </c>
    </row>
    <row r="514" spans="1:8" ht="15">
      <c r="A514" s="8" t="s">
        <v>1048</v>
      </c>
      <c r="B514" s="1" t="str">
        <f>_xlfn.XLOOKUP($C514,'Airline Data'!$A$2:$A$7,'Airline Data'!$B$2:$B$7)</f>
        <v>Southwest</v>
      </c>
      <c r="C514" s="23">
        <v>4</v>
      </c>
      <c r="D514" s="11">
        <v>0.39861111111111114</v>
      </c>
      <c r="E514" s="24">
        <f t="shared" si="51"/>
        <v>0.38194444444444448</v>
      </c>
      <c r="F514" s="25">
        <v>24</v>
      </c>
      <c r="G514" s="13">
        <v>44569</v>
      </c>
      <c r="H514" s="1" t="str">
        <f t="shared" si="46"/>
        <v>NotEarly</v>
      </c>
    </row>
    <row r="515" spans="1:8" ht="15">
      <c r="A515" s="8" t="s">
        <v>1050</v>
      </c>
      <c r="B515" s="1" t="str">
        <f>_xlfn.XLOOKUP($C515,'Airline Data'!$A$2:$A$7,'Airline Data'!$B$2:$B$7)</f>
        <v>United</v>
      </c>
      <c r="C515" s="23">
        <v>2</v>
      </c>
      <c r="D515" s="11">
        <v>0.56388888888888888</v>
      </c>
      <c r="E515" s="24">
        <f t="shared" si="51"/>
        <v>0.5493055555555556</v>
      </c>
      <c r="F515" s="25">
        <v>21</v>
      </c>
      <c r="G515" s="13">
        <v>44564</v>
      </c>
      <c r="H515" s="1" t="str">
        <f t="shared" ref="H515:H578" si="52">_xlfn.IFS(D515&lt;E515,"Early",D515&gt;E515,"NotEarly",D515=E515,"OnTime")</f>
        <v>NotEarly</v>
      </c>
    </row>
    <row r="516" spans="1:8" ht="15">
      <c r="A516" s="8" t="s">
        <v>1052</v>
      </c>
      <c r="B516" s="1" t="str">
        <f>_xlfn.XLOOKUP($C516,'Airline Data'!$A$2:$A$7,'Airline Data'!$B$2:$B$7)</f>
        <v>Delta</v>
      </c>
      <c r="C516" s="23">
        <v>3</v>
      </c>
      <c r="D516" s="11">
        <v>0.28611111111111109</v>
      </c>
      <c r="E516" s="24">
        <f t="shared" si="51"/>
        <v>0.28055555555555556</v>
      </c>
      <c r="F516" s="25">
        <v>8</v>
      </c>
      <c r="G516" s="13">
        <v>44574</v>
      </c>
      <c r="H516" s="1" t="str">
        <f t="shared" si="52"/>
        <v>NotEarly</v>
      </c>
    </row>
    <row r="517" spans="1:8" ht="15">
      <c r="A517" s="8" t="s">
        <v>1054</v>
      </c>
      <c r="B517" s="1" t="str">
        <f>_xlfn.XLOOKUP($C517,'Airline Data'!$A$2:$A$7,'Airline Data'!$B$2:$B$7)</f>
        <v>Delta</v>
      </c>
      <c r="C517" s="23">
        <v>3</v>
      </c>
      <c r="D517" s="11">
        <v>2.361111111111111E-2</v>
      </c>
      <c r="E517" s="24">
        <f t="shared" si="51"/>
        <v>2.0138888888888887E-2</v>
      </c>
      <c r="F517" s="25">
        <v>5</v>
      </c>
      <c r="G517" s="13">
        <v>44572</v>
      </c>
      <c r="H517" s="1" t="str">
        <f t="shared" si="52"/>
        <v>NotEarly</v>
      </c>
    </row>
    <row r="518" spans="1:8" ht="15">
      <c r="A518" s="8" t="s">
        <v>1056</v>
      </c>
      <c r="B518" s="1" t="str">
        <f>_xlfn.XLOOKUP($C518,'Airline Data'!$A$2:$A$7,'Airline Data'!$B$2:$B$7)</f>
        <v>United</v>
      </c>
      <c r="C518" s="23">
        <v>2</v>
      </c>
      <c r="D518" s="11">
        <v>0.69097222222222221</v>
      </c>
      <c r="E518" s="24">
        <f t="shared" si="51"/>
        <v>0.67222222222222217</v>
      </c>
      <c r="F518" s="25">
        <v>27</v>
      </c>
      <c r="G518" s="13">
        <v>44571</v>
      </c>
      <c r="H518" s="1" t="str">
        <f t="shared" si="52"/>
        <v>NotEarly</v>
      </c>
    </row>
    <row r="519" spans="1:8" ht="15">
      <c r="A519" s="8" t="s">
        <v>1058</v>
      </c>
      <c r="B519" s="1" t="str">
        <f>_xlfn.XLOOKUP($C519,'Airline Data'!$A$2:$A$7,'Airline Data'!$B$2:$B$7)</f>
        <v>Southwest</v>
      </c>
      <c r="C519" s="23">
        <v>4</v>
      </c>
      <c r="D519" s="11">
        <v>0.76249999999999996</v>
      </c>
      <c r="E519" s="24">
        <f t="shared" si="51"/>
        <v>0.74930555555555556</v>
      </c>
      <c r="F519" s="25">
        <v>19</v>
      </c>
      <c r="G519" s="13">
        <v>44566</v>
      </c>
      <c r="H519" s="1" t="str">
        <f t="shared" si="52"/>
        <v>NotEarly</v>
      </c>
    </row>
    <row r="520" spans="1:8" ht="15">
      <c r="A520" s="8" t="s">
        <v>1060</v>
      </c>
      <c r="B520" s="1" t="str">
        <f>_xlfn.XLOOKUP($C520,'Airline Data'!$A$2:$A$7,'Airline Data'!$B$2:$B$7)</f>
        <v>Delta</v>
      </c>
      <c r="C520" s="23">
        <v>3</v>
      </c>
      <c r="D520" s="11">
        <v>0.53263888888888888</v>
      </c>
      <c r="E520" s="24">
        <f>D520+TIME(0,F520,0)</f>
        <v>0.54652777777777772</v>
      </c>
      <c r="F520" s="25">
        <v>20</v>
      </c>
      <c r="G520" s="13">
        <v>44573</v>
      </c>
      <c r="H520" s="1" t="str">
        <f t="shared" si="52"/>
        <v>Early</v>
      </c>
    </row>
    <row r="521" spans="1:8" ht="15">
      <c r="A521" s="8" t="s">
        <v>1062</v>
      </c>
      <c r="B521" s="1" t="str">
        <f>_xlfn.XLOOKUP($C521,'Airline Data'!$A$2:$A$7,'Airline Data'!$B$2:$B$7)</f>
        <v>American</v>
      </c>
      <c r="C521" s="23">
        <v>1</v>
      </c>
      <c r="D521" s="11">
        <v>0.4777777777777778</v>
      </c>
      <c r="E521" s="24">
        <f>D521-TIME(0,F521,0)</f>
        <v>0.47361111111111115</v>
      </c>
      <c r="F521" s="25">
        <v>6</v>
      </c>
      <c r="G521" s="13">
        <v>44573</v>
      </c>
      <c r="H521" s="1" t="str">
        <f t="shared" si="52"/>
        <v>NotEarly</v>
      </c>
    </row>
    <row r="522" spans="1:8" ht="15">
      <c r="A522" s="8">
        <v>395756</v>
      </c>
      <c r="B522" s="1" t="str">
        <f>_xlfn.XLOOKUP($C522,'Airline Data'!$A$2:$A$7,'Airline Data'!$B$2:$B$7)</f>
        <v>Delta</v>
      </c>
      <c r="C522" s="23">
        <v>3</v>
      </c>
      <c r="D522" s="11">
        <v>0.96458333333333335</v>
      </c>
      <c r="E522" s="24">
        <f>D522+TIME(0,F522,0)</f>
        <v>0.9770833333333333</v>
      </c>
      <c r="F522" s="25">
        <v>18</v>
      </c>
      <c r="G522" s="13">
        <v>44571</v>
      </c>
      <c r="H522" s="1" t="str">
        <f t="shared" si="52"/>
        <v>Early</v>
      </c>
    </row>
    <row r="523" spans="1:8" ht="15">
      <c r="A523" s="8" t="s">
        <v>1065</v>
      </c>
      <c r="B523" s="1" t="str">
        <f>_xlfn.XLOOKUP($C523,'Airline Data'!$A$2:$A$7,'Airline Data'!$B$2:$B$7)</f>
        <v>American</v>
      </c>
      <c r="C523" s="23">
        <v>1</v>
      </c>
      <c r="D523" s="11">
        <v>0.71319444444444446</v>
      </c>
      <c r="E523" s="24">
        <f t="shared" ref="E523:E531" si="53">D523-TIME(0,F523,0)</f>
        <v>0.70972222222222225</v>
      </c>
      <c r="F523" s="25">
        <v>5</v>
      </c>
      <c r="G523" s="13">
        <v>44569</v>
      </c>
      <c r="H523" s="1" t="str">
        <f t="shared" si="52"/>
        <v>NotEarly</v>
      </c>
    </row>
    <row r="524" spans="1:8" ht="15">
      <c r="A524" s="16">
        <v>2.62E+49</v>
      </c>
      <c r="B524" s="1" t="str">
        <f>_xlfn.XLOOKUP($C524,'Airline Data'!$A$2:$A$7,'Airline Data'!$B$2:$B$7)</f>
        <v>American</v>
      </c>
      <c r="C524" s="23">
        <v>1</v>
      </c>
      <c r="D524" s="11">
        <v>0.59166666666666667</v>
      </c>
      <c r="E524" s="24">
        <f t="shared" si="53"/>
        <v>0.5805555555555556</v>
      </c>
      <c r="F524" s="25">
        <v>16</v>
      </c>
      <c r="G524" s="13">
        <v>44566</v>
      </c>
      <c r="H524" s="1" t="str">
        <f t="shared" si="52"/>
        <v>NotEarly</v>
      </c>
    </row>
    <row r="525" spans="1:8" ht="15">
      <c r="A525" s="8" t="s">
        <v>1068</v>
      </c>
      <c r="B525" s="1" t="str">
        <f>_xlfn.XLOOKUP($C525,'Airline Data'!$A$2:$A$7,'Airline Data'!$B$2:$B$7)</f>
        <v>Delta</v>
      </c>
      <c r="C525" s="23">
        <v>3</v>
      </c>
      <c r="D525" s="11">
        <v>0.61597222222222225</v>
      </c>
      <c r="E525" s="24">
        <f t="shared" si="53"/>
        <v>0.59513888888888888</v>
      </c>
      <c r="F525" s="25">
        <v>30</v>
      </c>
      <c r="G525" s="13">
        <v>44568</v>
      </c>
      <c r="H525" s="1" t="str">
        <f t="shared" si="52"/>
        <v>NotEarly</v>
      </c>
    </row>
    <row r="526" spans="1:8" ht="15">
      <c r="A526" s="8" t="s">
        <v>1070</v>
      </c>
      <c r="B526" s="1" t="str">
        <f>_xlfn.XLOOKUP($C526,'Airline Data'!$A$2:$A$7,'Airline Data'!$B$2:$B$7)</f>
        <v>Air Canada</v>
      </c>
      <c r="C526" s="23">
        <v>6</v>
      </c>
      <c r="D526" s="11">
        <v>0.67083333333333328</v>
      </c>
      <c r="E526" s="24">
        <f t="shared" si="53"/>
        <v>0.65486111111111101</v>
      </c>
      <c r="F526" s="25">
        <v>23</v>
      </c>
      <c r="G526" s="13">
        <v>44571</v>
      </c>
      <c r="H526" s="1" t="str">
        <f t="shared" si="52"/>
        <v>NotEarly</v>
      </c>
    </row>
    <row r="527" spans="1:8" ht="15">
      <c r="A527" s="8" t="s">
        <v>1072</v>
      </c>
      <c r="B527" s="1" t="str">
        <f>_xlfn.XLOOKUP($C527,'Airline Data'!$A$2:$A$7,'Airline Data'!$B$2:$B$7)</f>
        <v>United</v>
      </c>
      <c r="C527" s="23">
        <v>2</v>
      </c>
      <c r="D527" s="11">
        <v>7.4999999999999997E-2</v>
      </c>
      <c r="E527" s="24">
        <f t="shared" si="53"/>
        <v>5.9722222222222218E-2</v>
      </c>
      <c r="F527" s="25">
        <v>22</v>
      </c>
      <c r="G527" s="13">
        <v>44574</v>
      </c>
      <c r="H527" s="1" t="str">
        <f t="shared" si="52"/>
        <v>NotEarly</v>
      </c>
    </row>
    <row r="528" spans="1:8" ht="15">
      <c r="A528" s="8" t="s">
        <v>1074</v>
      </c>
      <c r="B528" s="1" t="str">
        <f>_xlfn.XLOOKUP($C528,'Airline Data'!$A$2:$A$7,'Airline Data'!$B$2:$B$7)</f>
        <v>United</v>
      </c>
      <c r="C528" s="23">
        <v>2</v>
      </c>
      <c r="D528" s="11">
        <v>0.87291666666666667</v>
      </c>
      <c r="E528" s="24">
        <f t="shared" si="53"/>
        <v>0.87152777777777779</v>
      </c>
      <c r="F528" s="25">
        <v>2</v>
      </c>
      <c r="G528" s="13">
        <v>44568</v>
      </c>
      <c r="H528" s="1" t="str">
        <f t="shared" si="52"/>
        <v>NotEarly</v>
      </c>
    </row>
    <row r="529" spans="1:8" ht="15">
      <c r="A529" s="8" t="s">
        <v>1076</v>
      </c>
      <c r="B529" s="1" t="str">
        <f>_xlfn.XLOOKUP($C529,'Airline Data'!$A$2:$A$7,'Airline Data'!$B$2:$B$7)</f>
        <v>United</v>
      </c>
      <c r="C529" s="23">
        <v>2</v>
      </c>
      <c r="D529" s="11">
        <v>0.85763888888888884</v>
      </c>
      <c r="E529" s="24">
        <f t="shared" si="53"/>
        <v>0.85347222222222219</v>
      </c>
      <c r="F529" s="25">
        <v>6</v>
      </c>
      <c r="G529" s="13">
        <v>44567</v>
      </c>
      <c r="H529" s="1" t="str">
        <f t="shared" si="52"/>
        <v>NotEarly</v>
      </c>
    </row>
    <row r="530" spans="1:8" ht="15">
      <c r="A530" s="16">
        <v>6.0000000000000001E+72</v>
      </c>
      <c r="B530" s="1" t="str">
        <f>_xlfn.XLOOKUP($C530,'Airline Data'!$A$2:$A$7,'Airline Data'!$B$2:$B$7)</f>
        <v>Air Canada</v>
      </c>
      <c r="C530" s="23">
        <v>6</v>
      </c>
      <c r="D530" s="11">
        <v>0.48541666666666666</v>
      </c>
      <c r="E530" s="24">
        <f t="shared" si="53"/>
        <v>0.48472222222222222</v>
      </c>
      <c r="F530" s="25">
        <v>1</v>
      </c>
      <c r="G530" s="13">
        <v>44566</v>
      </c>
      <c r="H530" s="1" t="str">
        <f t="shared" si="52"/>
        <v>NotEarly</v>
      </c>
    </row>
    <row r="531" spans="1:8" ht="15">
      <c r="A531" s="8" t="s">
        <v>1079</v>
      </c>
      <c r="B531" s="1" t="str">
        <f>_xlfn.XLOOKUP($C531,'Airline Data'!$A$2:$A$7,'Airline Data'!$B$2:$B$7)</f>
        <v>American</v>
      </c>
      <c r="C531" s="23">
        <v>1</v>
      </c>
      <c r="D531" s="11">
        <v>6.5277777777777782E-2</v>
      </c>
      <c r="E531" s="24">
        <f t="shared" si="53"/>
        <v>6.5277777777777782E-2</v>
      </c>
      <c r="F531" s="25">
        <v>0</v>
      </c>
      <c r="G531" s="13">
        <v>44571</v>
      </c>
      <c r="H531" s="1" t="str">
        <f t="shared" si="52"/>
        <v>OnTime</v>
      </c>
    </row>
    <row r="532" spans="1:8" ht="15">
      <c r="A532" s="8" t="s">
        <v>1081</v>
      </c>
      <c r="B532" s="1" t="str">
        <f>_xlfn.XLOOKUP($C532,'Airline Data'!$A$2:$A$7,'Airline Data'!$B$2:$B$7)</f>
        <v>United</v>
      </c>
      <c r="C532" s="23">
        <v>2</v>
      </c>
      <c r="D532" s="11">
        <v>0.70763888888888893</v>
      </c>
      <c r="E532" s="24">
        <f>D532+TIME(0,F532,0)</f>
        <v>0.71111111111111114</v>
      </c>
      <c r="F532" s="25">
        <v>5</v>
      </c>
      <c r="G532" s="13">
        <v>44574</v>
      </c>
      <c r="H532" s="1" t="str">
        <f t="shared" si="52"/>
        <v>Early</v>
      </c>
    </row>
    <row r="533" spans="1:8" ht="15">
      <c r="A533" s="8" t="s">
        <v>1083</v>
      </c>
      <c r="B533" s="1" t="str">
        <f>_xlfn.XLOOKUP($C533,'Airline Data'!$A$2:$A$7,'Airline Data'!$B$2:$B$7)</f>
        <v>Southwest</v>
      </c>
      <c r="C533" s="23">
        <v>4</v>
      </c>
      <c r="D533" s="11">
        <v>0.40347222222222223</v>
      </c>
      <c r="E533" s="24">
        <f>D533-TIME(0,F533,0)</f>
        <v>0.39305555555555555</v>
      </c>
      <c r="F533" s="25">
        <v>15</v>
      </c>
      <c r="G533" s="13">
        <v>44572</v>
      </c>
      <c r="H533" s="1" t="str">
        <f t="shared" si="52"/>
        <v>NotEarly</v>
      </c>
    </row>
    <row r="534" spans="1:8" ht="15">
      <c r="A534" s="8" t="s">
        <v>1085</v>
      </c>
      <c r="B534" s="1" t="str">
        <f>_xlfn.XLOOKUP($C534,'Airline Data'!$A$2:$A$7,'Airline Data'!$B$2:$B$7)</f>
        <v>American</v>
      </c>
      <c r="C534" s="23">
        <v>1</v>
      </c>
      <c r="D534" s="11">
        <v>0.72361111111111109</v>
      </c>
      <c r="E534" s="24">
        <f>D534+TIME(0,F534,0)</f>
        <v>0.73819444444444438</v>
      </c>
      <c r="F534" s="25">
        <v>21</v>
      </c>
      <c r="G534" s="13">
        <v>44562</v>
      </c>
      <c r="H534" s="1" t="str">
        <f t="shared" si="52"/>
        <v>Early</v>
      </c>
    </row>
    <row r="535" spans="1:8" ht="15">
      <c r="A535" s="8" t="s">
        <v>1087</v>
      </c>
      <c r="B535" s="1" t="str">
        <f>_xlfn.XLOOKUP($C535,'Airline Data'!$A$2:$A$7,'Airline Data'!$B$2:$B$7)</f>
        <v>Alaska</v>
      </c>
      <c r="C535" s="23">
        <v>5</v>
      </c>
      <c r="D535" s="11">
        <v>0.17152777777777778</v>
      </c>
      <c r="E535" s="24">
        <f t="shared" ref="E535:E543" si="54">D535-TIME(0,F535,0)</f>
        <v>0.15347222222222223</v>
      </c>
      <c r="F535" s="25">
        <v>26</v>
      </c>
      <c r="G535" s="13">
        <v>44562</v>
      </c>
      <c r="H535" s="1" t="str">
        <f t="shared" si="52"/>
        <v>NotEarly</v>
      </c>
    </row>
    <row r="536" spans="1:8" ht="15">
      <c r="A536" s="8" t="s">
        <v>1089</v>
      </c>
      <c r="B536" s="1" t="str">
        <f>_xlfn.XLOOKUP($C536,'Airline Data'!$A$2:$A$7,'Airline Data'!$B$2:$B$7)</f>
        <v>United</v>
      </c>
      <c r="C536" s="23">
        <v>2</v>
      </c>
      <c r="D536" s="11">
        <v>0.78472222222222221</v>
      </c>
      <c r="E536" s="24">
        <f t="shared" si="54"/>
        <v>0.77361111111111114</v>
      </c>
      <c r="F536" s="25">
        <v>16</v>
      </c>
      <c r="G536" s="13">
        <v>44565</v>
      </c>
      <c r="H536" s="1" t="str">
        <f t="shared" si="52"/>
        <v>NotEarly</v>
      </c>
    </row>
    <row r="537" spans="1:8" ht="15">
      <c r="A537" s="8" t="s">
        <v>1091</v>
      </c>
      <c r="B537" s="1" t="str">
        <f>_xlfn.XLOOKUP($C537,'Airline Data'!$A$2:$A$7,'Airline Data'!$B$2:$B$7)</f>
        <v>Alaska</v>
      </c>
      <c r="C537" s="23">
        <v>5</v>
      </c>
      <c r="D537" s="11">
        <v>0.30555555555555558</v>
      </c>
      <c r="E537" s="24">
        <f t="shared" si="54"/>
        <v>0.30208333333333337</v>
      </c>
      <c r="F537" s="25">
        <v>5</v>
      </c>
      <c r="G537" s="13">
        <v>44573</v>
      </c>
      <c r="H537" s="1" t="str">
        <f t="shared" si="52"/>
        <v>NotEarly</v>
      </c>
    </row>
    <row r="538" spans="1:8" ht="15">
      <c r="A538" s="8" t="s">
        <v>1093</v>
      </c>
      <c r="B538" s="1" t="str">
        <f>_xlfn.XLOOKUP($C538,'Airline Data'!$A$2:$A$7,'Airline Data'!$B$2:$B$7)</f>
        <v>United</v>
      </c>
      <c r="C538" s="23">
        <v>2</v>
      </c>
      <c r="D538" s="11">
        <v>3.0555555555555555E-2</v>
      </c>
      <c r="E538" s="24">
        <f t="shared" si="54"/>
        <v>1.458333333333333E-2</v>
      </c>
      <c r="F538" s="25">
        <v>23</v>
      </c>
      <c r="G538" s="13">
        <v>44565</v>
      </c>
      <c r="H538" s="1" t="str">
        <f t="shared" si="52"/>
        <v>NotEarly</v>
      </c>
    </row>
    <row r="539" spans="1:8" ht="15">
      <c r="A539" s="8" t="s">
        <v>1095</v>
      </c>
      <c r="B539" s="1" t="str">
        <f>_xlfn.XLOOKUP($C539,'Airline Data'!$A$2:$A$7,'Airline Data'!$B$2:$B$7)</f>
        <v>United</v>
      </c>
      <c r="C539" s="23">
        <v>2</v>
      </c>
      <c r="D539" s="11">
        <v>0.19583333333333333</v>
      </c>
      <c r="E539" s="24">
        <f t="shared" si="54"/>
        <v>0.18541666666666667</v>
      </c>
      <c r="F539" s="25">
        <v>15</v>
      </c>
      <c r="G539" s="13">
        <v>44563</v>
      </c>
      <c r="H539" s="1" t="str">
        <f t="shared" si="52"/>
        <v>NotEarly</v>
      </c>
    </row>
    <row r="540" spans="1:8" ht="15">
      <c r="A540" s="8" t="s">
        <v>1097</v>
      </c>
      <c r="B540" s="1" t="str">
        <f>_xlfn.XLOOKUP($C540,'Airline Data'!$A$2:$A$7,'Airline Data'!$B$2:$B$7)</f>
        <v>Alaska</v>
      </c>
      <c r="C540" s="23">
        <v>5</v>
      </c>
      <c r="D540" s="11">
        <v>0.32361111111111113</v>
      </c>
      <c r="E540" s="24">
        <f t="shared" si="54"/>
        <v>0.30902777777777779</v>
      </c>
      <c r="F540" s="25">
        <v>21</v>
      </c>
      <c r="G540" s="13">
        <v>44565</v>
      </c>
      <c r="H540" s="1" t="str">
        <f t="shared" si="52"/>
        <v>NotEarly</v>
      </c>
    </row>
    <row r="541" spans="1:8" ht="15">
      <c r="A541" s="8" t="s">
        <v>1099</v>
      </c>
      <c r="B541" s="1" t="str">
        <f>_xlfn.XLOOKUP($C541,'Airline Data'!$A$2:$A$7,'Airline Data'!$B$2:$B$7)</f>
        <v>United</v>
      </c>
      <c r="C541" s="23">
        <v>2</v>
      </c>
      <c r="D541" s="11">
        <v>0.56736111111111109</v>
      </c>
      <c r="E541" s="24">
        <f t="shared" si="54"/>
        <v>0.56111111111111112</v>
      </c>
      <c r="F541" s="25">
        <v>9</v>
      </c>
      <c r="G541" s="13">
        <v>44567</v>
      </c>
      <c r="H541" s="1" t="str">
        <f t="shared" si="52"/>
        <v>NotEarly</v>
      </c>
    </row>
    <row r="542" spans="1:8" ht="15">
      <c r="A542" s="8" t="s">
        <v>1101</v>
      </c>
      <c r="B542" s="1" t="str">
        <f>_xlfn.XLOOKUP($C542,'Airline Data'!$A$2:$A$7,'Airline Data'!$B$2:$B$7)</f>
        <v>Alaska</v>
      </c>
      <c r="C542" s="23">
        <v>5</v>
      </c>
      <c r="D542" s="11">
        <v>0.1</v>
      </c>
      <c r="E542" s="24">
        <f t="shared" si="54"/>
        <v>9.7222222222222224E-2</v>
      </c>
      <c r="F542" s="25">
        <v>4</v>
      </c>
      <c r="G542" s="13">
        <v>44568</v>
      </c>
      <c r="H542" s="1" t="str">
        <f t="shared" si="52"/>
        <v>NotEarly</v>
      </c>
    </row>
    <row r="543" spans="1:8" ht="15">
      <c r="A543" s="8" t="s">
        <v>1103</v>
      </c>
      <c r="B543" s="1" t="str">
        <f>_xlfn.XLOOKUP($C543,'Airline Data'!$A$2:$A$7,'Airline Data'!$B$2:$B$7)</f>
        <v>Southwest</v>
      </c>
      <c r="C543" s="23">
        <v>4</v>
      </c>
      <c r="D543" s="11">
        <v>0.31388888888888888</v>
      </c>
      <c r="E543" s="24">
        <f t="shared" si="54"/>
        <v>0.29930555555555555</v>
      </c>
      <c r="F543" s="25">
        <v>21</v>
      </c>
      <c r="G543" s="13">
        <v>44572</v>
      </c>
      <c r="H543" s="1" t="str">
        <f t="shared" si="52"/>
        <v>NotEarly</v>
      </c>
    </row>
    <row r="544" spans="1:8" ht="15">
      <c r="A544" s="8" t="s">
        <v>1105</v>
      </c>
      <c r="B544" s="1" t="str">
        <f>_xlfn.XLOOKUP($C544,'Airline Data'!$A$2:$A$7,'Airline Data'!$B$2:$B$7)</f>
        <v>Alaska</v>
      </c>
      <c r="C544" s="23">
        <v>5</v>
      </c>
      <c r="D544" s="11">
        <v>0.42708333333333331</v>
      </c>
      <c r="E544" s="24">
        <f>D544+TIME(0,F544,0)</f>
        <v>0.43888888888888888</v>
      </c>
      <c r="F544" s="25">
        <v>17</v>
      </c>
      <c r="G544" s="13">
        <v>44564</v>
      </c>
      <c r="H544" s="1" t="str">
        <f t="shared" si="52"/>
        <v>Early</v>
      </c>
    </row>
    <row r="545" spans="1:8" ht="15">
      <c r="A545" s="8" t="s">
        <v>1107</v>
      </c>
      <c r="B545" s="1" t="str">
        <f>_xlfn.XLOOKUP($C545,'Airline Data'!$A$2:$A$7,'Airline Data'!$B$2:$B$7)</f>
        <v>Air Canada</v>
      </c>
      <c r="C545" s="23">
        <v>6</v>
      </c>
      <c r="D545" s="11">
        <v>0.95833333333333337</v>
      </c>
      <c r="E545" s="24">
        <f>D545-TIME(0,F545,0)</f>
        <v>0.93819444444444444</v>
      </c>
      <c r="F545" s="25">
        <v>29</v>
      </c>
      <c r="G545" s="13">
        <v>44566</v>
      </c>
      <c r="H545" s="1" t="str">
        <f t="shared" si="52"/>
        <v>NotEarly</v>
      </c>
    </row>
    <row r="546" spans="1:8" ht="15">
      <c r="A546" s="8" t="s">
        <v>1109</v>
      </c>
      <c r="B546" s="1" t="str">
        <f>_xlfn.XLOOKUP($C546,'Airline Data'!$A$2:$A$7,'Airline Data'!$B$2:$B$7)</f>
        <v>Delta</v>
      </c>
      <c r="C546" s="23">
        <v>3</v>
      </c>
      <c r="D546" s="11">
        <v>0.67500000000000004</v>
      </c>
      <c r="E546" s="24">
        <f>D546+TIME(0,F546,0)</f>
        <v>0.67708333333333337</v>
      </c>
      <c r="F546" s="25">
        <v>3</v>
      </c>
      <c r="G546" s="13">
        <v>44567</v>
      </c>
      <c r="H546" s="1" t="str">
        <f t="shared" si="52"/>
        <v>Early</v>
      </c>
    </row>
    <row r="547" spans="1:8" ht="15">
      <c r="A547" s="8" t="s">
        <v>1111</v>
      </c>
      <c r="B547" s="1" t="str">
        <f>_xlfn.XLOOKUP($C547,'Airline Data'!$A$2:$A$7,'Airline Data'!$B$2:$B$7)</f>
        <v>Delta</v>
      </c>
      <c r="C547" s="23">
        <v>3</v>
      </c>
      <c r="D547" s="11">
        <v>0.15416666666666667</v>
      </c>
      <c r="E547" s="24">
        <f t="shared" ref="E547:E555" si="55">D547-TIME(0,F547,0)</f>
        <v>0.13541666666666669</v>
      </c>
      <c r="F547" s="25">
        <v>27</v>
      </c>
      <c r="G547" s="13">
        <v>44574</v>
      </c>
      <c r="H547" s="1" t="str">
        <f t="shared" si="52"/>
        <v>NotEarly</v>
      </c>
    </row>
    <row r="548" spans="1:8" ht="15">
      <c r="A548" s="8" t="s">
        <v>1113</v>
      </c>
      <c r="B548" s="1" t="str">
        <f>_xlfn.XLOOKUP($C548,'Airline Data'!$A$2:$A$7,'Airline Data'!$B$2:$B$7)</f>
        <v>Air Canada</v>
      </c>
      <c r="C548" s="23">
        <v>6</v>
      </c>
      <c r="D548" s="11">
        <v>0.72847222222222219</v>
      </c>
      <c r="E548" s="24">
        <f t="shared" si="55"/>
        <v>0.72222222222222221</v>
      </c>
      <c r="F548" s="25">
        <v>9</v>
      </c>
      <c r="G548" s="13">
        <v>44568</v>
      </c>
      <c r="H548" s="1" t="str">
        <f t="shared" si="52"/>
        <v>NotEarly</v>
      </c>
    </row>
    <row r="549" spans="1:8" ht="15">
      <c r="A549" s="8" t="s">
        <v>1115</v>
      </c>
      <c r="B549" s="1" t="str">
        <f>_xlfn.XLOOKUP($C549,'Airline Data'!$A$2:$A$7,'Airline Data'!$B$2:$B$7)</f>
        <v>American</v>
      </c>
      <c r="C549" s="23">
        <v>1</v>
      </c>
      <c r="D549" s="11">
        <v>0.10902777777777778</v>
      </c>
      <c r="E549" s="24">
        <f t="shared" si="55"/>
        <v>9.7222222222222224E-2</v>
      </c>
      <c r="F549" s="25">
        <v>17</v>
      </c>
      <c r="G549" s="13">
        <v>44567</v>
      </c>
      <c r="H549" s="1" t="str">
        <f t="shared" si="52"/>
        <v>NotEarly</v>
      </c>
    </row>
    <row r="550" spans="1:8" ht="15">
      <c r="A550" s="8" t="s">
        <v>1117</v>
      </c>
      <c r="B550" s="1" t="str">
        <f>_xlfn.XLOOKUP($C550,'Airline Data'!$A$2:$A$7,'Airline Data'!$B$2:$B$7)</f>
        <v>Alaska</v>
      </c>
      <c r="C550" s="23">
        <v>5</v>
      </c>
      <c r="D550" s="11">
        <v>0.22152777777777777</v>
      </c>
      <c r="E550" s="24">
        <f t="shared" si="55"/>
        <v>0.2048611111111111</v>
      </c>
      <c r="F550" s="25">
        <v>24</v>
      </c>
      <c r="G550" s="13">
        <v>44572</v>
      </c>
      <c r="H550" s="1" t="str">
        <f t="shared" si="52"/>
        <v>NotEarly</v>
      </c>
    </row>
    <row r="551" spans="1:8" ht="15">
      <c r="A551" s="8" t="s">
        <v>1119</v>
      </c>
      <c r="B551" s="1" t="str">
        <f>_xlfn.XLOOKUP($C551,'Airline Data'!$A$2:$A$7,'Airline Data'!$B$2:$B$7)</f>
        <v>Air Canada</v>
      </c>
      <c r="C551" s="23">
        <v>6</v>
      </c>
      <c r="D551" s="11">
        <v>4.8611111111111112E-2</v>
      </c>
      <c r="E551" s="24">
        <f t="shared" si="55"/>
        <v>3.888888888888889E-2</v>
      </c>
      <c r="F551" s="25">
        <v>14</v>
      </c>
      <c r="G551" s="13">
        <v>44565</v>
      </c>
      <c r="H551" s="1" t="str">
        <f t="shared" si="52"/>
        <v>NotEarly</v>
      </c>
    </row>
    <row r="552" spans="1:8" ht="15">
      <c r="A552" s="8" t="s">
        <v>1121</v>
      </c>
      <c r="B552" s="1" t="str">
        <f>_xlfn.XLOOKUP($C552,'Airline Data'!$A$2:$A$7,'Airline Data'!$B$2:$B$7)</f>
        <v>American</v>
      </c>
      <c r="C552" s="23">
        <v>1</v>
      </c>
      <c r="D552" s="11">
        <v>0.34027777777777779</v>
      </c>
      <c r="E552" s="24">
        <f t="shared" si="55"/>
        <v>0.34027777777777779</v>
      </c>
      <c r="F552" s="25">
        <v>0</v>
      </c>
      <c r="G552" s="13">
        <v>44562</v>
      </c>
      <c r="H552" s="1" t="str">
        <f t="shared" si="52"/>
        <v>OnTime</v>
      </c>
    </row>
    <row r="553" spans="1:8" ht="15">
      <c r="A553" s="8" t="s">
        <v>1123</v>
      </c>
      <c r="B553" s="1" t="str">
        <f>_xlfn.XLOOKUP($C553,'Airline Data'!$A$2:$A$7,'Airline Data'!$B$2:$B$7)</f>
        <v>Air Canada</v>
      </c>
      <c r="C553" s="23">
        <v>6</v>
      </c>
      <c r="D553" s="11">
        <v>9.583333333333334E-2</v>
      </c>
      <c r="E553" s="24">
        <f t="shared" si="55"/>
        <v>9.0972222222222232E-2</v>
      </c>
      <c r="F553" s="25">
        <v>7</v>
      </c>
      <c r="G553" s="13">
        <v>44566</v>
      </c>
      <c r="H553" s="1" t="str">
        <f t="shared" si="52"/>
        <v>NotEarly</v>
      </c>
    </row>
    <row r="554" spans="1:8" ht="15">
      <c r="A554" s="8">
        <v>931474</v>
      </c>
      <c r="B554" s="1" t="str">
        <f>_xlfn.XLOOKUP($C554,'Airline Data'!$A$2:$A$7,'Airline Data'!$B$2:$B$7)</f>
        <v>Air Canada</v>
      </c>
      <c r="C554" s="23">
        <v>6</v>
      </c>
      <c r="D554" s="11">
        <v>0.15138888888888888</v>
      </c>
      <c r="E554" s="24">
        <f t="shared" si="55"/>
        <v>0.13749999999999998</v>
      </c>
      <c r="F554" s="25">
        <v>20</v>
      </c>
      <c r="G554" s="13">
        <v>44565</v>
      </c>
      <c r="H554" s="1" t="str">
        <f t="shared" si="52"/>
        <v>NotEarly</v>
      </c>
    </row>
    <row r="555" spans="1:8" ht="15">
      <c r="A555" s="8" t="s">
        <v>1126</v>
      </c>
      <c r="B555" s="1" t="str">
        <f>_xlfn.XLOOKUP($C555,'Airline Data'!$A$2:$A$7,'Airline Data'!$B$2:$B$7)</f>
        <v>Air Canada</v>
      </c>
      <c r="C555" s="23">
        <v>6</v>
      </c>
      <c r="D555" s="11">
        <v>0.40416666666666667</v>
      </c>
      <c r="E555" s="24">
        <f t="shared" si="55"/>
        <v>0.38750000000000001</v>
      </c>
      <c r="F555" s="25">
        <v>24</v>
      </c>
      <c r="G555" s="13">
        <v>44571</v>
      </c>
      <c r="H555" s="1" t="str">
        <f t="shared" si="52"/>
        <v>NotEarly</v>
      </c>
    </row>
    <row r="556" spans="1:8" ht="15">
      <c r="A556" s="8" t="s">
        <v>1128</v>
      </c>
      <c r="B556" s="1" t="str">
        <f>_xlfn.XLOOKUP($C556,'Airline Data'!$A$2:$A$7,'Airline Data'!$B$2:$B$7)</f>
        <v>Delta</v>
      </c>
      <c r="C556" s="23">
        <v>3</v>
      </c>
      <c r="D556" s="11">
        <v>0.63124999999999998</v>
      </c>
      <c r="E556" s="24">
        <f>D556+TIME(0,F556,0)</f>
        <v>0.64166666666666661</v>
      </c>
      <c r="F556" s="25">
        <v>15</v>
      </c>
      <c r="G556" s="13">
        <v>44569</v>
      </c>
      <c r="H556" s="1" t="str">
        <f t="shared" si="52"/>
        <v>Early</v>
      </c>
    </row>
    <row r="557" spans="1:8" ht="15">
      <c r="A557" s="8" t="s">
        <v>1130</v>
      </c>
      <c r="B557" s="1" t="str">
        <f>_xlfn.XLOOKUP($C557,'Airline Data'!$A$2:$A$7,'Airline Data'!$B$2:$B$7)</f>
        <v>American</v>
      </c>
      <c r="C557" s="23">
        <v>1</v>
      </c>
      <c r="D557" s="11">
        <v>0.13958333333333334</v>
      </c>
      <c r="E557" s="24">
        <f>D557-TIME(0,F557,0)</f>
        <v>0.12638888888888888</v>
      </c>
      <c r="F557" s="25">
        <v>19</v>
      </c>
      <c r="G557" s="13">
        <v>44570</v>
      </c>
      <c r="H557" s="1" t="str">
        <f t="shared" si="52"/>
        <v>NotEarly</v>
      </c>
    </row>
    <row r="558" spans="1:8" ht="15">
      <c r="A558" s="8" t="s">
        <v>1132</v>
      </c>
      <c r="B558" s="1" t="str">
        <f>_xlfn.XLOOKUP($C558,'Airline Data'!$A$2:$A$7,'Airline Data'!$B$2:$B$7)</f>
        <v>Southwest</v>
      </c>
      <c r="C558" s="23">
        <v>4</v>
      </c>
      <c r="D558" s="11">
        <v>0.72569444444444442</v>
      </c>
      <c r="E558" s="24">
        <f>D558+TIME(0,F558,0)</f>
        <v>0.73055555555555551</v>
      </c>
      <c r="F558" s="25">
        <v>7</v>
      </c>
      <c r="G558" s="13">
        <v>44574</v>
      </c>
      <c r="H558" s="1" t="str">
        <f t="shared" si="52"/>
        <v>Early</v>
      </c>
    </row>
    <row r="559" spans="1:8" ht="15">
      <c r="A559" s="8">
        <v>609079</v>
      </c>
      <c r="B559" s="1" t="str">
        <f>_xlfn.XLOOKUP($C559,'Airline Data'!$A$2:$A$7,'Airline Data'!$B$2:$B$7)</f>
        <v>Air Canada</v>
      </c>
      <c r="C559" s="23">
        <v>6</v>
      </c>
      <c r="D559" s="11">
        <v>0.68611111111111112</v>
      </c>
      <c r="E559" s="24">
        <f t="shared" ref="E559:E567" si="56">D559-TIME(0,F559,0)</f>
        <v>0.67986111111111114</v>
      </c>
      <c r="F559" s="25">
        <v>9</v>
      </c>
      <c r="G559" s="13">
        <v>44563</v>
      </c>
      <c r="H559" s="1" t="str">
        <f t="shared" si="52"/>
        <v>NotEarly</v>
      </c>
    </row>
    <row r="560" spans="1:8" ht="15">
      <c r="A560" s="8" t="s">
        <v>1135</v>
      </c>
      <c r="B560" s="1" t="str">
        <f>_xlfn.XLOOKUP($C560,'Airline Data'!$A$2:$A$7,'Airline Data'!$B$2:$B$7)</f>
        <v>Air Canada</v>
      </c>
      <c r="C560" s="23">
        <v>6</v>
      </c>
      <c r="D560" s="11">
        <v>8.9583333333333334E-2</v>
      </c>
      <c r="E560" s="24">
        <f t="shared" si="56"/>
        <v>8.6805555555555552E-2</v>
      </c>
      <c r="F560" s="25">
        <v>4</v>
      </c>
      <c r="G560" s="13">
        <v>44562</v>
      </c>
      <c r="H560" s="1" t="str">
        <f t="shared" si="52"/>
        <v>NotEarly</v>
      </c>
    </row>
    <row r="561" spans="1:8" ht="15">
      <c r="A561" s="8" t="s">
        <v>1137</v>
      </c>
      <c r="B561" s="1" t="str">
        <f>_xlfn.XLOOKUP($C561,'Airline Data'!$A$2:$A$7,'Airline Data'!$B$2:$B$7)</f>
        <v>Delta</v>
      </c>
      <c r="C561" s="23">
        <v>3</v>
      </c>
      <c r="D561" s="11">
        <v>0.32222222222222224</v>
      </c>
      <c r="E561" s="24">
        <f t="shared" si="56"/>
        <v>0.31736111111111115</v>
      </c>
      <c r="F561" s="25">
        <v>7</v>
      </c>
      <c r="G561" s="13">
        <v>44562</v>
      </c>
      <c r="H561" s="1" t="str">
        <f t="shared" si="52"/>
        <v>NotEarly</v>
      </c>
    </row>
    <row r="562" spans="1:8" ht="15">
      <c r="A562" s="8" t="s">
        <v>1139</v>
      </c>
      <c r="B562" s="1" t="str">
        <f>_xlfn.XLOOKUP($C562,'Airline Data'!$A$2:$A$7,'Airline Data'!$B$2:$B$7)</f>
        <v>Delta</v>
      </c>
      <c r="C562" s="23">
        <v>3</v>
      </c>
      <c r="D562" s="11">
        <v>0.77013888888888893</v>
      </c>
      <c r="E562" s="24">
        <f t="shared" si="56"/>
        <v>0.76319444444444451</v>
      </c>
      <c r="F562" s="25">
        <v>10</v>
      </c>
      <c r="G562" s="13">
        <v>44571</v>
      </c>
      <c r="H562" s="1" t="str">
        <f t="shared" si="52"/>
        <v>NotEarly</v>
      </c>
    </row>
    <row r="563" spans="1:8" ht="15">
      <c r="A563" s="8" t="s">
        <v>1141</v>
      </c>
      <c r="B563" s="1" t="str">
        <f>_xlfn.XLOOKUP($C563,'Airline Data'!$A$2:$A$7,'Airline Data'!$B$2:$B$7)</f>
        <v>Southwest</v>
      </c>
      <c r="C563" s="23">
        <v>4</v>
      </c>
      <c r="D563" s="11">
        <v>0.94097222222222221</v>
      </c>
      <c r="E563" s="24">
        <f t="shared" si="56"/>
        <v>0.92083333333333328</v>
      </c>
      <c r="F563" s="25">
        <v>29</v>
      </c>
      <c r="G563" s="13">
        <v>44571</v>
      </c>
      <c r="H563" s="1" t="str">
        <f t="shared" si="52"/>
        <v>NotEarly</v>
      </c>
    </row>
    <row r="564" spans="1:8" ht="15">
      <c r="A564" s="8" t="s">
        <v>1143</v>
      </c>
      <c r="B564" s="1" t="str">
        <f>_xlfn.XLOOKUP($C564,'Airline Data'!$A$2:$A$7,'Airline Data'!$B$2:$B$7)</f>
        <v>Alaska</v>
      </c>
      <c r="C564" s="23">
        <v>5</v>
      </c>
      <c r="D564" s="11">
        <v>0.93680555555555556</v>
      </c>
      <c r="E564" s="24">
        <f t="shared" si="56"/>
        <v>0.92777777777777781</v>
      </c>
      <c r="F564" s="25">
        <v>13</v>
      </c>
      <c r="G564" s="13">
        <v>44574</v>
      </c>
      <c r="H564" s="1" t="str">
        <f t="shared" si="52"/>
        <v>NotEarly</v>
      </c>
    </row>
    <row r="565" spans="1:8" ht="15">
      <c r="A565" s="8" t="s">
        <v>1145</v>
      </c>
      <c r="B565" s="1" t="str">
        <f>_xlfn.XLOOKUP($C565,'Airline Data'!$A$2:$A$7,'Airline Data'!$B$2:$B$7)</f>
        <v>American</v>
      </c>
      <c r="C565" s="23">
        <v>1</v>
      </c>
      <c r="D565" s="11">
        <v>0.47152777777777777</v>
      </c>
      <c r="E565" s="24">
        <f t="shared" si="56"/>
        <v>0.45277777777777778</v>
      </c>
      <c r="F565" s="25">
        <v>27</v>
      </c>
      <c r="G565" s="13">
        <v>44565</v>
      </c>
      <c r="H565" s="1" t="str">
        <f t="shared" si="52"/>
        <v>NotEarly</v>
      </c>
    </row>
    <row r="566" spans="1:8" ht="15">
      <c r="A566" s="8" t="s">
        <v>1147</v>
      </c>
      <c r="B566" s="1" t="str">
        <f>_xlfn.XLOOKUP($C566,'Airline Data'!$A$2:$A$7,'Airline Data'!$B$2:$B$7)</f>
        <v>Delta</v>
      </c>
      <c r="C566" s="23">
        <v>3</v>
      </c>
      <c r="D566" s="11">
        <v>0.15625</v>
      </c>
      <c r="E566" s="24">
        <f t="shared" si="56"/>
        <v>0.15486111111111112</v>
      </c>
      <c r="F566" s="25">
        <v>2</v>
      </c>
      <c r="G566" s="13">
        <v>44568</v>
      </c>
      <c r="H566" s="1" t="str">
        <f t="shared" si="52"/>
        <v>NotEarly</v>
      </c>
    </row>
    <row r="567" spans="1:8" ht="15">
      <c r="A567" s="8">
        <v>606850</v>
      </c>
      <c r="B567" s="1" t="str">
        <f>_xlfn.XLOOKUP($C567,'Airline Data'!$A$2:$A$7,'Airline Data'!$B$2:$B$7)</f>
        <v>United</v>
      </c>
      <c r="C567" s="23">
        <v>2</v>
      </c>
      <c r="D567" s="11">
        <v>0.15347222222222223</v>
      </c>
      <c r="E567" s="24">
        <f t="shared" si="56"/>
        <v>0.1388888888888889</v>
      </c>
      <c r="F567" s="25">
        <v>21</v>
      </c>
      <c r="G567" s="13">
        <v>44570</v>
      </c>
      <c r="H567" s="1" t="str">
        <f t="shared" si="52"/>
        <v>NotEarly</v>
      </c>
    </row>
    <row r="568" spans="1:8" ht="15">
      <c r="A568" s="8" t="s">
        <v>1150</v>
      </c>
      <c r="B568" s="1" t="str">
        <f>_xlfn.XLOOKUP($C568,'Airline Data'!$A$2:$A$7,'Airline Data'!$B$2:$B$7)</f>
        <v>American</v>
      </c>
      <c r="C568" s="23">
        <v>1</v>
      </c>
      <c r="D568" s="11">
        <v>0.75486111111111109</v>
      </c>
      <c r="E568" s="24">
        <f>D568+TIME(0,F568,0)</f>
        <v>0.76180555555555551</v>
      </c>
      <c r="F568" s="25">
        <v>10</v>
      </c>
      <c r="G568" s="13">
        <v>44563</v>
      </c>
      <c r="H568" s="1" t="str">
        <f t="shared" si="52"/>
        <v>Early</v>
      </c>
    </row>
    <row r="569" spans="1:8" ht="15">
      <c r="A569" s="8" t="s">
        <v>1152</v>
      </c>
      <c r="B569" s="1" t="str">
        <f>_xlfn.XLOOKUP($C569,'Airline Data'!$A$2:$A$7,'Airline Data'!$B$2:$B$7)</f>
        <v>Southwest</v>
      </c>
      <c r="C569" s="23">
        <v>4</v>
      </c>
      <c r="D569" s="11">
        <v>0.57777777777777772</v>
      </c>
      <c r="E569" s="24">
        <f>D569-TIME(0,F569,0)</f>
        <v>0.5708333333333333</v>
      </c>
      <c r="F569" s="25">
        <v>10</v>
      </c>
      <c r="G569" s="13">
        <v>44569</v>
      </c>
      <c r="H569" s="1" t="str">
        <f t="shared" si="52"/>
        <v>NotEarly</v>
      </c>
    </row>
    <row r="570" spans="1:8" ht="15">
      <c r="A570" s="8" t="s">
        <v>1154</v>
      </c>
      <c r="B570" s="1" t="str">
        <f>_xlfn.XLOOKUP($C570,'Airline Data'!$A$2:$A$7,'Airline Data'!$B$2:$B$7)</f>
        <v>Delta</v>
      </c>
      <c r="C570" s="23">
        <v>3</v>
      </c>
      <c r="D570" s="11">
        <v>0.8833333333333333</v>
      </c>
      <c r="E570" s="24">
        <f>D570+TIME(0,F570,0)</f>
        <v>0.88958333333333328</v>
      </c>
      <c r="F570" s="25">
        <v>9</v>
      </c>
      <c r="G570" s="13">
        <v>44564</v>
      </c>
      <c r="H570" s="1" t="str">
        <f t="shared" si="52"/>
        <v>Early</v>
      </c>
    </row>
    <row r="571" spans="1:8" ht="15">
      <c r="A571" s="8" t="s">
        <v>1156</v>
      </c>
      <c r="B571" s="1" t="str">
        <f>_xlfn.XLOOKUP($C571,'Airline Data'!$A$2:$A$7,'Airline Data'!$B$2:$B$7)</f>
        <v>United</v>
      </c>
      <c r="C571" s="23">
        <v>2</v>
      </c>
      <c r="D571" s="11">
        <v>0.17152777777777778</v>
      </c>
      <c r="E571" s="24">
        <f t="shared" ref="E571:E579" si="57">D571-TIME(0,F571,0)</f>
        <v>0.16666666666666666</v>
      </c>
      <c r="F571" s="25">
        <v>7</v>
      </c>
      <c r="G571" s="13">
        <v>44566</v>
      </c>
      <c r="H571" s="1" t="str">
        <f t="shared" si="52"/>
        <v>NotEarly</v>
      </c>
    </row>
    <row r="572" spans="1:8" ht="15">
      <c r="A572" s="8" t="s">
        <v>1158</v>
      </c>
      <c r="B572" s="1" t="str">
        <f>_xlfn.XLOOKUP($C572,'Airline Data'!$A$2:$A$7,'Airline Data'!$B$2:$B$7)</f>
        <v>United</v>
      </c>
      <c r="C572" s="23">
        <v>2</v>
      </c>
      <c r="D572" s="11">
        <v>0.68125000000000002</v>
      </c>
      <c r="E572" s="24">
        <f t="shared" si="57"/>
        <v>0.68125000000000002</v>
      </c>
      <c r="F572" s="25">
        <v>0</v>
      </c>
      <c r="G572" s="13">
        <v>44573</v>
      </c>
      <c r="H572" s="1" t="str">
        <f t="shared" si="52"/>
        <v>OnTime</v>
      </c>
    </row>
    <row r="573" spans="1:8" ht="15">
      <c r="A573" s="8" t="s">
        <v>1160</v>
      </c>
      <c r="B573" s="1" t="str">
        <f>_xlfn.XLOOKUP($C573,'Airline Data'!$A$2:$A$7,'Airline Data'!$B$2:$B$7)</f>
        <v>Southwest</v>
      </c>
      <c r="C573" s="23">
        <v>4</v>
      </c>
      <c r="D573" s="11">
        <v>0.62777777777777777</v>
      </c>
      <c r="E573" s="24">
        <f t="shared" si="57"/>
        <v>0.61597222222222225</v>
      </c>
      <c r="F573" s="25">
        <v>17</v>
      </c>
      <c r="G573" s="13">
        <v>44567</v>
      </c>
      <c r="H573" s="1" t="str">
        <f t="shared" si="52"/>
        <v>NotEarly</v>
      </c>
    </row>
    <row r="574" spans="1:8" ht="15">
      <c r="A574" s="8" t="s">
        <v>1162</v>
      </c>
      <c r="B574" s="1" t="str">
        <f>_xlfn.XLOOKUP($C574,'Airline Data'!$A$2:$A$7,'Airline Data'!$B$2:$B$7)</f>
        <v>Air Canada</v>
      </c>
      <c r="C574" s="23">
        <v>6</v>
      </c>
      <c r="D574" s="11">
        <v>0.76388888888888884</v>
      </c>
      <c r="E574" s="24">
        <f t="shared" si="57"/>
        <v>0.74444444444444435</v>
      </c>
      <c r="F574" s="25">
        <v>28</v>
      </c>
      <c r="G574" s="13">
        <v>44572</v>
      </c>
      <c r="H574" s="1" t="str">
        <f t="shared" si="52"/>
        <v>NotEarly</v>
      </c>
    </row>
    <row r="575" spans="1:8" ht="15">
      <c r="A575" s="8" t="s">
        <v>1164</v>
      </c>
      <c r="B575" s="1" t="str">
        <f>_xlfn.XLOOKUP($C575,'Airline Data'!$A$2:$A$7,'Airline Data'!$B$2:$B$7)</f>
        <v>Southwest</v>
      </c>
      <c r="C575" s="23">
        <v>4</v>
      </c>
      <c r="D575" s="11">
        <v>0.77638888888888891</v>
      </c>
      <c r="E575" s="24">
        <f t="shared" si="57"/>
        <v>0.76597222222222228</v>
      </c>
      <c r="F575" s="25">
        <v>15</v>
      </c>
      <c r="G575" s="13">
        <v>44570</v>
      </c>
      <c r="H575" s="1" t="str">
        <f t="shared" si="52"/>
        <v>NotEarly</v>
      </c>
    </row>
    <row r="576" spans="1:8" ht="15">
      <c r="A576" s="8" t="s">
        <v>1166</v>
      </c>
      <c r="B576" s="1" t="str">
        <f>_xlfn.XLOOKUP($C576,'Airline Data'!$A$2:$A$7,'Airline Data'!$B$2:$B$7)</f>
        <v>United</v>
      </c>
      <c r="C576" s="23">
        <v>2</v>
      </c>
      <c r="D576" s="11">
        <v>0.48125000000000001</v>
      </c>
      <c r="E576" s="24">
        <f t="shared" si="57"/>
        <v>0.46944444444444444</v>
      </c>
      <c r="F576" s="25">
        <v>17</v>
      </c>
      <c r="G576" s="13">
        <v>44570</v>
      </c>
      <c r="H576" s="1" t="str">
        <f t="shared" si="52"/>
        <v>NotEarly</v>
      </c>
    </row>
    <row r="577" spans="1:8" ht="15">
      <c r="A577" s="8" t="s">
        <v>1168</v>
      </c>
      <c r="B577" s="1" t="str">
        <f>_xlfn.XLOOKUP($C577,'Airline Data'!$A$2:$A$7,'Airline Data'!$B$2:$B$7)</f>
        <v>United</v>
      </c>
      <c r="C577" s="23">
        <v>2</v>
      </c>
      <c r="D577" s="11">
        <v>0.29375000000000001</v>
      </c>
      <c r="E577" s="24">
        <f t="shared" si="57"/>
        <v>0.27569444444444446</v>
      </c>
      <c r="F577" s="25">
        <v>26</v>
      </c>
      <c r="G577" s="13">
        <v>44565</v>
      </c>
      <c r="H577" s="1" t="str">
        <f t="shared" si="52"/>
        <v>NotEarly</v>
      </c>
    </row>
    <row r="578" spans="1:8" ht="15">
      <c r="A578" s="8" t="s">
        <v>1170</v>
      </c>
      <c r="B578" s="1" t="str">
        <f>_xlfn.XLOOKUP($C578,'Airline Data'!$A$2:$A$7,'Airline Data'!$B$2:$B$7)</f>
        <v>United</v>
      </c>
      <c r="C578" s="23">
        <v>2</v>
      </c>
      <c r="D578" s="11">
        <v>6.1805555555555558E-2</v>
      </c>
      <c r="E578" s="24">
        <f t="shared" si="57"/>
        <v>5.2777777777777778E-2</v>
      </c>
      <c r="F578" s="25">
        <v>13</v>
      </c>
      <c r="G578" s="13">
        <v>44568</v>
      </c>
      <c r="H578" s="1" t="str">
        <f t="shared" si="52"/>
        <v>NotEarly</v>
      </c>
    </row>
    <row r="579" spans="1:8" ht="15">
      <c r="A579" s="8" t="s">
        <v>1172</v>
      </c>
      <c r="B579" s="1" t="str">
        <f>_xlfn.XLOOKUP($C579,'Airline Data'!$A$2:$A$7,'Airline Data'!$B$2:$B$7)</f>
        <v>Southwest</v>
      </c>
      <c r="C579" s="23">
        <v>4</v>
      </c>
      <c r="D579" s="11">
        <v>0.86458333333333337</v>
      </c>
      <c r="E579" s="24">
        <f t="shared" si="57"/>
        <v>0.84444444444444444</v>
      </c>
      <c r="F579" s="25">
        <v>29</v>
      </c>
      <c r="G579" s="13">
        <v>44572</v>
      </c>
      <c r="H579" s="1" t="str">
        <f t="shared" ref="H579:H642" si="58">_xlfn.IFS(D579&lt;E579,"Early",D579&gt;E579,"NotEarly",D579=E579,"OnTime")</f>
        <v>NotEarly</v>
      </c>
    </row>
    <row r="580" spans="1:8" ht="15">
      <c r="A580" s="8" t="s">
        <v>1174</v>
      </c>
      <c r="B580" s="1" t="str">
        <f>_xlfn.XLOOKUP($C580,'Airline Data'!$A$2:$A$7,'Airline Data'!$B$2:$B$7)</f>
        <v>Delta</v>
      </c>
      <c r="C580" s="23">
        <v>3</v>
      </c>
      <c r="D580" s="11">
        <v>0.65347222222222223</v>
      </c>
      <c r="E580" s="24">
        <f>D580+TIME(0,F580,0)</f>
        <v>0.66874999999999996</v>
      </c>
      <c r="F580" s="25">
        <v>22</v>
      </c>
      <c r="G580" s="13">
        <v>44573</v>
      </c>
      <c r="H580" s="1" t="str">
        <f t="shared" si="58"/>
        <v>Early</v>
      </c>
    </row>
    <row r="581" spans="1:8" ht="15">
      <c r="A581" s="8" t="s">
        <v>1176</v>
      </c>
      <c r="B581" s="1" t="str">
        <f>_xlfn.XLOOKUP($C581,'Airline Data'!$A$2:$A$7,'Airline Data'!$B$2:$B$7)</f>
        <v>United</v>
      </c>
      <c r="C581" s="23">
        <v>2</v>
      </c>
      <c r="D581" s="11">
        <v>0.45208333333333334</v>
      </c>
      <c r="E581" s="24">
        <f>D581-TIME(0,F581,0)</f>
        <v>0.45069444444444445</v>
      </c>
      <c r="F581" s="25">
        <v>2</v>
      </c>
      <c r="G581" s="13">
        <v>44568</v>
      </c>
      <c r="H581" s="1" t="str">
        <f t="shared" si="58"/>
        <v>NotEarly</v>
      </c>
    </row>
    <row r="582" spans="1:8" ht="15">
      <c r="A582" s="8" t="s">
        <v>1178</v>
      </c>
      <c r="B582" s="1" t="str">
        <f>_xlfn.XLOOKUP($C582,'Airline Data'!$A$2:$A$7,'Airline Data'!$B$2:$B$7)</f>
        <v>Air Canada</v>
      </c>
      <c r="C582" s="23">
        <v>6</v>
      </c>
      <c r="D582" s="11">
        <v>0.11597222222222223</v>
      </c>
      <c r="E582" s="24">
        <f>D582+TIME(0,F582,0)</f>
        <v>0.12291666666666667</v>
      </c>
      <c r="F582" s="25">
        <v>10</v>
      </c>
      <c r="G582" s="13">
        <v>44572</v>
      </c>
      <c r="H582" s="1" t="str">
        <f t="shared" si="58"/>
        <v>Early</v>
      </c>
    </row>
    <row r="583" spans="1:8" ht="15">
      <c r="A583" s="8" t="s">
        <v>1180</v>
      </c>
      <c r="B583" s="1" t="str">
        <f>_xlfn.XLOOKUP($C583,'Airline Data'!$A$2:$A$7,'Airline Data'!$B$2:$B$7)</f>
        <v>Alaska</v>
      </c>
      <c r="C583" s="23">
        <v>5</v>
      </c>
      <c r="D583" s="11">
        <v>0.64097222222222228</v>
      </c>
      <c r="E583" s="24">
        <f t="shared" ref="E583:E591" si="59">D583-TIME(0,F583,0)</f>
        <v>0.63958333333333339</v>
      </c>
      <c r="F583" s="25">
        <v>2</v>
      </c>
      <c r="G583" s="13">
        <v>44562</v>
      </c>
      <c r="H583" s="1" t="str">
        <f t="shared" si="58"/>
        <v>NotEarly</v>
      </c>
    </row>
    <row r="584" spans="1:8" ht="15">
      <c r="A584" s="8" t="s">
        <v>1182</v>
      </c>
      <c r="B584" s="1" t="str">
        <f>_xlfn.XLOOKUP($C584,'Airline Data'!$A$2:$A$7,'Airline Data'!$B$2:$B$7)</f>
        <v>Air Canada</v>
      </c>
      <c r="C584" s="23">
        <v>6</v>
      </c>
      <c r="D584" s="11">
        <v>0.45902777777777776</v>
      </c>
      <c r="E584" s="24">
        <f t="shared" si="59"/>
        <v>0.43958333333333333</v>
      </c>
      <c r="F584" s="25">
        <v>28</v>
      </c>
      <c r="G584" s="13">
        <v>44566</v>
      </c>
      <c r="H584" s="1" t="str">
        <f t="shared" si="58"/>
        <v>NotEarly</v>
      </c>
    </row>
    <row r="585" spans="1:8" ht="15">
      <c r="A585" s="8" t="s">
        <v>1184</v>
      </c>
      <c r="B585" s="1" t="str">
        <f>_xlfn.XLOOKUP($C585,'Airline Data'!$A$2:$A$7,'Airline Data'!$B$2:$B$7)</f>
        <v>Air Canada</v>
      </c>
      <c r="C585" s="23">
        <v>6</v>
      </c>
      <c r="D585" s="11">
        <v>0.89583333333333337</v>
      </c>
      <c r="E585" s="24">
        <f t="shared" si="59"/>
        <v>0.89027777777777783</v>
      </c>
      <c r="F585" s="25">
        <v>8</v>
      </c>
      <c r="G585" s="13">
        <v>44570</v>
      </c>
      <c r="H585" s="1" t="str">
        <f t="shared" si="58"/>
        <v>NotEarly</v>
      </c>
    </row>
    <row r="586" spans="1:8" ht="15">
      <c r="A586" s="8" t="s">
        <v>1186</v>
      </c>
      <c r="B586" s="1" t="str">
        <f>_xlfn.XLOOKUP($C586,'Airline Data'!$A$2:$A$7,'Airline Data'!$B$2:$B$7)</f>
        <v>Delta</v>
      </c>
      <c r="C586" s="23">
        <v>3</v>
      </c>
      <c r="D586" s="11">
        <v>0.25138888888888888</v>
      </c>
      <c r="E586" s="24">
        <f t="shared" si="59"/>
        <v>0.2361111111111111</v>
      </c>
      <c r="F586" s="25">
        <v>22</v>
      </c>
      <c r="G586" s="13">
        <v>44571</v>
      </c>
      <c r="H586" s="1" t="str">
        <f t="shared" si="58"/>
        <v>NotEarly</v>
      </c>
    </row>
    <row r="587" spans="1:8" ht="15">
      <c r="A587" s="8" t="s">
        <v>1188</v>
      </c>
      <c r="B587" s="1" t="str">
        <f>_xlfn.XLOOKUP($C587,'Airline Data'!$A$2:$A$7,'Airline Data'!$B$2:$B$7)</f>
        <v>Southwest</v>
      </c>
      <c r="C587" s="23">
        <v>4</v>
      </c>
      <c r="D587" s="11">
        <v>0.94305555555555554</v>
      </c>
      <c r="E587" s="24">
        <f t="shared" si="59"/>
        <v>0.92361111111111105</v>
      </c>
      <c r="F587" s="25">
        <v>28</v>
      </c>
      <c r="G587" s="13">
        <v>44568</v>
      </c>
      <c r="H587" s="1" t="str">
        <f t="shared" si="58"/>
        <v>NotEarly</v>
      </c>
    </row>
    <row r="588" spans="1:8" ht="15">
      <c r="A588" s="8" t="s">
        <v>1190</v>
      </c>
      <c r="B588" s="1" t="str">
        <f>_xlfn.XLOOKUP($C588,'Airline Data'!$A$2:$A$7,'Airline Data'!$B$2:$B$7)</f>
        <v>American</v>
      </c>
      <c r="C588" s="23">
        <v>1</v>
      </c>
      <c r="D588" s="11">
        <v>0.8208333333333333</v>
      </c>
      <c r="E588" s="24">
        <f t="shared" si="59"/>
        <v>0.81597222222222221</v>
      </c>
      <c r="F588" s="25">
        <v>7</v>
      </c>
      <c r="G588" s="13">
        <v>44574</v>
      </c>
      <c r="H588" s="1" t="str">
        <f t="shared" si="58"/>
        <v>NotEarly</v>
      </c>
    </row>
    <row r="589" spans="1:8" ht="15">
      <c r="A589" s="8" t="s">
        <v>1192</v>
      </c>
      <c r="B589" s="1" t="str">
        <f>_xlfn.XLOOKUP($C589,'Airline Data'!$A$2:$A$7,'Airline Data'!$B$2:$B$7)</f>
        <v>Delta</v>
      </c>
      <c r="C589" s="23">
        <v>3</v>
      </c>
      <c r="D589" s="11">
        <v>0.40416666666666667</v>
      </c>
      <c r="E589" s="24">
        <f t="shared" si="59"/>
        <v>0.38819444444444445</v>
      </c>
      <c r="F589" s="25">
        <v>23</v>
      </c>
      <c r="G589" s="13">
        <v>44563</v>
      </c>
      <c r="H589" s="1" t="str">
        <f t="shared" si="58"/>
        <v>NotEarly</v>
      </c>
    </row>
    <row r="590" spans="1:8" ht="15">
      <c r="A590" s="8" t="s">
        <v>1194</v>
      </c>
      <c r="B590" s="1" t="str">
        <f>_xlfn.XLOOKUP($C590,'Airline Data'!$A$2:$A$7,'Airline Data'!$B$2:$B$7)</f>
        <v>Southwest</v>
      </c>
      <c r="C590" s="23">
        <v>4</v>
      </c>
      <c r="D590" s="11">
        <v>0.26944444444444443</v>
      </c>
      <c r="E590" s="24">
        <f t="shared" si="59"/>
        <v>0.26319444444444445</v>
      </c>
      <c r="F590" s="25">
        <v>9</v>
      </c>
      <c r="G590" s="13">
        <v>44570</v>
      </c>
      <c r="H590" s="1" t="str">
        <f t="shared" si="58"/>
        <v>NotEarly</v>
      </c>
    </row>
    <row r="591" spans="1:8" ht="15">
      <c r="A591" s="8" t="s">
        <v>1196</v>
      </c>
      <c r="B591" s="1" t="str">
        <f>_xlfn.XLOOKUP($C591,'Airline Data'!$A$2:$A$7,'Airline Data'!$B$2:$B$7)</f>
        <v>Southwest</v>
      </c>
      <c r="C591" s="23">
        <v>4</v>
      </c>
      <c r="D591" s="11">
        <v>0.32013888888888886</v>
      </c>
      <c r="E591" s="24">
        <f t="shared" si="59"/>
        <v>0.31805555555555554</v>
      </c>
      <c r="F591" s="25">
        <v>3</v>
      </c>
      <c r="G591" s="13">
        <v>44565</v>
      </c>
      <c r="H591" s="1" t="str">
        <f t="shared" si="58"/>
        <v>NotEarly</v>
      </c>
    </row>
    <row r="592" spans="1:8" ht="15">
      <c r="A592" s="8" t="s">
        <v>1198</v>
      </c>
      <c r="B592" s="1" t="str">
        <f>_xlfn.XLOOKUP($C592,'Airline Data'!$A$2:$A$7,'Airline Data'!$B$2:$B$7)</f>
        <v>American</v>
      </c>
      <c r="C592" s="23">
        <v>1</v>
      </c>
      <c r="D592" s="11">
        <v>0.68333333333333335</v>
      </c>
      <c r="E592" s="24">
        <f>D592+TIME(0,F592,0)</f>
        <v>0.69305555555555554</v>
      </c>
      <c r="F592" s="25">
        <v>14</v>
      </c>
      <c r="G592" s="13">
        <v>44570</v>
      </c>
      <c r="H592" s="1" t="str">
        <f t="shared" si="58"/>
        <v>Early</v>
      </c>
    </row>
    <row r="593" spans="1:8" ht="15">
      <c r="A593" s="8" t="s">
        <v>1200</v>
      </c>
      <c r="B593" s="1" t="str">
        <f>_xlfn.XLOOKUP($C593,'Airline Data'!$A$2:$A$7,'Airline Data'!$B$2:$B$7)</f>
        <v>Delta</v>
      </c>
      <c r="C593" s="23">
        <v>3</v>
      </c>
      <c r="D593" s="11">
        <v>0.23055555555555557</v>
      </c>
      <c r="E593" s="24">
        <f>D593-TIME(0,F593,0)</f>
        <v>0.2277777777777778</v>
      </c>
      <c r="F593" s="25">
        <v>4</v>
      </c>
      <c r="G593" s="13">
        <v>44574</v>
      </c>
      <c r="H593" s="1" t="str">
        <f t="shared" si="58"/>
        <v>NotEarly</v>
      </c>
    </row>
    <row r="594" spans="1:8" ht="15">
      <c r="A594" s="8" t="s">
        <v>1202</v>
      </c>
      <c r="B594" s="1" t="str">
        <f>_xlfn.XLOOKUP($C594,'Airline Data'!$A$2:$A$7,'Airline Data'!$B$2:$B$7)</f>
        <v>Southwest</v>
      </c>
      <c r="C594" s="23">
        <v>4</v>
      </c>
      <c r="D594" s="11">
        <v>0.81805555555555554</v>
      </c>
      <c r="E594" s="24">
        <f>D594+TIME(0,F594,0)</f>
        <v>0.8256944444444444</v>
      </c>
      <c r="F594" s="25">
        <v>11</v>
      </c>
      <c r="G594" s="13">
        <v>44574</v>
      </c>
      <c r="H594" s="1" t="str">
        <f t="shared" si="58"/>
        <v>Early</v>
      </c>
    </row>
    <row r="595" spans="1:8" ht="15">
      <c r="A595" s="8" t="s">
        <v>1204</v>
      </c>
      <c r="B595" s="1" t="str">
        <f>_xlfn.XLOOKUP($C595,'Airline Data'!$A$2:$A$7,'Airline Data'!$B$2:$B$7)</f>
        <v>Southwest</v>
      </c>
      <c r="C595" s="23">
        <v>4</v>
      </c>
      <c r="D595" s="11">
        <v>0.38819444444444445</v>
      </c>
      <c r="E595" s="24">
        <f t="shared" ref="E595:E603" si="60">D595-TIME(0,F595,0)</f>
        <v>0.38750000000000001</v>
      </c>
      <c r="F595" s="25">
        <v>1</v>
      </c>
      <c r="G595" s="13">
        <v>44570</v>
      </c>
      <c r="H595" s="1" t="str">
        <f t="shared" si="58"/>
        <v>NotEarly</v>
      </c>
    </row>
    <row r="596" spans="1:8" ht="15">
      <c r="A596" s="8" t="s">
        <v>1206</v>
      </c>
      <c r="B596" s="1" t="str">
        <f>_xlfn.XLOOKUP($C596,'Airline Data'!$A$2:$A$7,'Airline Data'!$B$2:$B$7)</f>
        <v>Alaska</v>
      </c>
      <c r="C596" s="23">
        <v>5</v>
      </c>
      <c r="D596" s="11">
        <v>0.90555555555555556</v>
      </c>
      <c r="E596" s="24">
        <f t="shared" si="60"/>
        <v>0.88958333333333328</v>
      </c>
      <c r="F596" s="25">
        <v>23</v>
      </c>
      <c r="G596" s="13">
        <v>44569</v>
      </c>
      <c r="H596" s="1" t="str">
        <f t="shared" si="58"/>
        <v>NotEarly</v>
      </c>
    </row>
    <row r="597" spans="1:8" ht="15">
      <c r="A597" s="8" t="s">
        <v>1208</v>
      </c>
      <c r="B597" s="1" t="str">
        <f>_xlfn.XLOOKUP($C597,'Airline Data'!$A$2:$A$7,'Airline Data'!$B$2:$B$7)</f>
        <v>Delta</v>
      </c>
      <c r="C597" s="23">
        <v>3</v>
      </c>
      <c r="D597" s="11">
        <v>0.83958333333333335</v>
      </c>
      <c r="E597" s="24">
        <f t="shared" si="60"/>
        <v>0.82708333333333339</v>
      </c>
      <c r="F597" s="25">
        <v>18</v>
      </c>
      <c r="G597" s="13">
        <v>44564</v>
      </c>
      <c r="H597" s="1" t="str">
        <f t="shared" si="58"/>
        <v>NotEarly</v>
      </c>
    </row>
    <row r="598" spans="1:8" ht="15">
      <c r="A598" s="8" t="s">
        <v>1210</v>
      </c>
      <c r="B598" s="1" t="str">
        <f>_xlfn.XLOOKUP($C598,'Airline Data'!$A$2:$A$7,'Airline Data'!$B$2:$B$7)</f>
        <v>Delta</v>
      </c>
      <c r="C598" s="23">
        <v>3</v>
      </c>
      <c r="D598" s="11">
        <v>0.42708333333333331</v>
      </c>
      <c r="E598" s="24">
        <f t="shared" si="60"/>
        <v>0.4236111111111111</v>
      </c>
      <c r="F598" s="25">
        <v>5</v>
      </c>
      <c r="G598" s="13">
        <v>44562</v>
      </c>
      <c r="H598" s="1" t="str">
        <f t="shared" si="58"/>
        <v>NotEarly</v>
      </c>
    </row>
    <row r="599" spans="1:8" ht="15">
      <c r="A599" s="8" t="s">
        <v>1212</v>
      </c>
      <c r="B599" s="1" t="str">
        <f>_xlfn.XLOOKUP($C599,'Airline Data'!$A$2:$A$7,'Airline Data'!$B$2:$B$7)</f>
        <v>Delta</v>
      </c>
      <c r="C599" s="23">
        <v>3</v>
      </c>
      <c r="D599" s="11">
        <v>0.57638888888888884</v>
      </c>
      <c r="E599" s="24">
        <f t="shared" si="60"/>
        <v>0.56527777777777777</v>
      </c>
      <c r="F599" s="25">
        <v>16</v>
      </c>
      <c r="G599" s="13">
        <v>44571</v>
      </c>
      <c r="H599" s="1" t="str">
        <f t="shared" si="58"/>
        <v>NotEarly</v>
      </c>
    </row>
    <row r="600" spans="1:8" ht="15">
      <c r="A600" s="8" t="s">
        <v>1214</v>
      </c>
      <c r="B600" s="1" t="str">
        <f>_xlfn.XLOOKUP($C600,'Airline Data'!$A$2:$A$7,'Airline Data'!$B$2:$B$7)</f>
        <v>American</v>
      </c>
      <c r="C600" s="23">
        <v>1</v>
      </c>
      <c r="D600" s="11">
        <v>9.0277777777777769E-3</v>
      </c>
      <c r="E600" s="24">
        <f t="shared" si="60"/>
        <v>-9.0277777777777804E-3</v>
      </c>
      <c r="F600" s="25">
        <v>26</v>
      </c>
      <c r="G600" s="13">
        <v>44572</v>
      </c>
      <c r="H600" s="1" t="str">
        <f t="shared" si="58"/>
        <v>NotEarly</v>
      </c>
    </row>
    <row r="601" spans="1:8" ht="15">
      <c r="A601" s="8" t="s">
        <v>1216</v>
      </c>
      <c r="B601" s="1" t="str">
        <f>_xlfn.XLOOKUP($C601,'Airline Data'!$A$2:$A$7,'Airline Data'!$B$2:$B$7)</f>
        <v>Air Canada</v>
      </c>
      <c r="C601" s="23">
        <v>6</v>
      </c>
      <c r="D601" s="11">
        <v>0.54722222222222228</v>
      </c>
      <c r="E601" s="24">
        <f t="shared" si="60"/>
        <v>0.54166666666666674</v>
      </c>
      <c r="F601" s="25">
        <v>8</v>
      </c>
      <c r="G601" s="13">
        <v>44563</v>
      </c>
      <c r="H601" s="1" t="str">
        <f t="shared" si="58"/>
        <v>NotEarly</v>
      </c>
    </row>
    <row r="602" spans="1:8" ht="15">
      <c r="A602" s="8" t="s">
        <v>1218</v>
      </c>
      <c r="B602" s="1" t="str">
        <f>_xlfn.XLOOKUP($C602,'Airline Data'!$A$2:$A$7,'Airline Data'!$B$2:$B$7)</f>
        <v>Delta</v>
      </c>
      <c r="C602" s="23">
        <v>3</v>
      </c>
      <c r="D602" s="11">
        <v>0.36875000000000002</v>
      </c>
      <c r="E602" s="24">
        <f t="shared" si="60"/>
        <v>0.36597222222222225</v>
      </c>
      <c r="F602" s="25">
        <v>4</v>
      </c>
      <c r="G602" s="13">
        <v>44564</v>
      </c>
      <c r="H602" s="1" t="str">
        <f t="shared" si="58"/>
        <v>NotEarly</v>
      </c>
    </row>
    <row r="603" spans="1:8" ht="15">
      <c r="A603" s="8" t="s">
        <v>1220</v>
      </c>
      <c r="B603" s="1" t="str">
        <f>_xlfn.XLOOKUP($C603,'Airline Data'!$A$2:$A$7,'Airline Data'!$B$2:$B$7)</f>
        <v>Alaska</v>
      </c>
      <c r="C603" s="23">
        <v>5</v>
      </c>
      <c r="D603" s="11">
        <v>0.69374999999999998</v>
      </c>
      <c r="E603" s="24">
        <f t="shared" si="60"/>
        <v>0.68055555555555558</v>
      </c>
      <c r="F603" s="25">
        <v>19</v>
      </c>
      <c r="G603" s="13">
        <v>44572</v>
      </c>
      <c r="H603" s="1" t="str">
        <f t="shared" si="58"/>
        <v>NotEarly</v>
      </c>
    </row>
    <row r="604" spans="1:8" ht="15">
      <c r="A604" s="8" t="s">
        <v>1222</v>
      </c>
      <c r="B604" s="1" t="str">
        <f>_xlfn.XLOOKUP($C604,'Airline Data'!$A$2:$A$7,'Airline Data'!$B$2:$B$7)</f>
        <v>Delta</v>
      </c>
      <c r="C604" s="23">
        <v>3</v>
      </c>
      <c r="D604" s="11">
        <v>0.79791666666666672</v>
      </c>
      <c r="E604" s="24">
        <f>D604+TIME(0,F604,0)</f>
        <v>0.8125</v>
      </c>
      <c r="F604" s="25">
        <v>21</v>
      </c>
      <c r="G604" s="13">
        <v>44564</v>
      </c>
      <c r="H604" s="1" t="str">
        <f t="shared" si="58"/>
        <v>Early</v>
      </c>
    </row>
    <row r="605" spans="1:8" ht="15">
      <c r="A605" s="8" t="s">
        <v>1224</v>
      </c>
      <c r="B605" s="1" t="str">
        <f>_xlfn.XLOOKUP($C605,'Airline Data'!$A$2:$A$7,'Airline Data'!$B$2:$B$7)</f>
        <v>Delta</v>
      </c>
      <c r="C605" s="23">
        <v>3</v>
      </c>
      <c r="D605" s="11">
        <v>0.14722222222222223</v>
      </c>
      <c r="E605" s="24">
        <f>D605-TIME(0,F605,0)</f>
        <v>0.12638888888888888</v>
      </c>
      <c r="F605" s="25">
        <v>30</v>
      </c>
      <c r="G605" s="13">
        <v>44566</v>
      </c>
      <c r="H605" s="1" t="str">
        <f t="shared" si="58"/>
        <v>NotEarly</v>
      </c>
    </row>
    <row r="606" spans="1:8" ht="15">
      <c r="A606" s="8" t="s">
        <v>1226</v>
      </c>
      <c r="B606" s="1" t="str">
        <f>_xlfn.XLOOKUP($C606,'Airline Data'!$A$2:$A$7,'Airline Data'!$B$2:$B$7)</f>
        <v>Southwest</v>
      </c>
      <c r="C606" s="23">
        <v>4</v>
      </c>
      <c r="D606" s="11">
        <v>0.62708333333333333</v>
      </c>
      <c r="E606" s="24">
        <f>D606+TIME(0,F606,0)</f>
        <v>0.63055555555555554</v>
      </c>
      <c r="F606" s="25">
        <v>5</v>
      </c>
      <c r="G606" s="13">
        <v>44572</v>
      </c>
      <c r="H606" s="1" t="str">
        <f t="shared" si="58"/>
        <v>Early</v>
      </c>
    </row>
    <row r="607" spans="1:8" ht="15">
      <c r="A607" s="8" t="s">
        <v>1228</v>
      </c>
      <c r="B607" s="1" t="str">
        <f>_xlfn.XLOOKUP($C607,'Airline Data'!$A$2:$A$7,'Airline Data'!$B$2:$B$7)</f>
        <v>Southwest</v>
      </c>
      <c r="C607" s="23">
        <v>4</v>
      </c>
      <c r="D607" s="11">
        <v>0.65694444444444444</v>
      </c>
      <c r="E607" s="24">
        <f t="shared" ref="E607:E615" si="61">D607-TIME(0,F607,0)</f>
        <v>0.64722222222222225</v>
      </c>
      <c r="F607" s="25">
        <v>14</v>
      </c>
      <c r="G607" s="13">
        <v>44573</v>
      </c>
      <c r="H607" s="1" t="str">
        <f t="shared" si="58"/>
        <v>NotEarly</v>
      </c>
    </row>
    <row r="608" spans="1:8" ht="15">
      <c r="A608" s="8">
        <v>104878</v>
      </c>
      <c r="B608" s="1" t="str">
        <f>_xlfn.XLOOKUP($C608,'Airline Data'!$A$2:$A$7,'Airline Data'!$B$2:$B$7)</f>
        <v>United</v>
      </c>
      <c r="C608" s="23">
        <v>2</v>
      </c>
      <c r="D608" s="11">
        <v>0.69513888888888886</v>
      </c>
      <c r="E608" s="24">
        <f t="shared" si="61"/>
        <v>0.69236111111111109</v>
      </c>
      <c r="F608" s="25">
        <v>4</v>
      </c>
      <c r="G608" s="13">
        <v>44568</v>
      </c>
      <c r="H608" s="1" t="str">
        <f t="shared" si="58"/>
        <v>NotEarly</v>
      </c>
    </row>
    <row r="609" spans="1:8" ht="15">
      <c r="A609" s="8" t="s">
        <v>1231</v>
      </c>
      <c r="B609" s="1" t="str">
        <f>_xlfn.XLOOKUP($C609,'Airline Data'!$A$2:$A$7,'Airline Data'!$B$2:$B$7)</f>
        <v>Delta</v>
      </c>
      <c r="C609" s="23">
        <v>3</v>
      </c>
      <c r="D609" s="11">
        <v>7.6388888888888886E-3</v>
      </c>
      <c r="E609" s="24">
        <f t="shared" si="61"/>
        <v>-4.1666666666666666E-3</v>
      </c>
      <c r="F609" s="25">
        <v>17</v>
      </c>
      <c r="G609" s="13">
        <v>44566</v>
      </c>
      <c r="H609" s="1" t="str">
        <f t="shared" si="58"/>
        <v>NotEarly</v>
      </c>
    </row>
    <row r="610" spans="1:8" ht="15">
      <c r="A610" s="8" t="s">
        <v>1233</v>
      </c>
      <c r="B610" s="1" t="str">
        <f>_xlfn.XLOOKUP($C610,'Airline Data'!$A$2:$A$7,'Airline Data'!$B$2:$B$7)</f>
        <v>Air Canada</v>
      </c>
      <c r="C610" s="23">
        <v>6</v>
      </c>
      <c r="D610" s="11">
        <v>0.87638888888888888</v>
      </c>
      <c r="E610" s="24">
        <f t="shared" si="61"/>
        <v>0.8569444444444444</v>
      </c>
      <c r="F610" s="25">
        <v>28</v>
      </c>
      <c r="G610" s="13">
        <v>44572</v>
      </c>
      <c r="H610" s="1" t="str">
        <f t="shared" si="58"/>
        <v>NotEarly</v>
      </c>
    </row>
    <row r="611" spans="1:8" ht="15">
      <c r="A611" s="8" t="s">
        <v>1235</v>
      </c>
      <c r="B611" s="1" t="str">
        <f>_xlfn.XLOOKUP($C611,'Airline Data'!$A$2:$A$7,'Airline Data'!$B$2:$B$7)</f>
        <v>American</v>
      </c>
      <c r="C611" s="23">
        <v>1</v>
      </c>
      <c r="D611" s="11">
        <v>0.95</v>
      </c>
      <c r="E611" s="24">
        <f t="shared" si="61"/>
        <v>0.94236111111111109</v>
      </c>
      <c r="F611" s="25">
        <v>11</v>
      </c>
      <c r="G611" s="13">
        <v>44568</v>
      </c>
      <c r="H611" s="1" t="str">
        <f t="shared" si="58"/>
        <v>NotEarly</v>
      </c>
    </row>
    <row r="612" spans="1:8" ht="15">
      <c r="A612" s="8" t="s">
        <v>1237</v>
      </c>
      <c r="B612" s="1" t="str">
        <f>_xlfn.XLOOKUP($C612,'Airline Data'!$A$2:$A$7,'Airline Data'!$B$2:$B$7)</f>
        <v>American</v>
      </c>
      <c r="C612" s="23">
        <v>1</v>
      </c>
      <c r="D612" s="11">
        <v>0.71319444444444446</v>
      </c>
      <c r="E612" s="24">
        <f t="shared" si="61"/>
        <v>0.7055555555555556</v>
      </c>
      <c r="F612" s="25">
        <v>11</v>
      </c>
      <c r="G612" s="13">
        <v>44569</v>
      </c>
      <c r="H612" s="1" t="str">
        <f t="shared" si="58"/>
        <v>NotEarly</v>
      </c>
    </row>
    <row r="613" spans="1:8" ht="15">
      <c r="A613" s="8" t="s">
        <v>1239</v>
      </c>
      <c r="B613" s="1" t="str">
        <f>_xlfn.XLOOKUP($C613,'Airline Data'!$A$2:$A$7,'Airline Data'!$B$2:$B$7)</f>
        <v>Alaska</v>
      </c>
      <c r="C613" s="23">
        <v>5</v>
      </c>
      <c r="D613" s="11">
        <v>8.8888888888888892E-2</v>
      </c>
      <c r="E613" s="24">
        <f t="shared" si="61"/>
        <v>7.2916666666666671E-2</v>
      </c>
      <c r="F613" s="25">
        <v>23</v>
      </c>
      <c r="G613" s="13">
        <v>44570</v>
      </c>
      <c r="H613" s="1" t="str">
        <f t="shared" si="58"/>
        <v>NotEarly</v>
      </c>
    </row>
    <row r="614" spans="1:8" ht="15">
      <c r="A614" s="8">
        <v>344036</v>
      </c>
      <c r="B614" s="1" t="str">
        <f>_xlfn.XLOOKUP($C614,'Airline Data'!$A$2:$A$7,'Airline Data'!$B$2:$B$7)</f>
        <v>Air Canada</v>
      </c>
      <c r="C614" s="23">
        <v>6</v>
      </c>
      <c r="D614" s="11">
        <v>0.46180555555555558</v>
      </c>
      <c r="E614" s="24">
        <f t="shared" si="61"/>
        <v>0.44305555555555559</v>
      </c>
      <c r="F614" s="25">
        <v>27</v>
      </c>
      <c r="G614" s="13">
        <v>44566</v>
      </c>
      <c r="H614" s="1" t="str">
        <f t="shared" si="58"/>
        <v>NotEarly</v>
      </c>
    </row>
    <row r="615" spans="1:8" ht="15">
      <c r="A615" s="8" t="s">
        <v>1242</v>
      </c>
      <c r="B615" s="1" t="str">
        <f>_xlfn.XLOOKUP($C615,'Airline Data'!$A$2:$A$7,'Airline Data'!$B$2:$B$7)</f>
        <v>Southwest</v>
      </c>
      <c r="C615" s="23">
        <v>4</v>
      </c>
      <c r="D615" s="11">
        <v>0.44930555555555557</v>
      </c>
      <c r="E615" s="24">
        <f t="shared" si="61"/>
        <v>0.44583333333333336</v>
      </c>
      <c r="F615" s="25">
        <v>5</v>
      </c>
      <c r="G615" s="13">
        <v>44562</v>
      </c>
      <c r="H615" s="1" t="str">
        <f t="shared" si="58"/>
        <v>NotEarly</v>
      </c>
    </row>
    <row r="616" spans="1:8" ht="15">
      <c r="A616" s="8" t="s">
        <v>1244</v>
      </c>
      <c r="B616" s="1" t="str">
        <f>_xlfn.XLOOKUP($C616,'Airline Data'!$A$2:$A$7,'Airline Data'!$B$2:$B$7)</f>
        <v>American</v>
      </c>
      <c r="C616" s="23">
        <v>1</v>
      </c>
      <c r="D616" s="11">
        <v>0.23819444444444443</v>
      </c>
      <c r="E616" s="24">
        <f>D616+TIME(0,F616,0)</f>
        <v>0.25486111111111109</v>
      </c>
      <c r="F616" s="25">
        <v>24</v>
      </c>
      <c r="G616" s="13">
        <v>44573</v>
      </c>
      <c r="H616" s="1" t="str">
        <f t="shared" si="58"/>
        <v>Early</v>
      </c>
    </row>
    <row r="617" spans="1:8" ht="15">
      <c r="A617" s="8" t="s">
        <v>1246</v>
      </c>
      <c r="B617" s="1" t="str">
        <f>_xlfn.XLOOKUP($C617,'Airline Data'!$A$2:$A$7,'Airline Data'!$B$2:$B$7)</f>
        <v>Alaska</v>
      </c>
      <c r="C617" s="23">
        <v>5</v>
      </c>
      <c r="D617" s="11">
        <v>0.79791666666666672</v>
      </c>
      <c r="E617" s="24">
        <f>D617-TIME(0,F617,0)</f>
        <v>0.78888888888888897</v>
      </c>
      <c r="F617" s="25">
        <v>13</v>
      </c>
      <c r="G617" s="13">
        <v>44562</v>
      </c>
      <c r="H617" s="1" t="str">
        <f t="shared" si="58"/>
        <v>NotEarly</v>
      </c>
    </row>
    <row r="618" spans="1:8" ht="15">
      <c r="A618" s="8" t="s">
        <v>1248</v>
      </c>
      <c r="B618" s="1" t="str">
        <f>_xlfn.XLOOKUP($C618,'Airline Data'!$A$2:$A$7,'Airline Data'!$B$2:$B$7)</f>
        <v>Air Canada</v>
      </c>
      <c r="C618" s="23">
        <v>6</v>
      </c>
      <c r="D618" s="11">
        <v>0.54166666666666663</v>
      </c>
      <c r="E618" s="24">
        <f>D618+TIME(0,F618,0)</f>
        <v>0.55069444444444438</v>
      </c>
      <c r="F618" s="25">
        <v>13</v>
      </c>
      <c r="G618" s="13">
        <v>44568</v>
      </c>
      <c r="H618" s="1" t="str">
        <f t="shared" si="58"/>
        <v>Early</v>
      </c>
    </row>
    <row r="619" spans="1:8" ht="15">
      <c r="A619" s="8" t="s">
        <v>1250</v>
      </c>
      <c r="B619" s="1" t="str">
        <f>_xlfn.XLOOKUP($C619,'Airline Data'!$A$2:$A$7,'Airline Data'!$B$2:$B$7)</f>
        <v>Delta</v>
      </c>
      <c r="C619" s="23">
        <v>3</v>
      </c>
      <c r="D619" s="11">
        <v>0.67986111111111114</v>
      </c>
      <c r="E619" s="24">
        <f t="shared" ref="E619:E627" si="62">D619-TIME(0,F619,0)</f>
        <v>0.66319444444444442</v>
      </c>
      <c r="F619" s="25">
        <v>24</v>
      </c>
      <c r="G619" s="13">
        <v>44570</v>
      </c>
      <c r="H619" s="1" t="str">
        <f t="shared" si="58"/>
        <v>NotEarly</v>
      </c>
    </row>
    <row r="620" spans="1:8" ht="15">
      <c r="A620" s="8" t="s">
        <v>1252</v>
      </c>
      <c r="B620" s="1" t="str">
        <f>_xlfn.XLOOKUP($C620,'Airline Data'!$A$2:$A$7,'Airline Data'!$B$2:$B$7)</f>
        <v>Alaska</v>
      </c>
      <c r="C620" s="23">
        <v>5</v>
      </c>
      <c r="D620" s="11">
        <v>0.17152777777777778</v>
      </c>
      <c r="E620" s="24">
        <f t="shared" si="62"/>
        <v>0.15625</v>
      </c>
      <c r="F620" s="25">
        <v>22</v>
      </c>
      <c r="G620" s="13">
        <v>44566</v>
      </c>
      <c r="H620" s="1" t="str">
        <f t="shared" si="58"/>
        <v>NotEarly</v>
      </c>
    </row>
    <row r="621" spans="1:8" ht="15">
      <c r="A621" s="8" t="s">
        <v>1254</v>
      </c>
      <c r="B621" s="1" t="str">
        <f>_xlfn.XLOOKUP($C621,'Airline Data'!$A$2:$A$7,'Airline Data'!$B$2:$B$7)</f>
        <v>American</v>
      </c>
      <c r="C621" s="23">
        <v>1</v>
      </c>
      <c r="D621" s="11">
        <v>0.38055555555555554</v>
      </c>
      <c r="E621" s="24">
        <f t="shared" si="62"/>
        <v>0.35972222222222222</v>
      </c>
      <c r="F621" s="25">
        <v>30</v>
      </c>
      <c r="G621" s="13">
        <v>44568</v>
      </c>
      <c r="H621" s="1" t="str">
        <f t="shared" si="58"/>
        <v>NotEarly</v>
      </c>
    </row>
    <row r="622" spans="1:8" ht="15">
      <c r="A622" s="8" t="s">
        <v>1256</v>
      </c>
      <c r="B622" s="1" t="str">
        <f>_xlfn.XLOOKUP($C622,'Airline Data'!$A$2:$A$7,'Airline Data'!$B$2:$B$7)</f>
        <v>United</v>
      </c>
      <c r="C622" s="23">
        <v>2</v>
      </c>
      <c r="D622" s="11">
        <v>2.8472222222222222E-2</v>
      </c>
      <c r="E622" s="24">
        <f t="shared" si="62"/>
        <v>2.6388888888888889E-2</v>
      </c>
      <c r="F622" s="25">
        <v>3</v>
      </c>
      <c r="G622" s="13">
        <v>44564</v>
      </c>
      <c r="H622" s="1" t="str">
        <f t="shared" si="58"/>
        <v>NotEarly</v>
      </c>
    </row>
    <row r="623" spans="1:8" ht="15">
      <c r="A623" s="8" t="s">
        <v>1258</v>
      </c>
      <c r="B623" s="1" t="str">
        <f>_xlfn.XLOOKUP($C623,'Airline Data'!$A$2:$A$7,'Airline Data'!$B$2:$B$7)</f>
        <v>United</v>
      </c>
      <c r="C623" s="23">
        <v>2</v>
      </c>
      <c r="D623" s="11">
        <v>0.67569444444444449</v>
      </c>
      <c r="E623" s="24">
        <f t="shared" si="62"/>
        <v>0.67152777777777783</v>
      </c>
      <c r="F623" s="25">
        <v>6</v>
      </c>
      <c r="G623" s="13">
        <v>44565</v>
      </c>
      <c r="H623" s="1" t="str">
        <f t="shared" si="58"/>
        <v>NotEarly</v>
      </c>
    </row>
    <row r="624" spans="1:8" ht="15">
      <c r="A624" s="8" t="s">
        <v>1260</v>
      </c>
      <c r="B624" s="1" t="str">
        <f>_xlfn.XLOOKUP($C624,'Airline Data'!$A$2:$A$7,'Airline Data'!$B$2:$B$7)</f>
        <v>Alaska</v>
      </c>
      <c r="C624" s="23">
        <v>5</v>
      </c>
      <c r="D624" s="11">
        <v>0.57013888888888886</v>
      </c>
      <c r="E624" s="24">
        <f t="shared" si="62"/>
        <v>0.55625000000000002</v>
      </c>
      <c r="F624" s="25">
        <v>20</v>
      </c>
      <c r="G624" s="13">
        <v>44564</v>
      </c>
      <c r="H624" s="1" t="str">
        <f t="shared" si="58"/>
        <v>NotEarly</v>
      </c>
    </row>
    <row r="625" spans="1:8" ht="15">
      <c r="A625" s="8" t="s">
        <v>1262</v>
      </c>
      <c r="B625" s="1" t="str">
        <f>_xlfn.XLOOKUP($C625,'Airline Data'!$A$2:$A$7,'Airline Data'!$B$2:$B$7)</f>
        <v>Southwest</v>
      </c>
      <c r="C625" s="23">
        <v>4</v>
      </c>
      <c r="D625" s="11">
        <v>0.625</v>
      </c>
      <c r="E625" s="24">
        <f t="shared" si="62"/>
        <v>0.60555555555555551</v>
      </c>
      <c r="F625" s="25">
        <v>28</v>
      </c>
      <c r="G625" s="13">
        <v>44567</v>
      </c>
      <c r="H625" s="1" t="str">
        <f t="shared" si="58"/>
        <v>NotEarly</v>
      </c>
    </row>
    <row r="626" spans="1:8" ht="15">
      <c r="A626" s="8" t="s">
        <v>1264</v>
      </c>
      <c r="B626" s="1" t="str">
        <f>_xlfn.XLOOKUP($C626,'Airline Data'!$A$2:$A$7,'Airline Data'!$B$2:$B$7)</f>
        <v>Delta</v>
      </c>
      <c r="C626" s="23">
        <v>3</v>
      </c>
      <c r="D626" s="11">
        <v>0.39791666666666664</v>
      </c>
      <c r="E626" s="24">
        <f t="shared" si="62"/>
        <v>0.39791666666666664</v>
      </c>
      <c r="F626" s="25">
        <v>0</v>
      </c>
      <c r="G626" s="13">
        <v>44563</v>
      </c>
      <c r="H626" s="1" t="str">
        <f t="shared" si="58"/>
        <v>OnTime</v>
      </c>
    </row>
    <row r="627" spans="1:8" ht="15">
      <c r="A627" s="8" t="s">
        <v>1266</v>
      </c>
      <c r="B627" s="1" t="str">
        <f>_xlfn.XLOOKUP($C627,'Airline Data'!$A$2:$A$7,'Airline Data'!$B$2:$B$7)</f>
        <v>Southwest</v>
      </c>
      <c r="C627" s="23">
        <v>4</v>
      </c>
      <c r="D627" s="11">
        <v>0.92013888888888884</v>
      </c>
      <c r="E627" s="24">
        <f t="shared" si="62"/>
        <v>0.91111111111111109</v>
      </c>
      <c r="F627" s="25">
        <v>13</v>
      </c>
      <c r="G627" s="13">
        <v>44567</v>
      </c>
      <c r="H627" s="1" t="str">
        <f t="shared" si="58"/>
        <v>NotEarly</v>
      </c>
    </row>
    <row r="628" spans="1:8" ht="15">
      <c r="A628" s="8" t="s">
        <v>1268</v>
      </c>
      <c r="B628" s="1" t="str">
        <f>_xlfn.XLOOKUP($C628,'Airline Data'!$A$2:$A$7,'Airline Data'!$B$2:$B$7)</f>
        <v>Delta</v>
      </c>
      <c r="C628" s="23">
        <v>3</v>
      </c>
      <c r="D628" s="11">
        <v>0.69305555555555554</v>
      </c>
      <c r="E628" s="24">
        <f>D628+TIME(0,F628,0)</f>
        <v>0.6958333333333333</v>
      </c>
      <c r="F628" s="25">
        <v>4</v>
      </c>
      <c r="G628" s="13">
        <v>44562</v>
      </c>
      <c r="H628" s="1" t="str">
        <f t="shared" si="58"/>
        <v>Early</v>
      </c>
    </row>
    <row r="629" spans="1:8" ht="15">
      <c r="A629" s="8" t="s">
        <v>1270</v>
      </c>
      <c r="B629" s="1" t="str">
        <f>_xlfn.XLOOKUP($C629,'Airline Data'!$A$2:$A$7,'Airline Data'!$B$2:$B$7)</f>
        <v>Southwest</v>
      </c>
      <c r="C629" s="23">
        <v>4</v>
      </c>
      <c r="D629" s="11">
        <v>0.53680555555555554</v>
      </c>
      <c r="E629" s="24">
        <f>D629-TIME(0,F629,0)</f>
        <v>0.53611111111111109</v>
      </c>
      <c r="F629" s="25">
        <v>1</v>
      </c>
      <c r="G629" s="13">
        <v>44570</v>
      </c>
      <c r="H629" s="1" t="str">
        <f t="shared" si="58"/>
        <v>NotEarly</v>
      </c>
    </row>
    <row r="630" spans="1:8" ht="15">
      <c r="A630" s="8" t="s">
        <v>1272</v>
      </c>
      <c r="B630" s="1" t="str">
        <f>_xlfn.XLOOKUP($C630,'Airline Data'!$A$2:$A$7,'Airline Data'!$B$2:$B$7)</f>
        <v>Air Canada</v>
      </c>
      <c r="C630" s="23">
        <v>6</v>
      </c>
      <c r="D630" s="11">
        <v>0.95972222222222225</v>
      </c>
      <c r="E630" s="24">
        <f>D630+TIME(0,F630,0)</f>
        <v>0.96597222222222223</v>
      </c>
      <c r="F630" s="25">
        <v>9</v>
      </c>
      <c r="G630" s="13">
        <v>44573</v>
      </c>
      <c r="H630" s="1" t="str">
        <f t="shared" si="58"/>
        <v>Early</v>
      </c>
    </row>
    <row r="631" spans="1:8" ht="15">
      <c r="A631" s="8" t="s">
        <v>1274</v>
      </c>
      <c r="B631" s="1" t="str">
        <f>_xlfn.XLOOKUP($C631,'Airline Data'!$A$2:$A$7,'Airline Data'!$B$2:$B$7)</f>
        <v>American</v>
      </c>
      <c r="C631" s="23">
        <v>1</v>
      </c>
      <c r="D631" s="11">
        <v>0.47222222222222221</v>
      </c>
      <c r="E631" s="24">
        <f t="shared" ref="E631:E639" si="63">D631-TIME(0,F631,0)</f>
        <v>0.45902777777777776</v>
      </c>
      <c r="F631" s="25">
        <v>19</v>
      </c>
      <c r="G631" s="13">
        <v>44562</v>
      </c>
      <c r="H631" s="1" t="str">
        <f t="shared" si="58"/>
        <v>NotEarly</v>
      </c>
    </row>
    <row r="632" spans="1:8" ht="15">
      <c r="A632" s="8" t="s">
        <v>1276</v>
      </c>
      <c r="B632" s="1" t="str">
        <f>_xlfn.XLOOKUP($C632,'Airline Data'!$A$2:$A$7,'Airline Data'!$B$2:$B$7)</f>
        <v>Alaska</v>
      </c>
      <c r="C632" s="23">
        <v>5</v>
      </c>
      <c r="D632" s="11">
        <v>0.1388888888888889</v>
      </c>
      <c r="E632" s="24">
        <f t="shared" si="63"/>
        <v>0.12430555555555556</v>
      </c>
      <c r="F632" s="25">
        <v>21</v>
      </c>
      <c r="G632" s="13">
        <v>44573</v>
      </c>
      <c r="H632" s="1" t="str">
        <f t="shared" si="58"/>
        <v>NotEarly</v>
      </c>
    </row>
    <row r="633" spans="1:8" ht="15">
      <c r="A633" s="8" t="s">
        <v>1278</v>
      </c>
      <c r="B633" s="1" t="str">
        <f>_xlfn.XLOOKUP($C633,'Airline Data'!$A$2:$A$7,'Airline Data'!$B$2:$B$7)</f>
        <v>American</v>
      </c>
      <c r="C633" s="23">
        <v>1</v>
      </c>
      <c r="D633" s="11">
        <v>0.97916666666666663</v>
      </c>
      <c r="E633" s="24">
        <f t="shared" si="63"/>
        <v>0.9590277777777777</v>
      </c>
      <c r="F633" s="25">
        <v>29</v>
      </c>
      <c r="G633" s="13">
        <v>44569</v>
      </c>
      <c r="H633" s="1" t="str">
        <f t="shared" si="58"/>
        <v>NotEarly</v>
      </c>
    </row>
    <row r="634" spans="1:8" ht="15">
      <c r="A634" s="8" t="s">
        <v>1280</v>
      </c>
      <c r="B634" s="1" t="str">
        <f>_xlfn.XLOOKUP($C634,'Airline Data'!$A$2:$A$7,'Airline Data'!$B$2:$B$7)</f>
        <v>American</v>
      </c>
      <c r="C634" s="23">
        <v>1</v>
      </c>
      <c r="D634" s="11">
        <v>0.36944444444444446</v>
      </c>
      <c r="E634" s="24">
        <f t="shared" si="63"/>
        <v>0.3666666666666667</v>
      </c>
      <c r="F634" s="25">
        <v>4</v>
      </c>
      <c r="G634" s="13">
        <v>44568</v>
      </c>
      <c r="H634" s="1" t="str">
        <f t="shared" si="58"/>
        <v>NotEarly</v>
      </c>
    </row>
    <row r="635" spans="1:8" ht="15">
      <c r="A635" s="8" t="s">
        <v>1282</v>
      </c>
      <c r="B635" s="1" t="str">
        <f>_xlfn.XLOOKUP($C635,'Airline Data'!$A$2:$A$7,'Airline Data'!$B$2:$B$7)</f>
        <v>American</v>
      </c>
      <c r="C635" s="23">
        <v>1</v>
      </c>
      <c r="D635" s="11">
        <v>0.9770833333333333</v>
      </c>
      <c r="E635" s="24">
        <f t="shared" si="63"/>
        <v>0.95624999999999993</v>
      </c>
      <c r="F635" s="25">
        <v>30</v>
      </c>
      <c r="G635" s="13">
        <v>44563</v>
      </c>
      <c r="H635" s="1" t="str">
        <f t="shared" si="58"/>
        <v>NotEarly</v>
      </c>
    </row>
    <row r="636" spans="1:8" ht="15">
      <c r="A636" s="8">
        <v>95692</v>
      </c>
      <c r="B636" s="1" t="str">
        <f>_xlfn.XLOOKUP($C636,'Airline Data'!$A$2:$A$7,'Airline Data'!$B$2:$B$7)</f>
        <v>Southwest</v>
      </c>
      <c r="C636" s="23">
        <v>4</v>
      </c>
      <c r="D636" s="11">
        <v>0.80694444444444446</v>
      </c>
      <c r="E636" s="24">
        <f t="shared" si="63"/>
        <v>0.78888888888888886</v>
      </c>
      <c r="F636" s="25">
        <v>26</v>
      </c>
      <c r="G636" s="13">
        <v>44567</v>
      </c>
      <c r="H636" s="1" t="str">
        <f t="shared" si="58"/>
        <v>NotEarly</v>
      </c>
    </row>
    <row r="637" spans="1:8" ht="15">
      <c r="A637" s="8" t="s">
        <v>1285</v>
      </c>
      <c r="B637" s="1" t="str">
        <f>_xlfn.XLOOKUP($C637,'Airline Data'!$A$2:$A$7,'Airline Data'!$B$2:$B$7)</f>
        <v>United</v>
      </c>
      <c r="C637" s="23">
        <v>2</v>
      </c>
      <c r="D637" s="11">
        <v>0.89930555555555558</v>
      </c>
      <c r="E637" s="24">
        <f t="shared" si="63"/>
        <v>0.88611111111111118</v>
      </c>
      <c r="F637" s="25">
        <v>19</v>
      </c>
      <c r="G637" s="13">
        <v>44564</v>
      </c>
      <c r="H637" s="1" t="str">
        <f t="shared" si="58"/>
        <v>NotEarly</v>
      </c>
    </row>
    <row r="638" spans="1:8" ht="15">
      <c r="A638" s="8" t="s">
        <v>1287</v>
      </c>
      <c r="B638" s="1" t="str">
        <f>_xlfn.XLOOKUP($C638,'Airline Data'!$A$2:$A$7,'Airline Data'!$B$2:$B$7)</f>
        <v>Air Canada</v>
      </c>
      <c r="C638" s="23">
        <v>6</v>
      </c>
      <c r="D638" s="11">
        <v>0.45624999999999999</v>
      </c>
      <c r="E638" s="24">
        <f t="shared" si="63"/>
        <v>0.45277777777777778</v>
      </c>
      <c r="F638" s="25">
        <v>5</v>
      </c>
      <c r="G638" s="13">
        <v>44571</v>
      </c>
      <c r="H638" s="1" t="str">
        <f t="shared" si="58"/>
        <v>NotEarly</v>
      </c>
    </row>
    <row r="639" spans="1:8" ht="15">
      <c r="A639" s="8" t="s">
        <v>1289</v>
      </c>
      <c r="B639" s="1" t="str">
        <f>_xlfn.XLOOKUP($C639,'Airline Data'!$A$2:$A$7,'Airline Data'!$B$2:$B$7)</f>
        <v>Delta</v>
      </c>
      <c r="C639" s="23">
        <v>3</v>
      </c>
      <c r="D639" s="11">
        <v>0.68819444444444444</v>
      </c>
      <c r="E639" s="24">
        <f t="shared" si="63"/>
        <v>0.67291666666666672</v>
      </c>
      <c r="F639" s="25">
        <v>22</v>
      </c>
      <c r="G639" s="13">
        <v>44569</v>
      </c>
      <c r="H639" s="1" t="str">
        <f t="shared" si="58"/>
        <v>NotEarly</v>
      </c>
    </row>
    <row r="640" spans="1:8" ht="15">
      <c r="A640" s="8" t="s">
        <v>1291</v>
      </c>
      <c r="B640" s="1" t="str">
        <f>_xlfn.XLOOKUP($C640,'Airline Data'!$A$2:$A$7,'Airline Data'!$B$2:$B$7)</f>
        <v>Alaska</v>
      </c>
      <c r="C640" s="23">
        <v>5</v>
      </c>
      <c r="D640" s="11">
        <v>0.55763888888888891</v>
      </c>
      <c r="E640" s="24">
        <f>D640+TIME(0,F640,0)</f>
        <v>0.56805555555555554</v>
      </c>
      <c r="F640" s="25">
        <v>15</v>
      </c>
      <c r="G640" s="13">
        <v>44563</v>
      </c>
      <c r="H640" s="1" t="str">
        <f t="shared" si="58"/>
        <v>Early</v>
      </c>
    </row>
    <row r="641" spans="1:8" ht="15">
      <c r="A641" s="8" t="s">
        <v>1293</v>
      </c>
      <c r="B641" s="1" t="str">
        <f>_xlfn.XLOOKUP($C641,'Airline Data'!$A$2:$A$7,'Airline Data'!$B$2:$B$7)</f>
        <v>Southwest</v>
      </c>
      <c r="C641" s="23">
        <v>4</v>
      </c>
      <c r="D641" s="11">
        <v>0.15763888888888888</v>
      </c>
      <c r="E641" s="24">
        <f>D641-TIME(0,F641,0)</f>
        <v>0.15277777777777776</v>
      </c>
      <c r="F641" s="25">
        <v>7</v>
      </c>
      <c r="G641" s="13">
        <v>44574</v>
      </c>
      <c r="H641" s="1" t="str">
        <f t="shared" si="58"/>
        <v>NotEarly</v>
      </c>
    </row>
    <row r="642" spans="1:8" ht="15">
      <c r="A642" s="8" t="s">
        <v>1295</v>
      </c>
      <c r="B642" s="1" t="str">
        <f>_xlfn.XLOOKUP($C642,'Airline Data'!$A$2:$A$7,'Airline Data'!$B$2:$B$7)</f>
        <v>American</v>
      </c>
      <c r="C642" s="23">
        <v>1</v>
      </c>
      <c r="D642" s="11">
        <v>0.93958333333333333</v>
      </c>
      <c r="E642" s="24">
        <f>D642+TIME(0,F642,0)</f>
        <v>0.95763888888888893</v>
      </c>
      <c r="F642" s="25">
        <v>26</v>
      </c>
      <c r="G642" s="13">
        <v>44564</v>
      </c>
      <c r="H642" s="1" t="str">
        <f t="shared" si="58"/>
        <v>Early</v>
      </c>
    </row>
    <row r="643" spans="1:8" ht="15">
      <c r="A643" s="8" t="s">
        <v>1297</v>
      </c>
      <c r="B643" s="1" t="str">
        <f>_xlfn.XLOOKUP($C643,'Airline Data'!$A$2:$A$7,'Airline Data'!$B$2:$B$7)</f>
        <v>Alaska</v>
      </c>
      <c r="C643" s="23">
        <v>5</v>
      </c>
      <c r="D643" s="11">
        <v>0.89375000000000004</v>
      </c>
      <c r="E643" s="24">
        <f t="shared" ref="E643:E651" si="64">D643-TIME(0,F643,0)</f>
        <v>0.88055555555555565</v>
      </c>
      <c r="F643" s="25">
        <v>19</v>
      </c>
      <c r="G643" s="13">
        <v>44569</v>
      </c>
      <c r="H643" s="1" t="str">
        <f t="shared" ref="H643:H706" si="65">_xlfn.IFS(D643&lt;E643,"Early",D643&gt;E643,"NotEarly",D643=E643,"OnTime")</f>
        <v>NotEarly</v>
      </c>
    </row>
    <row r="644" spans="1:8" ht="15">
      <c r="A644" s="8" t="s">
        <v>1299</v>
      </c>
      <c r="B644" s="1" t="str">
        <f>_xlfn.XLOOKUP($C644,'Airline Data'!$A$2:$A$7,'Airline Data'!$B$2:$B$7)</f>
        <v>United</v>
      </c>
      <c r="C644" s="23">
        <v>2</v>
      </c>
      <c r="D644" s="11">
        <v>0.75416666666666665</v>
      </c>
      <c r="E644" s="24">
        <f t="shared" si="64"/>
        <v>0.73333333333333328</v>
      </c>
      <c r="F644" s="25">
        <v>30</v>
      </c>
      <c r="G644" s="13">
        <v>44566</v>
      </c>
      <c r="H644" s="1" t="str">
        <f t="shared" si="65"/>
        <v>NotEarly</v>
      </c>
    </row>
    <row r="645" spans="1:8" ht="15">
      <c r="A645" s="8" t="s">
        <v>1301</v>
      </c>
      <c r="B645" s="1" t="str">
        <f>_xlfn.XLOOKUP($C645,'Airline Data'!$A$2:$A$7,'Airline Data'!$B$2:$B$7)</f>
        <v>United</v>
      </c>
      <c r="C645" s="23">
        <v>2</v>
      </c>
      <c r="D645" s="11">
        <v>0.44166666666666665</v>
      </c>
      <c r="E645" s="24">
        <f t="shared" si="64"/>
        <v>0.42430555555555555</v>
      </c>
      <c r="F645" s="25">
        <v>25</v>
      </c>
      <c r="G645" s="13">
        <v>44564</v>
      </c>
      <c r="H645" s="1" t="str">
        <f t="shared" si="65"/>
        <v>NotEarly</v>
      </c>
    </row>
    <row r="646" spans="1:8" ht="15">
      <c r="A646" s="8" t="s">
        <v>1303</v>
      </c>
      <c r="B646" s="1" t="str">
        <f>_xlfn.XLOOKUP($C646,'Airline Data'!$A$2:$A$7,'Airline Data'!$B$2:$B$7)</f>
        <v>United</v>
      </c>
      <c r="C646" s="23">
        <v>2</v>
      </c>
      <c r="D646" s="11">
        <v>0.62708333333333333</v>
      </c>
      <c r="E646" s="24">
        <f t="shared" si="64"/>
        <v>0.61944444444444446</v>
      </c>
      <c r="F646" s="25">
        <v>11</v>
      </c>
      <c r="G646" s="13">
        <v>44570</v>
      </c>
      <c r="H646" s="1" t="str">
        <f t="shared" si="65"/>
        <v>NotEarly</v>
      </c>
    </row>
    <row r="647" spans="1:8" ht="15">
      <c r="A647" s="8" t="s">
        <v>1305</v>
      </c>
      <c r="B647" s="1" t="str">
        <f>_xlfn.XLOOKUP($C647,'Airline Data'!$A$2:$A$7,'Airline Data'!$B$2:$B$7)</f>
        <v>Delta</v>
      </c>
      <c r="C647" s="23">
        <v>3</v>
      </c>
      <c r="D647" s="11">
        <v>0.2722222222222222</v>
      </c>
      <c r="E647" s="24">
        <f t="shared" si="64"/>
        <v>0.26388888888888884</v>
      </c>
      <c r="F647" s="25">
        <v>12</v>
      </c>
      <c r="G647" s="13">
        <v>44570</v>
      </c>
      <c r="H647" s="1" t="str">
        <f t="shared" si="65"/>
        <v>NotEarly</v>
      </c>
    </row>
    <row r="648" spans="1:8" ht="15">
      <c r="A648" s="8" t="s">
        <v>1307</v>
      </c>
      <c r="B648" s="1" t="str">
        <f>_xlfn.XLOOKUP($C648,'Airline Data'!$A$2:$A$7,'Airline Data'!$B$2:$B$7)</f>
        <v>Alaska</v>
      </c>
      <c r="C648" s="23">
        <v>5</v>
      </c>
      <c r="D648" s="11">
        <v>0.29444444444444445</v>
      </c>
      <c r="E648" s="24">
        <f t="shared" si="64"/>
        <v>0.29166666666666669</v>
      </c>
      <c r="F648" s="25">
        <v>4</v>
      </c>
      <c r="G648" s="13">
        <v>44571</v>
      </c>
      <c r="H648" s="1" t="str">
        <f t="shared" si="65"/>
        <v>NotEarly</v>
      </c>
    </row>
    <row r="649" spans="1:8" ht="15">
      <c r="A649" s="8" t="s">
        <v>1309</v>
      </c>
      <c r="B649" s="1" t="str">
        <f>_xlfn.XLOOKUP($C649,'Airline Data'!$A$2:$A$7,'Airline Data'!$B$2:$B$7)</f>
        <v>Air Canada</v>
      </c>
      <c r="C649" s="23">
        <v>6</v>
      </c>
      <c r="D649" s="11">
        <v>0.82222222222222219</v>
      </c>
      <c r="E649" s="24">
        <f t="shared" si="64"/>
        <v>0.80902777777777779</v>
      </c>
      <c r="F649" s="25">
        <v>19</v>
      </c>
      <c r="G649" s="13">
        <v>44570</v>
      </c>
      <c r="H649" s="1" t="str">
        <f t="shared" si="65"/>
        <v>NotEarly</v>
      </c>
    </row>
    <row r="650" spans="1:8" ht="15">
      <c r="A650" s="8" t="s">
        <v>1311</v>
      </c>
      <c r="B650" s="1" t="str">
        <f>_xlfn.XLOOKUP($C650,'Airline Data'!$A$2:$A$7,'Airline Data'!$B$2:$B$7)</f>
        <v>Air Canada</v>
      </c>
      <c r="C650" s="23">
        <v>6</v>
      </c>
      <c r="D650" s="11">
        <v>0.75416666666666665</v>
      </c>
      <c r="E650" s="24">
        <f t="shared" si="64"/>
        <v>0.75347222222222221</v>
      </c>
      <c r="F650" s="25">
        <v>1</v>
      </c>
      <c r="G650" s="13">
        <v>44570</v>
      </c>
      <c r="H650" s="1" t="str">
        <f t="shared" si="65"/>
        <v>NotEarly</v>
      </c>
    </row>
    <row r="651" spans="1:8" ht="15">
      <c r="A651" s="8" t="s">
        <v>1313</v>
      </c>
      <c r="B651" s="1" t="str">
        <f>_xlfn.XLOOKUP($C651,'Airline Data'!$A$2:$A$7,'Airline Data'!$B$2:$B$7)</f>
        <v>Alaska</v>
      </c>
      <c r="C651" s="23">
        <v>5</v>
      </c>
      <c r="D651" s="11">
        <v>0.85138888888888886</v>
      </c>
      <c r="E651" s="24">
        <f t="shared" si="64"/>
        <v>0.84722222222222221</v>
      </c>
      <c r="F651" s="25">
        <v>6</v>
      </c>
      <c r="G651" s="13">
        <v>44570</v>
      </c>
      <c r="H651" s="1" t="str">
        <f t="shared" si="65"/>
        <v>NotEarly</v>
      </c>
    </row>
    <row r="652" spans="1:8" ht="15">
      <c r="A652" s="8" t="s">
        <v>1315</v>
      </c>
      <c r="B652" s="1" t="str">
        <f>_xlfn.XLOOKUP($C652,'Airline Data'!$A$2:$A$7,'Airline Data'!$B$2:$B$7)</f>
        <v>Air Canada</v>
      </c>
      <c r="C652" s="23">
        <v>6</v>
      </c>
      <c r="D652" s="11">
        <v>5.8333333333333334E-2</v>
      </c>
      <c r="E652" s="24">
        <f>D652+TIME(0,F652,0)</f>
        <v>6.9444444444444448E-2</v>
      </c>
      <c r="F652" s="25">
        <v>16</v>
      </c>
      <c r="G652" s="13">
        <v>44566</v>
      </c>
      <c r="H652" s="1" t="str">
        <f t="shared" si="65"/>
        <v>Early</v>
      </c>
    </row>
    <row r="653" spans="1:8" ht="15">
      <c r="A653" s="8" t="s">
        <v>1317</v>
      </c>
      <c r="B653" s="1" t="str">
        <f>_xlfn.XLOOKUP($C653,'Airline Data'!$A$2:$A$7,'Airline Data'!$B$2:$B$7)</f>
        <v>Alaska</v>
      </c>
      <c r="C653" s="23">
        <v>5</v>
      </c>
      <c r="D653" s="11">
        <v>0.37638888888888888</v>
      </c>
      <c r="E653" s="24">
        <f>D653-TIME(0,F653,0)</f>
        <v>0.35555555555555557</v>
      </c>
      <c r="F653" s="25">
        <v>30</v>
      </c>
      <c r="G653" s="13">
        <v>44567</v>
      </c>
      <c r="H653" s="1" t="str">
        <f t="shared" si="65"/>
        <v>NotEarly</v>
      </c>
    </row>
    <row r="654" spans="1:8" ht="15">
      <c r="A654" s="8" t="s">
        <v>1319</v>
      </c>
      <c r="B654" s="1" t="str">
        <f>_xlfn.XLOOKUP($C654,'Airline Data'!$A$2:$A$7,'Airline Data'!$B$2:$B$7)</f>
        <v>Alaska</v>
      </c>
      <c r="C654" s="23">
        <v>5</v>
      </c>
      <c r="D654" s="11">
        <v>0.24930555555555556</v>
      </c>
      <c r="E654" s="24">
        <f>D654+TIME(0,F654,0)</f>
        <v>0.25972222222222224</v>
      </c>
      <c r="F654" s="25">
        <v>15</v>
      </c>
      <c r="G654" s="13">
        <v>44562</v>
      </c>
      <c r="H654" s="1" t="str">
        <f t="shared" si="65"/>
        <v>Early</v>
      </c>
    </row>
    <row r="655" spans="1:8" ht="15">
      <c r="A655" s="8" t="s">
        <v>1321</v>
      </c>
      <c r="B655" s="1" t="str">
        <f>_xlfn.XLOOKUP($C655,'Airline Data'!$A$2:$A$7,'Airline Data'!$B$2:$B$7)</f>
        <v>United</v>
      </c>
      <c r="C655" s="23">
        <v>2</v>
      </c>
      <c r="D655" s="11">
        <v>0.38611111111111113</v>
      </c>
      <c r="E655" s="24">
        <f t="shared" ref="E655:E663" si="66">D655-TIME(0,F655,0)</f>
        <v>0.37013888888888891</v>
      </c>
      <c r="F655" s="25">
        <v>23</v>
      </c>
      <c r="G655" s="13">
        <v>44565</v>
      </c>
      <c r="H655" s="1" t="str">
        <f t="shared" si="65"/>
        <v>NotEarly</v>
      </c>
    </row>
    <row r="656" spans="1:8" ht="15">
      <c r="A656" s="8" t="s">
        <v>1323</v>
      </c>
      <c r="B656" s="1" t="str">
        <f>_xlfn.XLOOKUP($C656,'Airline Data'!$A$2:$A$7,'Airline Data'!$B$2:$B$7)</f>
        <v>Southwest</v>
      </c>
      <c r="C656" s="23">
        <v>4</v>
      </c>
      <c r="D656" s="11">
        <v>0.28472222222222221</v>
      </c>
      <c r="E656" s="24">
        <f t="shared" si="66"/>
        <v>0.27430555555555552</v>
      </c>
      <c r="F656" s="25">
        <v>15</v>
      </c>
      <c r="G656" s="13">
        <v>44563</v>
      </c>
      <c r="H656" s="1" t="str">
        <f t="shared" si="65"/>
        <v>NotEarly</v>
      </c>
    </row>
    <row r="657" spans="1:8" ht="15">
      <c r="A657" s="8" t="s">
        <v>1325</v>
      </c>
      <c r="B657" s="1" t="str">
        <f>_xlfn.XLOOKUP($C657,'Airline Data'!$A$2:$A$7,'Airline Data'!$B$2:$B$7)</f>
        <v>Alaska</v>
      </c>
      <c r="C657" s="23">
        <v>5</v>
      </c>
      <c r="D657" s="11">
        <v>0.17291666666666666</v>
      </c>
      <c r="E657" s="24">
        <f t="shared" si="66"/>
        <v>0.16458333333333333</v>
      </c>
      <c r="F657" s="25">
        <v>12</v>
      </c>
      <c r="G657" s="13">
        <v>44567</v>
      </c>
      <c r="H657" s="1" t="str">
        <f t="shared" si="65"/>
        <v>NotEarly</v>
      </c>
    </row>
    <row r="658" spans="1:8" ht="15">
      <c r="A658" s="8" t="s">
        <v>1327</v>
      </c>
      <c r="B658" s="1" t="str">
        <f>_xlfn.XLOOKUP($C658,'Airline Data'!$A$2:$A$7,'Airline Data'!$B$2:$B$7)</f>
        <v>Air Canada</v>
      </c>
      <c r="C658" s="23">
        <v>6</v>
      </c>
      <c r="D658" s="11">
        <v>0.90347222222222223</v>
      </c>
      <c r="E658" s="24">
        <f t="shared" si="66"/>
        <v>0.88611111111111107</v>
      </c>
      <c r="F658" s="25">
        <v>25</v>
      </c>
      <c r="G658" s="13">
        <v>44567</v>
      </c>
      <c r="H658" s="1" t="str">
        <f t="shared" si="65"/>
        <v>NotEarly</v>
      </c>
    </row>
    <row r="659" spans="1:8" ht="15">
      <c r="A659" s="8" t="s">
        <v>1329</v>
      </c>
      <c r="B659" s="1" t="str">
        <f>_xlfn.XLOOKUP($C659,'Airline Data'!$A$2:$A$7,'Airline Data'!$B$2:$B$7)</f>
        <v>American</v>
      </c>
      <c r="C659" s="23">
        <v>1</v>
      </c>
      <c r="D659" s="11">
        <v>0.5</v>
      </c>
      <c r="E659" s="24">
        <f t="shared" si="66"/>
        <v>0.48541666666666666</v>
      </c>
      <c r="F659" s="25">
        <v>21</v>
      </c>
      <c r="G659" s="13">
        <v>44571</v>
      </c>
      <c r="H659" s="1" t="str">
        <f t="shared" si="65"/>
        <v>NotEarly</v>
      </c>
    </row>
    <row r="660" spans="1:8" ht="15">
      <c r="A660" s="8" t="s">
        <v>1331</v>
      </c>
      <c r="B660" s="1" t="str">
        <f>_xlfn.XLOOKUP($C660,'Airline Data'!$A$2:$A$7,'Airline Data'!$B$2:$B$7)</f>
        <v>American</v>
      </c>
      <c r="C660" s="23">
        <v>1</v>
      </c>
      <c r="D660" s="11">
        <v>4.791666666666667E-2</v>
      </c>
      <c r="E660" s="24">
        <f t="shared" si="66"/>
        <v>2.7083333333333338E-2</v>
      </c>
      <c r="F660" s="25">
        <v>30</v>
      </c>
      <c r="G660" s="13">
        <v>44563</v>
      </c>
      <c r="H660" s="1" t="str">
        <f t="shared" si="65"/>
        <v>NotEarly</v>
      </c>
    </row>
    <row r="661" spans="1:8" ht="15">
      <c r="A661" s="8" t="s">
        <v>1333</v>
      </c>
      <c r="B661" s="1" t="str">
        <f>_xlfn.XLOOKUP($C661,'Airline Data'!$A$2:$A$7,'Airline Data'!$B$2:$B$7)</f>
        <v>Delta</v>
      </c>
      <c r="C661" s="23">
        <v>3</v>
      </c>
      <c r="D661" s="11">
        <v>0.49375000000000002</v>
      </c>
      <c r="E661" s="24">
        <f t="shared" si="66"/>
        <v>0.48958333333333337</v>
      </c>
      <c r="F661" s="25">
        <v>6</v>
      </c>
      <c r="G661" s="13">
        <v>44569</v>
      </c>
      <c r="H661" s="1" t="str">
        <f t="shared" si="65"/>
        <v>NotEarly</v>
      </c>
    </row>
    <row r="662" spans="1:8" ht="15">
      <c r="A662" s="8" t="s">
        <v>1335</v>
      </c>
      <c r="B662" s="1" t="str">
        <f>_xlfn.XLOOKUP($C662,'Airline Data'!$A$2:$A$7,'Airline Data'!$B$2:$B$7)</f>
        <v>Southwest</v>
      </c>
      <c r="C662" s="23">
        <v>4</v>
      </c>
      <c r="D662" s="11">
        <v>0.79583333333333328</v>
      </c>
      <c r="E662" s="24">
        <f t="shared" si="66"/>
        <v>0.78749999999999998</v>
      </c>
      <c r="F662" s="25">
        <v>12</v>
      </c>
      <c r="G662" s="13">
        <v>44564</v>
      </c>
      <c r="H662" s="1" t="str">
        <f t="shared" si="65"/>
        <v>NotEarly</v>
      </c>
    </row>
    <row r="663" spans="1:8" ht="15">
      <c r="A663" s="8" t="s">
        <v>1337</v>
      </c>
      <c r="B663" s="1" t="str">
        <f>_xlfn.XLOOKUP($C663,'Airline Data'!$A$2:$A$7,'Airline Data'!$B$2:$B$7)</f>
        <v>Alaska</v>
      </c>
      <c r="C663" s="23">
        <v>5</v>
      </c>
      <c r="D663" s="11">
        <v>0.62152777777777779</v>
      </c>
      <c r="E663" s="24">
        <f t="shared" si="66"/>
        <v>0.61736111111111114</v>
      </c>
      <c r="F663" s="25">
        <v>6</v>
      </c>
      <c r="G663" s="13">
        <v>44573</v>
      </c>
      <c r="H663" s="1" t="str">
        <f t="shared" si="65"/>
        <v>NotEarly</v>
      </c>
    </row>
    <row r="664" spans="1:8" ht="15">
      <c r="A664" s="8" t="s">
        <v>1339</v>
      </c>
      <c r="B664" s="1" t="str">
        <f>_xlfn.XLOOKUP($C664,'Airline Data'!$A$2:$A$7,'Airline Data'!$B$2:$B$7)</f>
        <v>Delta</v>
      </c>
      <c r="C664" s="23">
        <v>3</v>
      </c>
      <c r="D664" s="11">
        <v>0.60555555555555551</v>
      </c>
      <c r="E664" s="24">
        <f>D664+TIME(0,F664,0)</f>
        <v>0.61319444444444438</v>
      </c>
      <c r="F664" s="25">
        <v>11</v>
      </c>
      <c r="G664" s="13">
        <v>44566</v>
      </c>
      <c r="H664" s="1" t="str">
        <f t="shared" si="65"/>
        <v>Early</v>
      </c>
    </row>
    <row r="665" spans="1:8" ht="15">
      <c r="A665" s="8" t="s">
        <v>1341</v>
      </c>
      <c r="B665" s="1" t="str">
        <f>_xlfn.XLOOKUP($C665,'Airline Data'!$A$2:$A$7,'Airline Data'!$B$2:$B$7)</f>
        <v>American</v>
      </c>
      <c r="C665" s="23">
        <v>1</v>
      </c>
      <c r="D665" s="11">
        <v>0.9916666666666667</v>
      </c>
      <c r="E665" s="24">
        <f>D665-TIME(0,F665,0)</f>
        <v>0.99027777777777781</v>
      </c>
      <c r="F665" s="25">
        <v>2</v>
      </c>
      <c r="G665" s="13">
        <v>44565</v>
      </c>
      <c r="H665" s="1" t="str">
        <f t="shared" si="65"/>
        <v>NotEarly</v>
      </c>
    </row>
    <row r="666" spans="1:8" ht="15">
      <c r="A666" s="8" t="s">
        <v>1343</v>
      </c>
      <c r="B666" s="1" t="str">
        <f>_xlfn.XLOOKUP($C666,'Airline Data'!$A$2:$A$7,'Airline Data'!$B$2:$B$7)</f>
        <v>Alaska</v>
      </c>
      <c r="C666" s="23">
        <v>5</v>
      </c>
      <c r="D666" s="11">
        <v>0.67777777777777781</v>
      </c>
      <c r="E666" s="24">
        <f>D666+TIME(0,F666,0)</f>
        <v>0.68125000000000002</v>
      </c>
      <c r="F666" s="25">
        <v>5</v>
      </c>
      <c r="G666" s="13">
        <v>44566</v>
      </c>
      <c r="H666" s="1" t="str">
        <f t="shared" si="65"/>
        <v>Early</v>
      </c>
    </row>
    <row r="667" spans="1:8" ht="15">
      <c r="A667" s="8" t="s">
        <v>1345</v>
      </c>
      <c r="B667" s="1" t="str">
        <f>_xlfn.XLOOKUP($C667,'Airline Data'!$A$2:$A$7,'Airline Data'!$B$2:$B$7)</f>
        <v>Air Canada</v>
      </c>
      <c r="C667" s="23">
        <v>6</v>
      </c>
      <c r="D667" s="11">
        <v>0.4375</v>
      </c>
      <c r="E667" s="24">
        <f t="shared" ref="E667:E675" si="67">D667-TIME(0,F667,0)</f>
        <v>0.43680555555555556</v>
      </c>
      <c r="F667" s="25">
        <v>1</v>
      </c>
      <c r="G667" s="13">
        <v>44571</v>
      </c>
      <c r="H667" s="1" t="str">
        <f t="shared" si="65"/>
        <v>NotEarly</v>
      </c>
    </row>
    <row r="668" spans="1:8" ht="15">
      <c r="A668" s="8" t="s">
        <v>1347</v>
      </c>
      <c r="B668" s="1" t="str">
        <f>_xlfn.XLOOKUP($C668,'Airline Data'!$A$2:$A$7,'Airline Data'!$B$2:$B$7)</f>
        <v>Delta</v>
      </c>
      <c r="C668" s="23">
        <v>3</v>
      </c>
      <c r="D668" s="11">
        <v>0.47430555555555554</v>
      </c>
      <c r="E668" s="24">
        <f t="shared" si="67"/>
        <v>0.47291666666666665</v>
      </c>
      <c r="F668" s="25">
        <v>2</v>
      </c>
      <c r="G668" s="13">
        <v>44573</v>
      </c>
      <c r="H668" s="1" t="str">
        <f t="shared" si="65"/>
        <v>NotEarly</v>
      </c>
    </row>
    <row r="669" spans="1:8" ht="15">
      <c r="A669" s="8" t="s">
        <v>1349</v>
      </c>
      <c r="B669" s="1" t="str">
        <f>_xlfn.XLOOKUP($C669,'Airline Data'!$A$2:$A$7,'Airline Data'!$B$2:$B$7)</f>
        <v>Alaska</v>
      </c>
      <c r="C669" s="23">
        <v>5</v>
      </c>
      <c r="D669" s="11">
        <v>0.12847222222222221</v>
      </c>
      <c r="E669" s="24">
        <f t="shared" si="67"/>
        <v>0.11249999999999999</v>
      </c>
      <c r="F669" s="25">
        <v>23</v>
      </c>
      <c r="G669" s="13">
        <v>44572</v>
      </c>
      <c r="H669" s="1" t="str">
        <f t="shared" si="65"/>
        <v>NotEarly</v>
      </c>
    </row>
    <row r="670" spans="1:8" ht="15">
      <c r="A670" s="8" t="s">
        <v>1351</v>
      </c>
      <c r="B670" s="1" t="str">
        <f>_xlfn.XLOOKUP($C670,'Airline Data'!$A$2:$A$7,'Airline Data'!$B$2:$B$7)</f>
        <v>Air Canada</v>
      </c>
      <c r="C670" s="23">
        <v>6</v>
      </c>
      <c r="D670" s="11">
        <v>0.43888888888888888</v>
      </c>
      <c r="E670" s="24">
        <f t="shared" si="67"/>
        <v>0.42222222222222222</v>
      </c>
      <c r="F670" s="25">
        <v>24</v>
      </c>
      <c r="G670" s="13">
        <v>44572</v>
      </c>
      <c r="H670" s="1" t="str">
        <f t="shared" si="65"/>
        <v>NotEarly</v>
      </c>
    </row>
    <row r="671" spans="1:8" ht="15">
      <c r="A671" s="8" t="s">
        <v>1353</v>
      </c>
      <c r="B671" s="1" t="str">
        <f>_xlfn.XLOOKUP($C671,'Airline Data'!$A$2:$A$7,'Airline Data'!$B$2:$B$7)</f>
        <v>Alaska</v>
      </c>
      <c r="C671" s="23">
        <v>5</v>
      </c>
      <c r="D671" s="11">
        <v>0.27986111111111112</v>
      </c>
      <c r="E671" s="24">
        <f t="shared" si="67"/>
        <v>0.26597222222222222</v>
      </c>
      <c r="F671" s="25">
        <v>20</v>
      </c>
      <c r="G671" s="13">
        <v>44564</v>
      </c>
      <c r="H671" s="1" t="str">
        <f t="shared" si="65"/>
        <v>NotEarly</v>
      </c>
    </row>
    <row r="672" spans="1:8" ht="15">
      <c r="A672" s="8">
        <v>539993</v>
      </c>
      <c r="B672" s="1" t="str">
        <f>_xlfn.XLOOKUP($C672,'Airline Data'!$A$2:$A$7,'Airline Data'!$B$2:$B$7)</f>
        <v>Southwest</v>
      </c>
      <c r="C672" s="23">
        <v>4</v>
      </c>
      <c r="D672" s="11">
        <v>0.60624999999999996</v>
      </c>
      <c r="E672" s="24">
        <f t="shared" si="67"/>
        <v>0.6</v>
      </c>
      <c r="F672" s="25">
        <v>9</v>
      </c>
      <c r="G672" s="13">
        <v>44564</v>
      </c>
      <c r="H672" s="1" t="str">
        <f t="shared" si="65"/>
        <v>NotEarly</v>
      </c>
    </row>
    <row r="673" spans="1:8" ht="15">
      <c r="A673" s="8">
        <v>615527</v>
      </c>
      <c r="B673" s="1" t="str">
        <f>_xlfn.XLOOKUP($C673,'Airline Data'!$A$2:$A$7,'Airline Data'!$B$2:$B$7)</f>
        <v>Air Canada</v>
      </c>
      <c r="C673" s="23">
        <v>6</v>
      </c>
      <c r="D673" s="11">
        <v>0.53263888888888888</v>
      </c>
      <c r="E673" s="24">
        <f t="shared" si="67"/>
        <v>0.52152777777777781</v>
      </c>
      <c r="F673" s="25">
        <v>16</v>
      </c>
      <c r="G673" s="13">
        <v>44574</v>
      </c>
      <c r="H673" s="1" t="str">
        <f t="shared" si="65"/>
        <v>NotEarly</v>
      </c>
    </row>
    <row r="674" spans="1:8" ht="15">
      <c r="A674" s="8" t="s">
        <v>1357</v>
      </c>
      <c r="B674" s="1" t="str">
        <f>_xlfn.XLOOKUP($C674,'Airline Data'!$A$2:$A$7,'Airline Data'!$B$2:$B$7)</f>
        <v>United</v>
      </c>
      <c r="C674" s="23">
        <v>2</v>
      </c>
      <c r="D674" s="11">
        <v>4.5138888888888888E-2</v>
      </c>
      <c r="E674" s="24">
        <f t="shared" si="67"/>
        <v>2.5694444444444443E-2</v>
      </c>
      <c r="F674" s="25">
        <v>28</v>
      </c>
      <c r="G674" s="13">
        <v>44569</v>
      </c>
      <c r="H674" s="1" t="str">
        <f t="shared" si="65"/>
        <v>NotEarly</v>
      </c>
    </row>
    <row r="675" spans="1:8" ht="15">
      <c r="A675" s="8" t="s">
        <v>1359</v>
      </c>
      <c r="B675" s="1" t="str">
        <f>_xlfn.XLOOKUP($C675,'Airline Data'!$A$2:$A$7,'Airline Data'!$B$2:$B$7)</f>
        <v>Southwest</v>
      </c>
      <c r="C675" s="23">
        <v>4</v>
      </c>
      <c r="D675" s="11">
        <v>9.0277777777777769E-3</v>
      </c>
      <c r="E675" s="24">
        <f t="shared" si="67"/>
        <v>1.3888888888888883E-3</v>
      </c>
      <c r="F675" s="25">
        <v>11</v>
      </c>
      <c r="G675" s="13">
        <v>44566</v>
      </c>
      <c r="H675" s="1" t="str">
        <f t="shared" si="65"/>
        <v>NotEarly</v>
      </c>
    </row>
    <row r="676" spans="1:8" ht="15">
      <c r="A676" s="8" t="s">
        <v>1361</v>
      </c>
      <c r="B676" s="1" t="str">
        <f>_xlfn.XLOOKUP($C676,'Airline Data'!$A$2:$A$7,'Airline Data'!$B$2:$B$7)</f>
        <v>Southwest</v>
      </c>
      <c r="C676" s="23">
        <v>4</v>
      </c>
      <c r="D676" s="11">
        <v>0.59166666666666667</v>
      </c>
      <c r="E676" s="24">
        <f>D676+TIME(0,F676,0)</f>
        <v>0.61250000000000004</v>
      </c>
      <c r="F676" s="25">
        <v>30</v>
      </c>
      <c r="G676" s="13">
        <v>44572</v>
      </c>
      <c r="H676" s="1" t="str">
        <f t="shared" si="65"/>
        <v>Early</v>
      </c>
    </row>
    <row r="677" spans="1:8" ht="15">
      <c r="A677" s="8" t="s">
        <v>1363</v>
      </c>
      <c r="B677" s="1" t="str">
        <f>_xlfn.XLOOKUP($C677,'Airline Data'!$A$2:$A$7,'Airline Data'!$B$2:$B$7)</f>
        <v>Alaska</v>
      </c>
      <c r="C677" s="23">
        <v>5</v>
      </c>
      <c r="D677" s="11">
        <v>0.15833333333333333</v>
      </c>
      <c r="E677" s="24">
        <f>D677-TIME(0,F677,0)</f>
        <v>0.14444444444444443</v>
      </c>
      <c r="F677" s="25">
        <v>20</v>
      </c>
      <c r="G677" s="13">
        <v>44574</v>
      </c>
      <c r="H677" s="1" t="str">
        <f t="shared" si="65"/>
        <v>NotEarly</v>
      </c>
    </row>
    <row r="678" spans="1:8" ht="15">
      <c r="A678" s="8" t="s">
        <v>1365</v>
      </c>
      <c r="B678" s="1" t="str">
        <f>_xlfn.XLOOKUP($C678,'Airline Data'!$A$2:$A$7,'Airline Data'!$B$2:$B$7)</f>
        <v>Delta</v>
      </c>
      <c r="C678" s="23">
        <v>3</v>
      </c>
      <c r="D678" s="11">
        <v>0.95</v>
      </c>
      <c r="E678" s="24">
        <f>D678+TIME(0,F678,0)</f>
        <v>0.96736111111111112</v>
      </c>
      <c r="F678" s="25">
        <v>25</v>
      </c>
      <c r="G678" s="13">
        <v>44565</v>
      </c>
      <c r="H678" s="1" t="str">
        <f t="shared" si="65"/>
        <v>Early</v>
      </c>
    </row>
    <row r="679" spans="1:8" ht="15">
      <c r="A679" s="8" t="s">
        <v>1367</v>
      </c>
      <c r="B679" s="1" t="str">
        <f>_xlfn.XLOOKUP($C679,'Airline Data'!$A$2:$A$7,'Airline Data'!$B$2:$B$7)</f>
        <v>American</v>
      </c>
      <c r="C679" s="23">
        <v>1</v>
      </c>
      <c r="D679" s="11">
        <v>0.57847222222222228</v>
      </c>
      <c r="E679" s="24">
        <f t="shared" ref="E679:E687" si="68">D679-TIME(0,F679,0)</f>
        <v>0.56458333333333344</v>
      </c>
      <c r="F679" s="25">
        <v>20</v>
      </c>
      <c r="G679" s="13">
        <v>44570</v>
      </c>
      <c r="H679" s="1" t="str">
        <f t="shared" si="65"/>
        <v>NotEarly</v>
      </c>
    </row>
    <row r="680" spans="1:8" ht="15">
      <c r="A680" s="8" t="s">
        <v>1369</v>
      </c>
      <c r="B680" s="1" t="str">
        <f>_xlfn.XLOOKUP($C680,'Airline Data'!$A$2:$A$7,'Airline Data'!$B$2:$B$7)</f>
        <v>Air Canada</v>
      </c>
      <c r="C680" s="23">
        <v>6</v>
      </c>
      <c r="D680" s="11">
        <v>0.49861111111111112</v>
      </c>
      <c r="E680" s="24">
        <f t="shared" si="68"/>
        <v>0.49652777777777779</v>
      </c>
      <c r="F680" s="25">
        <v>3</v>
      </c>
      <c r="G680" s="13">
        <v>44574</v>
      </c>
      <c r="H680" s="1" t="str">
        <f t="shared" si="65"/>
        <v>NotEarly</v>
      </c>
    </row>
    <row r="681" spans="1:8" ht="15">
      <c r="A681" s="8" t="s">
        <v>1371</v>
      </c>
      <c r="B681" s="1" t="str">
        <f>_xlfn.XLOOKUP($C681,'Airline Data'!$A$2:$A$7,'Airline Data'!$B$2:$B$7)</f>
        <v>Air Canada</v>
      </c>
      <c r="C681" s="23">
        <v>6</v>
      </c>
      <c r="D681" s="11">
        <v>0.81319444444444444</v>
      </c>
      <c r="E681" s="24">
        <f t="shared" si="68"/>
        <v>0.79305555555555551</v>
      </c>
      <c r="F681" s="25">
        <v>29</v>
      </c>
      <c r="G681" s="13">
        <v>44571</v>
      </c>
      <c r="H681" s="1" t="str">
        <f t="shared" si="65"/>
        <v>NotEarly</v>
      </c>
    </row>
    <row r="682" spans="1:8" ht="15">
      <c r="A682" s="8" t="s">
        <v>1373</v>
      </c>
      <c r="B682" s="1" t="str">
        <f>_xlfn.XLOOKUP($C682,'Airline Data'!$A$2:$A$7,'Airline Data'!$B$2:$B$7)</f>
        <v>United</v>
      </c>
      <c r="C682" s="23">
        <v>2</v>
      </c>
      <c r="D682" s="11">
        <v>0.90555555555555556</v>
      </c>
      <c r="E682" s="24">
        <f t="shared" si="68"/>
        <v>0.9</v>
      </c>
      <c r="F682" s="25">
        <v>8</v>
      </c>
      <c r="G682" s="13">
        <v>44571</v>
      </c>
      <c r="H682" s="1" t="str">
        <f t="shared" si="65"/>
        <v>NotEarly</v>
      </c>
    </row>
    <row r="683" spans="1:8" ht="15">
      <c r="A683" s="8" t="s">
        <v>1375</v>
      </c>
      <c r="B683" s="1" t="str">
        <f>_xlfn.XLOOKUP($C683,'Airline Data'!$A$2:$A$7,'Airline Data'!$B$2:$B$7)</f>
        <v>American</v>
      </c>
      <c r="C683" s="23">
        <v>1</v>
      </c>
      <c r="D683" s="11">
        <v>0.8</v>
      </c>
      <c r="E683" s="24">
        <f t="shared" si="68"/>
        <v>0.7909722222222223</v>
      </c>
      <c r="F683" s="25">
        <v>13</v>
      </c>
      <c r="G683" s="13">
        <v>44562</v>
      </c>
      <c r="H683" s="1" t="str">
        <f t="shared" si="65"/>
        <v>NotEarly</v>
      </c>
    </row>
    <row r="684" spans="1:8" ht="15">
      <c r="A684" s="8" t="s">
        <v>1377</v>
      </c>
      <c r="B684" s="1" t="str">
        <f>_xlfn.XLOOKUP($C684,'Airline Data'!$A$2:$A$7,'Airline Data'!$B$2:$B$7)</f>
        <v>Southwest</v>
      </c>
      <c r="C684" s="23">
        <v>4</v>
      </c>
      <c r="D684" s="11">
        <v>0.14444444444444443</v>
      </c>
      <c r="E684" s="24">
        <f t="shared" si="68"/>
        <v>0.14027777777777775</v>
      </c>
      <c r="F684" s="25">
        <v>6</v>
      </c>
      <c r="G684" s="13">
        <v>44564</v>
      </c>
      <c r="H684" s="1" t="str">
        <f t="shared" si="65"/>
        <v>NotEarly</v>
      </c>
    </row>
    <row r="685" spans="1:8" ht="15">
      <c r="A685" s="8" t="s">
        <v>1379</v>
      </c>
      <c r="B685" s="1" t="str">
        <f>_xlfn.XLOOKUP($C685,'Airline Data'!$A$2:$A$7,'Airline Data'!$B$2:$B$7)</f>
        <v>Southwest</v>
      </c>
      <c r="C685" s="23">
        <v>4</v>
      </c>
      <c r="D685" s="11">
        <v>0.21458333333333332</v>
      </c>
      <c r="E685" s="24">
        <f t="shared" si="68"/>
        <v>0.21041666666666664</v>
      </c>
      <c r="F685" s="25">
        <v>6</v>
      </c>
      <c r="G685" s="13">
        <v>44570</v>
      </c>
      <c r="H685" s="1" t="str">
        <f t="shared" si="65"/>
        <v>NotEarly</v>
      </c>
    </row>
    <row r="686" spans="1:8" ht="15">
      <c r="A686" s="8" t="s">
        <v>1381</v>
      </c>
      <c r="B686" s="1" t="str">
        <f>_xlfn.XLOOKUP($C686,'Airline Data'!$A$2:$A$7,'Airline Data'!$B$2:$B$7)</f>
        <v>American</v>
      </c>
      <c r="C686" s="23">
        <v>1</v>
      </c>
      <c r="D686" s="11">
        <v>0.62083333333333335</v>
      </c>
      <c r="E686" s="24">
        <f t="shared" si="68"/>
        <v>0.61041666666666672</v>
      </c>
      <c r="F686" s="25">
        <v>15</v>
      </c>
      <c r="G686" s="13">
        <v>44562</v>
      </c>
      <c r="H686" s="1" t="str">
        <f t="shared" si="65"/>
        <v>NotEarly</v>
      </c>
    </row>
    <row r="687" spans="1:8" ht="15">
      <c r="A687" s="8" t="s">
        <v>1383</v>
      </c>
      <c r="B687" s="1" t="str">
        <f>_xlfn.XLOOKUP($C687,'Airline Data'!$A$2:$A$7,'Airline Data'!$B$2:$B$7)</f>
        <v>Southwest</v>
      </c>
      <c r="C687" s="23">
        <v>4</v>
      </c>
      <c r="D687" s="11">
        <v>0.6020833333333333</v>
      </c>
      <c r="E687" s="24">
        <f t="shared" si="68"/>
        <v>0.58819444444444446</v>
      </c>
      <c r="F687" s="25">
        <v>20</v>
      </c>
      <c r="G687" s="13">
        <v>44562</v>
      </c>
      <c r="H687" s="1" t="str">
        <f t="shared" si="65"/>
        <v>NotEarly</v>
      </c>
    </row>
    <row r="688" spans="1:8" ht="15">
      <c r="A688" s="8" t="s">
        <v>1385</v>
      </c>
      <c r="B688" s="1" t="str">
        <f>_xlfn.XLOOKUP($C688,'Airline Data'!$A$2:$A$7,'Airline Data'!$B$2:$B$7)</f>
        <v>American</v>
      </c>
      <c r="C688" s="23">
        <v>1</v>
      </c>
      <c r="D688" s="11">
        <v>0.87083333333333335</v>
      </c>
      <c r="E688" s="24">
        <f>D688+TIME(0,F688,0)</f>
        <v>0.87638888888888888</v>
      </c>
      <c r="F688" s="25">
        <v>8</v>
      </c>
      <c r="G688" s="13">
        <v>44571</v>
      </c>
      <c r="H688" s="1" t="str">
        <f t="shared" si="65"/>
        <v>Early</v>
      </c>
    </row>
    <row r="689" spans="1:8" ht="15">
      <c r="A689" s="8" t="s">
        <v>1387</v>
      </c>
      <c r="B689" s="1" t="str">
        <f>_xlfn.XLOOKUP($C689,'Airline Data'!$A$2:$A$7,'Airline Data'!$B$2:$B$7)</f>
        <v>Southwest</v>
      </c>
      <c r="C689" s="23">
        <v>4</v>
      </c>
      <c r="D689" s="11">
        <v>0.15694444444444444</v>
      </c>
      <c r="E689" s="24">
        <f>D689-TIME(0,F689,0)</f>
        <v>0.13680555555555554</v>
      </c>
      <c r="F689" s="25">
        <v>29</v>
      </c>
      <c r="G689" s="13">
        <v>44572</v>
      </c>
      <c r="H689" s="1" t="str">
        <f t="shared" si="65"/>
        <v>NotEarly</v>
      </c>
    </row>
    <row r="690" spans="1:8" ht="15">
      <c r="A690" s="8" t="s">
        <v>1389</v>
      </c>
      <c r="B690" s="1" t="str">
        <f>_xlfn.XLOOKUP($C690,'Airline Data'!$A$2:$A$7,'Airline Data'!$B$2:$B$7)</f>
        <v>Southwest</v>
      </c>
      <c r="C690" s="23">
        <v>4</v>
      </c>
      <c r="D690" s="11">
        <v>0.81319444444444444</v>
      </c>
      <c r="E690" s="24">
        <f>D690+TIME(0,F690,0)</f>
        <v>0.81527777777777777</v>
      </c>
      <c r="F690" s="25">
        <v>3</v>
      </c>
      <c r="G690" s="13">
        <v>44569</v>
      </c>
      <c r="H690" s="1" t="str">
        <f t="shared" si="65"/>
        <v>Early</v>
      </c>
    </row>
    <row r="691" spans="1:8" ht="15">
      <c r="A691" s="8" t="s">
        <v>1391</v>
      </c>
      <c r="B691" s="1" t="str">
        <f>_xlfn.XLOOKUP($C691,'Airline Data'!$A$2:$A$7,'Airline Data'!$B$2:$B$7)</f>
        <v>American</v>
      </c>
      <c r="C691" s="23">
        <v>1</v>
      </c>
      <c r="D691" s="11">
        <v>0.625</v>
      </c>
      <c r="E691" s="24">
        <f t="shared" ref="E691:E699" si="69">D691-TIME(0,F691,0)</f>
        <v>0.6069444444444444</v>
      </c>
      <c r="F691" s="25">
        <v>26</v>
      </c>
      <c r="G691" s="13">
        <v>44569</v>
      </c>
      <c r="H691" s="1" t="str">
        <f t="shared" si="65"/>
        <v>NotEarly</v>
      </c>
    </row>
    <row r="692" spans="1:8" ht="15">
      <c r="A692" s="8" t="s">
        <v>1393</v>
      </c>
      <c r="B692" s="1" t="str">
        <f>_xlfn.XLOOKUP($C692,'Airline Data'!$A$2:$A$7,'Airline Data'!$B$2:$B$7)</f>
        <v>Air Canada</v>
      </c>
      <c r="C692" s="23">
        <v>6</v>
      </c>
      <c r="D692" s="11">
        <v>0.14374999999999999</v>
      </c>
      <c r="E692" s="24">
        <f t="shared" si="69"/>
        <v>0.13472222222222222</v>
      </c>
      <c r="F692" s="25">
        <v>13</v>
      </c>
      <c r="G692" s="13">
        <v>44568</v>
      </c>
      <c r="H692" s="1" t="str">
        <f t="shared" si="65"/>
        <v>NotEarly</v>
      </c>
    </row>
    <row r="693" spans="1:8" ht="15">
      <c r="A693" s="8" t="s">
        <v>1395</v>
      </c>
      <c r="B693" s="1" t="str">
        <f>_xlfn.XLOOKUP($C693,'Airline Data'!$A$2:$A$7,'Airline Data'!$B$2:$B$7)</f>
        <v>Alaska</v>
      </c>
      <c r="C693" s="23">
        <v>5</v>
      </c>
      <c r="D693" s="11">
        <v>0.92569444444444449</v>
      </c>
      <c r="E693" s="24">
        <f t="shared" si="69"/>
        <v>0.91736111111111118</v>
      </c>
      <c r="F693" s="25">
        <v>12</v>
      </c>
      <c r="G693" s="13">
        <v>44572</v>
      </c>
      <c r="H693" s="1" t="str">
        <f t="shared" si="65"/>
        <v>NotEarly</v>
      </c>
    </row>
    <row r="694" spans="1:8" ht="15">
      <c r="A694" s="8">
        <v>611811</v>
      </c>
      <c r="B694" s="1" t="str">
        <f>_xlfn.XLOOKUP($C694,'Airline Data'!$A$2:$A$7,'Airline Data'!$B$2:$B$7)</f>
        <v>Delta</v>
      </c>
      <c r="C694" s="23">
        <v>3</v>
      </c>
      <c r="D694" s="11">
        <v>0.44930555555555557</v>
      </c>
      <c r="E694" s="24">
        <f t="shared" si="69"/>
        <v>0.42986111111111114</v>
      </c>
      <c r="F694" s="25">
        <v>28</v>
      </c>
      <c r="G694" s="13">
        <v>44573</v>
      </c>
      <c r="H694" s="1" t="str">
        <f t="shared" si="65"/>
        <v>NotEarly</v>
      </c>
    </row>
    <row r="695" spans="1:8" ht="15">
      <c r="A695" s="8" t="s">
        <v>1398</v>
      </c>
      <c r="B695" s="1" t="str">
        <f>_xlfn.XLOOKUP($C695,'Airline Data'!$A$2:$A$7,'Airline Data'!$B$2:$B$7)</f>
        <v>Alaska</v>
      </c>
      <c r="C695" s="23">
        <v>5</v>
      </c>
      <c r="D695" s="11">
        <v>0.27847222222222223</v>
      </c>
      <c r="E695" s="24">
        <f t="shared" si="69"/>
        <v>0.27638888888888891</v>
      </c>
      <c r="F695" s="25">
        <v>3</v>
      </c>
      <c r="G695" s="13">
        <v>44562</v>
      </c>
      <c r="H695" s="1" t="str">
        <f t="shared" si="65"/>
        <v>NotEarly</v>
      </c>
    </row>
    <row r="696" spans="1:8" ht="15">
      <c r="A696" s="8" t="s">
        <v>1400</v>
      </c>
      <c r="B696" s="1" t="str">
        <f>_xlfn.XLOOKUP($C696,'Airline Data'!$A$2:$A$7,'Airline Data'!$B$2:$B$7)</f>
        <v>Delta</v>
      </c>
      <c r="C696" s="23">
        <v>3</v>
      </c>
      <c r="D696" s="11">
        <v>0.64583333333333337</v>
      </c>
      <c r="E696" s="24">
        <f t="shared" si="69"/>
        <v>0.63125000000000009</v>
      </c>
      <c r="F696" s="25">
        <v>21</v>
      </c>
      <c r="G696" s="13">
        <v>44564</v>
      </c>
      <c r="H696" s="1" t="str">
        <f t="shared" si="65"/>
        <v>NotEarly</v>
      </c>
    </row>
    <row r="697" spans="1:8" ht="15">
      <c r="A697" s="8" t="s">
        <v>1402</v>
      </c>
      <c r="B697" s="1" t="str">
        <f>_xlfn.XLOOKUP($C697,'Airline Data'!$A$2:$A$7,'Airline Data'!$B$2:$B$7)</f>
        <v>American</v>
      </c>
      <c r="C697" s="23">
        <v>1</v>
      </c>
      <c r="D697" s="11">
        <v>0.38541666666666669</v>
      </c>
      <c r="E697" s="24">
        <f t="shared" si="69"/>
        <v>0.38194444444444448</v>
      </c>
      <c r="F697" s="25">
        <v>5</v>
      </c>
      <c r="G697" s="13">
        <v>44565</v>
      </c>
      <c r="H697" s="1" t="str">
        <f t="shared" si="65"/>
        <v>NotEarly</v>
      </c>
    </row>
    <row r="698" spans="1:8" ht="15">
      <c r="A698" s="8" t="s">
        <v>1404</v>
      </c>
      <c r="B698" s="1" t="str">
        <f>_xlfn.XLOOKUP($C698,'Airline Data'!$A$2:$A$7,'Airline Data'!$B$2:$B$7)</f>
        <v>Alaska</v>
      </c>
      <c r="C698" s="23">
        <v>5</v>
      </c>
      <c r="D698" s="11">
        <v>0.57222222222222219</v>
      </c>
      <c r="E698" s="24">
        <f t="shared" si="69"/>
        <v>0.55486111111111103</v>
      </c>
      <c r="F698" s="25">
        <v>25</v>
      </c>
      <c r="G698" s="13">
        <v>44567</v>
      </c>
      <c r="H698" s="1" t="str">
        <f t="shared" si="65"/>
        <v>NotEarly</v>
      </c>
    </row>
    <row r="699" spans="1:8" ht="15">
      <c r="A699" s="8">
        <v>508138</v>
      </c>
      <c r="B699" s="1" t="str">
        <f>_xlfn.XLOOKUP($C699,'Airline Data'!$A$2:$A$7,'Airline Data'!$B$2:$B$7)</f>
        <v>Southwest</v>
      </c>
      <c r="C699" s="23">
        <v>4</v>
      </c>
      <c r="D699" s="11">
        <v>0.39583333333333331</v>
      </c>
      <c r="E699" s="24">
        <f t="shared" si="69"/>
        <v>0.3888888888888889</v>
      </c>
      <c r="F699" s="25">
        <v>10</v>
      </c>
      <c r="G699" s="13">
        <v>44574</v>
      </c>
      <c r="H699" s="1" t="str">
        <f t="shared" si="65"/>
        <v>NotEarly</v>
      </c>
    </row>
    <row r="700" spans="1:8" ht="15">
      <c r="A700" s="8" t="s">
        <v>1407</v>
      </c>
      <c r="B700" s="1" t="str">
        <f>_xlfn.XLOOKUP($C700,'Airline Data'!$A$2:$A$7,'Airline Data'!$B$2:$B$7)</f>
        <v>Southwest</v>
      </c>
      <c r="C700" s="23">
        <v>4</v>
      </c>
      <c r="D700" s="11">
        <v>0.15416666666666667</v>
      </c>
      <c r="E700" s="24">
        <f>D700+TIME(0,F700,0)</f>
        <v>0.16388888888888889</v>
      </c>
      <c r="F700" s="25">
        <v>14</v>
      </c>
      <c r="G700" s="13">
        <v>44566</v>
      </c>
      <c r="H700" s="1" t="str">
        <f t="shared" si="65"/>
        <v>Early</v>
      </c>
    </row>
    <row r="701" spans="1:8" ht="15">
      <c r="A701" s="8" t="s">
        <v>1409</v>
      </c>
      <c r="B701" s="1" t="str">
        <f>_xlfn.XLOOKUP($C701,'Airline Data'!$A$2:$A$7,'Airline Data'!$B$2:$B$7)</f>
        <v>Alaska</v>
      </c>
      <c r="C701" s="23">
        <v>5</v>
      </c>
      <c r="D701" s="11">
        <v>0.10555555555555556</v>
      </c>
      <c r="E701" s="24">
        <f>D701-TIME(0,F701,0)</f>
        <v>0.10486111111111111</v>
      </c>
      <c r="F701" s="25">
        <v>1</v>
      </c>
      <c r="G701" s="13">
        <v>44564</v>
      </c>
      <c r="H701" s="1" t="str">
        <f t="shared" si="65"/>
        <v>NotEarly</v>
      </c>
    </row>
    <row r="702" spans="1:8" ht="15">
      <c r="A702" s="8" t="s">
        <v>1411</v>
      </c>
      <c r="B702" s="1" t="str">
        <f>_xlfn.XLOOKUP($C702,'Airline Data'!$A$2:$A$7,'Airline Data'!$B$2:$B$7)</f>
        <v>Delta</v>
      </c>
      <c r="C702" s="23">
        <v>3</v>
      </c>
      <c r="D702" s="11">
        <v>0.44513888888888886</v>
      </c>
      <c r="E702" s="24">
        <f>D702+TIME(0,F702,0)</f>
        <v>0.45277777777777772</v>
      </c>
      <c r="F702" s="25">
        <v>11</v>
      </c>
      <c r="G702" s="13">
        <v>44562</v>
      </c>
      <c r="H702" s="1" t="str">
        <f t="shared" si="65"/>
        <v>Early</v>
      </c>
    </row>
    <row r="703" spans="1:8" ht="15">
      <c r="A703" s="8" t="s">
        <v>1413</v>
      </c>
      <c r="B703" s="1" t="str">
        <f>_xlfn.XLOOKUP($C703,'Airline Data'!$A$2:$A$7,'Airline Data'!$B$2:$B$7)</f>
        <v>Southwest</v>
      </c>
      <c r="C703" s="23">
        <v>4</v>
      </c>
      <c r="D703" s="11">
        <v>0.42222222222222222</v>
      </c>
      <c r="E703" s="24">
        <f t="shared" ref="E703:E711" si="70">D703-TIME(0,F703,0)</f>
        <v>0.42152777777777778</v>
      </c>
      <c r="F703" s="25">
        <v>1</v>
      </c>
      <c r="G703" s="13">
        <v>44572</v>
      </c>
      <c r="H703" s="1" t="str">
        <f t="shared" si="65"/>
        <v>NotEarly</v>
      </c>
    </row>
    <row r="704" spans="1:8" ht="15">
      <c r="A704" s="8" t="s">
        <v>1415</v>
      </c>
      <c r="B704" s="1" t="str">
        <f>_xlfn.XLOOKUP($C704,'Airline Data'!$A$2:$A$7,'Airline Data'!$B$2:$B$7)</f>
        <v>United</v>
      </c>
      <c r="C704" s="23">
        <v>2</v>
      </c>
      <c r="D704" s="11">
        <v>0.88402777777777775</v>
      </c>
      <c r="E704" s="24">
        <f t="shared" si="70"/>
        <v>0.86875000000000002</v>
      </c>
      <c r="F704" s="25">
        <v>22</v>
      </c>
      <c r="G704" s="13">
        <v>44574</v>
      </c>
      <c r="H704" s="1" t="str">
        <f t="shared" si="65"/>
        <v>NotEarly</v>
      </c>
    </row>
    <row r="705" spans="1:8" ht="15">
      <c r="A705" s="8" t="s">
        <v>1417</v>
      </c>
      <c r="B705" s="1" t="str">
        <f>_xlfn.XLOOKUP($C705,'Airline Data'!$A$2:$A$7,'Airline Data'!$B$2:$B$7)</f>
        <v>Air Canada</v>
      </c>
      <c r="C705" s="23">
        <v>6</v>
      </c>
      <c r="D705" s="11">
        <v>7.3611111111111113E-2</v>
      </c>
      <c r="E705" s="24">
        <f t="shared" si="70"/>
        <v>5.2777777777777785E-2</v>
      </c>
      <c r="F705" s="25">
        <v>30</v>
      </c>
      <c r="G705" s="13">
        <v>44564</v>
      </c>
      <c r="H705" s="1" t="str">
        <f t="shared" si="65"/>
        <v>NotEarly</v>
      </c>
    </row>
    <row r="706" spans="1:8" ht="15">
      <c r="A706" s="8" t="s">
        <v>1419</v>
      </c>
      <c r="B706" s="1" t="str">
        <f>_xlfn.XLOOKUP($C706,'Airline Data'!$A$2:$A$7,'Airline Data'!$B$2:$B$7)</f>
        <v>Delta</v>
      </c>
      <c r="C706" s="23">
        <v>3</v>
      </c>
      <c r="D706" s="11">
        <v>0.82847222222222228</v>
      </c>
      <c r="E706" s="24">
        <f t="shared" si="70"/>
        <v>0.81875000000000009</v>
      </c>
      <c r="F706" s="25">
        <v>14</v>
      </c>
      <c r="G706" s="13">
        <v>44565</v>
      </c>
      <c r="H706" s="1" t="str">
        <f t="shared" si="65"/>
        <v>NotEarly</v>
      </c>
    </row>
    <row r="707" spans="1:8" ht="15">
      <c r="A707" s="8" t="s">
        <v>1421</v>
      </c>
      <c r="B707" s="1" t="str">
        <f>_xlfn.XLOOKUP($C707,'Airline Data'!$A$2:$A$7,'Airline Data'!$B$2:$B$7)</f>
        <v>Air Canada</v>
      </c>
      <c r="C707" s="23">
        <v>6</v>
      </c>
      <c r="D707" s="11">
        <v>0.44583333333333336</v>
      </c>
      <c r="E707" s="24">
        <f t="shared" si="70"/>
        <v>0.43611111111111112</v>
      </c>
      <c r="F707" s="25">
        <v>14</v>
      </c>
      <c r="G707" s="13">
        <v>44564</v>
      </c>
      <c r="H707" s="1" t="str">
        <f t="shared" ref="H707:H770" si="71">_xlfn.IFS(D707&lt;E707,"Early",D707&gt;E707,"NotEarly",D707=E707,"OnTime")</f>
        <v>NotEarly</v>
      </c>
    </row>
    <row r="708" spans="1:8" ht="15">
      <c r="A708" s="8" t="s">
        <v>1423</v>
      </c>
      <c r="B708" s="1" t="str">
        <f>_xlfn.XLOOKUP($C708,'Airline Data'!$A$2:$A$7,'Airline Data'!$B$2:$B$7)</f>
        <v>Delta</v>
      </c>
      <c r="C708" s="23">
        <v>3</v>
      </c>
      <c r="D708" s="11">
        <v>9.7222222222222224E-3</v>
      </c>
      <c r="E708" s="24">
        <f t="shared" si="70"/>
        <v>2.7777777777777783E-3</v>
      </c>
      <c r="F708" s="25">
        <v>10</v>
      </c>
      <c r="G708" s="13">
        <v>44564</v>
      </c>
      <c r="H708" s="1" t="str">
        <f t="shared" si="71"/>
        <v>NotEarly</v>
      </c>
    </row>
    <row r="709" spans="1:8" ht="15">
      <c r="A709" s="8" t="s">
        <v>1425</v>
      </c>
      <c r="B709" s="1" t="str">
        <f>_xlfn.XLOOKUP($C709,'Airline Data'!$A$2:$A$7,'Airline Data'!$B$2:$B$7)</f>
        <v>American</v>
      </c>
      <c r="C709" s="23">
        <v>1</v>
      </c>
      <c r="D709" s="11">
        <v>0.7680555555555556</v>
      </c>
      <c r="E709" s="24">
        <f t="shared" si="70"/>
        <v>0.75763888888888897</v>
      </c>
      <c r="F709" s="25">
        <v>15</v>
      </c>
      <c r="G709" s="13">
        <v>44566</v>
      </c>
      <c r="H709" s="1" t="str">
        <f t="shared" si="71"/>
        <v>NotEarly</v>
      </c>
    </row>
    <row r="710" spans="1:8" ht="15">
      <c r="A710" s="8" t="s">
        <v>1427</v>
      </c>
      <c r="B710" s="1" t="str">
        <f>_xlfn.XLOOKUP($C710,'Airline Data'!$A$2:$A$7,'Airline Data'!$B$2:$B$7)</f>
        <v>Air Canada</v>
      </c>
      <c r="C710" s="23">
        <v>6</v>
      </c>
      <c r="D710" s="11">
        <v>0.3840277777777778</v>
      </c>
      <c r="E710" s="24">
        <f t="shared" si="70"/>
        <v>0.37986111111111115</v>
      </c>
      <c r="F710" s="25">
        <v>6</v>
      </c>
      <c r="G710" s="13">
        <v>44562</v>
      </c>
      <c r="H710" s="1" t="str">
        <f t="shared" si="71"/>
        <v>NotEarly</v>
      </c>
    </row>
    <row r="711" spans="1:8" ht="15">
      <c r="A711" s="8" t="s">
        <v>1429</v>
      </c>
      <c r="B711" s="1" t="str">
        <f>_xlfn.XLOOKUP($C711,'Airline Data'!$A$2:$A$7,'Airline Data'!$B$2:$B$7)</f>
        <v>United</v>
      </c>
      <c r="C711" s="23">
        <v>2</v>
      </c>
      <c r="D711" s="11">
        <v>0.5229166666666667</v>
      </c>
      <c r="E711" s="24">
        <f t="shared" si="70"/>
        <v>0.51527777777777783</v>
      </c>
      <c r="F711" s="25">
        <v>11</v>
      </c>
      <c r="G711" s="13">
        <v>44574</v>
      </c>
      <c r="H711" s="1" t="str">
        <f t="shared" si="71"/>
        <v>NotEarly</v>
      </c>
    </row>
    <row r="712" spans="1:8" ht="15">
      <c r="A712" s="8" t="s">
        <v>1431</v>
      </c>
      <c r="B712" s="1" t="str">
        <f>_xlfn.XLOOKUP($C712,'Airline Data'!$A$2:$A$7,'Airline Data'!$B$2:$B$7)</f>
        <v>Delta</v>
      </c>
      <c r="C712" s="23">
        <v>3</v>
      </c>
      <c r="D712" s="11">
        <v>0.68055555555555558</v>
      </c>
      <c r="E712" s="24">
        <f>D712+TIME(0,F712,0)</f>
        <v>0.68819444444444444</v>
      </c>
      <c r="F712" s="25">
        <v>11</v>
      </c>
      <c r="G712" s="13">
        <v>44564</v>
      </c>
      <c r="H712" s="1" t="str">
        <f t="shared" si="71"/>
        <v>Early</v>
      </c>
    </row>
    <row r="713" spans="1:8" ht="15">
      <c r="A713" s="8" t="s">
        <v>1433</v>
      </c>
      <c r="B713" s="1" t="str">
        <f>_xlfn.XLOOKUP($C713,'Airline Data'!$A$2:$A$7,'Airline Data'!$B$2:$B$7)</f>
        <v>Air Canada</v>
      </c>
      <c r="C713" s="23">
        <v>6</v>
      </c>
      <c r="D713" s="11">
        <v>0.1076388888888889</v>
      </c>
      <c r="E713" s="24">
        <f>D713-TIME(0,F713,0)</f>
        <v>0.10555555555555556</v>
      </c>
      <c r="F713" s="25">
        <v>3</v>
      </c>
      <c r="G713" s="13">
        <v>44565</v>
      </c>
      <c r="H713" s="1" t="str">
        <f t="shared" si="71"/>
        <v>NotEarly</v>
      </c>
    </row>
    <row r="714" spans="1:8" ht="15">
      <c r="A714" s="8" t="s">
        <v>1435</v>
      </c>
      <c r="B714" s="1" t="str">
        <f>_xlfn.XLOOKUP($C714,'Airline Data'!$A$2:$A$7,'Airline Data'!$B$2:$B$7)</f>
        <v>Alaska</v>
      </c>
      <c r="C714" s="23">
        <v>5</v>
      </c>
      <c r="D714" s="11">
        <v>0</v>
      </c>
      <c r="E714" s="24">
        <f>D714+TIME(0,F714,0)</f>
        <v>1.1111111111111112E-2</v>
      </c>
      <c r="F714" s="25">
        <v>16</v>
      </c>
      <c r="G714" s="13">
        <v>44566</v>
      </c>
      <c r="H714" s="1" t="str">
        <f t="shared" si="71"/>
        <v>Early</v>
      </c>
    </row>
    <row r="715" spans="1:8" ht="15">
      <c r="A715" s="8" t="s">
        <v>1437</v>
      </c>
      <c r="B715" s="1" t="str">
        <f>_xlfn.XLOOKUP($C715,'Airline Data'!$A$2:$A$7,'Airline Data'!$B$2:$B$7)</f>
        <v>Air Canada</v>
      </c>
      <c r="C715" s="23">
        <v>6</v>
      </c>
      <c r="D715" s="11">
        <v>0.71319444444444446</v>
      </c>
      <c r="E715" s="24">
        <f t="shared" ref="E715:E723" si="72">D715-TIME(0,F715,0)</f>
        <v>0.71111111111111114</v>
      </c>
      <c r="F715" s="25">
        <v>3</v>
      </c>
      <c r="G715" s="13">
        <v>44565</v>
      </c>
      <c r="H715" s="1" t="str">
        <f t="shared" si="71"/>
        <v>NotEarly</v>
      </c>
    </row>
    <row r="716" spans="1:8" ht="15">
      <c r="A716" s="8" t="s">
        <v>1439</v>
      </c>
      <c r="B716" s="1" t="str">
        <f>_xlfn.XLOOKUP($C716,'Airline Data'!$A$2:$A$7,'Airline Data'!$B$2:$B$7)</f>
        <v>American</v>
      </c>
      <c r="C716" s="23">
        <v>1</v>
      </c>
      <c r="D716" s="11">
        <v>0.70347222222222228</v>
      </c>
      <c r="E716" s="24">
        <f t="shared" si="72"/>
        <v>0.69791666666666674</v>
      </c>
      <c r="F716" s="25">
        <v>8</v>
      </c>
      <c r="G716" s="13">
        <v>44574</v>
      </c>
      <c r="H716" s="1" t="str">
        <f t="shared" si="71"/>
        <v>NotEarly</v>
      </c>
    </row>
    <row r="717" spans="1:8" ht="15">
      <c r="A717" s="8" t="s">
        <v>1441</v>
      </c>
      <c r="B717" s="1" t="str">
        <f>_xlfn.XLOOKUP($C717,'Airline Data'!$A$2:$A$7,'Airline Data'!$B$2:$B$7)</f>
        <v>American</v>
      </c>
      <c r="C717" s="23">
        <v>1</v>
      </c>
      <c r="D717" s="11">
        <v>0.72222222222222221</v>
      </c>
      <c r="E717" s="24">
        <f t="shared" si="72"/>
        <v>0.71319444444444446</v>
      </c>
      <c r="F717" s="25">
        <v>13</v>
      </c>
      <c r="G717" s="13">
        <v>44562</v>
      </c>
      <c r="H717" s="1" t="str">
        <f t="shared" si="71"/>
        <v>NotEarly</v>
      </c>
    </row>
    <row r="718" spans="1:8" ht="15">
      <c r="A718" s="8" t="s">
        <v>1443</v>
      </c>
      <c r="B718" s="1" t="str">
        <f>_xlfn.XLOOKUP($C718,'Airline Data'!$A$2:$A$7,'Airline Data'!$B$2:$B$7)</f>
        <v>United</v>
      </c>
      <c r="C718" s="23">
        <v>2</v>
      </c>
      <c r="D718" s="11">
        <v>0.7680555555555556</v>
      </c>
      <c r="E718" s="24">
        <f t="shared" si="72"/>
        <v>0.75069444444444444</v>
      </c>
      <c r="F718" s="25">
        <v>25</v>
      </c>
      <c r="G718" s="13">
        <v>44574</v>
      </c>
      <c r="H718" s="1" t="str">
        <f t="shared" si="71"/>
        <v>NotEarly</v>
      </c>
    </row>
    <row r="719" spans="1:8" ht="15">
      <c r="A719" s="8" t="s">
        <v>1445</v>
      </c>
      <c r="B719" s="1" t="str">
        <f>_xlfn.XLOOKUP($C719,'Airline Data'!$A$2:$A$7,'Airline Data'!$B$2:$B$7)</f>
        <v>Air Canada</v>
      </c>
      <c r="C719" s="23">
        <v>6</v>
      </c>
      <c r="D719" s="11">
        <v>0.13472222222222222</v>
      </c>
      <c r="E719" s="24">
        <f t="shared" si="72"/>
        <v>0.13194444444444445</v>
      </c>
      <c r="F719" s="25">
        <v>4</v>
      </c>
      <c r="G719" s="13">
        <v>44569</v>
      </c>
      <c r="H719" s="1" t="str">
        <f t="shared" si="71"/>
        <v>NotEarly</v>
      </c>
    </row>
    <row r="720" spans="1:8" ht="15">
      <c r="A720" s="8" t="s">
        <v>1447</v>
      </c>
      <c r="B720" s="1" t="str">
        <f>_xlfn.XLOOKUP($C720,'Airline Data'!$A$2:$A$7,'Airline Data'!$B$2:$B$7)</f>
        <v>Air Canada</v>
      </c>
      <c r="C720" s="23">
        <v>6</v>
      </c>
      <c r="D720" s="11">
        <v>0.36736111111111114</v>
      </c>
      <c r="E720" s="24">
        <f t="shared" si="72"/>
        <v>0.35486111111111113</v>
      </c>
      <c r="F720" s="25">
        <v>18</v>
      </c>
      <c r="G720" s="13">
        <v>44569</v>
      </c>
      <c r="H720" s="1" t="str">
        <f t="shared" si="71"/>
        <v>NotEarly</v>
      </c>
    </row>
    <row r="721" spans="1:8" ht="15">
      <c r="A721" s="8" t="s">
        <v>1449</v>
      </c>
      <c r="B721" s="1" t="str">
        <f>_xlfn.XLOOKUP($C721,'Airline Data'!$A$2:$A$7,'Airline Data'!$B$2:$B$7)</f>
        <v>Southwest</v>
      </c>
      <c r="C721" s="23">
        <v>4</v>
      </c>
      <c r="D721" s="11">
        <v>0.87013888888888891</v>
      </c>
      <c r="E721" s="24">
        <f t="shared" si="72"/>
        <v>0.86250000000000004</v>
      </c>
      <c r="F721" s="25">
        <v>11</v>
      </c>
      <c r="G721" s="13">
        <v>44568</v>
      </c>
      <c r="H721" s="1" t="str">
        <f t="shared" si="71"/>
        <v>NotEarly</v>
      </c>
    </row>
    <row r="722" spans="1:8" ht="15">
      <c r="A722" s="8" t="s">
        <v>1451</v>
      </c>
      <c r="B722" s="1" t="str">
        <f>_xlfn.XLOOKUP($C722,'Airline Data'!$A$2:$A$7,'Airline Data'!$B$2:$B$7)</f>
        <v>United</v>
      </c>
      <c r="C722" s="23">
        <v>2</v>
      </c>
      <c r="D722" s="11">
        <v>0.42499999999999999</v>
      </c>
      <c r="E722" s="24">
        <f t="shared" si="72"/>
        <v>0.40902777777777777</v>
      </c>
      <c r="F722" s="25">
        <v>23</v>
      </c>
      <c r="G722" s="13">
        <v>44574</v>
      </c>
      <c r="H722" s="1" t="str">
        <f t="shared" si="71"/>
        <v>NotEarly</v>
      </c>
    </row>
    <row r="723" spans="1:8" ht="15">
      <c r="A723" s="8" t="s">
        <v>1453</v>
      </c>
      <c r="B723" s="1" t="str">
        <f>_xlfn.XLOOKUP($C723,'Airline Data'!$A$2:$A$7,'Airline Data'!$B$2:$B$7)</f>
        <v>United</v>
      </c>
      <c r="C723" s="23">
        <v>2</v>
      </c>
      <c r="D723" s="11">
        <v>0.21319444444444444</v>
      </c>
      <c r="E723" s="24">
        <f t="shared" si="72"/>
        <v>0.21319444444444444</v>
      </c>
      <c r="F723" s="25">
        <v>0</v>
      </c>
      <c r="G723" s="13">
        <v>44565</v>
      </c>
      <c r="H723" s="1" t="str">
        <f t="shared" si="71"/>
        <v>OnTime</v>
      </c>
    </row>
    <row r="724" spans="1:8" ht="15">
      <c r="A724" s="8" t="s">
        <v>1455</v>
      </c>
      <c r="B724" s="1" t="str">
        <f>_xlfn.XLOOKUP($C724,'Airline Data'!$A$2:$A$7,'Airline Data'!$B$2:$B$7)</f>
        <v>Delta</v>
      </c>
      <c r="C724" s="23">
        <v>3</v>
      </c>
      <c r="D724" s="11">
        <v>0.93055555555555558</v>
      </c>
      <c r="E724" s="24">
        <f>D724+TIME(0,F724,0)</f>
        <v>0.95069444444444451</v>
      </c>
      <c r="F724" s="25">
        <v>29</v>
      </c>
      <c r="G724" s="13">
        <v>44569</v>
      </c>
      <c r="H724" s="1" t="str">
        <f t="shared" si="71"/>
        <v>Early</v>
      </c>
    </row>
    <row r="725" spans="1:8" ht="15">
      <c r="A725" s="8" t="s">
        <v>1457</v>
      </c>
      <c r="B725" s="1" t="str">
        <f>_xlfn.XLOOKUP($C725,'Airline Data'!$A$2:$A$7,'Airline Data'!$B$2:$B$7)</f>
        <v>Alaska</v>
      </c>
      <c r="C725" s="23">
        <v>5</v>
      </c>
      <c r="D725" s="11">
        <v>0.2326388888888889</v>
      </c>
      <c r="E725" s="24">
        <f>D725-TIME(0,F725,0)</f>
        <v>0.22638888888888889</v>
      </c>
      <c r="F725" s="25">
        <v>9</v>
      </c>
      <c r="G725" s="13">
        <v>44571</v>
      </c>
      <c r="H725" s="1" t="str">
        <f t="shared" si="71"/>
        <v>NotEarly</v>
      </c>
    </row>
    <row r="726" spans="1:8" ht="15">
      <c r="A726" s="8">
        <v>823731</v>
      </c>
      <c r="B726" s="1" t="str">
        <f>_xlfn.XLOOKUP($C726,'Airline Data'!$A$2:$A$7,'Airline Data'!$B$2:$B$7)</f>
        <v>Delta</v>
      </c>
      <c r="C726" s="23">
        <v>3</v>
      </c>
      <c r="D726" s="11">
        <v>0.73611111111111116</v>
      </c>
      <c r="E726" s="24">
        <f>D726+TIME(0,F726,0)</f>
        <v>0.74027777777777781</v>
      </c>
      <c r="F726" s="25">
        <v>6</v>
      </c>
      <c r="G726" s="13">
        <v>44568</v>
      </c>
      <c r="H726" s="1" t="str">
        <f t="shared" si="71"/>
        <v>Early</v>
      </c>
    </row>
    <row r="727" spans="1:8" ht="15">
      <c r="A727" s="8" t="s">
        <v>1460</v>
      </c>
      <c r="B727" s="1" t="str">
        <f>_xlfn.XLOOKUP($C727,'Airline Data'!$A$2:$A$7,'Airline Data'!$B$2:$B$7)</f>
        <v>Alaska</v>
      </c>
      <c r="C727" s="23">
        <v>5</v>
      </c>
      <c r="D727" s="11">
        <v>0.3215277777777778</v>
      </c>
      <c r="E727" s="24">
        <f t="shared" ref="E727:E735" si="73">D727-TIME(0,F727,0)</f>
        <v>0.3215277777777778</v>
      </c>
      <c r="F727" s="25">
        <v>0</v>
      </c>
      <c r="G727" s="13">
        <v>44564</v>
      </c>
      <c r="H727" s="1" t="str">
        <f t="shared" si="71"/>
        <v>OnTime</v>
      </c>
    </row>
    <row r="728" spans="1:8" ht="15">
      <c r="A728" s="8" t="s">
        <v>1462</v>
      </c>
      <c r="B728" s="1" t="str">
        <f>_xlfn.XLOOKUP($C728,'Airline Data'!$A$2:$A$7,'Airline Data'!$B$2:$B$7)</f>
        <v>Southwest</v>
      </c>
      <c r="C728" s="23">
        <v>4</v>
      </c>
      <c r="D728" s="11">
        <v>0.33680555555555558</v>
      </c>
      <c r="E728" s="24">
        <f t="shared" si="73"/>
        <v>0.31666666666666671</v>
      </c>
      <c r="F728" s="25">
        <v>29</v>
      </c>
      <c r="G728" s="13">
        <v>44568</v>
      </c>
      <c r="H728" s="1" t="str">
        <f t="shared" si="71"/>
        <v>NotEarly</v>
      </c>
    </row>
    <row r="729" spans="1:8" ht="15">
      <c r="A729" s="8" t="s">
        <v>1464</v>
      </c>
      <c r="B729" s="1" t="str">
        <f>_xlfn.XLOOKUP($C729,'Airline Data'!$A$2:$A$7,'Airline Data'!$B$2:$B$7)</f>
        <v>Delta</v>
      </c>
      <c r="C729" s="23">
        <v>3</v>
      </c>
      <c r="D729" s="11">
        <v>0.25763888888888886</v>
      </c>
      <c r="E729" s="24">
        <f t="shared" si="73"/>
        <v>0.24305555555555552</v>
      </c>
      <c r="F729" s="25">
        <v>21</v>
      </c>
      <c r="G729" s="13">
        <v>44564</v>
      </c>
      <c r="H729" s="1" t="str">
        <f t="shared" si="71"/>
        <v>NotEarly</v>
      </c>
    </row>
    <row r="730" spans="1:8" ht="15">
      <c r="A730" s="8" t="s">
        <v>1466</v>
      </c>
      <c r="B730" s="1" t="str">
        <f>_xlfn.XLOOKUP($C730,'Airline Data'!$A$2:$A$7,'Airline Data'!$B$2:$B$7)</f>
        <v>Southwest</v>
      </c>
      <c r="C730" s="23">
        <v>4</v>
      </c>
      <c r="D730" s="11">
        <v>0.4597222222222222</v>
      </c>
      <c r="E730" s="24">
        <f t="shared" si="73"/>
        <v>0.45555555555555555</v>
      </c>
      <c r="F730" s="25">
        <v>6</v>
      </c>
      <c r="G730" s="13">
        <v>44571</v>
      </c>
      <c r="H730" s="1" t="str">
        <f t="shared" si="71"/>
        <v>NotEarly</v>
      </c>
    </row>
    <row r="731" spans="1:8" ht="15">
      <c r="A731" s="8" t="s">
        <v>1468</v>
      </c>
      <c r="B731" s="1" t="str">
        <f>_xlfn.XLOOKUP($C731,'Airline Data'!$A$2:$A$7,'Airline Data'!$B$2:$B$7)</f>
        <v>Southwest</v>
      </c>
      <c r="C731" s="23">
        <v>4</v>
      </c>
      <c r="D731" s="11">
        <v>0.46527777777777779</v>
      </c>
      <c r="E731" s="24">
        <f t="shared" si="73"/>
        <v>0.45</v>
      </c>
      <c r="F731" s="25">
        <v>22</v>
      </c>
      <c r="G731" s="13">
        <v>44568</v>
      </c>
      <c r="H731" s="1" t="str">
        <f t="shared" si="71"/>
        <v>NotEarly</v>
      </c>
    </row>
    <row r="732" spans="1:8" ht="15">
      <c r="A732" s="8" t="s">
        <v>1470</v>
      </c>
      <c r="B732" s="1" t="str">
        <f>_xlfn.XLOOKUP($C732,'Airline Data'!$A$2:$A$7,'Airline Data'!$B$2:$B$7)</f>
        <v>Southwest</v>
      </c>
      <c r="C732" s="23">
        <v>4</v>
      </c>
      <c r="D732" s="11">
        <v>9.0972222222222218E-2</v>
      </c>
      <c r="E732" s="24">
        <f t="shared" si="73"/>
        <v>8.8888888888888878E-2</v>
      </c>
      <c r="F732" s="25">
        <v>3</v>
      </c>
      <c r="G732" s="13">
        <v>44574</v>
      </c>
      <c r="H732" s="1" t="str">
        <f t="shared" si="71"/>
        <v>NotEarly</v>
      </c>
    </row>
    <row r="733" spans="1:8" ht="15">
      <c r="A733" s="8" t="s">
        <v>1472</v>
      </c>
      <c r="B733" s="1" t="str">
        <f>_xlfn.XLOOKUP($C733,'Airline Data'!$A$2:$A$7,'Airline Data'!$B$2:$B$7)</f>
        <v>United</v>
      </c>
      <c r="C733" s="23">
        <v>2</v>
      </c>
      <c r="D733" s="11">
        <v>0.69722222222222219</v>
      </c>
      <c r="E733" s="24">
        <f t="shared" si="73"/>
        <v>0.6777777777777777</v>
      </c>
      <c r="F733" s="25">
        <v>28</v>
      </c>
      <c r="G733" s="13">
        <v>44572</v>
      </c>
      <c r="H733" s="1" t="str">
        <f t="shared" si="71"/>
        <v>NotEarly</v>
      </c>
    </row>
    <row r="734" spans="1:8" ht="15">
      <c r="A734" s="8" t="s">
        <v>1474</v>
      </c>
      <c r="B734" s="1" t="str">
        <f>_xlfn.XLOOKUP($C734,'Airline Data'!$A$2:$A$7,'Airline Data'!$B$2:$B$7)</f>
        <v>American</v>
      </c>
      <c r="C734" s="23">
        <v>1</v>
      </c>
      <c r="D734" s="11">
        <v>0.57152777777777775</v>
      </c>
      <c r="E734" s="24">
        <f t="shared" si="73"/>
        <v>0.55208333333333326</v>
      </c>
      <c r="F734" s="25">
        <v>28</v>
      </c>
      <c r="G734" s="13">
        <v>44564</v>
      </c>
      <c r="H734" s="1" t="str">
        <f t="shared" si="71"/>
        <v>NotEarly</v>
      </c>
    </row>
    <row r="735" spans="1:8" ht="15">
      <c r="A735" s="8" t="s">
        <v>1476</v>
      </c>
      <c r="B735" s="1" t="str">
        <f>_xlfn.XLOOKUP($C735,'Airline Data'!$A$2:$A$7,'Airline Data'!$B$2:$B$7)</f>
        <v>Southwest</v>
      </c>
      <c r="C735" s="23">
        <v>4</v>
      </c>
      <c r="D735" s="11">
        <v>0.4375</v>
      </c>
      <c r="E735" s="24">
        <f t="shared" si="73"/>
        <v>0.43125000000000002</v>
      </c>
      <c r="F735" s="25">
        <v>9</v>
      </c>
      <c r="G735" s="13">
        <v>44566</v>
      </c>
      <c r="H735" s="1" t="str">
        <f t="shared" si="71"/>
        <v>NotEarly</v>
      </c>
    </row>
    <row r="736" spans="1:8" ht="15">
      <c r="A736" s="8" t="s">
        <v>1478</v>
      </c>
      <c r="B736" s="1" t="str">
        <f>_xlfn.XLOOKUP($C736,'Airline Data'!$A$2:$A$7,'Airline Data'!$B$2:$B$7)</f>
        <v>Delta</v>
      </c>
      <c r="C736" s="23">
        <v>3</v>
      </c>
      <c r="D736" s="11">
        <v>0.47222222222222221</v>
      </c>
      <c r="E736" s="24">
        <f>D736+TIME(0,F736,0)</f>
        <v>0.48680555555555555</v>
      </c>
      <c r="F736" s="25">
        <v>21</v>
      </c>
      <c r="G736" s="13">
        <v>44570</v>
      </c>
      <c r="H736" s="1" t="str">
        <f t="shared" si="71"/>
        <v>Early</v>
      </c>
    </row>
    <row r="737" spans="1:8" ht="15">
      <c r="A737" s="8" t="s">
        <v>1480</v>
      </c>
      <c r="B737" s="1" t="str">
        <f>_xlfn.XLOOKUP($C737,'Airline Data'!$A$2:$A$7,'Airline Data'!$B$2:$B$7)</f>
        <v>Delta</v>
      </c>
      <c r="C737" s="23">
        <v>3</v>
      </c>
      <c r="D737" s="11">
        <v>0.52569444444444446</v>
      </c>
      <c r="E737" s="24">
        <f>D737-TIME(0,F737,0)</f>
        <v>0.51597222222222228</v>
      </c>
      <c r="F737" s="25">
        <v>14</v>
      </c>
      <c r="G737" s="13">
        <v>44568</v>
      </c>
      <c r="H737" s="1" t="str">
        <f t="shared" si="71"/>
        <v>NotEarly</v>
      </c>
    </row>
    <row r="738" spans="1:8" ht="15">
      <c r="A738" s="8" t="s">
        <v>1482</v>
      </c>
      <c r="B738" s="1" t="str">
        <f>_xlfn.XLOOKUP($C738,'Airline Data'!$A$2:$A$7,'Airline Data'!$B$2:$B$7)</f>
        <v>Southwest</v>
      </c>
      <c r="C738" s="23">
        <v>4</v>
      </c>
      <c r="D738" s="11">
        <v>3.888888888888889E-2</v>
      </c>
      <c r="E738" s="24">
        <f>D738+TIME(0,F738,0)</f>
        <v>4.2361111111111113E-2</v>
      </c>
      <c r="F738" s="25">
        <v>5</v>
      </c>
      <c r="G738" s="13">
        <v>44570</v>
      </c>
      <c r="H738" s="1" t="str">
        <f t="shared" si="71"/>
        <v>Early</v>
      </c>
    </row>
    <row r="739" spans="1:8" ht="15">
      <c r="A739" s="8">
        <v>844912</v>
      </c>
      <c r="B739" s="1" t="str">
        <f>_xlfn.XLOOKUP($C739,'Airline Data'!$A$2:$A$7,'Airline Data'!$B$2:$B$7)</f>
        <v>Alaska</v>
      </c>
      <c r="C739" s="23">
        <v>5</v>
      </c>
      <c r="D739" s="11">
        <v>0.80625000000000002</v>
      </c>
      <c r="E739" s="24">
        <f t="shared" ref="E739:E747" si="74">D739-TIME(0,F739,0)</f>
        <v>0.7909722222222223</v>
      </c>
      <c r="F739" s="25">
        <v>22</v>
      </c>
      <c r="G739" s="13">
        <v>44572</v>
      </c>
      <c r="H739" s="1" t="str">
        <f t="shared" si="71"/>
        <v>NotEarly</v>
      </c>
    </row>
    <row r="740" spans="1:8" ht="15">
      <c r="A740" s="8" t="s">
        <v>1485</v>
      </c>
      <c r="B740" s="1" t="str">
        <f>_xlfn.XLOOKUP($C740,'Airline Data'!$A$2:$A$7,'Airline Data'!$B$2:$B$7)</f>
        <v>United</v>
      </c>
      <c r="C740" s="23">
        <v>2</v>
      </c>
      <c r="D740" s="11">
        <v>0.30208333333333331</v>
      </c>
      <c r="E740" s="24">
        <f t="shared" si="74"/>
        <v>0.28333333333333333</v>
      </c>
      <c r="F740" s="25">
        <v>27</v>
      </c>
      <c r="G740" s="13">
        <v>44564</v>
      </c>
      <c r="H740" s="1" t="str">
        <f t="shared" si="71"/>
        <v>NotEarly</v>
      </c>
    </row>
    <row r="741" spans="1:8" ht="15">
      <c r="A741" s="8" t="s">
        <v>1487</v>
      </c>
      <c r="B741" s="1" t="str">
        <f>_xlfn.XLOOKUP($C741,'Airline Data'!$A$2:$A$7,'Airline Data'!$B$2:$B$7)</f>
        <v>Delta</v>
      </c>
      <c r="C741" s="23">
        <v>3</v>
      </c>
      <c r="D741" s="11">
        <v>0.57916666666666672</v>
      </c>
      <c r="E741" s="24">
        <f t="shared" si="74"/>
        <v>0.55972222222222223</v>
      </c>
      <c r="F741" s="25">
        <v>28</v>
      </c>
      <c r="G741" s="13">
        <v>44571</v>
      </c>
      <c r="H741" s="1" t="str">
        <f t="shared" si="71"/>
        <v>NotEarly</v>
      </c>
    </row>
    <row r="742" spans="1:8" ht="15">
      <c r="A742" s="8" t="s">
        <v>1489</v>
      </c>
      <c r="B742" s="1" t="str">
        <f>_xlfn.XLOOKUP($C742,'Airline Data'!$A$2:$A$7,'Airline Data'!$B$2:$B$7)</f>
        <v>Southwest</v>
      </c>
      <c r="C742" s="23">
        <v>4</v>
      </c>
      <c r="D742" s="11">
        <v>0.95833333333333337</v>
      </c>
      <c r="E742" s="24">
        <f t="shared" si="74"/>
        <v>0.95138888888888895</v>
      </c>
      <c r="F742" s="25">
        <v>10</v>
      </c>
      <c r="G742" s="13">
        <v>44573</v>
      </c>
      <c r="H742" s="1" t="str">
        <f t="shared" si="71"/>
        <v>NotEarly</v>
      </c>
    </row>
    <row r="743" spans="1:8" ht="15">
      <c r="A743" s="8" t="s">
        <v>1491</v>
      </c>
      <c r="B743" s="1" t="str">
        <f>_xlfn.XLOOKUP($C743,'Airline Data'!$A$2:$A$7,'Airline Data'!$B$2:$B$7)</f>
        <v>Southwest</v>
      </c>
      <c r="C743" s="23">
        <v>4</v>
      </c>
      <c r="D743" s="11">
        <v>0.6743055555555556</v>
      </c>
      <c r="E743" s="24">
        <f t="shared" si="74"/>
        <v>0.66944444444444451</v>
      </c>
      <c r="F743" s="25">
        <v>7</v>
      </c>
      <c r="G743" s="13">
        <v>44563</v>
      </c>
      <c r="H743" s="1" t="str">
        <f t="shared" si="71"/>
        <v>NotEarly</v>
      </c>
    </row>
    <row r="744" spans="1:8" ht="15">
      <c r="A744" s="8" t="s">
        <v>1493</v>
      </c>
      <c r="B744" s="1" t="str">
        <f>_xlfn.XLOOKUP($C744,'Airline Data'!$A$2:$A$7,'Airline Data'!$B$2:$B$7)</f>
        <v>Alaska</v>
      </c>
      <c r="C744" s="23">
        <v>5</v>
      </c>
      <c r="D744" s="11">
        <v>0.30763888888888891</v>
      </c>
      <c r="E744" s="24">
        <f t="shared" si="74"/>
        <v>0.30347222222222225</v>
      </c>
      <c r="F744" s="25">
        <v>6</v>
      </c>
      <c r="G744" s="13">
        <v>44566</v>
      </c>
      <c r="H744" s="1" t="str">
        <f t="shared" si="71"/>
        <v>NotEarly</v>
      </c>
    </row>
    <row r="745" spans="1:8" ht="15">
      <c r="A745" s="8" t="s">
        <v>1495</v>
      </c>
      <c r="B745" s="1" t="str">
        <f>_xlfn.XLOOKUP($C745,'Airline Data'!$A$2:$A$7,'Airline Data'!$B$2:$B$7)</f>
        <v>Southwest</v>
      </c>
      <c r="C745" s="23">
        <v>4</v>
      </c>
      <c r="D745" s="11">
        <v>0.89652777777777781</v>
      </c>
      <c r="E745" s="24">
        <f t="shared" si="74"/>
        <v>0.88680555555555562</v>
      </c>
      <c r="F745" s="25">
        <v>14</v>
      </c>
      <c r="G745" s="13">
        <v>44563</v>
      </c>
      <c r="H745" s="1" t="str">
        <f t="shared" si="71"/>
        <v>NotEarly</v>
      </c>
    </row>
    <row r="746" spans="1:8" ht="15">
      <c r="A746" s="8" t="s">
        <v>1497</v>
      </c>
      <c r="B746" s="1" t="str">
        <f>_xlfn.XLOOKUP($C746,'Airline Data'!$A$2:$A$7,'Airline Data'!$B$2:$B$7)</f>
        <v>Delta</v>
      </c>
      <c r="C746" s="23">
        <v>3</v>
      </c>
      <c r="D746" s="11">
        <v>0.87291666666666667</v>
      </c>
      <c r="E746" s="24">
        <f t="shared" si="74"/>
        <v>0.86527777777777781</v>
      </c>
      <c r="F746" s="25">
        <v>11</v>
      </c>
      <c r="G746" s="13">
        <v>44565</v>
      </c>
      <c r="H746" s="1" t="str">
        <f t="shared" si="71"/>
        <v>NotEarly</v>
      </c>
    </row>
    <row r="747" spans="1:8" ht="15">
      <c r="A747" s="8" t="s">
        <v>1499</v>
      </c>
      <c r="B747" s="1" t="str">
        <f>_xlfn.XLOOKUP($C747,'Airline Data'!$A$2:$A$7,'Airline Data'!$B$2:$B$7)</f>
        <v>Air Canada</v>
      </c>
      <c r="C747" s="23">
        <v>6</v>
      </c>
      <c r="D747" s="11">
        <v>0.52708333333333335</v>
      </c>
      <c r="E747" s="24">
        <f t="shared" si="74"/>
        <v>0.51250000000000007</v>
      </c>
      <c r="F747" s="25">
        <v>21</v>
      </c>
      <c r="G747" s="13">
        <v>44562</v>
      </c>
      <c r="H747" s="1" t="str">
        <f t="shared" si="71"/>
        <v>NotEarly</v>
      </c>
    </row>
    <row r="748" spans="1:8" ht="15">
      <c r="A748" s="8" t="s">
        <v>1501</v>
      </c>
      <c r="B748" s="1" t="str">
        <f>_xlfn.XLOOKUP($C748,'Airline Data'!$A$2:$A$7,'Airline Data'!$B$2:$B$7)</f>
        <v>Air Canada</v>
      </c>
      <c r="C748" s="23">
        <v>6</v>
      </c>
      <c r="D748" s="11">
        <v>0.28194444444444444</v>
      </c>
      <c r="E748" s="24">
        <f>D748+TIME(0,F748,0)</f>
        <v>0.28263888888888888</v>
      </c>
      <c r="F748" s="25">
        <v>1</v>
      </c>
      <c r="G748" s="13">
        <v>44573</v>
      </c>
      <c r="H748" s="1" t="str">
        <f t="shared" si="71"/>
        <v>Early</v>
      </c>
    </row>
    <row r="749" spans="1:8" ht="15">
      <c r="A749" s="8" t="s">
        <v>1503</v>
      </c>
      <c r="B749" s="1" t="str">
        <f>_xlfn.XLOOKUP($C749,'Airline Data'!$A$2:$A$7,'Airline Data'!$B$2:$B$7)</f>
        <v>Southwest</v>
      </c>
      <c r="C749" s="23">
        <v>4</v>
      </c>
      <c r="D749" s="11">
        <v>0.63194444444444442</v>
      </c>
      <c r="E749" s="24">
        <f>D749-TIME(0,F749,0)</f>
        <v>0.61458333333333326</v>
      </c>
      <c r="F749" s="25">
        <v>25</v>
      </c>
      <c r="G749" s="13">
        <v>44567</v>
      </c>
      <c r="H749" s="1" t="str">
        <f t="shared" si="71"/>
        <v>NotEarly</v>
      </c>
    </row>
    <row r="750" spans="1:8" ht="15">
      <c r="A750" s="8" t="s">
        <v>1505</v>
      </c>
      <c r="B750" s="1" t="str">
        <f>_xlfn.XLOOKUP($C750,'Airline Data'!$A$2:$A$7,'Airline Data'!$B$2:$B$7)</f>
        <v>American</v>
      </c>
      <c r="C750" s="23">
        <v>1</v>
      </c>
      <c r="D750" s="11">
        <v>9.0277777777777769E-3</v>
      </c>
      <c r="E750" s="24">
        <f>D750+TIME(0,F750,0)</f>
        <v>2.5000000000000001E-2</v>
      </c>
      <c r="F750" s="25">
        <v>23</v>
      </c>
      <c r="G750" s="13">
        <v>44574</v>
      </c>
      <c r="H750" s="1" t="str">
        <f t="shared" si="71"/>
        <v>Early</v>
      </c>
    </row>
    <row r="751" spans="1:8" ht="15">
      <c r="A751" s="8" t="s">
        <v>1507</v>
      </c>
      <c r="B751" s="1" t="str">
        <f>_xlfn.XLOOKUP($C751,'Airline Data'!$A$2:$A$7,'Airline Data'!$B$2:$B$7)</f>
        <v>Alaska</v>
      </c>
      <c r="C751" s="23">
        <v>5</v>
      </c>
      <c r="D751" s="11">
        <v>0.17222222222222222</v>
      </c>
      <c r="E751" s="24">
        <f t="shared" ref="E751:E759" si="75">D751-TIME(0,F751,0)</f>
        <v>0.15625</v>
      </c>
      <c r="F751" s="25">
        <v>23</v>
      </c>
      <c r="G751" s="13">
        <v>44569</v>
      </c>
      <c r="H751" s="1" t="str">
        <f t="shared" si="71"/>
        <v>NotEarly</v>
      </c>
    </row>
    <row r="752" spans="1:8" ht="15">
      <c r="A752" s="8" t="s">
        <v>1509</v>
      </c>
      <c r="B752" s="1" t="str">
        <f>_xlfn.XLOOKUP($C752,'Airline Data'!$A$2:$A$7,'Airline Data'!$B$2:$B$7)</f>
        <v>United</v>
      </c>
      <c r="C752" s="23">
        <v>2</v>
      </c>
      <c r="D752" s="11">
        <v>0.73333333333333328</v>
      </c>
      <c r="E752" s="24">
        <f t="shared" si="75"/>
        <v>0.73124999999999996</v>
      </c>
      <c r="F752" s="25">
        <v>3</v>
      </c>
      <c r="G752" s="13">
        <v>44568</v>
      </c>
      <c r="H752" s="1" t="str">
        <f t="shared" si="71"/>
        <v>NotEarly</v>
      </c>
    </row>
    <row r="753" spans="1:8" ht="15">
      <c r="A753" s="8" t="s">
        <v>1511</v>
      </c>
      <c r="B753" s="1" t="str">
        <f>_xlfn.XLOOKUP($C753,'Airline Data'!$A$2:$A$7,'Airline Data'!$B$2:$B$7)</f>
        <v>Alaska</v>
      </c>
      <c r="C753" s="23">
        <v>5</v>
      </c>
      <c r="D753" s="11">
        <v>0.82638888888888884</v>
      </c>
      <c r="E753" s="24">
        <f t="shared" si="75"/>
        <v>0.8256944444444444</v>
      </c>
      <c r="F753" s="25">
        <v>1</v>
      </c>
      <c r="G753" s="13">
        <v>44573</v>
      </c>
      <c r="H753" s="1" t="str">
        <f t="shared" si="71"/>
        <v>NotEarly</v>
      </c>
    </row>
    <row r="754" spans="1:8" ht="15">
      <c r="A754" s="8" t="s">
        <v>1513</v>
      </c>
      <c r="B754" s="1" t="str">
        <f>_xlfn.XLOOKUP($C754,'Airline Data'!$A$2:$A$7,'Airline Data'!$B$2:$B$7)</f>
        <v>Alaska</v>
      </c>
      <c r="C754" s="23">
        <v>5</v>
      </c>
      <c r="D754" s="11">
        <v>0.98402777777777772</v>
      </c>
      <c r="E754" s="24">
        <f t="shared" si="75"/>
        <v>0.97499999999999998</v>
      </c>
      <c r="F754" s="25">
        <v>13</v>
      </c>
      <c r="G754" s="13">
        <v>44566</v>
      </c>
      <c r="H754" s="1" t="str">
        <f t="shared" si="71"/>
        <v>NotEarly</v>
      </c>
    </row>
    <row r="755" spans="1:8" ht="15">
      <c r="A755" s="8" t="s">
        <v>1515</v>
      </c>
      <c r="B755" s="1" t="str">
        <f>_xlfn.XLOOKUP($C755,'Airline Data'!$A$2:$A$7,'Airline Data'!$B$2:$B$7)</f>
        <v>Air Canada</v>
      </c>
      <c r="C755" s="23">
        <v>6</v>
      </c>
      <c r="D755" s="11">
        <v>0.71805555555555556</v>
      </c>
      <c r="E755" s="24">
        <f t="shared" si="75"/>
        <v>0.70416666666666672</v>
      </c>
      <c r="F755" s="25">
        <v>20</v>
      </c>
      <c r="G755" s="13">
        <v>44567</v>
      </c>
      <c r="H755" s="1" t="str">
        <f t="shared" si="71"/>
        <v>NotEarly</v>
      </c>
    </row>
    <row r="756" spans="1:8" ht="15">
      <c r="A756" s="8">
        <v>3290000</v>
      </c>
      <c r="B756" s="1" t="str">
        <f>_xlfn.XLOOKUP($C756,'Airline Data'!$A$2:$A$7,'Airline Data'!$B$2:$B$7)</f>
        <v>American</v>
      </c>
      <c r="C756" s="23">
        <v>1</v>
      </c>
      <c r="D756" s="11">
        <v>0.79652777777777772</v>
      </c>
      <c r="E756" s="24">
        <f t="shared" si="75"/>
        <v>0.79652777777777772</v>
      </c>
      <c r="F756" s="25">
        <v>0</v>
      </c>
      <c r="G756" s="13">
        <v>44571</v>
      </c>
      <c r="H756" s="1" t="str">
        <f t="shared" si="71"/>
        <v>OnTime</v>
      </c>
    </row>
    <row r="757" spans="1:8" ht="15">
      <c r="A757" s="8" t="s">
        <v>1518</v>
      </c>
      <c r="B757" s="1" t="str">
        <f>_xlfn.XLOOKUP($C757,'Airline Data'!$A$2:$A$7,'Airline Data'!$B$2:$B$7)</f>
        <v>Southwest</v>
      </c>
      <c r="C757" s="23">
        <v>4</v>
      </c>
      <c r="D757" s="11">
        <v>0.5708333333333333</v>
      </c>
      <c r="E757" s="24">
        <f t="shared" si="75"/>
        <v>0.56319444444444444</v>
      </c>
      <c r="F757" s="25">
        <v>11</v>
      </c>
      <c r="G757" s="13">
        <v>44563</v>
      </c>
      <c r="H757" s="1" t="str">
        <f t="shared" si="71"/>
        <v>NotEarly</v>
      </c>
    </row>
    <row r="758" spans="1:8" ht="15">
      <c r="A758" s="8" t="s">
        <v>1520</v>
      </c>
      <c r="B758" s="1" t="str">
        <f>_xlfn.XLOOKUP($C758,'Airline Data'!$A$2:$A$7,'Airline Data'!$B$2:$B$7)</f>
        <v>American</v>
      </c>
      <c r="C758" s="23">
        <v>1</v>
      </c>
      <c r="D758" s="11">
        <v>0.87569444444444444</v>
      </c>
      <c r="E758" s="24">
        <f t="shared" si="75"/>
        <v>0.86736111111111114</v>
      </c>
      <c r="F758" s="25">
        <v>12</v>
      </c>
      <c r="G758" s="13">
        <v>44564</v>
      </c>
      <c r="H758" s="1" t="str">
        <f t="shared" si="71"/>
        <v>NotEarly</v>
      </c>
    </row>
    <row r="759" spans="1:8" ht="15">
      <c r="A759" s="8" t="s">
        <v>1522</v>
      </c>
      <c r="B759" s="1" t="str">
        <f>_xlfn.XLOOKUP($C759,'Airline Data'!$A$2:$A$7,'Airline Data'!$B$2:$B$7)</f>
        <v>American</v>
      </c>
      <c r="C759" s="23">
        <v>1</v>
      </c>
      <c r="D759" s="11">
        <v>7.3611111111111113E-2</v>
      </c>
      <c r="E759" s="24">
        <f t="shared" si="75"/>
        <v>6.1111111111111116E-2</v>
      </c>
      <c r="F759" s="25">
        <v>18</v>
      </c>
      <c r="G759" s="13">
        <v>44563</v>
      </c>
      <c r="H759" s="1" t="str">
        <f t="shared" si="71"/>
        <v>NotEarly</v>
      </c>
    </row>
    <row r="760" spans="1:8" ht="15">
      <c r="A760" s="8" t="s">
        <v>1524</v>
      </c>
      <c r="B760" s="1" t="str">
        <f>_xlfn.XLOOKUP($C760,'Airline Data'!$A$2:$A$7,'Airline Data'!$B$2:$B$7)</f>
        <v>American</v>
      </c>
      <c r="C760" s="23">
        <v>1</v>
      </c>
      <c r="D760" s="11">
        <v>2.5000000000000001E-2</v>
      </c>
      <c r="E760" s="24">
        <f>D760+TIME(0,F760,0)</f>
        <v>4.5138888888888895E-2</v>
      </c>
      <c r="F760" s="25">
        <v>29</v>
      </c>
      <c r="G760" s="13">
        <v>44565</v>
      </c>
      <c r="H760" s="1" t="str">
        <f t="shared" si="71"/>
        <v>Early</v>
      </c>
    </row>
    <row r="761" spans="1:8" ht="15">
      <c r="A761" s="8" t="s">
        <v>1526</v>
      </c>
      <c r="B761" s="1" t="str">
        <f>_xlfn.XLOOKUP($C761,'Airline Data'!$A$2:$A$7,'Airline Data'!$B$2:$B$7)</f>
        <v>American</v>
      </c>
      <c r="C761" s="23">
        <v>1</v>
      </c>
      <c r="D761" s="11">
        <v>0.76041666666666663</v>
      </c>
      <c r="E761" s="24">
        <f>D761-TIME(0,F761,0)</f>
        <v>0.74791666666666667</v>
      </c>
      <c r="F761" s="25">
        <v>18</v>
      </c>
      <c r="G761" s="13">
        <v>44574</v>
      </c>
      <c r="H761" s="1" t="str">
        <f t="shared" si="71"/>
        <v>NotEarly</v>
      </c>
    </row>
    <row r="762" spans="1:8" ht="15">
      <c r="A762" s="8" t="s">
        <v>1528</v>
      </c>
      <c r="B762" s="1" t="str">
        <f>_xlfn.XLOOKUP($C762,'Airline Data'!$A$2:$A$7,'Airline Data'!$B$2:$B$7)</f>
        <v>Southwest</v>
      </c>
      <c r="C762" s="23">
        <v>4</v>
      </c>
      <c r="D762" s="11">
        <v>0.15486111111111112</v>
      </c>
      <c r="E762" s="24">
        <f>D762+TIME(0,F762,0)</f>
        <v>0.17500000000000002</v>
      </c>
      <c r="F762" s="25">
        <v>29</v>
      </c>
      <c r="G762" s="13">
        <v>44562</v>
      </c>
      <c r="H762" s="1" t="str">
        <f t="shared" si="71"/>
        <v>Early</v>
      </c>
    </row>
    <row r="763" spans="1:8" ht="15">
      <c r="A763" s="8" t="s">
        <v>1530</v>
      </c>
      <c r="B763" s="1" t="str">
        <f>_xlfn.XLOOKUP($C763,'Airline Data'!$A$2:$A$7,'Airline Data'!$B$2:$B$7)</f>
        <v>Alaska</v>
      </c>
      <c r="C763" s="23">
        <v>5</v>
      </c>
      <c r="D763" s="11">
        <v>3.2638888888888891E-2</v>
      </c>
      <c r="E763" s="24">
        <f t="shared" ref="E763:E771" si="76">D763-TIME(0,F763,0)</f>
        <v>1.9444444444444445E-2</v>
      </c>
      <c r="F763" s="25">
        <v>19</v>
      </c>
      <c r="G763" s="13">
        <v>44568</v>
      </c>
      <c r="H763" s="1" t="str">
        <f t="shared" si="71"/>
        <v>NotEarly</v>
      </c>
    </row>
    <row r="764" spans="1:8" ht="15">
      <c r="A764" s="8" t="s">
        <v>1532</v>
      </c>
      <c r="B764" s="1" t="str">
        <f>_xlfn.XLOOKUP($C764,'Airline Data'!$A$2:$A$7,'Airline Data'!$B$2:$B$7)</f>
        <v>Southwest</v>
      </c>
      <c r="C764" s="23">
        <v>4</v>
      </c>
      <c r="D764" s="11">
        <v>0.78819444444444442</v>
      </c>
      <c r="E764" s="24">
        <f t="shared" si="76"/>
        <v>0.77569444444444446</v>
      </c>
      <c r="F764" s="25">
        <v>18</v>
      </c>
      <c r="G764" s="13">
        <v>44562</v>
      </c>
      <c r="H764" s="1" t="str">
        <f t="shared" si="71"/>
        <v>NotEarly</v>
      </c>
    </row>
    <row r="765" spans="1:8" ht="15">
      <c r="A765" s="8" t="s">
        <v>1534</v>
      </c>
      <c r="B765" s="1" t="str">
        <f>_xlfn.XLOOKUP($C765,'Airline Data'!$A$2:$A$7,'Airline Data'!$B$2:$B$7)</f>
        <v>Alaska</v>
      </c>
      <c r="C765" s="23">
        <v>5</v>
      </c>
      <c r="D765" s="11">
        <v>0.5083333333333333</v>
      </c>
      <c r="E765" s="24">
        <f t="shared" si="76"/>
        <v>0.50486111111111109</v>
      </c>
      <c r="F765" s="25">
        <v>5</v>
      </c>
      <c r="G765" s="13">
        <v>44572</v>
      </c>
      <c r="H765" s="1" t="str">
        <f t="shared" si="71"/>
        <v>NotEarly</v>
      </c>
    </row>
    <row r="766" spans="1:8" ht="15">
      <c r="A766" s="8" t="s">
        <v>1536</v>
      </c>
      <c r="B766" s="1" t="str">
        <f>_xlfn.XLOOKUP($C766,'Airline Data'!$A$2:$A$7,'Airline Data'!$B$2:$B$7)</f>
        <v>United</v>
      </c>
      <c r="C766" s="23">
        <v>2</v>
      </c>
      <c r="D766" s="11">
        <v>0.45902777777777776</v>
      </c>
      <c r="E766" s="24">
        <f t="shared" si="76"/>
        <v>0.44374999999999998</v>
      </c>
      <c r="F766" s="25">
        <v>22</v>
      </c>
      <c r="G766" s="13">
        <v>44571</v>
      </c>
      <c r="H766" s="1" t="str">
        <f t="shared" si="71"/>
        <v>NotEarly</v>
      </c>
    </row>
    <row r="767" spans="1:8" ht="15">
      <c r="A767" s="8" t="s">
        <v>1538</v>
      </c>
      <c r="B767" s="1" t="str">
        <f>_xlfn.XLOOKUP($C767,'Airline Data'!$A$2:$A$7,'Airline Data'!$B$2:$B$7)</f>
        <v>Southwest</v>
      </c>
      <c r="C767" s="23">
        <v>4</v>
      </c>
      <c r="D767" s="11">
        <v>0.86319444444444449</v>
      </c>
      <c r="E767" s="24">
        <f t="shared" si="76"/>
        <v>0.85833333333333339</v>
      </c>
      <c r="F767" s="25">
        <v>7</v>
      </c>
      <c r="G767" s="13">
        <v>44563</v>
      </c>
      <c r="H767" s="1" t="str">
        <f t="shared" si="71"/>
        <v>NotEarly</v>
      </c>
    </row>
    <row r="768" spans="1:8" ht="15">
      <c r="A768" s="8" t="s">
        <v>1540</v>
      </c>
      <c r="B768" s="1" t="str">
        <f>_xlfn.XLOOKUP($C768,'Airline Data'!$A$2:$A$7,'Airline Data'!$B$2:$B$7)</f>
        <v>Southwest</v>
      </c>
      <c r="C768" s="23">
        <v>4</v>
      </c>
      <c r="D768" s="11">
        <v>0.67638888888888893</v>
      </c>
      <c r="E768" s="24">
        <f t="shared" si="76"/>
        <v>0.66805555555555562</v>
      </c>
      <c r="F768" s="25">
        <v>12</v>
      </c>
      <c r="G768" s="13">
        <v>44562</v>
      </c>
      <c r="H768" s="1" t="str">
        <f t="shared" si="71"/>
        <v>NotEarly</v>
      </c>
    </row>
    <row r="769" spans="1:8" ht="15">
      <c r="A769" s="8" t="s">
        <v>1542</v>
      </c>
      <c r="B769" s="1" t="str">
        <f>_xlfn.XLOOKUP($C769,'Airline Data'!$A$2:$A$7,'Airline Data'!$B$2:$B$7)</f>
        <v>Air Canada</v>
      </c>
      <c r="C769" s="23">
        <v>6</v>
      </c>
      <c r="D769" s="11">
        <v>0.81805555555555554</v>
      </c>
      <c r="E769" s="24">
        <f t="shared" si="76"/>
        <v>0.79791666666666661</v>
      </c>
      <c r="F769" s="25">
        <v>29</v>
      </c>
      <c r="G769" s="13">
        <v>44563</v>
      </c>
      <c r="H769" s="1" t="str">
        <f t="shared" si="71"/>
        <v>NotEarly</v>
      </c>
    </row>
    <row r="770" spans="1:8" ht="15">
      <c r="A770" s="8" t="s">
        <v>1544</v>
      </c>
      <c r="B770" s="1" t="str">
        <f>_xlfn.XLOOKUP($C770,'Airline Data'!$A$2:$A$7,'Airline Data'!$B$2:$B$7)</f>
        <v>Southwest</v>
      </c>
      <c r="C770" s="23">
        <v>4</v>
      </c>
      <c r="D770" s="11">
        <v>0.81736111111111109</v>
      </c>
      <c r="E770" s="24">
        <f t="shared" si="76"/>
        <v>0.79861111111111105</v>
      </c>
      <c r="F770" s="25">
        <v>27</v>
      </c>
      <c r="G770" s="13">
        <v>44568</v>
      </c>
      <c r="H770" s="1" t="str">
        <f t="shared" si="71"/>
        <v>NotEarly</v>
      </c>
    </row>
    <row r="771" spans="1:8" ht="15">
      <c r="A771" s="8" t="s">
        <v>1546</v>
      </c>
      <c r="B771" s="1" t="str">
        <f>_xlfn.XLOOKUP($C771,'Airline Data'!$A$2:$A$7,'Airline Data'!$B$2:$B$7)</f>
        <v>United</v>
      </c>
      <c r="C771" s="23">
        <v>2</v>
      </c>
      <c r="D771" s="11">
        <v>0.35416666666666669</v>
      </c>
      <c r="E771" s="24">
        <f t="shared" si="76"/>
        <v>0.34583333333333333</v>
      </c>
      <c r="F771" s="25">
        <v>12</v>
      </c>
      <c r="G771" s="13">
        <v>44568</v>
      </c>
      <c r="H771" s="1" t="str">
        <f t="shared" ref="H771:H834" si="77">_xlfn.IFS(D771&lt;E771,"Early",D771&gt;E771,"NotEarly",D771=E771,"OnTime")</f>
        <v>NotEarly</v>
      </c>
    </row>
    <row r="772" spans="1:8" ht="15">
      <c r="A772" s="8" t="s">
        <v>1548</v>
      </c>
      <c r="B772" s="1" t="str">
        <f>_xlfn.XLOOKUP($C772,'Airline Data'!$A$2:$A$7,'Airline Data'!$B$2:$B$7)</f>
        <v>United</v>
      </c>
      <c r="C772" s="23">
        <v>2</v>
      </c>
      <c r="D772" s="11">
        <v>0.47569444444444442</v>
      </c>
      <c r="E772" s="24">
        <f>D772+TIME(0,F772,0)</f>
        <v>0.48819444444444443</v>
      </c>
      <c r="F772" s="25">
        <v>18</v>
      </c>
      <c r="G772" s="13">
        <v>44572</v>
      </c>
      <c r="H772" s="1" t="str">
        <f t="shared" si="77"/>
        <v>Early</v>
      </c>
    </row>
    <row r="773" spans="1:8" ht="15">
      <c r="A773" s="8" t="s">
        <v>1550</v>
      </c>
      <c r="B773" s="1" t="str">
        <f>_xlfn.XLOOKUP($C773,'Airline Data'!$A$2:$A$7,'Airline Data'!$B$2:$B$7)</f>
        <v>American</v>
      </c>
      <c r="C773" s="23">
        <v>1</v>
      </c>
      <c r="D773" s="11">
        <v>0.93125000000000002</v>
      </c>
      <c r="E773" s="24">
        <f>D773-TIME(0,F773,0)</f>
        <v>0.91249999999999998</v>
      </c>
      <c r="F773" s="25">
        <v>27</v>
      </c>
      <c r="G773" s="13">
        <v>44569</v>
      </c>
      <c r="H773" s="1" t="str">
        <f t="shared" si="77"/>
        <v>NotEarly</v>
      </c>
    </row>
    <row r="774" spans="1:8" ht="15">
      <c r="A774" s="8" t="s">
        <v>1552</v>
      </c>
      <c r="B774" s="1" t="str">
        <f>_xlfn.XLOOKUP($C774,'Airline Data'!$A$2:$A$7,'Airline Data'!$B$2:$B$7)</f>
        <v>Southwest</v>
      </c>
      <c r="C774" s="23">
        <v>4</v>
      </c>
      <c r="D774" s="11">
        <v>0.74583333333333335</v>
      </c>
      <c r="E774" s="24">
        <f>D774+TIME(0,F774,0)</f>
        <v>0.75069444444444444</v>
      </c>
      <c r="F774" s="25">
        <v>7</v>
      </c>
      <c r="G774" s="13">
        <v>44573</v>
      </c>
      <c r="H774" s="1" t="str">
        <f t="shared" si="77"/>
        <v>Early</v>
      </c>
    </row>
    <row r="775" spans="1:8" ht="15">
      <c r="A775" s="8" t="s">
        <v>1554</v>
      </c>
      <c r="B775" s="1" t="str">
        <f>_xlfn.XLOOKUP($C775,'Airline Data'!$A$2:$A$7,'Airline Data'!$B$2:$B$7)</f>
        <v>Southwest</v>
      </c>
      <c r="C775" s="23">
        <v>4</v>
      </c>
      <c r="D775" s="11">
        <v>0.1701388888888889</v>
      </c>
      <c r="E775" s="24">
        <f t="shared" ref="E775:E783" si="78">D775-TIME(0,F775,0)</f>
        <v>0.16944444444444445</v>
      </c>
      <c r="F775" s="25">
        <v>1</v>
      </c>
      <c r="G775" s="13">
        <v>44572</v>
      </c>
      <c r="H775" s="1" t="str">
        <f t="shared" si="77"/>
        <v>NotEarly</v>
      </c>
    </row>
    <row r="776" spans="1:8" ht="15">
      <c r="A776" s="8" t="s">
        <v>1556</v>
      </c>
      <c r="B776" s="1" t="str">
        <f>_xlfn.XLOOKUP($C776,'Airline Data'!$A$2:$A$7,'Airline Data'!$B$2:$B$7)</f>
        <v>Southwest</v>
      </c>
      <c r="C776" s="23">
        <v>4</v>
      </c>
      <c r="D776" s="11">
        <v>0.43333333333333335</v>
      </c>
      <c r="E776" s="24">
        <f t="shared" si="78"/>
        <v>0.41597222222222224</v>
      </c>
      <c r="F776" s="25">
        <v>25</v>
      </c>
      <c r="G776" s="13">
        <v>44569</v>
      </c>
      <c r="H776" s="1" t="str">
        <f t="shared" si="77"/>
        <v>NotEarly</v>
      </c>
    </row>
    <row r="777" spans="1:8" ht="15">
      <c r="A777" s="8" t="s">
        <v>1558</v>
      </c>
      <c r="B777" s="1" t="str">
        <f>_xlfn.XLOOKUP($C777,'Airline Data'!$A$2:$A$7,'Airline Data'!$B$2:$B$7)</f>
        <v>Southwest</v>
      </c>
      <c r="C777" s="23">
        <v>4</v>
      </c>
      <c r="D777" s="11">
        <v>0.16388888888888889</v>
      </c>
      <c r="E777" s="24">
        <f t="shared" si="78"/>
        <v>0.14374999999999999</v>
      </c>
      <c r="F777" s="25">
        <v>29</v>
      </c>
      <c r="G777" s="13">
        <v>44573</v>
      </c>
      <c r="H777" s="1" t="str">
        <f t="shared" si="77"/>
        <v>NotEarly</v>
      </c>
    </row>
    <row r="778" spans="1:8" ht="15">
      <c r="A778" s="8" t="s">
        <v>1560</v>
      </c>
      <c r="B778" s="1" t="str">
        <f>_xlfn.XLOOKUP($C778,'Airline Data'!$A$2:$A$7,'Airline Data'!$B$2:$B$7)</f>
        <v>Air Canada</v>
      </c>
      <c r="C778" s="23">
        <v>6</v>
      </c>
      <c r="D778" s="11">
        <v>0.74236111111111114</v>
      </c>
      <c r="E778" s="24">
        <f t="shared" si="78"/>
        <v>0.7416666666666667</v>
      </c>
      <c r="F778" s="25">
        <v>1</v>
      </c>
      <c r="G778" s="13">
        <v>44569</v>
      </c>
      <c r="H778" s="1" t="str">
        <f t="shared" si="77"/>
        <v>NotEarly</v>
      </c>
    </row>
    <row r="779" spans="1:8" ht="15">
      <c r="A779" s="8" t="s">
        <v>1562</v>
      </c>
      <c r="B779" s="1" t="str">
        <f>_xlfn.XLOOKUP($C779,'Airline Data'!$A$2:$A$7,'Airline Data'!$B$2:$B$7)</f>
        <v>Air Canada</v>
      </c>
      <c r="C779" s="23">
        <v>6</v>
      </c>
      <c r="D779" s="11">
        <v>0.52152777777777781</v>
      </c>
      <c r="E779" s="24">
        <f t="shared" si="78"/>
        <v>0.50138888888888888</v>
      </c>
      <c r="F779" s="25">
        <v>29</v>
      </c>
      <c r="G779" s="13">
        <v>44574</v>
      </c>
      <c r="H779" s="1" t="str">
        <f t="shared" si="77"/>
        <v>NotEarly</v>
      </c>
    </row>
    <row r="780" spans="1:8" ht="15">
      <c r="A780" s="8" t="s">
        <v>1564</v>
      </c>
      <c r="B780" s="1" t="str">
        <f>_xlfn.XLOOKUP($C780,'Airline Data'!$A$2:$A$7,'Airline Data'!$B$2:$B$7)</f>
        <v>United</v>
      </c>
      <c r="C780" s="23">
        <v>2</v>
      </c>
      <c r="D780" s="11">
        <v>0.70833333333333337</v>
      </c>
      <c r="E780" s="24">
        <f t="shared" si="78"/>
        <v>0.68958333333333333</v>
      </c>
      <c r="F780" s="25">
        <v>27</v>
      </c>
      <c r="G780" s="13">
        <v>44569</v>
      </c>
      <c r="H780" s="1" t="str">
        <f t="shared" si="77"/>
        <v>NotEarly</v>
      </c>
    </row>
    <row r="781" spans="1:8" ht="15">
      <c r="A781" s="8" t="s">
        <v>1566</v>
      </c>
      <c r="B781" s="1" t="str">
        <f>_xlfn.XLOOKUP($C781,'Airline Data'!$A$2:$A$7,'Airline Data'!$B$2:$B$7)</f>
        <v>Air Canada</v>
      </c>
      <c r="C781" s="23">
        <v>6</v>
      </c>
      <c r="D781" s="11">
        <v>0.77222222222222225</v>
      </c>
      <c r="E781" s="24">
        <f t="shared" si="78"/>
        <v>0.76597222222222228</v>
      </c>
      <c r="F781" s="25">
        <v>9</v>
      </c>
      <c r="G781" s="13">
        <v>44562</v>
      </c>
      <c r="H781" s="1" t="str">
        <f t="shared" si="77"/>
        <v>NotEarly</v>
      </c>
    </row>
    <row r="782" spans="1:8" ht="15">
      <c r="A782" s="8" t="s">
        <v>1568</v>
      </c>
      <c r="B782" s="1" t="str">
        <f>_xlfn.XLOOKUP($C782,'Airline Data'!$A$2:$A$7,'Airline Data'!$B$2:$B$7)</f>
        <v>American</v>
      </c>
      <c r="C782" s="23">
        <v>1</v>
      </c>
      <c r="D782" s="11">
        <v>0.89166666666666672</v>
      </c>
      <c r="E782" s="24">
        <f t="shared" si="78"/>
        <v>0.88888888888888895</v>
      </c>
      <c r="F782" s="25">
        <v>4</v>
      </c>
      <c r="G782" s="13">
        <v>44565</v>
      </c>
      <c r="H782" s="1" t="str">
        <f t="shared" si="77"/>
        <v>NotEarly</v>
      </c>
    </row>
    <row r="783" spans="1:8" ht="15">
      <c r="A783" s="8" t="s">
        <v>1570</v>
      </c>
      <c r="B783" s="1" t="str">
        <f>_xlfn.XLOOKUP($C783,'Airline Data'!$A$2:$A$7,'Airline Data'!$B$2:$B$7)</f>
        <v>United</v>
      </c>
      <c r="C783" s="23">
        <v>2</v>
      </c>
      <c r="D783" s="11">
        <v>0.94930555555555551</v>
      </c>
      <c r="E783" s="24">
        <f t="shared" si="78"/>
        <v>0.93541666666666667</v>
      </c>
      <c r="F783" s="25">
        <v>20</v>
      </c>
      <c r="G783" s="13">
        <v>44571</v>
      </c>
      <c r="H783" s="1" t="str">
        <f t="shared" si="77"/>
        <v>NotEarly</v>
      </c>
    </row>
    <row r="784" spans="1:8" ht="15">
      <c r="A784" s="8" t="s">
        <v>1572</v>
      </c>
      <c r="B784" s="1" t="str">
        <f>_xlfn.XLOOKUP($C784,'Airline Data'!$A$2:$A$7,'Airline Data'!$B$2:$B$7)</f>
        <v>Alaska</v>
      </c>
      <c r="C784" s="23">
        <v>5</v>
      </c>
      <c r="D784" s="11">
        <v>0.31041666666666667</v>
      </c>
      <c r="E784" s="24">
        <f>D784+TIME(0,F784,0)</f>
        <v>0.32777777777777778</v>
      </c>
      <c r="F784" s="25">
        <v>25</v>
      </c>
      <c r="G784" s="13">
        <v>44573</v>
      </c>
      <c r="H784" s="1" t="str">
        <f t="shared" si="77"/>
        <v>Early</v>
      </c>
    </row>
    <row r="785" spans="1:8" ht="15">
      <c r="A785" s="8" t="s">
        <v>1574</v>
      </c>
      <c r="B785" s="1" t="str">
        <f>_xlfn.XLOOKUP($C785,'Airline Data'!$A$2:$A$7,'Airline Data'!$B$2:$B$7)</f>
        <v>Air Canada</v>
      </c>
      <c r="C785" s="23">
        <v>6</v>
      </c>
      <c r="D785" s="11">
        <v>0.94861111111111107</v>
      </c>
      <c r="E785" s="24">
        <f>D785-TIME(0,F785,0)</f>
        <v>0.94097222222222221</v>
      </c>
      <c r="F785" s="25">
        <v>11</v>
      </c>
      <c r="G785" s="13">
        <v>44567</v>
      </c>
      <c r="H785" s="1" t="str">
        <f t="shared" si="77"/>
        <v>NotEarly</v>
      </c>
    </row>
    <row r="786" spans="1:8" ht="15">
      <c r="A786" s="8" t="s">
        <v>1576</v>
      </c>
      <c r="B786" s="1" t="str">
        <f>_xlfn.XLOOKUP($C786,'Airline Data'!$A$2:$A$7,'Airline Data'!$B$2:$B$7)</f>
        <v>United</v>
      </c>
      <c r="C786" s="23">
        <v>2</v>
      </c>
      <c r="D786" s="11">
        <v>0.48888888888888887</v>
      </c>
      <c r="E786" s="24">
        <f>D786+TIME(0,F786,0)</f>
        <v>0.49305555555555552</v>
      </c>
      <c r="F786" s="25">
        <v>6</v>
      </c>
      <c r="G786" s="13">
        <v>44572</v>
      </c>
      <c r="H786" s="1" t="str">
        <f t="shared" si="77"/>
        <v>Early</v>
      </c>
    </row>
    <row r="787" spans="1:8" ht="15">
      <c r="A787" s="8" t="s">
        <v>1578</v>
      </c>
      <c r="B787" s="1" t="str">
        <f>_xlfn.XLOOKUP($C787,'Airline Data'!$A$2:$A$7,'Airline Data'!$B$2:$B$7)</f>
        <v>Alaska</v>
      </c>
      <c r="C787" s="23">
        <v>5</v>
      </c>
      <c r="D787" s="11">
        <v>0.4465277777777778</v>
      </c>
      <c r="E787" s="24">
        <f t="shared" ref="E787:E795" si="79">D787-TIME(0,F787,0)</f>
        <v>0.42986111111111114</v>
      </c>
      <c r="F787" s="25">
        <v>24</v>
      </c>
      <c r="G787" s="13">
        <v>44566</v>
      </c>
      <c r="H787" s="1" t="str">
        <f t="shared" si="77"/>
        <v>NotEarly</v>
      </c>
    </row>
    <row r="788" spans="1:8" ht="15">
      <c r="A788" s="8" t="s">
        <v>1580</v>
      </c>
      <c r="B788" s="1" t="str">
        <f>_xlfn.XLOOKUP($C788,'Airline Data'!$A$2:$A$7,'Airline Data'!$B$2:$B$7)</f>
        <v>United</v>
      </c>
      <c r="C788" s="23">
        <v>2</v>
      </c>
      <c r="D788" s="11">
        <v>0.68055555555555558</v>
      </c>
      <c r="E788" s="24">
        <f t="shared" si="79"/>
        <v>0.67361111111111116</v>
      </c>
      <c r="F788" s="25">
        <v>10</v>
      </c>
      <c r="G788" s="13">
        <v>44572</v>
      </c>
      <c r="H788" s="1" t="str">
        <f t="shared" si="77"/>
        <v>NotEarly</v>
      </c>
    </row>
    <row r="789" spans="1:8" ht="15">
      <c r="A789" s="8" t="s">
        <v>1582</v>
      </c>
      <c r="B789" s="1" t="str">
        <f>_xlfn.XLOOKUP($C789,'Airline Data'!$A$2:$A$7,'Airline Data'!$B$2:$B$7)</f>
        <v>Air Canada</v>
      </c>
      <c r="C789" s="23">
        <v>6</v>
      </c>
      <c r="D789" s="11">
        <v>0.11597222222222223</v>
      </c>
      <c r="E789" s="24">
        <f t="shared" si="79"/>
        <v>0.10694444444444445</v>
      </c>
      <c r="F789" s="25">
        <v>13</v>
      </c>
      <c r="G789" s="13">
        <v>44571</v>
      </c>
      <c r="H789" s="1" t="str">
        <f t="shared" si="77"/>
        <v>NotEarly</v>
      </c>
    </row>
    <row r="790" spans="1:8" ht="15">
      <c r="A790" s="8" t="s">
        <v>1584</v>
      </c>
      <c r="B790" s="1" t="str">
        <f>_xlfn.XLOOKUP($C790,'Airline Data'!$A$2:$A$7,'Airline Data'!$B$2:$B$7)</f>
        <v>Alaska</v>
      </c>
      <c r="C790" s="23">
        <v>5</v>
      </c>
      <c r="D790" s="11">
        <v>0.66388888888888886</v>
      </c>
      <c r="E790" s="24">
        <f t="shared" si="79"/>
        <v>0.66319444444444442</v>
      </c>
      <c r="F790" s="25">
        <v>1</v>
      </c>
      <c r="G790" s="13">
        <v>44564</v>
      </c>
      <c r="H790" s="1" t="str">
        <f t="shared" si="77"/>
        <v>NotEarly</v>
      </c>
    </row>
    <row r="791" spans="1:8" ht="15">
      <c r="A791" s="8" t="s">
        <v>1586</v>
      </c>
      <c r="B791" s="1" t="str">
        <f>_xlfn.XLOOKUP($C791,'Airline Data'!$A$2:$A$7,'Airline Data'!$B$2:$B$7)</f>
        <v>Air Canada</v>
      </c>
      <c r="C791" s="23">
        <v>6</v>
      </c>
      <c r="D791" s="11">
        <v>0.20624999999999999</v>
      </c>
      <c r="E791" s="24">
        <f t="shared" si="79"/>
        <v>0.20555555555555555</v>
      </c>
      <c r="F791" s="25">
        <v>1</v>
      </c>
      <c r="G791" s="13">
        <v>44570</v>
      </c>
      <c r="H791" s="1" t="str">
        <f t="shared" si="77"/>
        <v>NotEarly</v>
      </c>
    </row>
    <row r="792" spans="1:8" ht="15">
      <c r="A792" s="8" t="s">
        <v>1588</v>
      </c>
      <c r="B792" s="1" t="str">
        <f>_xlfn.XLOOKUP($C792,'Airline Data'!$A$2:$A$7,'Airline Data'!$B$2:$B$7)</f>
        <v>Alaska</v>
      </c>
      <c r="C792" s="23">
        <v>5</v>
      </c>
      <c r="D792" s="11">
        <v>0.73819444444444449</v>
      </c>
      <c r="E792" s="24">
        <f t="shared" si="79"/>
        <v>0.72222222222222221</v>
      </c>
      <c r="F792" s="25">
        <v>23</v>
      </c>
      <c r="G792" s="13">
        <v>44567</v>
      </c>
      <c r="H792" s="1" t="str">
        <f t="shared" si="77"/>
        <v>NotEarly</v>
      </c>
    </row>
    <row r="793" spans="1:8" ht="15">
      <c r="A793" s="8" t="s">
        <v>1590</v>
      </c>
      <c r="B793" s="1" t="str">
        <f>_xlfn.XLOOKUP($C793,'Airline Data'!$A$2:$A$7,'Airline Data'!$B$2:$B$7)</f>
        <v>American</v>
      </c>
      <c r="C793" s="23">
        <v>1</v>
      </c>
      <c r="D793" s="11">
        <v>0.38750000000000001</v>
      </c>
      <c r="E793" s="24">
        <f t="shared" si="79"/>
        <v>0.36736111111111114</v>
      </c>
      <c r="F793" s="25">
        <v>29</v>
      </c>
      <c r="G793" s="13">
        <v>44567</v>
      </c>
      <c r="H793" s="1" t="str">
        <f t="shared" si="77"/>
        <v>NotEarly</v>
      </c>
    </row>
    <row r="794" spans="1:8" ht="15">
      <c r="A794" s="8" t="s">
        <v>1592</v>
      </c>
      <c r="B794" s="1" t="str">
        <f>_xlfn.XLOOKUP($C794,'Airline Data'!$A$2:$A$7,'Airline Data'!$B$2:$B$7)</f>
        <v>Delta</v>
      </c>
      <c r="C794" s="23">
        <v>3</v>
      </c>
      <c r="D794" s="11">
        <v>0.80486111111111114</v>
      </c>
      <c r="E794" s="24">
        <f t="shared" si="79"/>
        <v>0.79444444444444451</v>
      </c>
      <c r="F794" s="25">
        <v>15</v>
      </c>
      <c r="G794" s="13">
        <v>44565</v>
      </c>
      <c r="H794" s="1" t="str">
        <f t="shared" si="77"/>
        <v>NotEarly</v>
      </c>
    </row>
    <row r="795" spans="1:8" ht="15">
      <c r="A795" s="8" t="s">
        <v>1594</v>
      </c>
      <c r="B795" s="1" t="str">
        <f>_xlfn.XLOOKUP($C795,'Airline Data'!$A$2:$A$7,'Airline Data'!$B$2:$B$7)</f>
        <v>Alaska</v>
      </c>
      <c r="C795" s="23">
        <v>5</v>
      </c>
      <c r="D795" s="11">
        <v>0.83125000000000004</v>
      </c>
      <c r="E795" s="24">
        <f t="shared" si="79"/>
        <v>0.81111111111111112</v>
      </c>
      <c r="F795" s="25">
        <v>29</v>
      </c>
      <c r="G795" s="13">
        <v>44569</v>
      </c>
      <c r="H795" s="1" t="str">
        <f t="shared" si="77"/>
        <v>NotEarly</v>
      </c>
    </row>
    <row r="796" spans="1:8" ht="15">
      <c r="A796" s="8" t="s">
        <v>1596</v>
      </c>
      <c r="B796" s="1" t="str">
        <f>_xlfn.XLOOKUP($C796,'Airline Data'!$A$2:$A$7,'Airline Data'!$B$2:$B$7)</f>
        <v>Southwest</v>
      </c>
      <c r="C796" s="23">
        <v>4</v>
      </c>
      <c r="D796" s="11">
        <v>0.56874999999999998</v>
      </c>
      <c r="E796" s="24">
        <f>D796+TIME(0,F796,0)</f>
        <v>0.56874999999999998</v>
      </c>
      <c r="F796" s="25">
        <v>0</v>
      </c>
      <c r="G796" s="13">
        <v>44566</v>
      </c>
      <c r="H796" s="1" t="str">
        <f t="shared" si="77"/>
        <v>OnTime</v>
      </c>
    </row>
    <row r="797" spans="1:8" ht="15">
      <c r="A797" s="8" t="s">
        <v>1598</v>
      </c>
      <c r="B797" s="1" t="str">
        <f>_xlfn.XLOOKUP($C797,'Airline Data'!$A$2:$A$7,'Airline Data'!$B$2:$B$7)</f>
        <v>Delta</v>
      </c>
      <c r="C797" s="23">
        <v>3</v>
      </c>
      <c r="D797" s="11">
        <v>0.21111111111111111</v>
      </c>
      <c r="E797" s="24">
        <f>D797-TIME(0,F797,0)</f>
        <v>0.19097222222222221</v>
      </c>
      <c r="F797" s="25">
        <v>29</v>
      </c>
      <c r="G797" s="13">
        <v>44564</v>
      </c>
      <c r="H797" s="1" t="str">
        <f t="shared" si="77"/>
        <v>NotEarly</v>
      </c>
    </row>
    <row r="798" spans="1:8" ht="15">
      <c r="A798" s="8" t="s">
        <v>1600</v>
      </c>
      <c r="B798" s="1" t="str">
        <f>_xlfn.XLOOKUP($C798,'Airline Data'!$A$2:$A$7,'Airline Data'!$B$2:$B$7)</f>
        <v>Delta</v>
      </c>
      <c r="C798" s="23">
        <v>3</v>
      </c>
      <c r="D798" s="11">
        <v>0.87152777777777779</v>
      </c>
      <c r="E798" s="24">
        <f>D798+TIME(0,F798,0)</f>
        <v>0.88958333333333339</v>
      </c>
      <c r="F798" s="25">
        <v>26</v>
      </c>
      <c r="G798" s="13">
        <v>44568</v>
      </c>
      <c r="H798" s="1" t="str">
        <f t="shared" si="77"/>
        <v>Early</v>
      </c>
    </row>
    <row r="799" spans="1:8" ht="15">
      <c r="A799" s="8" t="s">
        <v>1602</v>
      </c>
      <c r="B799" s="1" t="str">
        <f>_xlfn.XLOOKUP($C799,'Airline Data'!$A$2:$A$7,'Airline Data'!$B$2:$B$7)</f>
        <v>Southwest</v>
      </c>
      <c r="C799" s="23">
        <v>4</v>
      </c>
      <c r="D799" s="11">
        <v>0.38541666666666669</v>
      </c>
      <c r="E799" s="24">
        <f t="shared" ref="E799:E807" si="80">D799-TIME(0,F799,0)</f>
        <v>0.37152777777777779</v>
      </c>
      <c r="F799" s="25">
        <v>20</v>
      </c>
      <c r="G799" s="13">
        <v>44562</v>
      </c>
      <c r="H799" s="1" t="str">
        <f t="shared" si="77"/>
        <v>NotEarly</v>
      </c>
    </row>
    <row r="800" spans="1:8" ht="15">
      <c r="A800" s="8" t="s">
        <v>1604</v>
      </c>
      <c r="B800" s="1" t="str">
        <f>_xlfn.XLOOKUP($C800,'Airline Data'!$A$2:$A$7,'Airline Data'!$B$2:$B$7)</f>
        <v>Delta</v>
      </c>
      <c r="C800" s="23">
        <v>3</v>
      </c>
      <c r="D800" s="11">
        <v>0.77708333333333335</v>
      </c>
      <c r="E800" s="24">
        <f t="shared" si="80"/>
        <v>0.77152777777777781</v>
      </c>
      <c r="F800" s="25">
        <v>8</v>
      </c>
      <c r="G800" s="13">
        <v>44574</v>
      </c>
      <c r="H800" s="1" t="str">
        <f t="shared" si="77"/>
        <v>NotEarly</v>
      </c>
    </row>
    <row r="801" spans="1:8" ht="15">
      <c r="A801" s="8" t="s">
        <v>1606</v>
      </c>
      <c r="B801" s="1" t="str">
        <f>_xlfn.XLOOKUP($C801,'Airline Data'!$A$2:$A$7,'Airline Data'!$B$2:$B$7)</f>
        <v>Air Canada</v>
      </c>
      <c r="C801" s="23">
        <v>6</v>
      </c>
      <c r="D801" s="11">
        <v>0.9770833333333333</v>
      </c>
      <c r="E801" s="24">
        <f t="shared" si="80"/>
        <v>0.96180555555555558</v>
      </c>
      <c r="F801" s="25">
        <v>22</v>
      </c>
      <c r="G801" s="13">
        <v>44573</v>
      </c>
      <c r="H801" s="1" t="str">
        <f t="shared" si="77"/>
        <v>NotEarly</v>
      </c>
    </row>
    <row r="802" spans="1:8" ht="15">
      <c r="A802" s="8" t="s">
        <v>1608</v>
      </c>
      <c r="B802" s="1" t="str">
        <f>_xlfn.XLOOKUP($C802,'Airline Data'!$A$2:$A$7,'Airline Data'!$B$2:$B$7)</f>
        <v>Delta</v>
      </c>
      <c r="C802" s="23">
        <v>3</v>
      </c>
      <c r="D802" s="11">
        <v>0.17291666666666666</v>
      </c>
      <c r="E802" s="24">
        <f t="shared" si="80"/>
        <v>0.15555555555555556</v>
      </c>
      <c r="F802" s="25">
        <v>25</v>
      </c>
      <c r="G802" s="13">
        <v>44565</v>
      </c>
      <c r="H802" s="1" t="str">
        <f t="shared" si="77"/>
        <v>NotEarly</v>
      </c>
    </row>
    <row r="803" spans="1:8" ht="15">
      <c r="A803" s="8">
        <v>229200</v>
      </c>
      <c r="B803" s="1" t="str">
        <f>_xlfn.XLOOKUP($C803,'Airline Data'!$A$2:$A$7,'Airline Data'!$B$2:$B$7)</f>
        <v>United</v>
      </c>
      <c r="C803" s="23">
        <v>2</v>
      </c>
      <c r="D803" s="11">
        <v>0.37013888888888891</v>
      </c>
      <c r="E803" s="24">
        <f t="shared" si="80"/>
        <v>0.35902777777777778</v>
      </c>
      <c r="F803" s="25">
        <v>16</v>
      </c>
      <c r="G803" s="13">
        <v>44566</v>
      </c>
      <c r="H803" s="1" t="str">
        <f t="shared" si="77"/>
        <v>NotEarly</v>
      </c>
    </row>
    <row r="804" spans="1:8" ht="15">
      <c r="A804" s="8" t="s">
        <v>1611</v>
      </c>
      <c r="B804" s="1" t="str">
        <f>_xlfn.XLOOKUP($C804,'Airline Data'!$A$2:$A$7,'Airline Data'!$B$2:$B$7)</f>
        <v>Alaska</v>
      </c>
      <c r="C804" s="23">
        <v>5</v>
      </c>
      <c r="D804" s="11">
        <v>7.7083333333333337E-2</v>
      </c>
      <c r="E804" s="24">
        <f t="shared" si="80"/>
        <v>6.7361111111111122E-2</v>
      </c>
      <c r="F804" s="25">
        <v>14</v>
      </c>
      <c r="G804" s="13">
        <v>44564</v>
      </c>
      <c r="H804" s="1" t="str">
        <f t="shared" si="77"/>
        <v>NotEarly</v>
      </c>
    </row>
    <row r="805" spans="1:8" ht="15">
      <c r="A805" s="8" t="s">
        <v>1613</v>
      </c>
      <c r="B805" s="1" t="str">
        <f>_xlfn.XLOOKUP($C805,'Airline Data'!$A$2:$A$7,'Airline Data'!$B$2:$B$7)</f>
        <v>United</v>
      </c>
      <c r="C805" s="23">
        <v>2</v>
      </c>
      <c r="D805" s="11">
        <v>0.55138888888888893</v>
      </c>
      <c r="E805" s="24">
        <f t="shared" si="80"/>
        <v>0.53194444444444444</v>
      </c>
      <c r="F805" s="25">
        <v>28</v>
      </c>
      <c r="G805" s="13">
        <v>44573</v>
      </c>
      <c r="H805" s="1" t="str">
        <f t="shared" si="77"/>
        <v>NotEarly</v>
      </c>
    </row>
    <row r="806" spans="1:8" ht="15">
      <c r="A806" s="8" t="s">
        <v>1615</v>
      </c>
      <c r="B806" s="1" t="str">
        <f>_xlfn.XLOOKUP($C806,'Airline Data'!$A$2:$A$7,'Airline Data'!$B$2:$B$7)</f>
        <v>Alaska</v>
      </c>
      <c r="C806" s="23">
        <v>5</v>
      </c>
      <c r="D806" s="11">
        <v>1.9444444444444445E-2</v>
      </c>
      <c r="E806" s="24">
        <f t="shared" si="80"/>
        <v>6.2500000000000003E-3</v>
      </c>
      <c r="F806" s="25">
        <v>19</v>
      </c>
      <c r="G806" s="13">
        <v>44574</v>
      </c>
      <c r="H806" s="1" t="str">
        <f t="shared" si="77"/>
        <v>NotEarly</v>
      </c>
    </row>
    <row r="807" spans="1:8" ht="15">
      <c r="A807" s="8" t="s">
        <v>1617</v>
      </c>
      <c r="B807" s="1" t="str">
        <f>_xlfn.XLOOKUP($C807,'Airline Data'!$A$2:$A$7,'Airline Data'!$B$2:$B$7)</f>
        <v>Southwest</v>
      </c>
      <c r="C807" s="23">
        <v>4</v>
      </c>
      <c r="D807" s="11">
        <v>0.91249999999999998</v>
      </c>
      <c r="E807" s="24">
        <f t="shared" si="80"/>
        <v>0.89305555555555549</v>
      </c>
      <c r="F807" s="25">
        <v>28</v>
      </c>
      <c r="G807" s="13">
        <v>44574</v>
      </c>
      <c r="H807" s="1" t="str">
        <f t="shared" si="77"/>
        <v>NotEarly</v>
      </c>
    </row>
    <row r="808" spans="1:8" ht="15">
      <c r="A808" s="8" t="s">
        <v>1619</v>
      </c>
      <c r="B808" s="1" t="str">
        <f>_xlfn.XLOOKUP($C808,'Airline Data'!$A$2:$A$7,'Airline Data'!$B$2:$B$7)</f>
        <v>United</v>
      </c>
      <c r="C808" s="23">
        <v>2</v>
      </c>
      <c r="D808" s="11">
        <v>0.35138888888888886</v>
      </c>
      <c r="E808" s="24">
        <f>D808+TIME(0,F808,0)</f>
        <v>0.35138888888888886</v>
      </c>
      <c r="F808" s="25">
        <v>0</v>
      </c>
      <c r="G808" s="13">
        <v>44571</v>
      </c>
      <c r="H808" s="1" t="str">
        <f t="shared" si="77"/>
        <v>OnTime</v>
      </c>
    </row>
    <row r="809" spans="1:8" ht="15">
      <c r="A809" s="8" t="s">
        <v>1621</v>
      </c>
      <c r="B809" s="1" t="str">
        <f>_xlfn.XLOOKUP($C809,'Airline Data'!$A$2:$A$7,'Airline Data'!$B$2:$B$7)</f>
        <v>Southwest</v>
      </c>
      <c r="C809" s="23">
        <v>4</v>
      </c>
      <c r="D809" s="11">
        <v>0.70277777777777772</v>
      </c>
      <c r="E809" s="24">
        <f>D809-TIME(0,F809,0)</f>
        <v>0.69027777777777777</v>
      </c>
      <c r="F809" s="25">
        <v>18</v>
      </c>
      <c r="G809" s="13">
        <v>44572</v>
      </c>
      <c r="H809" s="1" t="str">
        <f t="shared" si="77"/>
        <v>NotEarly</v>
      </c>
    </row>
    <row r="810" spans="1:8" ht="15">
      <c r="A810" s="8" t="s">
        <v>1623</v>
      </c>
      <c r="B810" s="1" t="str">
        <f>_xlfn.XLOOKUP($C810,'Airline Data'!$A$2:$A$7,'Airline Data'!$B$2:$B$7)</f>
        <v>United</v>
      </c>
      <c r="C810" s="23">
        <v>2</v>
      </c>
      <c r="D810" s="11">
        <v>0.28333333333333333</v>
      </c>
      <c r="E810" s="24">
        <f>D810+TIME(0,F810,0)</f>
        <v>0.2951388888888889</v>
      </c>
      <c r="F810" s="25">
        <v>17</v>
      </c>
      <c r="G810" s="13">
        <v>44574</v>
      </c>
      <c r="H810" s="1" t="str">
        <f t="shared" si="77"/>
        <v>Early</v>
      </c>
    </row>
    <row r="811" spans="1:8" ht="15">
      <c r="A811" s="8" t="s">
        <v>1625</v>
      </c>
      <c r="B811" s="1" t="str">
        <f>_xlfn.XLOOKUP($C811,'Airline Data'!$A$2:$A$7,'Airline Data'!$B$2:$B$7)</f>
        <v>United</v>
      </c>
      <c r="C811" s="23">
        <v>2</v>
      </c>
      <c r="D811" s="11">
        <v>9.7916666666666666E-2</v>
      </c>
      <c r="E811" s="24">
        <f t="shared" ref="E811:E819" si="81">D811-TIME(0,F811,0)</f>
        <v>7.9861111111111105E-2</v>
      </c>
      <c r="F811" s="25">
        <v>26</v>
      </c>
      <c r="G811" s="13">
        <v>44569</v>
      </c>
      <c r="H811" s="1" t="str">
        <f t="shared" si="77"/>
        <v>NotEarly</v>
      </c>
    </row>
    <row r="812" spans="1:8" ht="15">
      <c r="A812" s="8">
        <v>459761</v>
      </c>
      <c r="B812" s="1" t="str">
        <f>_xlfn.XLOOKUP($C812,'Airline Data'!$A$2:$A$7,'Airline Data'!$B$2:$B$7)</f>
        <v>United</v>
      </c>
      <c r="C812" s="23">
        <v>2</v>
      </c>
      <c r="D812" s="11">
        <v>0.43333333333333335</v>
      </c>
      <c r="E812" s="24">
        <f t="shared" si="81"/>
        <v>0.41597222222222224</v>
      </c>
      <c r="F812" s="25">
        <v>25</v>
      </c>
      <c r="G812" s="13">
        <v>44563</v>
      </c>
      <c r="H812" s="1" t="str">
        <f t="shared" si="77"/>
        <v>NotEarly</v>
      </c>
    </row>
    <row r="813" spans="1:8" ht="15">
      <c r="A813" s="8" t="s">
        <v>1628</v>
      </c>
      <c r="B813" s="1" t="str">
        <f>_xlfn.XLOOKUP($C813,'Airline Data'!$A$2:$A$7,'Airline Data'!$B$2:$B$7)</f>
        <v>Southwest</v>
      </c>
      <c r="C813" s="23">
        <v>4</v>
      </c>
      <c r="D813" s="11">
        <v>0.11458333333333333</v>
      </c>
      <c r="E813" s="24">
        <f t="shared" si="81"/>
        <v>9.4444444444444442E-2</v>
      </c>
      <c r="F813" s="25">
        <v>29</v>
      </c>
      <c r="G813" s="13">
        <v>44562</v>
      </c>
      <c r="H813" s="1" t="str">
        <f t="shared" si="77"/>
        <v>NotEarly</v>
      </c>
    </row>
    <row r="814" spans="1:8" ht="15">
      <c r="A814" s="8" t="s">
        <v>1630</v>
      </c>
      <c r="B814" s="1" t="str">
        <f>_xlfn.XLOOKUP($C814,'Airline Data'!$A$2:$A$7,'Airline Data'!$B$2:$B$7)</f>
        <v>American</v>
      </c>
      <c r="C814" s="23">
        <v>1</v>
      </c>
      <c r="D814" s="11">
        <v>0.68472222222222223</v>
      </c>
      <c r="E814" s="24">
        <f t="shared" si="81"/>
        <v>0.66666666666666663</v>
      </c>
      <c r="F814" s="25">
        <v>26</v>
      </c>
      <c r="G814" s="13">
        <v>44567</v>
      </c>
      <c r="H814" s="1" t="str">
        <f t="shared" si="77"/>
        <v>NotEarly</v>
      </c>
    </row>
    <row r="815" spans="1:8" ht="15">
      <c r="A815" s="8" t="s">
        <v>1632</v>
      </c>
      <c r="B815" s="1" t="str">
        <f>_xlfn.XLOOKUP($C815,'Airline Data'!$A$2:$A$7,'Airline Data'!$B$2:$B$7)</f>
        <v>Alaska</v>
      </c>
      <c r="C815" s="23">
        <v>5</v>
      </c>
      <c r="D815" s="11">
        <v>0.28888888888888886</v>
      </c>
      <c r="E815" s="24">
        <f t="shared" si="81"/>
        <v>0.26805555555555555</v>
      </c>
      <c r="F815" s="25">
        <v>30</v>
      </c>
      <c r="G815" s="13">
        <v>44571</v>
      </c>
      <c r="H815" s="1" t="str">
        <f t="shared" si="77"/>
        <v>NotEarly</v>
      </c>
    </row>
    <row r="816" spans="1:8" ht="15">
      <c r="A816" s="8" t="s">
        <v>1634</v>
      </c>
      <c r="B816" s="1" t="str">
        <f>_xlfn.XLOOKUP($C816,'Airline Data'!$A$2:$A$7,'Airline Data'!$B$2:$B$7)</f>
        <v>Delta</v>
      </c>
      <c r="C816" s="23">
        <v>3</v>
      </c>
      <c r="D816" s="11">
        <v>8.819444444444445E-2</v>
      </c>
      <c r="E816" s="24">
        <f t="shared" si="81"/>
        <v>7.9166666666666677E-2</v>
      </c>
      <c r="F816" s="25">
        <v>13</v>
      </c>
      <c r="G816" s="13">
        <v>44565</v>
      </c>
      <c r="H816" s="1" t="str">
        <f t="shared" si="77"/>
        <v>NotEarly</v>
      </c>
    </row>
    <row r="817" spans="1:8" ht="15">
      <c r="A817" s="8" t="s">
        <v>1636</v>
      </c>
      <c r="B817" s="1" t="str">
        <f>_xlfn.XLOOKUP($C817,'Airline Data'!$A$2:$A$7,'Airline Data'!$B$2:$B$7)</f>
        <v>Air Canada</v>
      </c>
      <c r="C817" s="23">
        <v>6</v>
      </c>
      <c r="D817" s="11">
        <v>8.611111111111111E-2</v>
      </c>
      <c r="E817" s="24">
        <f t="shared" si="81"/>
        <v>7.5694444444444439E-2</v>
      </c>
      <c r="F817" s="25">
        <v>15</v>
      </c>
      <c r="G817" s="13">
        <v>44565</v>
      </c>
      <c r="H817" s="1" t="str">
        <f t="shared" si="77"/>
        <v>NotEarly</v>
      </c>
    </row>
    <row r="818" spans="1:8" ht="15">
      <c r="A818" s="8" t="s">
        <v>1638</v>
      </c>
      <c r="B818" s="1" t="str">
        <f>_xlfn.XLOOKUP($C818,'Airline Data'!$A$2:$A$7,'Airline Data'!$B$2:$B$7)</f>
        <v>Alaska</v>
      </c>
      <c r="C818" s="23">
        <v>5</v>
      </c>
      <c r="D818" s="11">
        <v>0.65486111111111112</v>
      </c>
      <c r="E818" s="24">
        <f t="shared" si="81"/>
        <v>0.65138888888888891</v>
      </c>
      <c r="F818" s="25">
        <v>5</v>
      </c>
      <c r="G818" s="13">
        <v>44562</v>
      </c>
      <c r="H818" s="1" t="str">
        <f t="shared" si="77"/>
        <v>NotEarly</v>
      </c>
    </row>
    <row r="819" spans="1:8" ht="15">
      <c r="A819" s="8" t="s">
        <v>1640</v>
      </c>
      <c r="B819" s="1" t="str">
        <f>_xlfn.XLOOKUP($C819,'Airline Data'!$A$2:$A$7,'Airline Data'!$B$2:$B$7)</f>
        <v>Alaska</v>
      </c>
      <c r="C819" s="23">
        <v>5</v>
      </c>
      <c r="D819" s="11">
        <v>0.50138888888888888</v>
      </c>
      <c r="E819" s="24">
        <f t="shared" si="81"/>
        <v>0.48125000000000001</v>
      </c>
      <c r="F819" s="25">
        <v>29</v>
      </c>
      <c r="G819" s="13">
        <v>44574</v>
      </c>
      <c r="H819" s="1" t="str">
        <f t="shared" si="77"/>
        <v>NotEarly</v>
      </c>
    </row>
    <row r="820" spans="1:8" ht="15">
      <c r="A820" s="8" t="s">
        <v>1642</v>
      </c>
      <c r="B820" s="1" t="str">
        <f>_xlfn.XLOOKUP($C820,'Airline Data'!$A$2:$A$7,'Airline Data'!$B$2:$B$7)</f>
        <v>Delta</v>
      </c>
      <c r="C820" s="23">
        <v>3</v>
      </c>
      <c r="D820" s="11">
        <v>0.51388888888888884</v>
      </c>
      <c r="E820" s="24">
        <f>D820+TIME(0,F820,0)</f>
        <v>0.51527777777777772</v>
      </c>
      <c r="F820" s="25">
        <v>2</v>
      </c>
      <c r="G820" s="13">
        <v>44567</v>
      </c>
      <c r="H820" s="1" t="str">
        <f t="shared" si="77"/>
        <v>Early</v>
      </c>
    </row>
    <row r="821" spans="1:8" ht="15">
      <c r="A821" s="8" t="s">
        <v>1644</v>
      </c>
      <c r="B821" s="1" t="str">
        <f>_xlfn.XLOOKUP($C821,'Airline Data'!$A$2:$A$7,'Airline Data'!$B$2:$B$7)</f>
        <v>American</v>
      </c>
      <c r="C821" s="23">
        <v>1</v>
      </c>
      <c r="D821" s="11">
        <v>0.35972222222222222</v>
      </c>
      <c r="E821" s="24">
        <f>D821-TIME(0,F821,0)</f>
        <v>0.3527777777777778</v>
      </c>
      <c r="F821" s="25">
        <v>10</v>
      </c>
      <c r="G821" s="13">
        <v>44572</v>
      </c>
      <c r="H821" s="1" t="str">
        <f t="shared" si="77"/>
        <v>NotEarly</v>
      </c>
    </row>
    <row r="822" spans="1:8" ht="15">
      <c r="A822" s="8" t="s">
        <v>1646</v>
      </c>
      <c r="B822" s="1" t="str">
        <f>_xlfn.XLOOKUP($C822,'Airline Data'!$A$2:$A$7,'Airline Data'!$B$2:$B$7)</f>
        <v>Southwest</v>
      </c>
      <c r="C822" s="23">
        <v>4</v>
      </c>
      <c r="D822" s="11">
        <v>0.8930555555555556</v>
      </c>
      <c r="E822" s="24">
        <f>D822+TIME(0,F822,0)</f>
        <v>0.90208333333333335</v>
      </c>
      <c r="F822" s="25">
        <v>13</v>
      </c>
      <c r="G822" s="13">
        <v>44574</v>
      </c>
      <c r="H822" s="1" t="str">
        <f t="shared" si="77"/>
        <v>Early</v>
      </c>
    </row>
    <row r="823" spans="1:8" ht="15">
      <c r="A823" s="8" t="s">
        <v>1648</v>
      </c>
      <c r="B823" s="1" t="str">
        <f>_xlfn.XLOOKUP($C823,'Airline Data'!$A$2:$A$7,'Airline Data'!$B$2:$B$7)</f>
        <v>United</v>
      </c>
      <c r="C823" s="23">
        <v>2</v>
      </c>
      <c r="D823" s="11">
        <v>0.29097222222222224</v>
      </c>
      <c r="E823" s="24">
        <f t="shared" ref="E823:E831" si="82">D823-TIME(0,F823,0)</f>
        <v>0.27013888888888893</v>
      </c>
      <c r="F823" s="25">
        <v>30</v>
      </c>
      <c r="G823" s="13">
        <v>44574</v>
      </c>
      <c r="H823" s="1" t="str">
        <f t="shared" si="77"/>
        <v>NotEarly</v>
      </c>
    </row>
    <row r="824" spans="1:8" ht="15">
      <c r="A824" s="8" t="s">
        <v>1650</v>
      </c>
      <c r="B824" s="1" t="str">
        <f>_xlfn.XLOOKUP($C824,'Airline Data'!$A$2:$A$7,'Airline Data'!$B$2:$B$7)</f>
        <v>Alaska</v>
      </c>
      <c r="C824" s="23">
        <v>5</v>
      </c>
      <c r="D824" s="11">
        <v>0.90486111111111112</v>
      </c>
      <c r="E824" s="24">
        <f t="shared" si="82"/>
        <v>0.90416666666666667</v>
      </c>
      <c r="F824" s="25">
        <v>1</v>
      </c>
      <c r="G824" s="13">
        <v>44566</v>
      </c>
      <c r="H824" s="1" t="str">
        <f t="shared" si="77"/>
        <v>NotEarly</v>
      </c>
    </row>
    <row r="825" spans="1:8" ht="15">
      <c r="A825" s="8" t="s">
        <v>1652</v>
      </c>
      <c r="B825" s="1" t="str">
        <f>_xlfn.XLOOKUP($C825,'Airline Data'!$A$2:$A$7,'Airline Data'!$B$2:$B$7)</f>
        <v>Alaska</v>
      </c>
      <c r="C825" s="23">
        <v>5</v>
      </c>
      <c r="D825" s="11">
        <v>0.99305555555555558</v>
      </c>
      <c r="E825" s="24">
        <f t="shared" si="82"/>
        <v>0.99027777777777781</v>
      </c>
      <c r="F825" s="25">
        <v>4</v>
      </c>
      <c r="G825" s="13">
        <v>44570</v>
      </c>
      <c r="H825" s="1" t="str">
        <f t="shared" si="77"/>
        <v>NotEarly</v>
      </c>
    </row>
    <row r="826" spans="1:8" ht="15">
      <c r="A826" s="8" t="s">
        <v>1654</v>
      </c>
      <c r="B826" s="1" t="str">
        <f>_xlfn.XLOOKUP($C826,'Airline Data'!$A$2:$A$7,'Airline Data'!$B$2:$B$7)</f>
        <v>United</v>
      </c>
      <c r="C826" s="23">
        <v>2</v>
      </c>
      <c r="D826" s="11">
        <v>0.93680555555555556</v>
      </c>
      <c r="E826" s="24">
        <f t="shared" si="82"/>
        <v>0.92291666666666672</v>
      </c>
      <c r="F826" s="25">
        <v>20</v>
      </c>
      <c r="G826" s="13">
        <v>44574</v>
      </c>
      <c r="H826" s="1" t="str">
        <f t="shared" si="77"/>
        <v>NotEarly</v>
      </c>
    </row>
    <row r="827" spans="1:8" ht="15">
      <c r="A827" s="8" t="s">
        <v>1656</v>
      </c>
      <c r="B827" s="1" t="str">
        <f>_xlfn.XLOOKUP($C827,'Airline Data'!$A$2:$A$7,'Airline Data'!$B$2:$B$7)</f>
        <v>American</v>
      </c>
      <c r="C827" s="23">
        <v>1</v>
      </c>
      <c r="D827" s="11">
        <v>0.40277777777777779</v>
      </c>
      <c r="E827" s="24">
        <f t="shared" si="82"/>
        <v>0.3888888888888889</v>
      </c>
      <c r="F827" s="25">
        <v>20</v>
      </c>
      <c r="G827" s="13">
        <v>44566</v>
      </c>
      <c r="H827" s="1" t="str">
        <f t="shared" si="77"/>
        <v>NotEarly</v>
      </c>
    </row>
    <row r="828" spans="1:8" ht="15">
      <c r="A828" s="8" t="s">
        <v>1658</v>
      </c>
      <c r="B828" s="1" t="str">
        <f>_xlfn.XLOOKUP($C828,'Airline Data'!$A$2:$A$7,'Airline Data'!$B$2:$B$7)</f>
        <v>American</v>
      </c>
      <c r="C828" s="23">
        <v>1</v>
      </c>
      <c r="D828" s="11">
        <v>0.59236111111111112</v>
      </c>
      <c r="E828" s="24">
        <f t="shared" si="82"/>
        <v>0.57152777777777775</v>
      </c>
      <c r="F828" s="25">
        <v>30</v>
      </c>
      <c r="G828" s="13">
        <v>44563</v>
      </c>
      <c r="H828" s="1" t="str">
        <f t="shared" si="77"/>
        <v>NotEarly</v>
      </c>
    </row>
    <row r="829" spans="1:8" ht="15">
      <c r="A829" s="8" t="s">
        <v>1660</v>
      </c>
      <c r="B829" s="1" t="str">
        <f>_xlfn.XLOOKUP($C829,'Airline Data'!$A$2:$A$7,'Airline Data'!$B$2:$B$7)</f>
        <v>United</v>
      </c>
      <c r="C829" s="23">
        <v>2</v>
      </c>
      <c r="D829" s="11">
        <v>0.18611111111111112</v>
      </c>
      <c r="E829" s="24">
        <f t="shared" si="82"/>
        <v>0.17222222222222222</v>
      </c>
      <c r="F829" s="25">
        <v>20</v>
      </c>
      <c r="G829" s="13">
        <v>44563</v>
      </c>
      <c r="H829" s="1" t="str">
        <f t="shared" si="77"/>
        <v>NotEarly</v>
      </c>
    </row>
    <row r="830" spans="1:8" ht="15">
      <c r="A830" s="8" t="s">
        <v>1662</v>
      </c>
      <c r="B830" s="1" t="str">
        <f>_xlfn.XLOOKUP($C830,'Airline Data'!$A$2:$A$7,'Airline Data'!$B$2:$B$7)</f>
        <v>Southwest</v>
      </c>
      <c r="C830" s="23">
        <v>4</v>
      </c>
      <c r="D830" s="11">
        <v>0.90972222222222221</v>
      </c>
      <c r="E830" s="24">
        <f t="shared" si="82"/>
        <v>0.90347222222222223</v>
      </c>
      <c r="F830" s="25">
        <v>9</v>
      </c>
      <c r="G830" s="13">
        <v>44573</v>
      </c>
      <c r="H830" s="1" t="str">
        <f t="shared" si="77"/>
        <v>NotEarly</v>
      </c>
    </row>
    <row r="831" spans="1:8" ht="15">
      <c r="A831" s="8" t="s">
        <v>1664</v>
      </c>
      <c r="B831" s="1" t="str">
        <f>_xlfn.XLOOKUP($C831,'Airline Data'!$A$2:$A$7,'Airline Data'!$B$2:$B$7)</f>
        <v>Southwest</v>
      </c>
      <c r="C831" s="23">
        <v>4</v>
      </c>
      <c r="D831" s="11">
        <v>0.2590277777777778</v>
      </c>
      <c r="E831" s="24">
        <f t="shared" si="82"/>
        <v>0.24444444444444446</v>
      </c>
      <c r="F831" s="25">
        <v>21</v>
      </c>
      <c r="G831" s="13">
        <v>44573</v>
      </c>
      <c r="H831" s="1" t="str">
        <f t="shared" si="77"/>
        <v>NotEarly</v>
      </c>
    </row>
    <row r="832" spans="1:8" ht="15">
      <c r="A832" s="8" t="s">
        <v>1666</v>
      </c>
      <c r="B832" s="1" t="str">
        <f>_xlfn.XLOOKUP($C832,'Airline Data'!$A$2:$A$7,'Airline Data'!$B$2:$B$7)</f>
        <v>Air Canada</v>
      </c>
      <c r="C832" s="23">
        <v>6</v>
      </c>
      <c r="D832" s="11">
        <v>0.49583333333333335</v>
      </c>
      <c r="E832" s="24">
        <f>D832+TIME(0,F832,0)</f>
        <v>0.51041666666666663</v>
      </c>
      <c r="F832" s="25">
        <v>21</v>
      </c>
      <c r="G832" s="13">
        <v>44564</v>
      </c>
      <c r="H832" s="1" t="str">
        <f t="shared" si="77"/>
        <v>Early</v>
      </c>
    </row>
    <row r="833" spans="1:8" ht="15">
      <c r="A833" s="8" t="s">
        <v>1668</v>
      </c>
      <c r="B833" s="1" t="str">
        <f>_xlfn.XLOOKUP($C833,'Airline Data'!$A$2:$A$7,'Airline Data'!$B$2:$B$7)</f>
        <v>United</v>
      </c>
      <c r="C833" s="23">
        <v>2</v>
      </c>
      <c r="D833" s="11">
        <v>0.43402777777777779</v>
      </c>
      <c r="E833" s="24">
        <f>D833-TIME(0,F833,0)</f>
        <v>0.4236111111111111</v>
      </c>
      <c r="F833" s="25">
        <v>15</v>
      </c>
      <c r="G833" s="13">
        <v>44563</v>
      </c>
      <c r="H833" s="1" t="str">
        <f t="shared" si="77"/>
        <v>NotEarly</v>
      </c>
    </row>
    <row r="834" spans="1:8" ht="15">
      <c r="A834" s="8" t="s">
        <v>1670</v>
      </c>
      <c r="B834" s="1" t="str">
        <f>_xlfn.XLOOKUP($C834,'Airline Data'!$A$2:$A$7,'Airline Data'!$B$2:$B$7)</f>
        <v>Southwest</v>
      </c>
      <c r="C834" s="23">
        <v>4</v>
      </c>
      <c r="D834" s="11">
        <v>0.65694444444444444</v>
      </c>
      <c r="E834" s="24">
        <f>D834+TIME(0,F834,0)</f>
        <v>0.67152777777777772</v>
      </c>
      <c r="F834" s="25">
        <v>21</v>
      </c>
      <c r="G834" s="13">
        <v>44568</v>
      </c>
      <c r="H834" s="1" t="str">
        <f t="shared" si="77"/>
        <v>Early</v>
      </c>
    </row>
    <row r="835" spans="1:8" ht="15">
      <c r="A835" s="8" t="s">
        <v>1672</v>
      </c>
      <c r="B835" s="1" t="str">
        <f>_xlfn.XLOOKUP($C835,'Airline Data'!$A$2:$A$7,'Airline Data'!$B$2:$B$7)</f>
        <v>Southwest</v>
      </c>
      <c r="C835" s="23">
        <v>4</v>
      </c>
      <c r="D835" s="11">
        <v>0.83472222222222225</v>
      </c>
      <c r="E835" s="24">
        <f t="shared" ref="E835:E843" si="83">D835-TIME(0,F835,0)</f>
        <v>0.82013888888888897</v>
      </c>
      <c r="F835" s="25">
        <v>21</v>
      </c>
      <c r="G835" s="13">
        <v>44574</v>
      </c>
      <c r="H835" s="1" t="str">
        <f t="shared" ref="H835:H898" si="84">_xlfn.IFS(D835&lt;E835,"Early",D835&gt;E835,"NotEarly",D835=E835,"OnTime")</f>
        <v>NotEarly</v>
      </c>
    </row>
    <row r="836" spans="1:8" ht="15">
      <c r="A836" s="8" t="s">
        <v>1674</v>
      </c>
      <c r="B836" s="1" t="str">
        <f>_xlfn.XLOOKUP($C836,'Airline Data'!$A$2:$A$7,'Airline Data'!$B$2:$B$7)</f>
        <v>United</v>
      </c>
      <c r="C836" s="23">
        <v>2</v>
      </c>
      <c r="D836" s="11">
        <v>0.2722222222222222</v>
      </c>
      <c r="E836" s="24">
        <f t="shared" si="83"/>
        <v>0.26597222222222222</v>
      </c>
      <c r="F836" s="25">
        <v>9</v>
      </c>
      <c r="G836" s="13">
        <v>44571</v>
      </c>
      <c r="H836" s="1" t="str">
        <f t="shared" si="84"/>
        <v>NotEarly</v>
      </c>
    </row>
    <row r="837" spans="1:8" ht="15">
      <c r="A837" s="8" t="s">
        <v>1676</v>
      </c>
      <c r="B837" s="1" t="str">
        <f>_xlfn.XLOOKUP($C837,'Airline Data'!$A$2:$A$7,'Airline Data'!$B$2:$B$7)</f>
        <v>Alaska</v>
      </c>
      <c r="C837" s="23">
        <v>5</v>
      </c>
      <c r="D837" s="11">
        <v>0.38750000000000001</v>
      </c>
      <c r="E837" s="24">
        <f t="shared" si="83"/>
        <v>0.375</v>
      </c>
      <c r="F837" s="25">
        <v>18</v>
      </c>
      <c r="G837" s="13">
        <v>44573</v>
      </c>
      <c r="H837" s="1" t="str">
        <f t="shared" si="84"/>
        <v>NotEarly</v>
      </c>
    </row>
    <row r="838" spans="1:8" ht="15">
      <c r="A838" s="8" t="s">
        <v>1678</v>
      </c>
      <c r="B838" s="1" t="str">
        <f>_xlfn.XLOOKUP($C838,'Airline Data'!$A$2:$A$7,'Airline Data'!$B$2:$B$7)</f>
        <v>Air Canada</v>
      </c>
      <c r="C838" s="23">
        <v>6</v>
      </c>
      <c r="D838" s="11">
        <v>0.12222222222222222</v>
      </c>
      <c r="E838" s="24">
        <f t="shared" si="83"/>
        <v>0.10833333333333334</v>
      </c>
      <c r="F838" s="25">
        <v>20</v>
      </c>
      <c r="G838" s="13">
        <v>44572</v>
      </c>
      <c r="H838" s="1" t="str">
        <f t="shared" si="84"/>
        <v>NotEarly</v>
      </c>
    </row>
    <row r="839" spans="1:8" ht="15">
      <c r="A839" s="8" t="s">
        <v>1680</v>
      </c>
      <c r="B839" s="1" t="str">
        <f>_xlfn.XLOOKUP($C839,'Airline Data'!$A$2:$A$7,'Airline Data'!$B$2:$B$7)</f>
        <v>Alaska</v>
      </c>
      <c r="C839" s="23">
        <v>5</v>
      </c>
      <c r="D839" s="11">
        <v>0.62708333333333333</v>
      </c>
      <c r="E839" s="24">
        <f t="shared" si="83"/>
        <v>0.61527777777777781</v>
      </c>
      <c r="F839" s="25">
        <v>17</v>
      </c>
      <c r="G839" s="13">
        <v>44570</v>
      </c>
      <c r="H839" s="1" t="str">
        <f t="shared" si="84"/>
        <v>NotEarly</v>
      </c>
    </row>
    <row r="840" spans="1:8" ht="15">
      <c r="A840" s="8" t="s">
        <v>1682</v>
      </c>
      <c r="B840" s="1" t="str">
        <f>_xlfn.XLOOKUP($C840,'Airline Data'!$A$2:$A$7,'Airline Data'!$B$2:$B$7)</f>
        <v>United</v>
      </c>
      <c r="C840" s="23">
        <v>2</v>
      </c>
      <c r="D840" s="11">
        <v>0.59097222222222223</v>
      </c>
      <c r="E840" s="24">
        <f t="shared" si="83"/>
        <v>0.57152777777777775</v>
      </c>
      <c r="F840" s="25">
        <v>28</v>
      </c>
      <c r="G840" s="13">
        <v>44570</v>
      </c>
      <c r="H840" s="1" t="str">
        <f t="shared" si="84"/>
        <v>NotEarly</v>
      </c>
    </row>
    <row r="841" spans="1:8" ht="15">
      <c r="A841" s="8" t="s">
        <v>1684</v>
      </c>
      <c r="B841" s="1" t="str">
        <f>_xlfn.XLOOKUP($C841,'Airline Data'!$A$2:$A$7,'Airline Data'!$B$2:$B$7)</f>
        <v>American</v>
      </c>
      <c r="C841" s="23">
        <v>1</v>
      </c>
      <c r="D841" s="11">
        <v>0.17430555555555555</v>
      </c>
      <c r="E841" s="24">
        <f t="shared" si="83"/>
        <v>0.17291666666666666</v>
      </c>
      <c r="F841" s="25">
        <v>2</v>
      </c>
      <c r="G841" s="13">
        <v>44571</v>
      </c>
      <c r="H841" s="1" t="str">
        <f t="shared" si="84"/>
        <v>NotEarly</v>
      </c>
    </row>
    <row r="842" spans="1:8" ht="15">
      <c r="A842" s="8" t="s">
        <v>1686</v>
      </c>
      <c r="B842" s="1" t="str">
        <f>_xlfn.XLOOKUP($C842,'Airline Data'!$A$2:$A$7,'Airline Data'!$B$2:$B$7)</f>
        <v>Air Canada</v>
      </c>
      <c r="C842" s="23">
        <v>6</v>
      </c>
      <c r="D842" s="11">
        <v>0.62569444444444444</v>
      </c>
      <c r="E842" s="24">
        <f t="shared" si="83"/>
        <v>0.60833333333333328</v>
      </c>
      <c r="F842" s="25">
        <v>25</v>
      </c>
      <c r="G842" s="13">
        <v>44573</v>
      </c>
      <c r="H842" s="1" t="str">
        <f t="shared" si="84"/>
        <v>NotEarly</v>
      </c>
    </row>
    <row r="843" spans="1:8" ht="15">
      <c r="A843" s="8" t="s">
        <v>1688</v>
      </c>
      <c r="B843" s="1" t="str">
        <f>_xlfn.XLOOKUP($C843,'Airline Data'!$A$2:$A$7,'Airline Data'!$B$2:$B$7)</f>
        <v>Alaska</v>
      </c>
      <c r="C843" s="23">
        <v>5</v>
      </c>
      <c r="D843" s="11">
        <v>0.70833333333333337</v>
      </c>
      <c r="E843" s="24">
        <f t="shared" si="83"/>
        <v>0.6972222222222223</v>
      </c>
      <c r="F843" s="25">
        <v>16</v>
      </c>
      <c r="G843" s="13">
        <v>44567</v>
      </c>
      <c r="H843" s="1" t="str">
        <f t="shared" si="84"/>
        <v>NotEarly</v>
      </c>
    </row>
    <row r="844" spans="1:8" ht="15">
      <c r="A844" s="8" t="s">
        <v>1690</v>
      </c>
      <c r="B844" s="1" t="str">
        <f>_xlfn.XLOOKUP($C844,'Airline Data'!$A$2:$A$7,'Airline Data'!$B$2:$B$7)</f>
        <v>United</v>
      </c>
      <c r="C844" s="23">
        <v>2</v>
      </c>
      <c r="D844" s="11">
        <v>0.61111111111111116</v>
      </c>
      <c r="E844" s="24">
        <f>D844+TIME(0,F844,0)</f>
        <v>0.6166666666666667</v>
      </c>
      <c r="F844" s="25">
        <v>8</v>
      </c>
      <c r="G844" s="13">
        <v>44570</v>
      </c>
      <c r="H844" s="1" t="str">
        <f t="shared" si="84"/>
        <v>Early</v>
      </c>
    </row>
    <row r="845" spans="1:8" ht="15">
      <c r="A845" s="8" t="s">
        <v>1692</v>
      </c>
      <c r="B845" s="1" t="str">
        <f>_xlfn.XLOOKUP($C845,'Airline Data'!$A$2:$A$7,'Airline Data'!$B$2:$B$7)</f>
        <v>United</v>
      </c>
      <c r="C845" s="23">
        <v>2</v>
      </c>
      <c r="D845" s="11">
        <v>0.6958333333333333</v>
      </c>
      <c r="E845" s="24">
        <f>D845-TIME(0,F845,0)</f>
        <v>0.67916666666666659</v>
      </c>
      <c r="F845" s="25">
        <v>24</v>
      </c>
      <c r="G845" s="13">
        <v>44568</v>
      </c>
      <c r="H845" s="1" t="str">
        <f t="shared" si="84"/>
        <v>NotEarly</v>
      </c>
    </row>
    <row r="846" spans="1:8" ht="15">
      <c r="A846" s="8" t="s">
        <v>1694</v>
      </c>
      <c r="B846" s="1" t="str">
        <f>_xlfn.XLOOKUP($C846,'Airline Data'!$A$2:$A$7,'Airline Data'!$B$2:$B$7)</f>
        <v>Air Canada</v>
      </c>
      <c r="C846" s="23">
        <v>6</v>
      </c>
      <c r="D846" s="11">
        <v>0</v>
      </c>
      <c r="E846" s="24">
        <f>D846+TIME(0,F846,0)</f>
        <v>5.5555555555555558E-3</v>
      </c>
      <c r="F846" s="25">
        <v>8</v>
      </c>
      <c r="G846" s="13">
        <v>44574</v>
      </c>
      <c r="H846" s="1" t="str">
        <f t="shared" si="84"/>
        <v>Early</v>
      </c>
    </row>
    <row r="847" spans="1:8" ht="15">
      <c r="A847" s="8" t="s">
        <v>1696</v>
      </c>
      <c r="B847" s="1" t="str">
        <f>_xlfn.XLOOKUP($C847,'Airline Data'!$A$2:$A$7,'Airline Data'!$B$2:$B$7)</f>
        <v>Air Canada</v>
      </c>
      <c r="C847" s="23">
        <v>6</v>
      </c>
      <c r="D847" s="11">
        <v>0.83958333333333335</v>
      </c>
      <c r="E847" s="24">
        <f t="shared" ref="E847:E855" si="85">D847-TIME(0,F847,0)</f>
        <v>0.82777777777777783</v>
      </c>
      <c r="F847" s="25">
        <v>17</v>
      </c>
      <c r="G847" s="13">
        <v>44563</v>
      </c>
      <c r="H847" s="1" t="str">
        <f t="shared" si="84"/>
        <v>NotEarly</v>
      </c>
    </row>
    <row r="848" spans="1:8" ht="15">
      <c r="A848" s="8" t="s">
        <v>1698</v>
      </c>
      <c r="B848" s="1" t="str">
        <f>_xlfn.XLOOKUP($C848,'Airline Data'!$A$2:$A$7,'Airline Data'!$B$2:$B$7)</f>
        <v>Delta</v>
      </c>
      <c r="C848" s="23">
        <v>3</v>
      </c>
      <c r="D848" s="11">
        <v>0.24374999999999999</v>
      </c>
      <c r="E848" s="24">
        <f t="shared" si="85"/>
        <v>0.24374999999999999</v>
      </c>
      <c r="F848" s="25">
        <v>0</v>
      </c>
      <c r="G848" s="13">
        <v>44563</v>
      </c>
      <c r="H848" s="1" t="str">
        <f t="shared" si="84"/>
        <v>OnTime</v>
      </c>
    </row>
    <row r="849" spans="1:8" ht="15">
      <c r="A849" s="8" t="s">
        <v>1700</v>
      </c>
      <c r="B849" s="1" t="str">
        <f>_xlfn.XLOOKUP($C849,'Airline Data'!$A$2:$A$7,'Airline Data'!$B$2:$B$7)</f>
        <v>Delta</v>
      </c>
      <c r="C849" s="23">
        <v>3</v>
      </c>
      <c r="D849" s="11">
        <v>0.95694444444444449</v>
      </c>
      <c r="E849" s="24">
        <f t="shared" si="85"/>
        <v>0.9555555555555556</v>
      </c>
      <c r="F849" s="25">
        <v>2</v>
      </c>
      <c r="G849" s="13">
        <v>44566</v>
      </c>
      <c r="H849" s="1" t="str">
        <f t="shared" si="84"/>
        <v>NotEarly</v>
      </c>
    </row>
    <row r="850" spans="1:8" ht="15">
      <c r="A850" s="8" t="s">
        <v>1702</v>
      </c>
      <c r="B850" s="1" t="str">
        <f>_xlfn.XLOOKUP($C850,'Airline Data'!$A$2:$A$7,'Airline Data'!$B$2:$B$7)</f>
        <v>Air Canada</v>
      </c>
      <c r="C850" s="23">
        <v>6</v>
      </c>
      <c r="D850" s="11">
        <v>0.90277777777777779</v>
      </c>
      <c r="E850" s="24">
        <f t="shared" si="85"/>
        <v>0.89236111111111116</v>
      </c>
      <c r="F850" s="25">
        <v>15</v>
      </c>
      <c r="G850" s="13">
        <v>44568</v>
      </c>
      <c r="H850" s="1" t="str">
        <f t="shared" si="84"/>
        <v>NotEarly</v>
      </c>
    </row>
    <row r="851" spans="1:8" ht="15">
      <c r="A851" s="8" t="s">
        <v>1704</v>
      </c>
      <c r="B851" s="1" t="str">
        <f>_xlfn.XLOOKUP($C851,'Airline Data'!$A$2:$A$7,'Airline Data'!$B$2:$B$7)</f>
        <v>Southwest</v>
      </c>
      <c r="C851" s="23">
        <v>4</v>
      </c>
      <c r="D851" s="11">
        <v>0.19652777777777777</v>
      </c>
      <c r="E851" s="24">
        <f t="shared" si="85"/>
        <v>0.18541666666666667</v>
      </c>
      <c r="F851" s="25">
        <v>16</v>
      </c>
      <c r="G851" s="13">
        <v>44567</v>
      </c>
      <c r="H851" s="1" t="str">
        <f t="shared" si="84"/>
        <v>NotEarly</v>
      </c>
    </row>
    <row r="852" spans="1:8" ht="15">
      <c r="A852" s="8" t="s">
        <v>1706</v>
      </c>
      <c r="B852" s="1" t="str">
        <f>_xlfn.XLOOKUP($C852,'Airline Data'!$A$2:$A$7,'Airline Data'!$B$2:$B$7)</f>
        <v>United</v>
      </c>
      <c r="C852" s="23">
        <v>2</v>
      </c>
      <c r="D852" s="11">
        <v>0.56527777777777777</v>
      </c>
      <c r="E852" s="24">
        <f t="shared" si="85"/>
        <v>0.55347222222222225</v>
      </c>
      <c r="F852" s="25">
        <v>17</v>
      </c>
      <c r="G852" s="13">
        <v>44568</v>
      </c>
      <c r="H852" s="1" t="str">
        <f t="shared" si="84"/>
        <v>NotEarly</v>
      </c>
    </row>
    <row r="853" spans="1:8" ht="15">
      <c r="A853" s="8" t="s">
        <v>1708</v>
      </c>
      <c r="B853" s="1" t="str">
        <f>_xlfn.XLOOKUP($C853,'Airline Data'!$A$2:$A$7,'Airline Data'!$B$2:$B$7)</f>
        <v>Air Canada</v>
      </c>
      <c r="C853" s="23">
        <v>6</v>
      </c>
      <c r="D853" s="11">
        <v>8.611111111111111E-2</v>
      </c>
      <c r="E853" s="24">
        <f t="shared" si="85"/>
        <v>8.0555555555555561E-2</v>
      </c>
      <c r="F853" s="25">
        <v>8</v>
      </c>
      <c r="G853" s="13">
        <v>44569</v>
      </c>
      <c r="H853" s="1" t="str">
        <f t="shared" si="84"/>
        <v>NotEarly</v>
      </c>
    </row>
    <row r="854" spans="1:8" ht="15">
      <c r="A854" s="8" t="s">
        <v>1710</v>
      </c>
      <c r="B854" s="1" t="str">
        <f>_xlfn.XLOOKUP($C854,'Airline Data'!$A$2:$A$7,'Airline Data'!$B$2:$B$7)</f>
        <v>United</v>
      </c>
      <c r="C854" s="23">
        <v>2</v>
      </c>
      <c r="D854" s="11">
        <v>0.32847222222222222</v>
      </c>
      <c r="E854" s="24">
        <f t="shared" si="85"/>
        <v>0.30902777777777779</v>
      </c>
      <c r="F854" s="25">
        <v>28</v>
      </c>
      <c r="G854" s="13">
        <v>44566</v>
      </c>
      <c r="H854" s="1" t="str">
        <f t="shared" si="84"/>
        <v>NotEarly</v>
      </c>
    </row>
    <row r="855" spans="1:8" ht="15">
      <c r="A855" s="8" t="s">
        <v>1712</v>
      </c>
      <c r="B855" s="1" t="str">
        <f>_xlfn.XLOOKUP($C855,'Airline Data'!$A$2:$A$7,'Airline Data'!$B$2:$B$7)</f>
        <v>Southwest</v>
      </c>
      <c r="C855" s="23">
        <v>4</v>
      </c>
      <c r="D855" s="11">
        <v>0.90972222222222221</v>
      </c>
      <c r="E855" s="24">
        <f t="shared" si="85"/>
        <v>0.90486111111111112</v>
      </c>
      <c r="F855" s="25">
        <v>7</v>
      </c>
      <c r="G855" s="13">
        <v>44562</v>
      </c>
      <c r="H855" s="1" t="str">
        <f t="shared" si="84"/>
        <v>NotEarly</v>
      </c>
    </row>
    <row r="856" spans="1:8" ht="15">
      <c r="A856" s="8">
        <v>939274</v>
      </c>
      <c r="B856" s="1" t="str">
        <f>_xlfn.XLOOKUP($C856,'Airline Data'!$A$2:$A$7,'Airline Data'!$B$2:$B$7)</f>
        <v>Southwest</v>
      </c>
      <c r="C856" s="23">
        <v>4</v>
      </c>
      <c r="D856" s="11">
        <v>0.70138888888888884</v>
      </c>
      <c r="E856" s="24">
        <f>D856+TIME(0,F856,0)</f>
        <v>0.71249999999999991</v>
      </c>
      <c r="F856" s="25">
        <v>16</v>
      </c>
      <c r="G856" s="13">
        <v>44566</v>
      </c>
      <c r="H856" s="1" t="str">
        <f t="shared" si="84"/>
        <v>Early</v>
      </c>
    </row>
    <row r="857" spans="1:8" ht="15">
      <c r="A857" s="8">
        <v>99995</v>
      </c>
      <c r="B857" s="1" t="str">
        <f>_xlfn.XLOOKUP($C857,'Airline Data'!$A$2:$A$7,'Airline Data'!$B$2:$B$7)</f>
        <v>Air Canada</v>
      </c>
      <c r="C857" s="23">
        <v>6</v>
      </c>
      <c r="D857" s="11">
        <v>9.0277777777777769E-3</v>
      </c>
      <c r="E857" s="24">
        <f>D857-TIME(0,F857,0)</f>
        <v>-9.0277777777777804E-3</v>
      </c>
      <c r="F857" s="25">
        <v>26</v>
      </c>
      <c r="G857" s="13">
        <v>44570</v>
      </c>
      <c r="H857" s="1" t="str">
        <f t="shared" si="84"/>
        <v>NotEarly</v>
      </c>
    </row>
    <row r="858" spans="1:8" ht="15">
      <c r="A858" s="8" t="s">
        <v>1716</v>
      </c>
      <c r="B858" s="1" t="str">
        <f>_xlfn.XLOOKUP($C858,'Airline Data'!$A$2:$A$7,'Airline Data'!$B$2:$B$7)</f>
        <v>Alaska</v>
      </c>
      <c r="C858" s="23">
        <v>5</v>
      </c>
      <c r="D858" s="11">
        <v>0.40277777777777779</v>
      </c>
      <c r="E858" s="24">
        <f>D858+TIME(0,F858,0)</f>
        <v>0.41250000000000003</v>
      </c>
      <c r="F858" s="25">
        <v>14</v>
      </c>
      <c r="G858" s="13">
        <v>44563</v>
      </c>
      <c r="H858" s="1" t="str">
        <f t="shared" si="84"/>
        <v>Early</v>
      </c>
    </row>
    <row r="859" spans="1:8" ht="15">
      <c r="A859" s="8" t="s">
        <v>1718</v>
      </c>
      <c r="B859" s="1" t="str">
        <f>_xlfn.XLOOKUP($C859,'Airline Data'!$A$2:$A$7,'Airline Data'!$B$2:$B$7)</f>
        <v>United</v>
      </c>
      <c r="C859" s="23">
        <v>2</v>
      </c>
      <c r="D859" s="11">
        <v>0.49861111111111112</v>
      </c>
      <c r="E859" s="24">
        <f t="shared" ref="E859:E867" si="86">D859-TIME(0,F859,0)</f>
        <v>0.4916666666666667</v>
      </c>
      <c r="F859" s="25">
        <v>10</v>
      </c>
      <c r="G859" s="13">
        <v>44568</v>
      </c>
      <c r="H859" s="1" t="str">
        <f t="shared" si="84"/>
        <v>NotEarly</v>
      </c>
    </row>
    <row r="860" spans="1:8" ht="15">
      <c r="A860" s="8">
        <v>672361</v>
      </c>
      <c r="B860" s="1" t="str">
        <f>_xlfn.XLOOKUP($C860,'Airline Data'!$A$2:$A$7,'Airline Data'!$B$2:$B$7)</f>
        <v>Delta</v>
      </c>
      <c r="C860" s="23">
        <v>3</v>
      </c>
      <c r="D860" s="11">
        <v>2.013888888888889E-2</v>
      </c>
      <c r="E860" s="24">
        <f t="shared" si="86"/>
        <v>1.7361111111111112E-2</v>
      </c>
      <c r="F860" s="25">
        <v>4</v>
      </c>
      <c r="G860" s="13">
        <v>44570</v>
      </c>
      <c r="H860" s="1" t="str">
        <f t="shared" si="84"/>
        <v>NotEarly</v>
      </c>
    </row>
    <row r="861" spans="1:8" ht="15">
      <c r="A861" s="8" t="s">
        <v>1721</v>
      </c>
      <c r="B861" s="1" t="str">
        <f>_xlfn.XLOOKUP($C861,'Airline Data'!$A$2:$A$7,'Airline Data'!$B$2:$B$7)</f>
        <v>Alaska</v>
      </c>
      <c r="C861" s="23">
        <v>5</v>
      </c>
      <c r="D861" s="11">
        <v>0.56874999999999998</v>
      </c>
      <c r="E861" s="24">
        <f t="shared" si="86"/>
        <v>0.55347222222222225</v>
      </c>
      <c r="F861" s="25">
        <v>22</v>
      </c>
      <c r="G861" s="13">
        <v>44570</v>
      </c>
      <c r="H861" s="1" t="str">
        <f t="shared" si="84"/>
        <v>NotEarly</v>
      </c>
    </row>
    <row r="862" spans="1:8" ht="15">
      <c r="A862" s="8" t="s">
        <v>1723</v>
      </c>
      <c r="B862" s="1" t="str">
        <f>_xlfn.XLOOKUP($C862,'Airline Data'!$A$2:$A$7,'Airline Data'!$B$2:$B$7)</f>
        <v>Southwest</v>
      </c>
      <c r="C862" s="23">
        <v>4</v>
      </c>
      <c r="D862" s="11">
        <v>0.1361111111111111</v>
      </c>
      <c r="E862" s="24">
        <f t="shared" si="86"/>
        <v>0.13541666666666666</v>
      </c>
      <c r="F862" s="25">
        <v>1</v>
      </c>
      <c r="G862" s="13">
        <v>44570</v>
      </c>
      <c r="H862" s="1" t="str">
        <f t="shared" si="84"/>
        <v>NotEarly</v>
      </c>
    </row>
    <row r="863" spans="1:8" ht="15">
      <c r="A863" s="8" t="s">
        <v>1725</v>
      </c>
      <c r="B863" s="1" t="str">
        <f>_xlfn.XLOOKUP($C863,'Airline Data'!$A$2:$A$7,'Airline Data'!$B$2:$B$7)</f>
        <v>Air Canada</v>
      </c>
      <c r="C863" s="23">
        <v>6</v>
      </c>
      <c r="D863" s="11">
        <v>0.58472222222222225</v>
      </c>
      <c r="E863" s="24">
        <f t="shared" si="86"/>
        <v>0.56458333333333333</v>
      </c>
      <c r="F863" s="25">
        <v>29</v>
      </c>
      <c r="G863" s="13">
        <v>44566</v>
      </c>
      <c r="H863" s="1" t="str">
        <f t="shared" si="84"/>
        <v>NotEarly</v>
      </c>
    </row>
    <row r="864" spans="1:8" ht="15">
      <c r="A864" s="8" t="s">
        <v>1727</v>
      </c>
      <c r="B864" s="1" t="str">
        <f>_xlfn.XLOOKUP($C864,'Airline Data'!$A$2:$A$7,'Airline Data'!$B$2:$B$7)</f>
        <v>American</v>
      </c>
      <c r="C864" s="23">
        <v>1</v>
      </c>
      <c r="D864" s="11">
        <v>0.21249999999999999</v>
      </c>
      <c r="E864" s="24">
        <f t="shared" si="86"/>
        <v>0.19930555555555554</v>
      </c>
      <c r="F864" s="25">
        <v>19</v>
      </c>
      <c r="G864" s="13">
        <v>44568</v>
      </c>
      <c r="H864" s="1" t="str">
        <f t="shared" si="84"/>
        <v>NotEarly</v>
      </c>
    </row>
    <row r="865" spans="1:8" ht="15">
      <c r="A865" s="8" t="s">
        <v>1729</v>
      </c>
      <c r="B865" s="1" t="str">
        <f>_xlfn.XLOOKUP($C865,'Airline Data'!$A$2:$A$7,'Airline Data'!$B$2:$B$7)</f>
        <v>Delta</v>
      </c>
      <c r="C865" s="23">
        <v>3</v>
      </c>
      <c r="D865" s="11">
        <v>0.77083333333333337</v>
      </c>
      <c r="E865" s="24">
        <f t="shared" si="86"/>
        <v>0.75</v>
      </c>
      <c r="F865" s="25">
        <v>30</v>
      </c>
      <c r="G865" s="13">
        <v>44570</v>
      </c>
      <c r="H865" s="1" t="str">
        <f t="shared" si="84"/>
        <v>NotEarly</v>
      </c>
    </row>
    <row r="866" spans="1:8" ht="15">
      <c r="A866" s="8" t="s">
        <v>1731</v>
      </c>
      <c r="B866" s="1" t="str">
        <f>_xlfn.XLOOKUP($C866,'Airline Data'!$A$2:$A$7,'Airline Data'!$B$2:$B$7)</f>
        <v>United</v>
      </c>
      <c r="C866" s="23">
        <v>2</v>
      </c>
      <c r="D866" s="11">
        <v>0.6958333333333333</v>
      </c>
      <c r="E866" s="24">
        <f t="shared" si="86"/>
        <v>0.68194444444444446</v>
      </c>
      <c r="F866" s="25">
        <v>20</v>
      </c>
      <c r="G866" s="13">
        <v>44574</v>
      </c>
      <c r="H866" s="1" t="str">
        <f t="shared" si="84"/>
        <v>NotEarly</v>
      </c>
    </row>
    <row r="867" spans="1:8" ht="15">
      <c r="A867" s="8" t="s">
        <v>1733</v>
      </c>
      <c r="B867" s="1" t="str">
        <f>_xlfn.XLOOKUP($C867,'Airline Data'!$A$2:$A$7,'Airline Data'!$B$2:$B$7)</f>
        <v>Delta</v>
      </c>
      <c r="C867" s="23">
        <v>3</v>
      </c>
      <c r="D867" s="11">
        <v>0.97152777777777777</v>
      </c>
      <c r="E867" s="24">
        <f t="shared" si="86"/>
        <v>0.97013888888888888</v>
      </c>
      <c r="F867" s="25">
        <v>2</v>
      </c>
      <c r="G867" s="13">
        <v>44570</v>
      </c>
      <c r="H867" s="1" t="str">
        <f t="shared" si="84"/>
        <v>NotEarly</v>
      </c>
    </row>
    <row r="868" spans="1:8" ht="15">
      <c r="A868" s="8" t="s">
        <v>1735</v>
      </c>
      <c r="B868" s="1" t="str">
        <f>_xlfn.XLOOKUP($C868,'Airline Data'!$A$2:$A$7,'Airline Data'!$B$2:$B$7)</f>
        <v>Southwest</v>
      </c>
      <c r="C868" s="23">
        <v>4</v>
      </c>
      <c r="D868" s="11">
        <v>0.51249999999999996</v>
      </c>
      <c r="E868" s="24">
        <f>D868+TIME(0,F868,0)</f>
        <v>0.53333333333333333</v>
      </c>
      <c r="F868" s="25">
        <v>30</v>
      </c>
      <c r="G868" s="13">
        <v>44567</v>
      </c>
      <c r="H868" s="1" t="str">
        <f t="shared" si="84"/>
        <v>Early</v>
      </c>
    </row>
    <row r="869" spans="1:8" ht="15">
      <c r="A869" s="8" t="s">
        <v>1737</v>
      </c>
      <c r="B869" s="1" t="str">
        <f>_xlfn.XLOOKUP($C869,'Airline Data'!$A$2:$A$7,'Airline Data'!$B$2:$B$7)</f>
        <v>Alaska</v>
      </c>
      <c r="C869" s="23">
        <v>5</v>
      </c>
      <c r="D869" s="11">
        <v>0.13541666666666666</v>
      </c>
      <c r="E869" s="24">
        <f>D869-TIME(0,F869,0)</f>
        <v>0.13124999999999998</v>
      </c>
      <c r="F869" s="25">
        <v>6</v>
      </c>
      <c r="G869" s="13">
        <v>44570</v>
      </c>
      <c r="H869" s="1" t="str">
        <f t="shared" si="84"/>
        <v>NotEarly</v>
      </c>
    </row>
    <row r="870" spans="1:8" ht="15">
      <c r="A870" s="8" t="s">
        <v>1739</v>
      </c>
      <c r="B870" s="1" t="str">
        <f>_xlfn.XLOOKUP($C870,'Airline Data'!$A$2:$A$7,'Airline Data'!$B$2:$B$7)</f>
        <v>Alaska</v>
      </c>
      <c r="C870" s="23">
        <v>5</v>
      </c>
      <c r="D870" s="11">
        <v>0.05</v>
      </c>
      <c r="E870" s="24">
        <f>D870+TIME(0,F870,0)</f>
        <v>0.05</v>
      </c>
      <c r="F870" s="25">
        <v>0</v>
      </c>
      <c r="G870" s="13">
        <v>44562</v>
      </c>
      <c r="H870" s="1" t="str">
        <f t="shared" si="84"/>
        <v>OnTime</v>
      </c>
    </row>
    <row r="871" spans="1:8" ht="15">
      <c r="A871" s="8" t="s">
        <v>1741</v>
      </c>
      <c r="B871" s="1" t="str">
        <f>_xlfn.XLOOKUP($C871,'Airline Data'!$A$2:$A$7,'Airline Data'!$B$2:$B$7)</f>
        <v>American</v>
      </c>
      <c r="C871" s="23">
        <v>1</v>
      </c>
      <c r="D871" s="11">
        <v>0.10416666666666667</v>
      </c>
      <c r="E871" s="24">
        <f t="shared" ref="E871:E879" si="87">D871-TIME(0,F871,0)</f>
        <v>0.10208333333333333</v>
      </c>
      <c r="F871" s="25">
        <v>3</v>
      </c>
      <c r="G871" s="13">
        <v>44573</v>
      </c>
      <c r="H871" s="1" t="str">
        <f t="shared" si="84"/>
        <v>NotEarly</v>
      </c>
    </row>
    <row r="872" spans="1:8" ht="15">
      <c r="A872" s="8" t="s">
        <v>1743</v>
      </c>
      <c r="B872" s="1" t="str">
        <f>_xlfn.XLOOKUP($C872,'Airline Data'!$A$2:$A$7,'Airline Data'!$B$2:$B$7)</f>
        <v>Air Canada</v>
      </c>
      <c r="C872" s="23">
        <v>6</v>
      </c>
      <c r="D872" s="11">
        <v>0.58472222222222225</v>
      </c>
      <c r="E872" s="24">
        <f t="shared" si="87"/>
        <v>0.57916666666666672</v>
      </c>
      <c r="F872" s="25">
        <v>8</v>
      </c>
      <c r="G872" s="13">
        <v>44573</v>
      </c>
      <c r="H872" s="1" t="str">
        <f t="shared" si="84"/>
        <v>NotEarly</v>
      </c>
    </row>
    <row r="873" spans="1:8" ht="15">
      <c r="A873" s="8" t="s">
        <v>1745</v>
      </c>
      <c r="B873" s="1" t="str">
        <f>_xlfn.XLOOKUP($C873,'Airline Data'!$A$2:$A$7,'Airline Data'!$B$2:$B$7)</f>
        <v>American</v>
      </c>
      <c r="C873" s="23">
        <v>1</v>
      </c>
      <c r="D873" s="11">
        <v>2.2916666666666665E-2</v>
      </c>
      <c r="E873" s="24">
        <f t="shared" si="87"/>
        <v>1.111111111111111E-2</v>
      </c>
      <c r="F873" s="25">
        <v>17</v>
      </c>
      <c r="G873" s="13">
        <v>44565</v>
      </c>
      <c r="H873" s="1" t="str">
        <f t="shared" si="84"/>
        <v>NotEarly</v>
      </c>
    </row>
    <row r="874" spans="1:8" ht="15">
      <c r="A874" s="8" t="s">
        <v>1747</v>
      </c>
      <c r="B874" s="1" t="str">
        <f>_xlfn.XLOOKUP($C874,'Airline Data'!$A$2:$A$7,'Airline Data'!$B$2:$B$7)</f>
        <v>Delta</v>
      </c>
      <c r="C874" s="23">
        <v>3</v>
      </c>
      <c r="D874" s="11">
        <v>0.65763888888888888</v>
      </c>
      <c r="E874" s="24">
        <f t="shared" si="87"/>
        <v>0.63680555555555551</v>
      </c>
      <c r="F874" s="25">
        <v>30</v>
      </c>
      <c r="G874" s="13">
        <v>44565</v>
      </c>
      <c r="H874" s="1" t="str">
        <f t="shared" si="84"/>
        <v>NotEarly</v>
      </c>
    </row>
    <row r="875" spans="1:8" ht="15">
      <c r="A875" s="8" t="s">
        <v>1749</v>
      </c>
      <c r="B875" s="1" t="str">
        <f>_xlfn.XLOOKUP($C875,'Airline Data'!$A$2:$A$7,'Airline Data'!$B$2:$B$7)</f>
        <v>American</v>
      </c>
      <c r="C875" s="23">
        <v>1</v>
      </c>
      <c r="D875" s="11">
        <v>0.125</v>
      </c>
      <c r="E875" s="24">
        <f t="shared" si="87"/>
        <v>0.1125</v>
      </c>
      <c r="F875" s="25">
        <v>18</v>
      </c>
      <c r="G875" s="13">
        <v>44566</v>
      </c>
      <c r="H875" s="1" t="str">
        <f t="shared" si="84"/>
        <v>NotEarly</v>
      </c>
    </row>
    <row r="876" spans="1:8" ht="15">
      <c r="A876" s="8" t="s">
        <v>1751</v>
      </c>
      <c r="B876" s="1" t="str">
        <f>_xlfn.XLOOKUP($C876,'Airline Data'!$A$2:$A$7,'Airline Data'!$B$2:$B$7)</f>
        <v>Alaska</v>
      </c>
      <c r="C876" s="23">
        <v>5</v>
      </c>
      <c r="D876" s="11">
        <v>0.96458333333333335</v>
      </c>
      <c r="E876" s="24">
        <f t="shared" si="87"/>
        <v>0.94513888888888886</v>
      </c>
      <c r="F876" s="25">
        <v>28</v>
      </c>
      <c r="G876" s="13">
        <v>44563</v>
      </c>
      <c r="H876" s="1" t="str">
        <f t="shared" si="84"/>
        <v>NotEarly</v>
      </c>
    </row>
    <row r="877" spans="1:8" ht="15">
      <c r="A877" s="8" t="s">
        <v>1753</v>
      </c>
      <c r="B877" s="1" t="str">
        <f>_xlfn.XLOOKUP($C877,'Airline Data'!$A$2:$A$7,'Airline Data'!$B$2:$B$7)</f>
        <v>Alaska</v>
      </c>
      <c r="C877" s="23">
        <v>5</v>
      </c>
      <c r="D877" s="11">
        <v>0.25555555555555554</v>
      </c>
      <c r="E877" s="24">
        <f t="shared" si="87"/>
        <v>0.23819444444444443</v>
      </c>
      <c r="F877" s="25">
        <v>25</v>
      </c>
      <c r="G877" s="13">
        <v>44565</v>
      </c>
      <c r="H877" s="1" t="str">
        <f t="shared" si="84"/>
        <v>NotEarly</v>
      </c>
    </row>
    <row r="878" spans="1:8" ht="15">
      <c r="A878" s="8" t="s">
        <v>1755</v>
      </c>
      <c r="B878" s="1" t="str">
        <f>_xlfn.XLOOKUP($C878,'Airline Data'!$A$2:$A$7,'Airline Data'!$B$2:$B$7)</f>
        <v>Delta</v>
      </c>
      <c r="C878" s="23">
        <v>3</v>
      </c>
      <c r="D878" s="11">
        <v>0.12430555555555556</v>
      </c>
      <c r="E878" s="24">
        <f t="shared" si="87"/>
        <v>0.12152777777777778</v>
      </c>
      <c r="F878" s="25">
        <v>4</v>
      </c>
      <c r="G878" s="13">
        <v>44562</v>
      </c>
      <c r="H878" s="1" t="str">
        <f t="shared" si="84"/>
        <v>NotEarly</v>
      </c>
    </row>
    <row r="879" spans="1:8" ht="15">
      <c r="A879" s="8" t="s">
        <v>1757</v>
      </c>
      <c r="B879" s="1" t="str">
        <f>_xlfn.XLOOKUP($C879,'Airline Data'!$A$2:$A$7,'Airline Data'!$B$2:$B$7)</f>
        <v>Alaska</v>
      </c>
      <c r="C879" s="23">
        <v>5</v>
      </c>
      <c r="D879" s="11">
        <v>0.75416666666666665</v>
      </c>
      <c r="E879" s="24">
        <f t="shared" si="87"/>
        <v>0.75416666666666665</v>
      </c>
      <c r="F879" s="25">
        <v>0</v>
      </c>
      <c r="G879" s="13">
        <v>44563</v>
      </c>
      <c r="H879" s="1" t="str">
        <f t="shared" si="84"/>
        <v>OnTime</v>
      </c>
    </row>
    <row r="880" spans="1:8" ht="15">
      <c r="A880" s="8" t="s">
        <v>1759</v>
      </c>
      <c r="B880" s="1" t="str">
        <f>_xlfn.XLOOKUP($C880,'Airline Data'!$A$2:$A$7,'Airline Data'!$B$2:$B$7)</f>
        <v>Delta</v>
      </c>
      <c r="C880" s="23">
        <v>3</v>
      </c>
      <c r="D880" s="11">
        <v>0.81597222222222221</v>
      </c>
      <c r="E880" s="24">
        <f>D880+TIME(0,F880,0)</f>
        <v>0.8354166666666667</v>
      </c>
      <c r="F880" s="25">
        <v>28</v>
      </c>
      <c r="G880" s="13">
        <v>44569</v>
      </c>
      <c r="H880" s="1" t="str">
        <f t="shared" si="84"/>
        <v>Early</v>
      </c>
    </row>
    <row r="881" spans="1:8" ht="15">
      <c r="A881" s="8" t="s">
        <v>1761</v>
      </c>
      <c r="B881" s="1" t="str">
        <f>_xlfn.XLOOKUP($C881,'Airline Data'!$A$2:$A$7,'Airline Data'!$B$2:$B$7)</f>
        <v>American</v>
      </c>
      <c r="C881" s="23">
        <v>1</v>
      </c>
      <c r="D881" s="11">
        <v>0.4861111111111111</v>
      </c>
      <c r="E881" s="24">
        <f>D881-TIME(0,F881,0)</f>
        <v>0.47222222222222221</v>
      </c>
      <c r="F881" s="25">
        <v>20</v>
      </c>
      <c r="G881" s="13">
        <v>44568</v>
      </c>
      <c r="H881" s="1" t="str">
        <f t="shared" si="84"/>
        <v>NotEarly</v>
      </c>
    </row>
    <row r="882" spans="1:8" ht="15">
      <c r="A882" s="8" t="s">
        <v>1763</v>
      </c>
      <c r="B882" s="1" t="str">
        <f>_xlfn.XLOOKUP($C882,'Airline Data'!$A$2:$A$7,'Airline Data'!$B$2:$B$7)</f>
        <v>Southwest</v>
      </c>
      <c r="C882" s="23">
        <v>4</v>
      </c>
      <c r="D882" s="11">
        <v>0.29305555555555557</v>
      </c>
      <c r="E882" s="24">
        <f>D882+TIME(0,F882,0)</f>
        <v>0.30625000000000002</v>
      </c>
      <c r="F882" s="25">
        <v>19</v>
      </c>
      <c r="G882" s="13">
        <v>44574</v>
      </c>
      <c r="H882" s="1" t="str">
        <f t="shared" si="84"/>
        <v>Early</v>
      </c>
    </row>
    <row r="883" spans="1:8" ht="15">
      <c r="A883" s="8" t="s">
        <v>1765</v>
      </c>
      <c r="B883" s="1" t="str">
        <f>_xlfn.XLOOKUP($C883,'Airline Data'!$A$2:$A$7,'Airline Data'!$B$2:$B$7)</f>
        <v>American</v>
      </c>
      <c r="C883" s="23">
        <v>1</v>
      </c>
      <c r="D883" s="11">
        <v>0.3972222222222222</v>
      </c>
      <c r="E883" s="24">
        <f t="shared" ref="E883:E891" si="88">D883-TIME(0,F883,0)</f>
        <v>0.38611111111111107</v>
      </c>
      <c r="F883" s="25">
        <v>16</v>
      </c>
      <c r="G883" s="13">
        <v>44562</v>
      </c>
      <c r="H883" s="1" t="str">
        <f t="shared" si="84"/>
        <v>NotEarly</v>
      </c>
    </row>
    <row r="884" spans="1:8" ht="15">
      <c r="A884" s="8" t="s">
        <v>1767</v>
      </c>
      <c r="B884" s="1" t="str">
        <f>_xlfn.XLOOKUP($C884,'Airline Data'!$A$2:$A$7,'Airline Data'!$B$2:$B$7)</f>
        <v>Delta</v>
      </c>
      <c r="C884" s="23">
        <v>3</v>
      </c>
      <c r="D884" s="11">
        <v>0.81527777777777777</v>
      </c>
      <c r="E884" s="24">
        <f t="shared" si="88"/>
        <v>0.79791666666666661</v>
      </c>
      <c r="F884" s="25">
        <v>25</v>
      </c>
      <c r="G884" s="13">
        <v>44570</v>
      </c>
      <c r="H884" s="1" t="str">
        <f t="shared" si="84"/>
        <v>NotEarly</v>
      </c>
    </row>
    <row r="885" spans="1:8" ht="15">
      <c r="A885" s="8" t="s">
        <v>1769</v>
      </c>
      <c r="B885" s="1" t="str">
        <f>_xlfn.XLOOKUP($C885,'Airline Data'!$A$2:$A$7,'Airline Data'!$B$2:$B$7)</f>
        <v>United</v>
      </c>
      <c r="C885" s="23">
        <v>2</v>
      </c>
      <c r="D885" s="11">
        <v>0.36388888888888887</v>
      </c>
      <c r="E885" s="24">
        <f t="shared" si="88"/>
        <v>0.34444444444444444</v>
      </c>
      <c r="F885" s="25">
        <v>28</v>
      </c>
      <c r="G885" s="13">
        <v>44569</v>
      </c>
      <c r="H885" s="1" t="str">
        <f t="shared" si="84"/>
        <v>NotEarly</v>
      </c>
    </row>
    <row r="886" spans="1:8" ht="15">
      <c r="A886" s="8" t="s">
        <v>1771</v>
      </c>
      <c r="B886" s="1" t="str">
        <f>_xlfn.XLOOKUP($C886,'Airline Data'!$A$2:$A$7,'Airline Data'!$B$2:$B$7)</f>
        <v>Air Canada</v>
      </c>
      <c r="C886" s="23">
        <v>6</v>
      </c>
      <c r="D886" s="11">
        <v>0.26805555555555555</v>
      </c>
      <c r="E886" s="24">
        <f t="shared" si="88"/>
        <v>0.2583333333333333</v>
      </c>
      <c r="F886" s="25">
        <v>14</v>
      </c>
      <c r="G886" s="13">
        <v>44568</v>
      </c>
      <c r="H886" s="1" t="str">
        <f t="shared" si="84"/>
        <v>NotEarly</v>
      </c>
    </row>
    <row r="887" spans="1:8" ht="15">
      <c r="A887" s="8" t="s">
        <v>1773</v>
      </c>
      <c r="B887" s="1" t="str">
        <f>_xlfn.XLOOKUP($C887,'Airline Data'!$A$2:$A$7,'Airline Data'!$B$2:$B$7)</f>
        <v>Air Canada</v>
      </c>
      <c r="C887" s="23">
        <v>6</v>
      </c>
      <c r="D887" s="11">
        <v>9.0972222222222218E-2</v>
      </c>
      <c r="E887" s="24">
        <f t="shared" si="88"/>
        <v>8.2638888888888887E-2</v>
      </c>
      <c r="F887" s="25">
        <v>12</v>
      </c>
      <c r="G887" s="13">
        <v>44571</v>
      </c>
      <c r="H887" s="1" t="str">
        <f t="shared" si="84"/>
        <v>NotEarly</v>
      </c>
    </row>
    <row r="888" spans="1:8" ht="15">
      <c r="A888" s="8" t="s">
        <v>1775</v>
      </c>
      <c r="B888" s="1" t="str">
        <f>_xlfn.XLOOKUP($C888,'Airline Data'!$A$2:$A$7,'Airline Data'!$B$2:$B$7)</f>
        <v>Delta</v>
      </c>
      <c r="C888" s="23">
        <v>3</v>
      </c>
      <c r="D888" s="11">
        <v>0.91388888888888886</v>
      </c>
      <c r="E888" s="24">
        <f t="shared" si="88"/>
        <v>0.9</v>
      </c>
      <c r="F888" s="25">
        <v>20</v>
      </c>
      <c r="G888" s="13">
        <v>44571</v>
      </c>
      <c r="H888" s="1" t="str">
        <f t="shared" si="84"/>
        <v>NotEarly</v>
      </c>
    </row>
    <row r="889" spans="1:8" ht="15">
      <c r="A889" s="8" t="s">
        <v>1777</v>
      </c>
      <c r="B889" s="1" t="str">
        <f>_xlfn.XLOOKUP($C889,'Airline Data'!$A$2:$A$7,'Airline Data'!$B$2:$B$7)</f>
        <v>Air Canada</v>
      </c>
      <c r="C889" s="23">
        <v>6</v>
      </c>
      <c r="D889" s="11">
        <v>0.76249999999999996</v>
      </c>
      <c r="E889" s="24">
        <f t="shared" si="88"/>
        <v>0.74861111111111112</v>
      </c>
      <c r="F889" s="25">
        <v>20</v>
      </c>
      <c r="G889" s="13">
        <v>44562</v>
      </c>
      <c r="H889" s="1" t="str">
        <f t="shared" si="84"/>
        <v>NotEarly</v>
      </c>
    </row>
    <row r="890" spans="1:8" ht="15">
      <c r="A890" s="8" t="s">
        <v>1779</v>
      </c>
      <c r="B890" s="1" t="str">
        <f>_xlfn.XLOOKUP($C890,'Airline Data'!$A$2:$A$7,'Airline Data'!$B$2:$B$7)</f>
        <v>American</v>
      </c>
      <c r="C890" s="23">
        <v>1</v>
      </c>
      <c r="D890" s="11">
        <v>0.97222222222222221</v>
      </c>
      <c r="E890" s="24">
        <f t="shared" si="88"/>
        <v>0.96736111111111112</v>
      </c>
      <c r="F890" s="25">
        <v>7</v>
      </c>
      <c r="G890" s="13">
        <v>44565</v>
      </c>
      <c r="H890" s="1" t="str">
        <f t="shared" si="84"/>
        <v>NotEarly</v>
      </c>
    </row>
    <row r="891" spans="1:8" ht="15">
      <c r="A891" s="8" t="s">
        <v>1781</v>
      </c>
      <c r="B891" s="1" t="str">
        <f>_xlfn.XLOOKUP($C891,'Airline Data'!$A$2:$A$7,'Airline Data'!$B$2:$B$7)</f>
        <v>Alaska</v>
      </c>
      <c r="C891" s="23">
        <v>5</v>
      </c>
      <c r="D891" s="11">
        <v>0.44930555555555557</v>
      </c>
      <c r="E891" s="24">
        <f t="shared" si="88"/>
        <v>0.44236111111111115</v>
      </c>
      <c r="F891" s="25">
        <v>10</v>
      </c>
      <c r="G891" s="13">
        <v>44569</v>
      </c>
      <c r="H891" s="1" t="str">
        <f t="shared" si="84"/>
        <v>NotEarly</v>
      </c>
    </row>
    <row r="892" spans="1:8" ht="15">
      <c r="A892" s="8" t="s">
        <v>1783</v>
      </c>
      <c r="B892" s="1" t="str">
        <f>_xlfn.XLOOKUP($C892,'Airline Data'!$A$2:$A$7,'Airline Data'!$B$2:$B$7)</f>
        <v>United</v>
      </c>
      <c r="C892" s="23">
        <v>2</v>
      </c>
      <c r="D892" s="11">
        <v>0.54861111111111116</v>
      </c>
      <c r="E892" s="24">
        <f>D892+TIME(0,F892,0)</f>
        <v>0.56319444444444444</v>
      </c>
      <c r="F892" s="25">
        <v>21</v>
      </c>
      <c r="G892" s="13">
        <v>44570</v>
      </c>
      <c r="H892" s="1" t="str">
        <f t="shared" si="84"/>
        <v>Early</v>
      </c>
    </row>
    <row r="893" spans="1:8" ht="15">
      <c r="A893" s="8" t="s">
        <v>1785</v>
      </c>
      <c r="B893" s="1" t="str">
        <f>_xlfn.XLOOKUP($C893,'Airline Data'!$A$2:$A$7,'Airline Data'!$B$2:$B$7)</f>
        <v>Delta</v>
      </c>
      <c r="C893" s="23">
        <v>3</v>
      </c>
      <c r="D893" s="11">
        <v>0.11874999999999999</v>
      </c>
      <c r="E893" s="24">
        <f>D893-TIME(0,F893,0)</f>
        <v>0.10069444444444443</v>
      </c>
      <c r="F893" s="25">
        <v>26</v>
      </c>
      <c r="G893" s="13">
        <v>44570</v>
      </c>
      <c r="H893" s="1" t="str">
        <f t="shared" si="84"/>
        <v>NotEarly</v>
      </c>
    </row>
    <row r="894" spans="1:8" ht="15">
      <c r="A894" s="8" t="s">
        <v>1787</v>
      </c>
      <c r="B894" s="1" t="str">
        <f>_xlfn.XLOOKUP($C894,'Airline Data'!$A$2:$A$7,'Airline Data'!$B$2:$B$7)</f>
        <v>Air Canada</v>
      </c>
      <c r="C894" s="23">
        <v>6</v>
      </c>
      <c r="D894" s="11">
        <v>0.49722222222222223</v>
      </c>
      <c r="E894" s="24">
        <f>D894+TIME(0,F894,0)</f>
        <v>0.51041666666666663</v>
      </c>
      <c r="F894" s="25">
        <v>19</v>
      </c>
      <c r="G894" s="13">
        <v>44573</v>
      </c>
      <c r="H894" s="1" t="str">
        <f t="shared" si="84"/>
        <v>Early</v>
      </c>
    </row>
    <row r="895" spans="1:8" ht="15">
      <c r="A895" s="8" t="s">
        <v>1789</v>
      </c>
      <c r="B895" s="1" t="str">
        <f>_xlfn.XLOOKUP($C895,'Airline Data'!$A$2:$A$7,'Airline Data'!$B$2:$B$7)</f>
        <v>Air Canada</v>
      </c>
      <c r="C895" s="23">
        <v>6</v>
      </c>
      <c r="D895" s="11">
        <v>0.91180555555555554</v>
      </c>
      <c r="E895" s="24">
        <f t="shared" ref="E895:E903" si="89">D895-TIME(0,F895,0)</f>
        <v>0.90625</v>
      </c>
      <c r="F895" s="25">
        <v>8</v>
      </c>
      <c r="G895" s="13">
        <v>44566</v>
      </c>
      <c r="H895" s="1" t="str">
        <f t="shared" si="84"/>
        <v>NotEarly</v>
      </c>
    </row>
    <row r="896" spans="1:8" ht="15">
      <c r="A896" s="8" t="s">
        <v>1791</v>
      </c>
      <c r="B896" s="1" t="str">
        <f>_xlfn.XLOOKUP($C896,'Airline Data'!$A$2:$A$7,'Airline Data'!$B$2:$B$7)</f>
        <v>American</v>
      </c>
      <c r="C896" s="23">
        <v>1</v>
      </c>
      <c r="D896" s="11">
        <v>0.21180555555555555</v>
      </c>
      <c r="E896" s="24">
        <f t="shared" si="89"/>
        <v>0.19236111111111109</v>
      </c>
      <c r="F896" s="25">
        <v>28</v>
      </c>
      <c r="G896" s="13">
        <v>44569</v>
      </c>
      <c r="H896" s="1" t="str">
        <f t="shared" si="84"/>
        <v>NotEarly</v>
      </c>
    </row>
    <row r="897" spans="1:8" ht="15">
      <c r="A897" s="8" t="s">
        <v>1793</v>
      </c>
      <c r="B897" s="1" t="str">
        <f>_xlfn.XLOOKUP($C897,'Airline Data'!$A$2:$A$7,'Airline Data'!$B$2:$B$7)</f>
        <v>Alaska</v>
      </c>
      <c r="C897" s="23">
        <v>5</v>
      </c>
      <c r="D897" s="11">
        <v>0.90833333333333333</v>
      </c>
      <c r="E897" s="24">
        <f t="shared" si="89"/>
        <v>0.89166666666666661</v>
      </c>
      <c r="F897" s="25">
        <v>24</v>
      </c>
      <c r="G897" s="13">
        <v>44574</v>
      </c>
      <c r="H897" s="1" t="str">
        <f t="shared" si="84"/>
        <v>NotEarly</v>
      </c>
    </row>
    <row r="898" spans="1:8" ht="15">
      <c r="A898" s="8" t="s">
        <v>1795</v>
      </c>
      <c r="B898" s="1" t="str">
        <f>_xlfn.XLOOKUP($C898,'Airline Data'!$A$2:$A$7,'Airline Data'!$B$2:$B$7)</f>
        <v>United</v>
      </c>
      <c r="C898" s="23">
        <v>2</v>
      </c>
      <c r="D898" s="11">
        <v>7.7777777777777779E-2</v>
      </c>
      <c r="E898" s="24">
        <f t="shared" si="89"/>
        <v>5.8333333333333334E-2</v>
      </c>
      <c r="F898" s="25">
        <v>28</v>
      </c>
      <c r="G898" s="13">
        <v>44565</v>
      </c>
      <c r="H898" s="1" t="str">
        <f t="shared" si="84"/>
        <v>NotEarly</v>
      </c>
    </row>
    <row r="899" spans="1:8" ht="15">
      <c r="A899" s="8" t="s">
        <v>1797</v>
      </c>
      <c r="B899" s="1" t="str">
        <f>_xlfn.XLOOKUP($C899,'Airline Data'!$A$2:$A$7,'Airline Data'!$B$2:$B$7)</f>
        <v>Air Canada</v>
      </c>
      <c r="C899" s="23">
        <v>6</v>
      </c>
      <c r="D899" s="11">
        <v>0.84513888888888888</v>
      </c>
      <c r="E899" s="24">
        <f t="shared" si="89"/>
        <v>0.83263888888888893</v>
      </c>
      <c r="F899" s="25">
        <v>18</v>
      </c>
      <c r="G899" s="13">
        <v>44572</v>
      </c>
      <c r="H899" s="1" t="str">
        <f t="shared" ref="H899:H962" si="90">_xlfn.IFS(D899&lt;E899,"Early",D899&gt;E899,"NotEarly",D899=E899,"OnTime")</f>
        <v>NotEarly</v>
      </c>
    </row>
    <row r="900" spans="1:8" ht="15">
      <c r="A900" s="8" t="s">
        <v>1799</v>
      </c>
      <c r="B900" s="1" t="str">
        <f>_xlfn.XLOOKUP($C900,'Airline Data'!$A$2:$A$7,'Airline Data'!$B$2:$B$7)</f>
        <v>American</v>
      </c>
      <c r="C900" s="23">
        <v>1</v>
      </c>
      <c r="D900" s="11">
        <v>0.76944444444444449</v>
      </c>
      <c r="E900" s="24">
        <f t="shared" si="89"/>
        <v>0.75069444444444444</v>
      </c>
      <c r="F900" s="25">
        <v>27</v>
      </c>
      <c r="G900" s="13">
        <v>44572</v>
      </c>
      <c r="H900" s="1" t="str">
        <f t="shared" si="90"/>
        <v>NotEarly</v>
      </c>
    </row>
    <row r="901" spans="1:8" ht="15">
      <c r="A901" s="8" t="s">
        <v>1801</v>
      </c>
      <c r="B901" s="1" t="str">
        <f>_xlfn.XLOOKUP($C901,'Airline Data'!$A$2:$A$7,'Airline Data'!$B$2:$B$7)</f>
        <v>United</v>
      </c>
      <c r="C901" s="23">
        <v>2</v>
      </c>
      <c r="D901" s="11">
        <v>0.36319444444444443</v>
      </c>
      <c r="E901" s="24">
        <f t="shared" si="89"/>
        <v>0.34722222222222221</v>
      </c>
      <c r="F901" s="25">
        <v>23</v>
      </c>
      <c r="G901" s="13">
        <v>44565</v>
      </c>
      <c r="H901" s="1" t="str">
        <f t="shared" si="90"/>
        <v>NotEarly</v>
      </c>
    </row>
    <row r="902" spans="1:8" ht="15">
      <c r="A902" s="8" t="s">
        <v>1803</v>
      </c>
      <c r="B902" s="1" t="str">
        <f>_xlfn.XLOOKUP($C902,'Airline Data'!$A$2:$A$7,'Airline Data'!$B$2:$B$7)</f>
        <v>Delta</v>
      </c>
      <c r="C902" s="23">
        <v>3</v>
      </c>
      <c r="D902" s="11">
        <v>0.55208333333333337</v>
      </c>
      <c r="E902" s="24">
        <f t="shared" si="89"/>
        <v>0.55138888888888893</v>
      </c>
      <c r="F902" s="25">
        <v>1</v>
      </c>
      <c r="G902" s="13">
        <v>44565</v>
      </c>
      <c r="H902" s="1" t="str">
        <f t="shared" si="90"/>
        <v>NotEarly</v>
      </c>
    </row>
    <row r="903" spans="1:8" ht="15">
      <c r="A903" s="8" t="s">
        <v>1805</v>
      </c>
      <c r="B903" s="1" t="str">
        <f>_xlfn.XLOOKUP($C903,'Airline Data'!$A$2:$A$7,'Airline Data'!$B$2:$B$7)</f>
        <v>Air Canada</v>
      </c>
      <c r="C903" s="23">
        <v>6</v>
      </c>
      <c r="D903" s="11">
        <v>0.76666666666666672</v>
      </c>
      <c r="E903" s="24">
        <f t="shared" si="89"/>
        <v>0.74583333333333335</v>
      </c>
      <c r="F903" s="25">
        <v>30</v>
      </c>
      <c r="G903" s="13">
        <v>44572</v>
      </c>
      <c r="H903" s="1" t="str">
        <f t="shared" si="90"/>
        <v>NotEarly</v>
      </c>
    </row>
    <row r="904" spans="1:8" ht="15">
      <c r="A904" s="8" t="s">
        <v>1807</v>
      </c>
      <c r="B904" s="1" t="str">
        <f>_xlfn.XLOOKUP($C904,'Airline Data'!$A$2:$A$7,'Airline Data'!$B$2:$B$7)</f>
        <v>Alaska</v>
      </c>
      <c r="C904" s="23">
        <v>5</v>
      </c>
      <c r="D904" s="11">
        <v>0.36666666666666664</v>
      </c>
      <c r="E904" s="24">
        <f>D904+TIME(0,F904,0)</f>
        <v>0.37777777777777777</v>
      </c>
      <c r="F904" s="25">
        <v>16</v>
      </c>
      <c r="G904" s="13">
        <v>44569</v>
      </c>
      <c r="H904" s="1" t="str">
        <f t="shared" si="90"/>
        <v>Early</v>
      </c>
    </row>
    <row r="905" spans="1:8" ht="15">
      <c r="A905" s="8" t="s">
        <v>1809</v>
      </c>
      <c r="B905" s="1" t="str">
        <f>_xlfn.XLOOKUP($C905,'Airline Data'!$A$2:$A$7,'Airline Data'!$B$2:$B$7)</f>
        <v>Southwest</v>
      </c>
      <c r="C905" s="23">
        <v>4</v>
      </c>
      <c r="D905" s="11">
        <v>0.87430555555555556</v>
      </c>
      <c r="E905" s="24">
        <f>D905-TIME(0,F905,0)</f>
        <v>0.85833333333333328</v>
      </c>
      <c r="F905" s="25">
        <v>23</v>
      </c>
      <c r="G905" s="13">
        <v>44571</v>
      </c>
      <c r="H905" s="1" t="str">
        <f t="shared" si="90"/>
        <v>NotEarly</v>
      </c>
    </row>
    <row r="906" spans="1:8" ht="15">
      <c r="A906" s="8">
        <v>74432</v>
      </c>
      <c r="B906" s="1" t="str">
        <f>_xlfn.XLOOKUP($C906,'Airline Data'!$A$2:$A$7,'Airline Data'!$B$2:$B$7)</f>
        <v>Southwest</v>
      </c>
      <c r="C906" s="23">
        <v>4</v>
      </c>
      <c r="D906" s="11">
        <v>0.18472222222222223</v>
      </c>
      <c r="E906" s="24">
        <f>D906+TIME(0,F906,0)</f>
        <v>0.18958333333333335</v>
      </c>
      <c r="F906" s="25">
        <v>7</v>
      </c>
      <c r="G906" s="13">
        <v>44569</v>
      </c>
      <c r="H906" s="1" t="str">
        <f t="shared" si="90"/>
        <v>Early</v>
      </c>
    </row>
    <row r="907" spans="1:8" ht="15">
      <c r="A907" s="8" t="s">
        <v>1812</v>
      </c>
      <c r="B907" s="1" t="str">
        <f>_xlfn.XLOOKUP($C907,'Airline Data'!$A$2:$A$7,'Airline Data'!$B$2:$B$7)</f>
        <v>Alaska</v>
      </c>
      <c r="C907" s="23">
        <v>5</v>
      </c>
      <c r="D907" s="11">
        <v>0.4284722222222222</v>
      </c>
      <c r="E907" s="24">
        <f t="shared" ref="E907:E915" si="91">D907-TIME(0,F907,0)</f>
        <v>0.41249999999999998</v>
      </c>
      <c r="F907" s="25">
        <v>23</v>
      </c>
      <c r="G907" s="13">
        <v>44572</v>
      </c>
      <c r="H907" s="1" t="str">
        <f t="shared" si="90"/>
        <v>NotEarly</v>
      </c>
    </row>
    <row r="908" spans="1:8" ht="15">
      <c r="A908" s="8" t="s">
        <v>1814</v>
      </c>
      <c r="B908" s="1" t="str">
        <f>_xlfn.XLOOKUP($C908,'Airline Data'!$A$2:$A$7,'Airline Data'!$B$2:$B$7)</f>
        <v>Alaska</v>
      </c>
      <c r="C908" s="23">
        <v>5</v>
      </c>
      <c r="D908" s="11">
        <v>0.15763888888888888</v>
      </c>
      <c r="E908" s="24">
        <f t="shared" si="91"/>
        <v>0.15416666666666667</v>
      </c>
      <c r="F908" s="25">
        <v>5</v>
      </c>
      <c r="G908" s="13">
        <v>44567</v>
      </c>
      <c r="H908" s="1" t="str">
        <f t="shared" si="90"/>
        <v>NotEarly</v>
      </c>
    </row>
    <row r="909" spans="1:8" ht="15">
      <c r="A909" s="8" t="s">
        <v>1816</v>
      </c>
      <c r="B909" s="1" t="str">
        <f>_xlfn.XLOOKUP($C909,'Airline Data'!$A$2:$A$7,'Airline Data'!$B$2:$B$7)</f>
        <v>American</v>
      </c>
      <c r="C909" s="23">
        <v>1</v>
      </c>
      <c r="D909" s="11">
        <v>0.89722222222222225</v>
      </c>
      <c r="E909" s="24">
        <f t="shared" si="91"/>
        <v>0.89027777777777783</v>
      </c>
      <c r="F909" s="25">
        <v>10</v>
      </c>
      <c r="G909" s="13">
        <v>44571</v>
      </c>
      <c r="H909" s="1" t="str">
        <f t="shared" si="90"/>
        <v>NotEarly</v>
      </c>
    </row>
    <row r="910" spans="1:8" ht="15">
      <c r="A910" s="8" t="s">
        <v>1818</v>
      </c>
      <c r="B910" s="1" t="str">
        <f>_xlfn.XLOOKUP($C910,'Airline Data'!$A$2:$A$7,'Airline Data'!$B$2:$B$7)</f>
        <v>Delta</v>
      </c>
      <c r="C910" s="23">
        <v>3</v>
      </c>
      <c r="D910" s="11">
        <v>0.11388888888888889</v>
      </c>
      <c r="E910" s="24">
        <f t="shared" si="91"/>
        <v>0.1</v>
      </c>
      <c r="F910" s="25">
        <v>20</v>
      </c>
      <c r="G910" s="13">
        <v>44569</v>
      </c>
      <c r="H910" s="1" t="str">
        <f t="shared" si="90"/>
        <v>NotEarly</v>
      </c>
    </row>
    <row r="911" spans="1:8" ht="15">
      <c r="A911" s="8" t="s">
        <v>1820</v>
      </c>
      <c r="B911" s="1" t="str">
        <f>_xlfn.XLOOKUP($C911,'Airline Data'!$A$2:$A$7,'Airline Data'!$B$2:$B$7)</f>
        <v>Southwest</v>
      </c>
      <c r="C911" s="23">
        <v>4</v>
      </c>
      <c r="D911" s="11">
        <v>6.3888888888888884E-2</v>
      </c>
      <c r="E911" s="24">
        <f t="shared" si="91"/>
        <v>4.7222222222222221E-2</v>
      </c>
      <c r="F911" s="25">
        <v>24</v>
      </c>
      <c r="G911" s="13">
        <v>44572</v>
      </c>
      <c r="H911" s="1" t="str">
        <f t="shared" si="90"/>
        <v>NotEarly</v>
      </c>
    </row>
    <row r="912" spans="1:8" ht="15">
      <c r="A912" s="8" t="s">
        <v>1822</v>
      </c>
      <c r="B912" s="1" t="str">
        <f>_xlfn.XLOOKUP($C912,'Airline Data'!$A$2:$A$7,'Airline Data'!$B$2:$B$7)</f>
        <v>Southwest</v>
      </c>
      <c r="C912" s="23">
        <v>4</v>
      </c>
      <c r="D912" s="11">
        <v>0.70416666666666672</v>
      </c>
      <c r="E912" s="24">
        <f t="shared" si="91"/>
        <v>0.68402777777777779</v>
      </c>
      <c r="F912" s="25">
        <v>29</v>
      </c>
      <c r="G912" s="13">
        <v>44563</v>
      </c>
      <c r="H912" s="1" t="str">
        <f t="shared" si="90"/>
        <v>NotEarly</v>
      </c>
    </row>
    <row r="913" spans="1:8" ht="15">
      <c r="A913" s="8" t="s">
        <v>1824</v>
      </c>
      <c r="B913" s="1" t="str">
        <f>_xlfn.XLOOKUP($C913,'Airline Data'!$A$2:$A$7,'Airline Data'!$B$2:$B$7)</f>
        <v>United</v>
      </c>
      <c r="C913" s="23">
        <v>2</v>
      </c>
      <c r="D913" s="11">
        <v>0.14027777777777778</v>
      </c>
      <c r="E913" s="24">
        <f t="shared" si="91"/>
        <v>0.12083333333333333</v>
      </c>
      <c r="F913" s="25">
        <v>28</v>
      </c>
      <c r="G913" s="13">
        <v>44563</v>
      </c>
      <c r="H913" s="1" t="str">
        <f t="shared" si="90"/>
        <v>NotEarly</v>
      </c>
    </row>
    <row r="914" spans="1:8" ht="15">
      <c r="A914" s="8" t="s">
        <v>1826</v>
      </c>
      <c r="B914" s="1" t="str">
        <f>_xlfn.XLOOKUP($C914,'Airline Data'!$A$2:$A$7,'Airline Data'!$B$2:$B$7)</f>
        <v>Air Canada</v>
      </c>
      <c r="C914" s="23">
        <v>6</v>
      </c>
      <c r="D914" s="11">
        <v>0.97430555555555554</v>
      </c>
      <c r="E914" s="24">
        <f t="shared" si="91"/>
        <v>0.95624999999999993</v>
      </c>
      <c r="F914" s="25">
        <v>26</v>
      </c>
      <c r="G914" s="13">
        <v>44567</v>
      </c>
      <c r="H914" s="1" t="str">
        <f t="shared" si="90"/>
        <v>NotEarly</v>
      </c>
    </row>
    <row r="915" spans="1:8" ht="15">
      <c r="A915" s="8" t="s">
        <v>1828</v>
      </c>
      <c r="B915" s="1" t="str">
        <f>_xlfn.XLOOKUP($C915,'Airline Data'!$A$2:$A$7,'Airline Data'!$B$2:$B$7)</f>
        <v>United</v>
      </c>
      <c r="C915" s="23">
        <v>2</v>
      </c>
      <c r="D915" s="11">
        <v>0.80763888888888891</v>
      </c>
      <c r="E915" s="24">
        <f t="shared" si="91"/>
        <v>0.80208333333333337</v>
      </c>
      <c r="F915" s="25">
        <v>8</v>
      </c>
      <c r="G915" s="13">
        <v>44563</v>
      </c>
      <c r="H915" s="1" t="str">
        <f t="shared" si="90"/>
        <v>NotEarly</v>
      </c>
    </row>
    <row r="916" spans="1:8" ht="15">
      <c r="A916" s="8" t="s">
        <v>1830</v>
      </c>
      <c r="B916" s="1" t="str">
        <f>_xlfn.XLOOKUP($C916,'Airline Data'!$A$2:$A$7,'Airline Data'!$B$2:$B$7)</f>
        <v>Alaska</v>
      </c>
      <c r="C916" s="23">
        <v>5</v>
      </c>
      <c r="D916" s="11">
        <v>0.42430555555555555</v>
      </c>
      <c r="E916" s="24">
        <f>D916+TIME(0,F916,0)</f>
        <v>0.44513888888888886</v>
      </c>
      <c r="F916" s="25">
        <v>30</v>
      </c>
      <c r="G916" s="13">
        <v>44567</v>
      </c>
      <c r="H916" s="1" t="str">
        <f t="shared" si="90"/>
        <v>Early</v>
      </c>
    </row>
    <row r="917" spans="1:8" ht="15">
      <c r="A917" s="8" t="s">
        <v>1832</v>
      </c>
      <c r="B917" s="1" t="str">
        <f>_xlfn.XLOOKUP($C917,'Airline Data'!$A$2:$A$7,'Airline Data'!$B$2:$B$7)</f>
        <v>Delta</v>
      </c>
      <c r="C917" s="23">
        <v>3</v>
      </c>
      <c r="D917" s="11">
        <v>0.13402777777777777</v>
      </c>
      <c r="E917" s="24">
        <f>D917-TIME(0,F917,0)</f>
        <v>0.13333333333333333</v>
      </c>
      <c r="F917" s="25">
        <v>1</v>
      </c>
      <c r="G917" s="13">
        <v>44568</v>
      </c>
      <c r="H917" s="1" t="str">
        <f t="shared" si="90"/>
        <v>NotEarly</v>
      </c>
    </row>
    <row r="918" spans="1:8" ht="15">
      <c r="A918" s="8" t="s">
        <v>1834</v>
      </c>
      <c r="B918" s="1" t="str">
        <f>_xlfn.XLOOKUP($C918,'Airline Data'!$A$2:$A$7,'Airline Data'!$B$2:$B$7)</f>
        <v>Southwest</v>
      </c>
      <c r="C918" s="23">
        <v>4</v>
      </c>
      <c r="D918" s="11">
        <v>0.27291666666666664</v>
      </c>
      <c r="E918" s="24">
        <f>D918+TIME(0,F918,0)</f>
        <v>0.2895833333333333</v>
      </c>
      <c r="F918" s="25">
        <v>24</v>
      </c>
      <c r="G918" s="13">
        <v>44567</v>
      </c>
      <c r="H918" s="1" t="str">
        <f t="shared" si="90"/>
        <v>Early</v>
      </c>
    </row>
    <row r="919" spans="1:8" ht="15">
      <c r="A919" s="8" t="s">
        <v>1836</v>
      </c>
      <c r="B919" s="1" t="str">
        <f>_xlfn.XLOOKUP($C919,'Airline Data'!$A$2:$A$7,'Airline Data'!$B$2:$B$7)</f>
        <v>Delta</v>
      </c>
      <c r="C919" s="23">
        <v>3</v>
      </c>
      <c r="D919" s="11">
        <v>0.47152777777777777</v>
      </c>
      <c r="E919" s="24">
        <f t="shared" ref="E919:E927" si="92">D919-TIME(0,F919,0)</f>
        <v>0.46736111111111112</v>
      </c>
      <c r="F919" s="25">
        <v>6</v>
      </c>
      <c r="G919" s="13">
        <v>44574</v>
      </c>
      <c r="H919" s="1" t="str">
        <f t="shared" si="90"/>
        <v>NotEarly</v>
      </c>
    </row>
    <row r="920" spans="1:8" ht="15">
      <c r="A920" s="8" t="s">
        <v>1838</v>
      </c>
      <c r="B920" s="1" t="str">
        <f>_xlfn.XLOOKUP($C920,'Airline Data'!$A$2:$A$7,'Airline Data'!$B$2:$B$7)</f>
        <v>American</v>
      </c>
      <c r="C920" s="23">
        <v>1</v>
      </c>
      <c r="D920" s="11">
        <v>0.96319444444444446</v>
      </c>
      <c r="E920" s="24">
        <f t="shared" si="92"/>
        <v>0.94791666666666674</v>
      </c>
      <c r="F920" s="25">
        <v>22</v>
      </c>
      <c r="G920" s="13">
        <v>44562</v>
      </c>
      <c r="H920" s="1" t="str">
        <f t="shared" si="90"/>
        <v>NotEarly</v>
      </c>
    </row>
    <row r="921" spans="1:8" ht="15">
      <c r="A921" s="8" t="s">
        <v>1840</v>
      </c>
      <c r="B921" s="1" t="str">
        <f>_xlfn.XLOOKUP($C921,'Airline Data'!$A$2:$A$7,'Airline Data'!$B$2:$B$7)</f>
        <v>Alaska</v>
      </c>
      <c r="C921" s="23">
        <v>5</v>
      </c>
      <c r="D921" s="11">
        <v>0.71875</v>
      </c>
      <c r="E921" s="24">
        <f t="shared" si="92"/>
        <v>0.7006944444444444</v>
      </c>
      <c r="F921" s="25">
        <v>26</v>
      </c>
      <c r="G921" s="13">
        <v>44562</v>
      </c>
      <c r="H921" s="1" t="str">
        <f t="shared" si="90"/>
        <v>NotEarly</v>
      </c>
    </row>
    <row r="922" spans="1:8" ht="15">
      <c r="A922" s="8" t="s">
        <v>1842</v>
      </c>
      <c r="B922" s="1" t="str">
        <f>_xlfn.XLOOKUP($C922,'Airline Data'!$A$2:$A$7,'Airline Data'!$B$2:$B$7)</f>
        <v>Air Canada</v>
      </c>
      <c r="C922" s="23">
        <v>6</v>
      </c>
      <c r="D922" s="11">
        <v>0.9506944444444444</v>
      </c>
      <c r="E922" s="24">
        <f t="shared" si="92"/>
        <v>0.93472222222222212</v>
      </c>
      <c r="F922" s="25">
        <v>23</v>
      </c>
      <c r="G922" s="13">
        <v>44562</v>
      </c>
      <c r="H922" s="1" t="str">
        <f t="shared" si="90"/>
        <v>NotEarly</v>
      </c>
    </row>
    <row r="923" spans="1:8" ht="15">
      <c r="A923" s="8" t="s">
        <v>1844</v>
      </c>
      <c r="B923" s="1" t="str">
        <f>_xlfn.XLOOKUP($C923,'Airline Data'!$A$2:$A$7,'Airline Data'!$B$2:$B$7)</f>
        <v>American</v>
      </c>
      <c r="C923" s="23">
        <v>1</v>
      </c>
      <c r="D923" s="11">
        <v>0.59861111111111109</v>
      </c>
      <c r="E923" s="24">
        <f t="shared" si="92"/>
        <v>0.58402777777777781</v>
      </c>
      <c r="F923" s="25">
        <v>21</v>
      </c>
      <c r="G923" s="13">
        <v>44567</v>
      </c>
      <c r="H923" s="1" t="str">
        <f t="shared" si="90"/>
        <v>NotEarly</v>
      </c>
    </row>
    <row r="924" spans="1:8" ht="15">
      <c r="A924" s="8" t="s">
        <v>1846</v>
      </c>
      <c r="B924" s="1" t="str">
        <f>_xlfn.XLOOKUP($C924,'Airline Data'!$A$2:$A$7,'Airline Data'!$B$2:$B$7)</f>
        <v>United</v>
      </c>
      <c r="C924" s="23">
        <v>2</v>
      </c>
      <c r="D924" s="11">
        <v>0.41805555555555557</v>
      </c>
      <c r="E924" s="24">
        <f t="shared" si="92"/>
        <v>0.41250000000000003</v>
      </c>
      <c r="F924" s="25">
        <v>8</v>
      </c>
      <c r="G924" s="13">
        <v>44565</v>
      </c>
      <c r="H924" s="1" t="str">
        <f t="shared" si="90"/>
        <v>NotEarly</v>
      </c>
    </row>
    <row r="925" spans="1:8" ht="15">
      <c r="A925" s="8" t="s">
        <v>1848</v>
      </c>
      <c r="B925" s="1" t="str">
        <f>_xlfn.XLOOKUP($C925,'Airline Data'!$A$2:$A$7,'Airline Data'!$B$2:$B$7)</f>
        <v>United</v>
      </c>
      <c r="C925" s="23">
        <v>2</v>
      </c>
      <c r="D925" s="11">
        <v>0.39166666666666666</v>
      </c>
      <c r="E925" s="24">
        <f t="shared" si="92"/>
        <v>0.38819444444444445</v>
      </c>
      <c r="F925" s="25">
        <v>5</v>
      </c>
      <c r="G925" s="13">
        <v>44573</v>
      </c>
      <c r="H925" s="1" t="str">
        <f t="shared" si="90"/>
        <v>NotEarly</v>
      </c>
    </row>
    <row r="926" spans="1:8" ht="15">
      <c r="A926" s="8" t="s">
        <v>1850</v>
      </c>
      <c r="B926" s="1" t="str">
        <f>_xlfn.XLOOKUP($C926,'Airline Data'!$A$2:$A$7,'Airline Data'!$B$2:$B$7)</f>
        <v>Air Canada</v>
      </c>
      <c r="C926" s="23">
        <v>6</v>
      </c>
      <c r="D926" s="11">
        <v>0.21736111111111112</v>
      </c>
      <c r="E926" s="24">
        <f t="shared" si="92"/>
        <v>0.20069444444444445</v>
      </c>
      <c r="F926" s="25">
        <v>24</v>
      </c>
      <c r="G926" s="13">
        <v>44568</v>
      </c>
      <c r="H926" s="1" t="str">
        <f t="shared" si="90"/>
        <v>NotEarly</v>
      </c>
    </row>
    <row r="927" spans="1:8" ht="15">
      <c r="A927" s="8" t="s">
        <v>1852</v>
      </c>
      <c r="B927" s="1" t="str">
        <f>_xlfn.XLOOKUP($C927,'Airline Data'!$A$2:$A$7,'Airline Data'!$B$2:$B$7)</f>
        <v>Alaska</v>
      </c>
      <c r="C927" s="23">
        <v>5</v>
      </c>
      <c r="D927" s="11">
        <v>0.82708333333333328</v>
      </c>
      <c r="E927" s="24">
        <f t="shared" si="92"/>
        <v>0.81736111111111109</v>
      </c>
      <c r="F927" s="25">
        <v>14</v>
      </c>
      <c r="G927" s="13">
        <v>44567</v>
      </c>
      <c r="H927" s="1" t="str">
        <f t="shared" si="90"/>
        <v>NotEarly</v>
      </c>
    </row>
    <row r="928" spans="1:8" ht="15">
      <c r="A928" s="8" t="s">
        <v>1854</v>
      </c>
      <c r="B928" s="1" t="str">
        <f>_xlfn.XLOOKUP($C928,'Airline Data'!$A$2:$A$7,'Airline Data'!$B$2:$B$7)</f>
        <v>Air Canada</v>
      </c>
      <c r="C928" s="23">
        <v>6</v>
      </c>
      <c r="D928" s="11">
        <v>0.81111111111111112</v>
      </c>
      <c r="E928" s="24">
        <f>D928+TIME(0,F928,0)</f>
        <v>0.81319444444444444</v>
      </c>
      <c r="F928" s="25">
        <v>3</v>
      </c>
      <c r="G928" s="13">
        <v>44564</v>
      </c>
      <c r="H928" s="1" t="str">
        <f t="shared" si="90"/>
        <v>Early</v>
      </c>
    </row>
    <row r="929" spans="1:8" ht="15">
      <c r="A929" s="16">
        <v>2.0699999999999999E+73</v>
      </c>
      <c r="B929" s="1" t="str">
        <f>_xlfn.XLOOKUP($C929,'Airline Data'!$A$2:$A$7,'Airline Data'!$B$2:$B$7)</f>
        <v>United</v>
      </c>
      <c r="C929" s="23">
        <v>2</v>
      </c>
      <c r="D929" s="11">
        <v>9.7222222222222224E-3</v>
      </c>
      <c r="E929" s="24">
        <f>D929-TIME(0,F929,0)</f>
        <v>2.0833333333333337E-3</v>
      </c>
      <c r="F929" s="25">
        <v>11</v>
      </c>
      <c r="G929" s="13">
        <v>44574</v>
      </c>
      <c r="H929" s="1" t="str">
        <f t="shared" si="90"/>
        <v>NotEarly</v>
      </c>
    </row>
    <row r="930" spans="1:8" ht="15">
      <c r="A930" s="8" t="s">
        <v>1857</v>
      </c>
      <c r="B930" s="1" t="str">
        <f>_xlfn.XLOOKUP($C930,'Airline Data'!$A$2:$A$7,'Airline Data'!$B$2:$B$7)</f>
        <v>United</v>
      </c>
      <c r="C930" s="23">
        <v>2</v>
      </c>
      <c r="D930" s="11">
        <v>0.26805555555555555</v>
      </c>
      <c r="E930" s="24">
        <f>D930+TIME(0,F930,0)</f>
        <v>0.28749999999999998</v>
      </c>
      <c r="F930" s="25">
        <v>28</v>
      </c>
      <c r="G930" s="13">
        <v>44574</v>
      </c>
      <c r="H930" s="1" t="str">
        <f t="shared" si="90"/>
        <v>Early</v>
      </c>
    </row>
    <row r="931" spans="1:8" ht="15">
      <c r="A931" s="8" t="s">
        <v>1859</v>
      </c>
      <c r="B931" s="1" t="str">
        <f>_xlfn.XLOOKUP($C931,'Airline Data'!$A$2:$A$7,'Airline Data'!$B$2:$B$7)</f>
        <v>Air Canada</v>
      </c>
      <c r="C931" s="23">
        <v>6</v>
      </c>
      <c r="D931" s="11">
        <v>0.62013888888888891</v>
      </c>
      <c r="E931" s="24">
        <f t="shared" ref="E931:E939" si="93">D931-TIME(0,F931,0)</f>
        <v>0.60694444444444451</v>
      </c>
      <c r="F931" s="25">
        <v>19</v>
      </c>
      <c r="G931" s="13">
        <v>44564</v>
      </c>
      <c r="H931" s="1" t="str">
        <f t="shared" si="90"/>
        <v>NotEarly</v>
      </c>
    </row>
    <row r="932" spans="1:8" ht="15">
      <c r="A932" s="8" t="s">
        <v>1861</v>
      </c>
      <c r="B932" s="1" t="str">
        <f>_xlfn.XLOOKUP($C932,'Airline Data'!$A$2:$A$7,'Airline Data'!$B$2:$B$7)</f>
        <v>Southwest</v>
      </c>
      <c r="C932" s="23">
        <v>4</v>
      </c>
      <c r="D932" s="11">
        <v>4.8611111111111112E-2</v>
      </c>
      <c r="E932" s="24">
        <f t="shared" si="93"/>
        <v>3.6111111111111115E-2</v>
      </c>
      <c r="F932" s="25">
        <v>18</v>
      </c>
      <c r="G932" s="13">
        <v>44563</v>
      </c>
      <c r="H932" s="1" t="str">
        <f t="shared" si="90"/>
        <v>NotEarly</v>
      </c>
    </row>
    <row r="933" spans="1:8" ht="15">
      <c r="A933" s="8" t="s">
        <v>1863</v>
      </c>
      <c r="B933" s="1" t="str">
        <f>_xlfn.XLOOKUP($C933,'Airline Data'!$A$2:$A$7,'Airline Data'!$B$2:$B$7)</f>
        <v>Delta</v>
      </c>
      <c r="C933" s="23">
        <v>3</v>
      </c>
      <c r="D933" s="11">
        <v>9.2361111111111116E-2</v>
      </c>
      <c r="E933" s="24">
        <f t="shared" si="93"/>
        <v>9.2361111111111116E-2</v>
      </c>
      <c r="F933" s="25">
        <v>0</v>
      </c>
      <c r="G933" s="13">
        <v>44567</v>
      </c>
      <c r="H933" s="1" t="str">
        <f t="shared" si="90"/>
        <v>OnTime</v>
      </c>
    </row>
    <row r="934" spans="1:8" ht="15">
      <c r="A934" s="8" t="s">
        <v>1865</v>
      </c>
      <c r="B934" s="1" t="str">
        <f>_xlfn.XLOOKUP($C934,'Airline Data'!$A$2:$A$7,'Airline Data'!$B$2:$B$7)</f>
        <v>Southwest</v>
      </c>
      <c r="C934" s="23">
        <v>4</v>
      </c>
      <c r="D934" s="11">
        <v>5.2083333333333336E-2</v>
      </c>
      <c r="E934" s="24">
        <f t="shared" si="93"/>
        <v>4.2361111111111113E-2</v>
      </c>
      <c r="F934" s="25">
        <v>14</v>
      </c>
      <c r="G934" s="13">
        <v>44564</v>
      </c>
      <c r="H934" s="1" t="str">
        <f t="shared" si="90"/>
        <v>NotEarly</v>
      </c>
    </row>
    <row r="935" spans="1:8" ht="15">
      <c r="A935" s="8" t="s">
        <v>1867</v>
      </c>
      <c r="B935" s="1" t="str">
        <f>_xlfn.XLOOKUP($C935,'Airline Data'!$A$2:$A$7,'Airline Data'!$B$2:$B$7)</f>
        <v>American</v>
      </c>
      <c r="C935" s="23">
        <v>1</v>
      </c>
      <c r="D935" s="11">
        <v>7.9861111111111105E-2</v>
      </c>
      <c r="E935" s="24">
        <f t="shared" si="93"/>
        <v>6.1805555555555544E-2</v>
      </c>
      <c r="F935" s="25">
        <v>26</v>
      </c>
      <c r="G935" s="13">
        <v>44568</v>
      </c>
      <c r="H935" s="1" t="str">
        <f t="shared" si="90"/>
        <v>NotEarly</v>
      </c>
    </row>
    <row r="936" spans="1:8" ht="15">
      <c r="A936" s="8">
        <v>835918</v>
      </c>
      <c r="B936" s="1" t="str">
        <f>_xlfn.XLOOKUP($C936,'Airline Data'!$A$2:$A$7,'Airline Data'!$B$2:$B$7)</f>
        <v>Air Canada</v>
      </c>
      <c r="C936" s="23">
        <v>6</v>
      </c>
      <c r="D936" s="11">
        <v>0.31874999999999998</v>
      </c>
      <c r="E936" s="24">
        <f t="shared" si="93"/>
        <v>0.3034722222222222</v>
      </c>
      <c r="F936" s="25">
        <v>22</v>
      </c>
      <c r="G936" s="13">
        <v>44573</v>
      </c>
      <c r="H936" s="1" t="str">
        <f t="shared" si="90"/>
        <v>NotEarly</v>
      </c>
    </row>
    <row r="937" spans="1:8" ht="15">
      <c r="A937" s="8" t="s">
        <v>1870</v>
      </c>
      <c r="B937" s="1" t="str">
        <f>_xlfn.XLOOKUP($C937,'Airline Data'!$A$2:$A$7,'Airline Data'!$B$2:$B$7)</f>
        <v>Delta</v>
      </c>
      <c r="C937" s="23">
        <v>3</v>
      </c>
      <c r="D937" s="11">
        <v>0.95694444444444449</v>
      </c>
      <c r="E937" s="24">
        <f t="shared" si="93"/>
        <v>0.94930555555555562</v>
      </c>
      <c r="F937" s="25">
        <v>11</v>
      </c>
      <c r="G937" s="13">
        <v>44563</v>
      </c>
      <c r="H937" s="1" t="str">
        <f t="shared" si="90"/>
        <v>NotEarly</v>
      </c>
    </row>
    <row r="938" spans="1:8" ht="15">
      <c r="A938" s="8" t="s">
        <v>1872</v>
      </c>
      <c r="B938" s="1" t="str">
        <f>_xlfn.XLOOKUP($C938,'Airline Data'!$A$2:$A$7,'Airline Data'!$B$2:$B$7)</f>
        <v>United</v>
      </c>
      <c r="C938" s="23">
        <v>2</v>
      </c>
      <c r="D938" s="11">
        <v>0.2951388888888889</v>
      </c>
      <c r="E938" s="24">
        <f t="shared" si="93"/>
        <v>0.27986111111111112</v>
      </c>
      <c r="F938" s="25">
        <v>22</v>
      </c>
      <c r="G938" s="13">
        <v>44569</v>
      </c>
      <c r="H938" s="1" t="str">
        <f t="shared" si="90"/>
        <v>NotEarly</v>
      </c>
    </row>
    <row r="939" spans="1:8" ht="15">
      <c r="A939" s="8" t="s">
        <v>1874</v>
      </c>
      <c r="B939" s="1" t="str">
        <f>_xlfn.XLOOKUP($C939,'Airline Data'!$A$2:$A$7,'Airline Data'!$B$2:$B$7)</f>
        <v>Air Canada</v>
      </c>
      <c r="C939" s="23">
        <v>6</v>
      </c>
      <c r="D939" s="11">
        <v>0.125</v>
      </c>
      <c r="E939" s="24">
        <f t="shared" si="93"/>
        <v>0.1125</v>
      </c>
      <c r="F939" s="25">
        <v>18</v>
      </c>
      <c r="G939" s="13">
        <v>44563</v>
      </c>
      <c r="H939" s="1" t="str">
        <f t="shared" si="90"/>
        <v>NotEarly</v>
      </c>
    </row>
    <row r="940" spans="1:8" ht="15">
      <c r="A940" s="8" t="s">
        <v>1876</v>
      </c>
      <c r="B940" s="1" t="str">
        <f>_xlfn.XLOOKUP($C940,'Airline Data'!$A$2:$A$7,'Airline Data'!$B$2:$B$7)</f>
        <v>American</v>
      </c>
      <c r="C940" s="23">
        <v>1</v>
      </c>
      <c r="D940" s="11">
        <v>0.25833333333333336</v>
      </c>
      <c r="E940" s="24">
        <f>D940+TIME(0,F940,0)</f>
        <v>0.2680555555555556</v>
      </c>
      <c r="F940" s="25">
        <v>14</v>
      </c>
      <c r="G940" s="13">
        <v>44567</v>
      </c>
      <c r="H940" s="1" t="str">
        <f t="shared" si="90"/>
        <v>Early</v>
      </c>
    </row>
    <row r="941" spans="1:8" ht="15">
      <c r="A941" s="8" t="s">
        <v>1878</v>
      </c>
      <c r="B941" s="1" t="str">
        <f>_xlfn.XLOOKUP($C941,'Airline Data'!$A$2:$A$7,'Airline Data'!$B$2:$B$7)</f>
        <v>Southwest</v>
      </c>
      <c r="C941" s="23">
        <v>4</v>
      </c>
      <c r="D941" s="11">
        <v>0.66319444444444442</v>
      </c>
      <c r="E941" s="24">
        <f>D941-TIME(0,F941,0)</f>
        <v>0.65833333333333333</v>
      </c>
      <c r="F941" s="25">
        <v>7</v>
      </c>
      <c r="G941" s="13">
        <v>44570</v>
      </c>
      <c r="H941" s="1" t="str">
        <f t="shared" si="90"/>
        <v>NotEarly</v>
      </c>
    </row>
    <row r="942" spans="1:8" ht="15">
      <c r="A942" s="8" t="s">
        <v>1880</v>
      </c>
      <c r="B942" s="1" t="str">
        <f>_xlfn.XLOOKUP($C942,'Airline Data'!$A$2:$A$7,'Airline Data'!$B$2:$B$7)</f>
        <v>Air Canada</v>
      </c>
      <c r="C942" s="23">
        <v>6</v>
      </c>
      <c r="D942" s="11">
        <v>0.47013888888888888</v>
      </c>
      <c r="E942" s="24">
        <f>D942+TIME(0,F942,0)</f>
        <v>0.48749999999999999</v>
      </c>
      <c r="F942" s="25">
        <v>25</v>
      </c>
      <c r="G942" s="13">
        <v>44568</v>
      </c>
      <c r="H942" s="1" t="str">
        <f t="shared" si="90"/>
        <v>Early</v>
      </c>
    </row>
    <row r="943" spans="1:8" ht="15">
      <c r="A943" s="8" t="s">
        <v>1882</v>
      </c>
      <c r="B943" s="1" t="str">
        <f>_xlfn.XLOOKUP($C943,'Airline Data'!$A$2:$A$7,'Airline Data'!$B$2:$B$7)</f>
        <v>Delta</v>
      </c>
      <c r="C943" s="23">
        <v>3</v>
      </c>
      <c r="D943" s="11">
        <v>0.61805555555555558</v>
      </c>
      <c r="E943" s="24">
        <f t="shared" ref="E943:E951" si="94">D943-TIME(0,F943,0)</f>
        <v>0.60069444444444442</v>
      </c>
      <c r="F943" s="25">
        <v>25</v>
      </c>
      <c r="G943" s="13">
        <v>44573</v>
      </c>
      <c r="H943" s="1" t="str">
        <f t="shared" si="90"/>
        <v>NotEarly</v>
      </c>
    </row>
    <row r="944" spans="1:8" ht="15">
      <c r="A944" s="8" t="s">
        <v>1884</v>
      </c>
      <c r="B944" s="1" t="str">
        <f>_xlfn.XLOOKUP($C944,'Airline Data'!$A$2:$A$7,'Airline Data'!$B$2:$B$7)</f>
        <v>Southwest</v>
      </c>
      <c r="C944" s="23">
        <v>4</v>
      </c>
      <c r="D944" s="11">
        <v>0.50138888888888888</v>
      </c>
      <c r="E944" s="24">
        <f t="shared" si="94"/>
        <v>0.4861111111111111</v>
      </c>
      <c r="F944" s="25">
        <v>22</v>
      </c>
      <c r="G944" s="13">
        <v>44572</v>
      </c>
      <c r="H944" s="1" t="str">
        <f t="shared" si="90"/>
        <v>NotEarly</v>
      </c>
    </row>
    <row r="945" spans="1:8" ht="15">
      <c r="A945" s="8" t="s">
        <v>1886</v>
      </c>
      <c r="B945" s="1" t="str">
        <f>_xlfn.XLOOKUP($C945,'Airline Data'!$A$2:$A$7,'Airline Data'!$B$2:$B$7)</f>
        <v>Air Canada</v>
      </c>
      <c r="C945" s="23">
        <v>6</v>
      </c>
      <c r="D945" s="11">
        <v>0.36458333333333331</v>
      </c>
      <c r="E945" s="24">
        <f t="shared" si="94"/>
        <v>0.35624999999999996</v>
      </c>
      <c r="F945" s="25">
        <v>12</v>
      </c>
      <c r="G945" s="13">
        <v>44570</v>
      </c>
      <c r="H945" s="1" t="str">
        <f t="shared" si="90"/>
        <v>NotEarly</v>
      </c>
    </row>
    <row r="946" spans="1:8" ht="15">
      <c r="A946" s="8">
        <v>77760000</v>
      </c>
      <c r="B946" s="1" t="str">
        <f>_xlfn.XLOOKUP($C946,'Airline Data'!$A$2:$A$7,'Airline Data'!$B$2:$B$7)</f>
        <v>United</v>
      </c>
      <c r="C946" s="23">
        <v>2</v>
      </c>
      <c r="D946" s="11">
        <v>0.93472222222222223</v>
      </c>
      <c r="E946" s="24">
        <f t="shared" si="94"/>
        <v>0.91527777777777775</v>
      </c>
      <c r="F946" s="25">
        <v>28</v>
      </c>
      <c r="G946" s="13">
        <v>44570</v>
      </c>
      <c r="H946" s="1" t="str">
        <f t="shared" si="90"/>
        <v>NotEarly</v>
      </c>
    </row>
    <row r="947" spans="1:8" ht="15">
      <c r="A947" s="8">
        <v>923587</v>
      </c>
      <c r="B947" s="1" t="str">
        <f>_xlfn.XLOOKUP($C947,'Airline Data'!$A$2:$A$7,'Airline Data'!$B$2:$B$7)</f>
        <v>Southwest</v>
      </c>
      <c r="C947" s="23">
        <v>4</v>
      </c>
      <c r="D947" s="11">
        <v>0.93333333333333335</v>
      </c>
      <c r="E947" s="24">
        <f t="shared" si="94"/>
        <v>0.91875000000000007</v>
      </c>
      <c r="F947" s="25">
        <v>21</v>
      </c>
      <c r="G947" s="13">
        <v>44574</v>
      </c>
      <c r="H947" s="1" t="str">
        <f t="shared" si="90"/>
        <v>NotEarly</v>
      </c>
    </row>
    <row r="948" spans="1:8" ht="15">
      <c r="A948" s="8" t="s">
        <v>1890</v>
      </c>
      <c r="B948" s="1" t="str">
        <f>_xlfn.XLOOKUP($C948,'Airline Data'!$A$2:$A$7,'Airline Data'!$B$2:$B$7)</f>
        <v>Air Canada</v>
      </c>
      <c r="C948" s="23">
        <v>6</v>
      </c>
      <c r="D948" s="11">
        <v>4.7222222222222221E-2</v>
      </c>
      <c r="E948" s="24">
        <f t="shared" si="94"/>
        <v>4.0277777777777773E-2</v>
      </c>
      <c r="F948" s="25">
        <v>10</v>
      </c>
      <c r="G948" s="13">
        <v>44563</v>
      </c>
      <c r="H948" s="1" t="str">
        <f t="shared" si="90"/>
        <v>NotEarly</v>
      </c>
    </row>
    <row r="949" spans="1:8" ht="15">
      <c r="A949" s="8" t="s">
        <v>1892</v>
      </c>
      <c r="B949" s="1" t="str">
        <f>_xlfn.XLOOKUP($C949,'Airline Data'!$A$2:$A$7,'Airline Data'!$B$2:$B$7)</f>
        <v>American</v>
      </c>
      <c r="C949" s="23">
        <v>1</v>
      </c>
      <c r="D949" s="11">
        <v>6.7361111111111108E-2</v>
      </c>
      <c r="E949" s="24">
        <f t="shared" si="94"/>
        <v>5.8333333333333327E-2</v>
      </c>
      <c r="F949" s="25">
        <v>13</v>
      </c>
      <c r="G949" s="13">
        <v>44567</v>
      </c>
      <c r="H949" s="1" t="str">
        <f t="shared" si="90"/>
        <v>NotEarly</v>
      </c>
    </row>
    <row r="950" spans="1:8" ht="15">
      <c r="A950" s="8" t="s">
        <v>1894</v>
      </c>
      <c r="B950" s="1" t="str">
        <f>_xlfn.XLOOKUP($C950,'Airline Data'!$A$2:$A$7,'Airline Data'!$B$2:$B$7)</f>
        <v>American</v>
      </c>
      <c r="C950" s="23">
        <v>1</v>
      </c>
      <c r="D950" s="11">
        <v>4.8611111111111112E-2</v>
      </c>
      <c r="E950" s="24">
        <f t="shared" si="94"/>
        <v>4.3055555555555555E-2</v>
      </c>
      <c r="F950" s="25">
        <v>8</v>
      </c>
      <c r="G950" s="13">
        <v>44562</v>
      </c>
      <c r="H950" s="1" t="str">
        <f t="shared" si="90"/>
        <v>NotEarly</v>
      </c>
    </row>
    <row r="951" spans="1:8" ht="15">
      <c r="A951" s="8" t="s">
        <v>1896</v>
      </c>
      <c r="B951" s="1" t="str">
        <f>_xlfn.XLOOKUP($C951,'Airline Data'!$A$2:$A$7,'Airline Data'!$B$2:$B$7)</f>
        <v>Southwest</v>
      </c>
      <c r="C951" s="23">
        <v>4</v>
      </c>
      <c r="D951" s="11">
        <v>0.41388888888888886</v>
      </c>
      <c r="E951" s="24">
        <f t="shared" si="94"/>
        <v>0.40902777777777777</v>
      </c>
      <c r="F951" s="25">
        <v>7</v>
      </c>
      <c r="G951" s="13">
        <v>44566</v>
      </c>
      <c r="H951" s="1" t="str">
        <f t="shared" si="90"/>
        <v>NotEarly</v>
      </c>
    </row>
    <row r="952" spans="1:8" ht="15">
      <c r="A952" s="8" t="s">
        <v>1898</v>
      </c>
      <c r="B952" s="1" t="str">
        <f>_xlfn.XLOOKUP($C952,'Airline Data'!$A$2:$A$7,'Airline Data'!$B$2:$B$7)</f>
        <v>United</v>
      </c>
      <c r="C952" s="23">
        <v>2</v>
      </c>
      <c r="D952" s="11">
        <v>0.81944444444444442</v>
      </c>
      <c r="E952" s="24">
        <f>D952+TIME(0,F952,0)</f>
        <v>0.83750000000000002</v>
      </c>
      <c r="F952" s="25">
        <v>26</v>
      </c>
      <c r="G952" s="13">
        <v>44570</v>
      </c>
      <c r="H952" s="1" t="str">
        <f t="shared" si="90"/>
        <v>Early</v>
      </c>
    </row>
    <row r="953" spans="1:8" ht="15">
      <c r="A953" s="8" t="s">
        <v>1900</v>
      </c>
      <c r="B953" s="1" t="str">
        <f>_xlfn.XLOOKUP($C953,'Airline Data'!$A$2:$A$7,'Airline Data'!$B$2:$B$7)</f>
        <v>American</v>
      </c>
      <c r="C953" s="23">
        <v>1</v>
      </c>
      <c r="D953" s="11">
        <v>0.77152777777777781</v>
      </c>
      <c r="E953" s="24">
        <f>D953-TIME(0,F953,0)</f>
        <v>0.76597222222222228</v>
      </c>
      <c r="F953" s="25">
        <v>8</v>
      </c>
      <c r="G953" s="13">
        <v>44574</v>
      </c>
      <c r="H953" s="1" t="str">
        <f t="shared" si="90"/>
        <v>NotEarly</v>
      </c>
    </row>
    <row r="954" spans="1:8" ht="15">
      <c r="A954" s="8" t="s">
        <v>1902</v>
      </c>
      <c r="B954" s="1" t="str">
        <f>_xlfn.XLOOKUP($C954,'Airline Data'!$A$2:$A$7,'Airline Data'!$B$2:$B$7)</f>
        <v>American</v>
      </c>
      <c r="C954" s="23">
        <v>1</v>
      </c>
      <c r="D954" s="11">
        <v>0.93819444444444444</v>
      </c>
      <c r="E954" s="24">
        <f>D954+TIME(0,F954,0)</f>
        <v>0.95763888888888893</v>
      </c>
      <c r="F954" s="25">
        <v>28</v>
      </c>
      <c r="G954" s="13">
        <v>44572</v>
      </c>
      <c r="H954" s="1" t="str">
        <f t="shared" si="90"/>
        <v>Early</v>
      </c>
    </row>
    <row r="955" spans="1:8" ht="15">
      <c r="A955" s="8" t="s">
        <v>1904</v>
      </c>
      <c r="B955" s="1" t="str">
        <f>_xlfn.XLOOKUP($C955,'Airline Data'!$A$2:$A$7,'Airline Data'!$B$2:$B$7)</f>
        <v>Alaska</v>
      </c>
      <c r="C955" s="23">
        <v>5</v>
      </c>
      <c r="D955" s="11">
        <v>6.9444444444444441E-3</v>
      </c>
      <c r="E955" s="24">
        <f t="shared" ref="E955:E963" si="95">D955-TIME(0,F955,0)</f>
        <v>-9.0277777777777804E-3</v>
      </c>
      <c r="F955" s="25">
        <v>23</v>
      </c>
      <c r="G955" s="13">
        <v>44563</v>
      </c>
      <c r="H955" s="1" t="str">
        <f t="shared" si="90"/>
        <v>NotEarly</v>
      </c>
    </row>
    <row r="956" spans="1:8" ht="15">
      <c r="A956" s="8" t="s">
        <v>1906</v>
      </c>
      <c r="B956" s="1" t="str">
        <f>_xlfn.XLOOKUP($C956,'Airline Data'!$A$2:$A$7,'Airline Data'!$B$2:$B$7)</f>
        <v>Alaska</v>
      </c>
      <c r="C956" s="23">
        <v>5</v>
      </c>
      <c r="D956" s="11">
        <v>2.0833333333333333E-3</v>
      </c>
      <c r="E956" s="24">
        <f t="shared" si="95"/>
        <v>0</v>
      </c>
      <c r="F956" s="25">
        <v>3</v>
      </c>
      <c r="G956" s="13">
        <v>44574</v>
      </c>
      <c r="H956" s="1" t="str">
        <f t="shared" si="90"/>
        <v>NotEarly</v>
      </c>
    </row>
    <row r="957" spans="1:8" ht="15">
      <c r="A957" s="8" t="s">
        <v>1908</v>
      </c>
      <c r="B957" s="1" t="str">
        <f>_xlfn.XLOOKUP($C957,'Airline Data'!$A$2:$A$7,'Airline Data'!$B$2:$B$7)</f>
        <v>American</v>
      </c>
      <c r="C957" s="23">
        <v>1</v>
      </c>
      <c r="D957" s="11">
        <v>4.6527777777777779E-2</v>
      </c>
      <c r="E957" s="24">
        <f t="shared" si="95"/>
        <v>4.2361111111111113E-2</v>
      </c>
      <c r="F957" s="25">
        <v>6</v>
      </c>
      <c r="G957" s="13">
        <v>44566</v>
      </c>
      <c r="H957" s="1" t="str">
        <f t="shared" si="90"/>
        <v>NotEarly</v>
      </c>
    </row>
    <row r="958" spans="1:8" ht="15">
      <c r="A958" s="8" t="s">
        <v>1910</v>
      </c>
      <c r="B958" s="1" t="str">
        <f>_xlfn.XLOOKUP($C958,'Airline Data'!$A$2:$A$7,'Airline Data'!$B$2:$B$7)</f>
        <v>Delta</v>
      </c>
      <c r="C958" s="23">
        <v>3</v>
      </c>
      <c r="D958" s="11">
        <v>0.22569444444444445</v>
      </c>
      <c r="E958" s="24">
        <f t="shared" si="95"/>
        <v>0.21736111111111112</v>
      </c>
      <c r="F958" s="25">
        <v>12</v>
      </c>
      <c r="G958" s="13">
        <v>44570</v>
      </c>
      <c r="H958" s="1" t="str">
        <f t="shared" si="90"/>
        <v>NotEarly</v>
      </c>
    </row>
    <row r="959" spans="1:8" ht="15">
      <c r="A959" s="8" t="s">
        <v>1912</v>
      </c>
      <c r="B959" s="1" t="str">
        <f>_xlfn.XLOOKUP($C959,'Airline Data'!$A$2:$A$7,'Airline Data'!$B$2:$B$7)</f>
        <v>Alaska</v>
      </c>
      <c r="C959" s="23">
        <v>5</v>
      </c>
      <c r="D959" s="11">
        <v>6.5972222222222224E-2</v>
      </c>
      <c r="E959" s="24">
        <f t="shared" si="95"/>
        <v>5.9027777777777776E-2</v>
      </c>
      <c r="F959" s="25">
        <v>10</v>
      </c>
      <c r="G959" s="13">
        <v>44566</v>
      </c>
      <c r="H959" s="1" t="str">
        <f t="shared" si="90"/>
        <v>NotEarly</v>
      </c>
    </row>
    <row r="960" spans="1:8" ht="15">
      <c r="A960" s="8" t="s">
        <v>1914</v>
      </c>
      <c r="B960" s="1" t="str">
        <f>_xlfn.XLOOKUP($C960,'Airline Data'!$A$2:$A$7,'Airline Data'!$B$2:$B$7)</f>
        <v>Alaska</v>
      </c>
      <c r="C960" s="23">
        <v>5</v>
      </c>
      <c r="D960" s="11">
        <v>0.55833333333333335</v>
      </c>
      <c r="E960" s="24">
        <f t="shared" si="95"/>
        <v>0.54513888888888895</v>
      </c>
      <c r="F960" s="25">
        <v>19</v>
      </c>
      <c r="G960" s="13">
        <v>44565</v>
      </c>
      <c r="H960" s="1" t="str">
        <f t="shared" si="90"/>
        <v>NotEarly</v>
      </c>
    </row>
    <row r="961" spans="1:8" ht="15">
      <c r="A961" s="8" t="s">
        <v>1916</v>
      </c>
      <c r="B961" s="1" t="str">
        <f>_xlfn.XLOOKUP($C961,'Airline Data'!$A$2:$A$7,'Airline Data'!$B$2:$B$7)</f>
        <v>United</v>
      </c>
      <c r="C961" s="23">
        <v>2</v>
      </c>
      <c r="D961" s="11">
        <v>0.70347222222222228</v>
      </c>
      <c r="E961" s="24">
        <f t="shared" si="95"/>
        <v>0.69583333333333341</v>
      </c>
      <c r="F961" s="25">
        <v>11</v>
      </c>
      <c r="G961" s="13">
        <v>44571</v>
      </c>
      <c r="H961" s="1" t="str">
        <f t="shared" si="90"/>
        <v>NotEarly</v>
      </c>
    </row>
    <row r="962" spans="1:8" ht="15">
      <c r="A962" s="8">
        <v>708543</v>
      </c>
      <c r="B962" s="1" t="str">
        <f>_xlfn.XLOOKUP($C962,'Airline Data'!$A$2:$A$7,'Airline Data'!$B$2:$B$7)</f>
        <v>United</v>
      </c>
      <c r="C962" s="23">
        <v>2</v>
      </c>
      <c r="D962" s="11">
        <v>0.90138888888888891</v>
      </c>
      <c r="E962" s="24">
        <f t="shared" si="95"/>
        <v>0.88472222222222219</v>
      </c>
      <c r="F962" s="25">
        <v>24</v>
      </c>
      <c r="G962" s="13">
        <v>44566</v>
      </c>
      <c r="H962" s="1" t="str">
        <f t="shared" si="90"/>
        <v>NotEarly</v>
      </c>
    </row>
    <row r="963" spans="1:8" ht="15">
      <c r="A963" s="8" t="s">
        <v>1919</v>
      </c>
      <c r="B963" s="1" t="str">
        <f>_xlfn.XLOOKUP($C963,'Airline Data'!$A$2:$A$7,'Airline Data'!$B$2:$B$7)</f>
        <v>Southwest</v>
      </c>
      <c r="C963" s="23">
        <v>4</v>
      </c>
      <c r="D963" s="11">
        <v>0.63888888888888884</v>
      </c>
      <c r="E963" s="24">
        <f t="shared" si="95"/>
        <v>0.62986111111111109</v>
      </c>
      <c r="F963" s="25">
        <v>13</v>
      </c>
      <c r="G963" s="13">
        <v>44565</v>
      </c>
      <c r="H963" s="1" t="str">
        <f t="shared" ref="H963:H1001" si="96">_xlfn.IFS(D963&lt;E963,"Early",D963&gt;E963,"NotEarly",D963=E963,"OnTime")</f>
        <v>NotEarly</v>
      </c>
    </row>
    <row r="964" spans="1:8" ht="15">
      <c r="A964" s="8" t="s">
        <v>1921</v>
      </c>
      <c r="B964" s="1" t="str">
        <f>_xlfn.XLOOKUP($C964,'Airline Data'!$A$2:$A$7,'Airline Data'!$B$2:$B$7)</f>
        <v>Alaska</v>
      </c>
      <c r="C964" s="23">
        <v>5</v>
      </c>
      <c r="D964" s="11">
        <v>0.3840277777777778</v>
      </c>
      <c r="E964" s="24">
        <f>D964+TIME(0,F964,0)</f>
        <v>0.40069444444444446</v>
      </c>
      <c r="F964" s="25">
        <v>24</v>
      </c>
      <c r="G964" s="13">
        <v>44571</v>
      </c>
      <c r="H964" s="1" t="str">
        <f t="shared" si="96"/>
        <v>Early</v>
      </c>
    </row>
    <row r="965" spans="1:8" ht="15">
      <c r="A965" s="8">
        <v>938548</v>
      </c>
      <c r="B965" s="1" t="str">
        <f>_xlfn.XLOOKUP($C965,'Airline Data'!$A$2:$A$7,'Airline Data'!$B$2:$B$7)</f>
        <v>Southwest</v>
      </c>
      <c r="C965" s="23">
        <v>4</v>
      </c>
      <c r="D965" s="11">
        <v>0.91805555555555551</v>
      </c>
      <c r="E965" s="24">
        <f>D965-TIME(0,F965,0)</f>
        <v>0.91388888888888886</v>
      </c>
      <c r="F965" s="25">
        <v>6</v>
      </c>
      <c r="G965" s="13">
        <v>44570</v>
      </c>
      <c r="H965" s="1" t="str">
        <f t="shared" si="96"/>
        <v>NotEarly</v>
      </c>
    </row>
    <row r="966" spans="1:8" ht="15">
      <c r="A966" s="8" t="s">
        <v>1924</v>
      </c>
      <c r="B966" s="1" t="str">
        <f>_xlfn.XLOOKUP($C966,'Airline Data'!$A$2:$A$7,'Airline Data'!$B$2:$B$7)</f>
        <v>United</v>
      </c>
      <c r="C966" s="23">
        <v>2</v>
      </c>
      <c r="D966" s="11">
        <v>0.95138888888888884</v>
      </c>
      <c r="E966" s="24">
        <f>D966+TIME(0,F966,0)</f>
        <v>0.97222222222222221</v>
      </c>
      <c r="F966" s="25">
        <v>30</v>
      </c>
      <c r="G966" s="13">
        <v>44563</v>
      </c>
      <c r="H966" s="1" t="str">
        <f t="shared" si="96"/>
        <v>Early</v>
      </c>
    </row>
    <row r="967" spans="1:8" ht="15">
      <c r="A967" s="8" t="s">
        <v>1926</v>
      </c>
      <c r="B967" s="1" t="str">
        <f>_xlfn.XLOOKUP($C967,'Airline Data'!$A$2:$A$7,'Airline Data'!$B$2:$B$7)</f>
        <v>American</v>
      </c>
      <c r="C967" s="23">
        <v>1</v>
      </c>
      <c r="D967" s="11">
        <v>0.84513888888888888</v>
      </c>
      <c r="E967" s="24">
        <f t="shared" ref="E967:E975" si="97">D967-TIME(0,F967,0)</f>
        <v>0.83819444444444446</v>
      </c>
      <c r="F967" s="25">
        <v>10</v>
      </c>
      <c r="G967" s="13">
        <v>44564</v>
      </c>
      <c r="H967" s="1" t="str">
        <f t="shared" si="96"/>
        <v>NotEarly</v>
      </c>
    </row>
    <row r="968" spans="1:8" ht="15">
      <c r="A968" s="8" t="s">
        <v>1928</v>
      </c>
      <c r="B968" s="1" t="str">
        <f>_xlfn.XLOOKUP($C968,'Airline Data'!$A$2:$A$7,'Airline Data'!$B$2:$B$7)</f>
        <v>American</v>
      </c>
      <c r="C968" s="23">
        <v>1</v>
      </c>
      <c r="D968" s="11">
        <v>3.1944444444444442E-2</v>
      </c>
      <c r="E968" s="24">
        <f t="shared" si="97"/>
        <v>3.0555555555555555E-2</v>
      </c>
      <c r="F968" s="25">
        <v>2</v>
      </c>
      <c r="G968" s="13">
        <v>44565</v>
      </c>
      <c r="H968" s="1" t="str">
        <f t="shared" si="96"/>
        <v>NotEarly</v>
      </c>
    </row>
    <row r="969" spans="1:8" ht="15">
      <c r="A969" s="8" t="s">
        <v>1930</v>
      </c>
      <c r="B969" s="1" t="str">
        <f>_xlfn.XLOOKUP($C969,'Airline Data'!$A$2:$A$7,'Airline Data'!$B$2:$B$7)</f>
        <v>Southwest</v>
      </c>
      <c r="C969" s="23">
        <v>4</v>
      </c>
      <c r="D969" s="11">
        <v>0.50555555555555554</v>
      </c>
      <c r="E969" s="24">
        <f t="shared" si="97"/>
        <v>0.49027777777777776</v>
      </c>
      <c r="F969" s="25">
        <v>22</v>
      </c>
      <c r="G969" s="13">
        <v>44570</v>
      </c>
      <c r="H969" s="1" t="str">
        <f t="shared" si="96"/>
        <v>NotEarly</v>
      </c>
    </row>
    <row r="970" spans="1:8" ht="15">
      <c r="A970" s="8" t="s">
        <v>1932</v>
      </c>
      <c r="B970" s="1" t="str">
        <f>_xlfn.XLOOKUP($C970,'Airline Data'!$A$2:$A$7,'Airline Data'!$B$2:$B$7)</f>
        <v>United</v>
      </c>
      <c r="C970" s="23">
        <v>2</v>
      </c>
      <c r="D970" s="11">
        <v>1.2500000000000001E-2</v>
      </c>
      <c r="E970" s="24">
        <f t="shared" si="97"/>
        <v>1.3888888888888892E-3</v>
      </c>
      <c r="F970" s="25">
        <v>16</v>
      </c>
      <c r="G970" s="13">
        <v>44565</v>
      </c>
      <c r="H970" s="1" t="str">
        <f t="shared" si="96"/>
        <v>NotEarly</v>
      </c>
    </row>
    <row r="971" spans="1:8" ht="15">
      <c r="A971" s="8">
        <v>57616</v>
      </c>
      <c r="B971" s="1" t="str">
        <f>_xlfn.XLOOKUP($C971,'Airline Data'!$A$2:$A$7,'Airline Data'!$B$2:$B$7)</f>
        <v>Air Canada</v>
      </c>
      <c r="C971" s="23">
        <v>6</v>
      </c>
      <c r="D971" s="11">
        <v>0.05</v>
      </c>
      <c r="E971" s="24">
        <f t="shared" si="97"/>
        <v>3.6111111111111115E-2</v>
      </c>
      <c r="F971" s="25">
        <v>20</v>
      </c>
      <c r="G971" s="13">
        <v>44564</v>
      </c>
      <c r="H971" s="1" t="str">
        <f t="shared" si="96"/>
        <v>NotEarly</v>
      </c>
    </row>
    <row r="972" spans="1:8" ht="15">
      <c r="A972" s="8" t="s">
        <v>1935</v>
      </c>
      <c r="B972" s="1" t="str">
        <f>_xlfn.XLOOKUP($C972,'Airline Data'!$A$2:$A$7,'Airline Data'!$B$2:$B$7)</f>
        <v>United</v>
      </c>
      <c r="C972" s="23">
        <v>2</v>
      </c>
      <c r="D972" s="11">
        <v>0.72569444444444442</v>
      </c>
      <c r="E972" s="24">
        <f t="shared" si="97"/>
        <v>0.72152777777777777</v>
      </c>
      <c r="F972" s="25">
        <v>6</v>
      </c>
      <c r="G972" s="13">
        <v>44568</v>
      </c>
      <c r="H972" s="1" t="str">
        <f t="shared" si="96"/>
        <v>NotEarly</v>
      </c>
    </row>
    <row r="973" spans="1:8" ht="15">
      <c r="A973" s="8" t="s">
        <v>1937</v>
      </c>
      <c r="B973" s="1" t="str">
        <f>_xlfn.XLOOKUP($C973,'Airline Data'!$A$2:$A$7,'Airline Data'!$B$2:$B$7)</f>
        <v>Delta</v>
      </c>
      <c r="C973" s="23">
        <v>3</v>
      </c>
      <c r="D973" s="11">
        <v>0.62291666666666667</v>
      </c>
      <c r="E973" s="24">
        <f t="shared" si="97"/>
        <v>0.62152777777777779</v>
      </c>
      <c r="F973" s="25">
        <v>2</v>
      </c>
      <c r="G973" s="13">
        <v>44571</v>
      </c>
      <c r="H973" s="1" t="str">
        <f t="shared" si="96"/>
        <v>NotEarly</v>
      </c>
    </row>
    <row r="974" spans="1:8" ht="15">
      <c r="A974" s="8" t="s">
        <v>1939</v>
      </c>
      <c r="B974" s="1" t="str">
        <f>_xlfn.XLOOKUP($C974,'Airline Data'!$A$2:$A$7,'Airline Data'!$B$2:$B$7)</f>
        <v>American</v>
      </c>
      <c r="C974" s="23">
        <v>1</v>
      </c>
      <c r="D974" s="11">
        <v>0.13472222222222222</v>
      </c>
      <c r="E974" s="24">
        <f t="shared" si="97"/>
        <v>0.13472222222222222</v>
      </c>
      <c r="F974" s="25">
        <v>0</v>
      </c>
      <c r="G974" s="13">
        <v>44569</v>
      </c>
      <c r="H974" s="1" t="str">
        <f t="shared" si="96"/>
        <v>OnTime</v>
      </c>
    </row>
    <row r="975" spans="1:8" ht="15">
      <c r="A975" s="8" t="s">
        <v>1941</v>
      </c>
      <c r="B975" s="1" t="str">
        <f>_xlfn.XLOOKUP($C975,'Airline Data'!$A$2:$A$7,'Airline Data'!$B$2:$B$7)</f>
        <v>United</v>
      </c>
      <c r="C975" s="23">
        <v>2</v>
      </c>
      <c r="D975" s="11">
        <v>0.27638888888888891</v>
      </c>
      <c r="E975" s="24">
        <f t="shared" si="97"/>
        <v>0.27638888888888891</v>
      </c>
      <c r="F975" s="25">
        <v>0</v>
      </c>
      <c r="G975" s="13">
        <v>44571</v>
      </c>
      <c r="H975" s="1" t="str">
        <f t="shared" si="96"/>
        <v>OnTime</v>
      </c>
    </row>
    <row r="976" spans="1:8" ht="15">
      <c r="A976" s="8" t="s">
        <v>1943</v>
      </c>
      <c r="B976" s="1" t="str">
        <f>_xlfn.XLOOKUP($C976,'Airline Data'!$A$2:$A$7,'Airline Data'!$B$2:$B$7)</f>
        <v>Southwest</v>
      </c>
      <c r="C976" s="23">
        <v>4</v>
      </c>
      <c r="D976" s="11">
        <v>0.69930555555555551</v>
      </c>
      <c r="E976" s="24">
        <f>D976+TIME(0,F976,0)</f>
        <v>0.7090277777777777</v>
      </c>
      <c r="F976" s="25">
        <v>14</v>
      </c>
      <c r="G976" s="13">
        <v>44563</v>
      </c>
      <c r="H976" s="1" t="str">
        <f t="shared" si="96"/>
        <v>Early</v>
      </c>
    </row>
    <row r="977" spans="1:8" ht="15">
      <c r="A977" s="8" t="s">
        <v>1945</v>
      </c>
      <c r="B977" s="1" t="str">
        <f>_xlfn.XLOOKUP($C977,'Airline Data'!$A$2:$A$7,'Airline Data'!$B$2:$B$7)</f>
        <v>United</v>
      </c>
      <c r="C977" s="23">
        <v>2</v>
      </c>
      <c r="D977" s="11">
        <v>8.9583333333333334E-2</v>
      </c>
      <c r="E977" s="24">
        <f>D977-TIME(0,F977,0)</f>
        <v>8.0555555555555561E-2</v>
      </c>
      <c r="F977" s="25">
        <v>13</v>
      </c>
      <c r="G977" s="13">
        <v>44568</v>
      </c>
      <c r="H977" s="1" t="str">
        <f t="shared" si="96"/>
        <v>NotEarly</v>
      </c>
    </row>
    <row r="978" spans="1:8" ht="15">
      <c r="A978" s="8" t="s">
        <v>1947</v>
      </c>
      <c r="B978" s="1" t="str">
        <f>_xlfn.XLOOKUP($C978,'Airline Data'!$A$2:$A$7,'Airline Data'!$B$2:$B$7)</f>
        <v>Alaska</v>
      </c>
      <c r="C978" s="23">
        <v>5</v>
      </c>
      <c r="D978" s="11">
        <v>5.8333333333333334E-2</v>
      </c>
      <c r="E978" s="24">
        <f>D978+TIME(0,F978,0)</f>
        <v>6.1805555555555558E-2</v>
      </c>
      <c r="F978" s="25">
        <v>5</v>
      </c>
      <c r="G978" s="13">
        <v>44574</v>
      </c>
      <c r="H978" s="1" t="str">
        <f t="shared" si="96"/>
        <v>Early</v>
      </c>
    </row>
    <row r="979" spans="1:8" ht="15">
      <c r="A979" s="8" t="s">
        <v>1949</v>
      </c>
      <c r="B979" s="1" t="str">
        <f>_xlfn.XLOOKUP($C979,'Airline Data'!$A$2:$A$7,'Airline Data'!$B$2:$B$7)</f>
        <v>Southwest</v>
      </c>
      <c r="C979" s="23">
        <v>4</v>
      </c>
      <c r="D979" s="11">
        <v>0.52708333333333335</v>
      </c>
      <c r="E979" s="24">
        <f t="shared" ref="E979:E987" si="98">D979-TIME(0,F979,0)</f>
        <v>0.51597222222222228</v>
      </c>
      <c r="F979" s="25">
        <v>16</v>
      </c>
      <c r="G979" s="13">
        <v>44564</v>
      </c>
      <c r="H979" s="1" t="str">
        <f t="shared" si="96"/>
        <v>NotEarly</v>
      </c>
    </row>
    <row r="980" spans="1:8" ht="15">
      <c r="A980" s="8" t="s">
        <v>1951</v>
      </c>
      <c r="B980" s="1" t="str">
        <f>_xlfn.XLOOKUP($C980,'Airline Data'!$A$2:$A$7,'Airline Data'!$B$2:$B$7)</f>
        <v>American</v>
      </c>
      <c r="C980" s="23">
        <v>1</v>
      </c>
      <c r="D980" s="11">
        <v>0.30555555555555558</v>
      </c>
      <c r="E980" s="24">
        <f t="shared" si="98"/>
        <v>0.30555555555555558</v>
      </c>
      <c r="F980" s="25">
        <v>0</v>
      </c>
      <c r="G980" s="13">
        <v>44562</v>
      </c>
      <c r="H980" s="1" t="str">
        <f t="shared" si="96"/>
        <v>OnTime</v>
      </c>
    </row>
    <row r="981" spans="1:8" ht="15">
      <c r="A981" s="8" t="s">
        <v>1953</v>
      </c>
      <c r="B981" s="1" t="str">
        <f>_xlfn.XLOOKUP($C981,'Airline Data'!$A$2:$A$7,'Airline Data'!$B$2:$B$7)</f>
        <v>Delta</v>
      </c>
      <c r="C981" s="23">
        <v>3</v>
      </c>
      <c r="D981" s="11">
        <v>0.55902777777777779</v>
      </c>
      <c r="E981" s="24">
        <f t="shared" si="98"/>
        <v>0.54236111111111107</v>
      </c>
      <c r="F981" s="25">
        <v>24</v>
      </c>
      <c r="G981" s="13">
        <v>44565</v>
      </c>
      <c r="H981" s="1" t="str">
        <f t="shared" si="96"/>
        <v>NotEarly</v>
      </c>
    </row>
    <row r="982" spans="1:8" ht="15">
      <c r="A982" s="8" t="s">
        <v>1955</v>
      </c>
      <c r="B982" s="1" t="str">
        <f>_xlfn.XLOOKUP($C982,'Airline Data'!$A$2:$A$7,'Airline Data'!$B$2:$B$7)</f>
        <v>United</v>
      </c>
      <c r="C982" s="23">
        <v>2</v>
      </c>
      <c r="D982" s="11">
        <v>0.79791666666666672</v>
      </c>
      <c r="E982" s="24">
        <f t="shared" si="98"/>
        <v>0.78750000000000009</v>
      </c>
      <c r="F982" s="25">
        <v>15</v>
      </c>
      <c r="G982" s="13">
        <v>44564</v>
      </c>
      <c r="H982" s="1" t="str">
        <f t="shared" si="96"/>
        <v>NotEarly</v>
      </c>
    </row>
    <row r="983" spans="1:8" ht="15">
      <c r="A983" s="8" t="s">
        <v>1957</v>
      </c>
      <c r="B983" s="1" t="str">
        <f>_xlfn.XLOOKUP($C983,'Airline Data'!$A$2:$A$7,'Airline Data'!$B$2:$B$7)</f>
        <v>American</v>
      </c>
      <c r="C983" s="23">
        <v>1</v>
      </c>
      <c r="D983" s="11">
        <v>0.16875000000000001</v>
      </c>
      <c r="E983" s="24">
        <f t="shared" si="98"/>
        <v>0.1652777777777778</v>
      </c>
      <c r="F983" s="25">
        <v>5</v>
      </c>
      <c r="G983" s="13">
        <v>44566</v>
      </c>
      <c r="H983" s="1" t="str">
        <f t="shared" si="96"/>
        <v>NotEarly</v>
      </c>
    </row>
    <row r="984" spans="1:8" ht="15">
      <c r="A984" s="8" t="s">
        <v>1959</v>
      </c>
      <c r="B984" s="1" t="str">
        <f>_xlfn.XLOOKUP($C984,'Airline Data'!$A$2:$A$7,'Airline Data'!$B$2:$B$7)</f>
        <v>Air Canada</v>
      </c>
      <c r="C984" s="23">
        <v>6</v>
      </c>
      <c r="D984" s="11">
        <v>0.7895833333333333</v>
      </c>
      <c r="E984" s="24">
        <f t="shared" si="98"/>
        <v>0.77569444444444446</v>
      </c>
      <c r="F984" s="25">
        <v>20</v>
      </c>
      <c r="G984" s="13">
        <v>44573</v>
      </c>
      <c r="H984" s="1" t="str">
        <f t="shared" si="96"/>
        <v>NotEarly</v>
      </c>
    </row>
    <row r="985" spans="1:8" ht="15">
      <c r="A985" s="8" t="s">
        <v>1961</v>
      </c>
      <c r="B985" s="1" t="str">
        <f>_xlfn.XLOOKUP($C985,'Airline Data'!$A$2:$A$7,'Airline Data'!$B$2:$B$7)</f>
        <v>Alaska</v>
      </c>
      <c r="C985" s="23">
        <v>5</v>
      </c>
      <c r="D985" s="11">
        <v>0.3034722222222222</v>
      </c>
      <c r="E985" s="24">
        <f t="shared" si="98"/>
        <v>0.29305555555555551</v>
      </c>
      <c r="F985" s="25">
        <v>15</v>
      </c>
      <c r="G985" s="13">
        <v>44565</v>
      </c>
      <c r="H985" s="1" t="str">
        <f t="shared" si="96"/>
        <v>NotEarly</v>
      </c>
    </row>
    <row r="986" spans="1:8" ht="15">
      <c r="A986" s="8" t="s">
        <v>1963</v>
      </c>
      <c r="B986" s="1" t="str">
        <f>_xlfn.XLOOKUP($C986,'Airline Data'!$A$2:$A$7,'Airline Data'!$B$2:$B$7)</f>
        <v>American</v>
      </c>
      <c r="C986" s="23">
        <v>1</v>
      </c>
      <c r="D986" s="11">
        <v>0.73124999999999996</v>
      </c>
      <c r="E986" s="24">
        <f t="shared" si="98"/>
        <v>0.71944444444444444</v>
      </c>
      <c r="F986" s="25">
        <v>17</v>
      </c>
      <c r="G986" s="13">
        <v>44567</v>
      </c>
      <c r="H986" s="1" t="str">
        <f t="shared" si="96"/>
        <v>NotEarly</v>
      </c>
    </row>
    <row r="987" spans="1:8" ht="15">
      <c r="A987" s="8">
        <v>373480</v>
      </c>
      <c r="B987" s="1" t="str">
        <f>_xlfn.XLOOKUP($C987,'Airline Data'!$A$2:$A$7,'Airline Data'!$B$2:$B$7)</f>
        <v>Southwest</v>
      </c>
      <c r="C987" s="23">
        <v>4</v>
      </c>
      <c r="D987" s="11">
        <v>5.486111111111111E-2</v>
      </c>
      <c r="E987" s="24">
        <f t="shared" si="98"/>
        <v>3.7499999999999999E-2</v>
      </c>
      <c r="F987" s="25">
        <v>25</v>
      </c>
      <c r="G987" s="13">
        <v>44571</v>
      </c>
      <c r="H987" s="1" t="str">
        <f t="shared" si="96"/>
        <v>NotEarly</v>
      </c>
    </row>
    <row r="988" spans="1:8" ht="15">
      <c r="A988" s="8" t="s">
        <v>1966</v>
      </c>
      <c r="B988" s="1" t="str">
        <f>_xlfn.XLOOKUP($C988,'Airline Data'!$A$2:$A$7,'Airline Data'!$B$2:$B$7)</f>
        <v>United</v>
      </c>
      <c r="C988" s="23">
        <v>2</v>
      </c>
      <c r="D988" s="11">
        <v>0.69166666666666665</v>
      </c>
      <c r="E988" s="24">
        <f>D988+TIME(0,F988,0)</f>
        <v>0.70138888888888884</v>
      </c>
      <c r="F988" s="25">
        <v>14</v>
      </c>
      <c r="G988" s="13">
        <v>44572</v>
      </c>
      <c r="H988" s="1" t="str">
        <f t="shared" si="96"/>
        <v>Early</v>
      </c>
    </row>
    <row r="989" spans="1:8" ht="15">
      <c r="A989" s="8" t="s">
        <v>1968</v>
      </c>
      <c r="B989" s="1" t="str">
        <f>_xlfn.XLOOKUP($C989,'Airline Data'!$A$2:$A$7,'Airline Data'!$B$2:$B$7)</f>
        <v>Delta</v>
      </c>
      <c r="C989" s="23">
        <v>3</v>
      </c>
      <c r="D989" s="11">
        <v>0.16180555555555556</v>
      </c>
      <c r="E989" s="24">
        <f>D989-TIME(0,F989,0)</f>
        <v>0.15347222222222223</v>
      </c>
      <c r="F989" s="25">
        <v>12</v>
      </c>
      <c r="G989" s="13">
        <v>44565</v>
      </c>
      <c r="H989" s="1" t="str">
        <f t="shared" si="96"/>
        <v>NotEarly</v>
      </c>
    </row>
    <row r="990" spans="1:8" ht="15">
      <c r="A990" s="8" t="s">
        <v>1970</v>
      </c>
      <c r="B990" s="1" t="str">
        <f>_xlfn.XLOOKUP($C990,'Airline Data'!$A$2:$A$7,'Airline Data'!$B$2:$B$7)</f>
        <v>Delta</v>
      </c>
      <c r="C990" s="23">
        <v>3</v>
      </c>
      <c r="D990" s="11">
        <v>4.1666666666666666E-3</v>
      </c>
      <c r="E990" s="24">
        <f>D990+TIME(0,F990,0)</f>
        <v>2.0833333333333332E-2</v>
      </c>
      <c r="F990" s="25">
        <v>24</v>
      </c>
      <c r="G990" s="13">
        <v>44570</v>
      </c>
      <c r="H990" s="1" t="str">
        <f t="shared" si="96"/>
        <v>Early</v>
      </c>
    </row>
    <row r="991" spans="1:8" ht="15">
      <c r="A991" s="8" t="s">
        <v>1972</v>
      </c>
      <c r="B991" s="1" t="str">
        <f>_xlfn.XLOOKUP($C991,'Airline Data'!$A$2:$A$7,'Airline Data'!$B$2:$B$7)</f>
        <v>United</v>
      </c>
      <c r="C991" s="23">
        <v>2</v>
      </c>
      <c r="D991" s="11">
        <v>0.61319444444444449</v>
      </c>
      <c r="E991" s="24">
        <f t="shared" ref="E991:E999" si="99">D991-TIME(0,F991,0)</f>
        <v>0.60833333333333339</v>
      </c>
      <c r="F991" s="25">
        <v>7</v>
      </c>
      <c r="G991" s="13">
        <v>44568</v>
      </c>
      <c r="H991" s="1" t="str">
        <f t="shared" si="96"/>
        <v>NotEarly</v>
      </c>
    </row>
    <row r="992" spans="1:8" ht="15">
      <c r="A992" s="8" t="s">
        <v>1974</v>
      </c>
      <c r="B992" s="1" t="str">
        <f>_xlfn.XLOOKUP($C992,'Airline Data'!$A$2:$A$7,'Airline Data'!$B$2:$B$7)</f>
        <v>Air Canada</v>
      </c>
      <c r="C992" s="23">
        <v>6</v>
      </c>
      <c r="D992" s="11">
        <v>6.3194444444444442E-2</v>
      </c>
      <c r="E992" s="24">
        <f t="shared" si="99"/>
        <v>4.4444444444444439E-2</v>
      </c>
      <c r="F992" s="25">
        <v>27</v>
      </c>
      <c r="G992" s="13">
        <v>44565</v>
      </c>
      <c r="H992" s="1" t="str">
        <f t="shared" si="96"/>
        <v>NotEarly</v>
      </c>
    </row>
    <row r="993" spans="1:8" ht="15">
      <c r="A993" s="8" t="s">
        <v>1976</v>
      </c>
      <c r="B993" s="1" t="str">
        <f>_xlfn.XLOOKUP($C993,'Airline Data'!$A$2:$A$7,'Airline Data'!$B$2:$B$7)</f>
        <v>Delta</v>
      </c>
      <c r="C993" s="23">
        <v>3</v>
      </c>
      <c r="D993" s="11">
        <v>0.68541666666666667</v>
      </c>
      <c r="E993" s="24">
        <f t="shared" si="99"/>
        <v>0.68333333333333335</v>
      </c>
      <c r="F993" s="25">
        <v>3</v>
      </c>
      <c r="G993" s="13">
        <v>44570</v>
      </c>
      <c r="H993" s="1" t="str">
        <f t="shared" si="96"/>
        <v>NotEarly</v>
      </c>
    </row>
    <row r="994" spans="1:8" ht="15">
      <c r="A994" s="8" t="s">
        <v>1978</v>
      </c>
      <c r="B994" s="1" t="str">
        <f>_xlfn.XLOOKUP($C994,'Airline Data'!$A$2:$A$7,'Airline Data'!$B$2:$B$7)</f>
        <v>United</v>
      </c>
      <c r="C994" s="23">
        <v>2</v>
      </c>
      <c r="D994" s="11">
        <v>0.60486111111111107</v>
      </c>
      <c r="E994" s="24">
        <f t="shared" si="99"/>
        <v>0.58819444444444435</v>
      </c>
      <c r="F994" s="25">
        <v>24</v>
      </c>
      <c r="G994" s="13">
        <v>44564</v>
      </c>
      <c r="H994" s="1" t="str">
        <f t="shared" si="96"/>
        <v>NotEarly</v>
      </c>
    </row>
    <row r="995" spans="1:8" ht="15">
      <c r="A995" s="8" t="s">
        <v>1980</v>
      </c>
      <c r="B995" s="1" t="str">
        <f>_xlfn.XLOOKUP($C995,'Airline Data'!$A$2:$A$7,'Airline Data'!$B$2:$B$7)</f>
        <v>American</v>
      </c>
      <c r="C995" s="23">
        <v>1</v>
      </c>
      <c r="D995" s="11">
        <v>0.17986111111111111</v>
      </c>
      <c r="E995" s="24">
        <f t="shared" si="99"/>
        <v>0.1701388888888889</v>
      </c>
      <c r="F995" s="25">
        <v>14</v>
      </c>
      <c r="G995" s="13">
        <v>44563</v>
      </c>
      <c r="H995" s="1" t="str">
        <f t="shared" si="96"/>
        <v>NotEarly</v>
      </c>
    </row>
    <row r="996" spans="1:8" ht="15">
      <c r="A996" s="8" t="s">
        <v>1982</v>
      </c>
      <c r="B996" s="1" t="str">
        <f>_xlfn.XLOOKUP($C996,'Airline Data'!$A$2:$A$7,'Airline Data'!$B$2:$B$7)</f>
        <v>Southwest</v>
      </c>
      <c r="C996" s="23">
        <v>4</v>
      </c>
      <c r="D996" s="11">
        <v>0.61736111111111114</v>
      </c>
      <c r="E996" s="24">
        <f t="shared" si="99"/>
        <v>0.60625000000000007</v>
      </c>
      <c r="F996" s="25">
        <v>16</v>
      </c>
      <c r="G996" s="13">
        <v>44566</v>
      </c>
      <c r="H996" s="1" t="str">
        <f t="shared" si="96"/>
        <v>NotEarly</v>
      </c>
    </row>
    <row r="997" spans="1:8" ht="15">
      <c r="A997" s="8" t="s">
        <v>1984</v>
      </c>
      <c r="B997" s="1" t="str">
        <f>_xlfn.XLOOKUP($C997,'Airline Data'!$A$2:$A$7,'Airline Data'!$B$2:$B$7)</f>
        <v>Air Canada</v>
      </c>
      <c r="C997" s="23">
        <v>6</v>
      </c>
      <c r="D997" s="11">
        <v>0.99583333333333335</v>
      </c>
      <c r="E997" s="24">
        <f t="shared" si="99"/>
        <v>0.98611111111111116</v>
      </c>
      <c r="F997" s="25">
        <v>14</v>
      </c>
      <c r="G997" s="13">
        <v>44572</v>
      </c>
      <c r="H997" s="1" t="str">
        <f t="shared" si="96"/>
        <v>NotEarly</v>
      </c>
    </row>
    <row r="998" spans="1:8" ht="15">
      <c r="A998" s="8" t="s">
        <v>1986</v>
      </c>
      <c r="B998" s="1" t="str">
        <f>_xlfn.XLOOKUP($C998,'Airline Data'!$A$2:$A$7,'Airline Data'!$B$2:$B$7)</f>
        <v>Alaska</v>
      </c>
      <c r="C998" s="23">
        <v>5</v>
      </c>
      <c r="D998" s="11">
        <v>0.77222222222222225</v>
      </c>
      <c r="E998" s="24">
        <f t="shared" si="99"/>
        <v>0.76319444444444451</v>
      </c>
      <c r="F998" s="25">
        <v>13</v>
      </c>
      <c r="G998" s="13">
        <v>44567</v>
      </c>
      <c r="H998" s="1" t="str">
        <f t="shared" si="96"/>
        <v>NotEarly</v>
      </c>
    </row>
    <row r="999" spans="1:8" ht="15">
      <c r="A999" s="8">
        <v>240328</v>
      </c>
      <c r="B999" s="1" t="str">
        <f>_xlfn.XLOOKUP($C999,'Airline Data'!$A$2:$A$7,'Airline Data'!$B$2:$B$7)</f>
        <v>Southwest</v>
      </c>
      <c r="C999" s="23">
        <v>4</v>
      </c>
      <c r="D999" s="11">
        <v>0.28055555555555556</v>
      </c>
      <c r="E999" s="24">
        <f t="shared" si="99"/>
        <v>0.2722222222222222</v>
      </c>
      <c r="F999" s="25">
        <v>12</v>
      </c>
      <c r="G999" s="13">
        <v>44571</v>
      </c>
      <c r="H999" s="1" t="str">
        <f t="shared" si="96"/>
        <v>NotEarly</v>
      </c>
    </row>
    <row r="1000" spans="1:8" ht="15">
      <c r="A1000" s="8" t="s">
        <v>1989</v>
      </c>
      <c r="B1000" s="1" t="str">
        <f>_xlfn.XLOOKUP($C1000,'Airline Data'!$A$2:$A$7,'Airline Data'!$B$2:$B$7)</f>
        <v>United</v>
      </c>
      <c r="C1000" s="23">
        <v>2</v>
      </c>
      <c r="D1000" s="11">
        <v>0.7055555555555556</v>
      </c>
      <c r="E1000" s="24">
        <f>D1000+TIME(0,F1000,0)</f>
        <v>0.71111111111111114</v>
      </c>
      <c r="F1000" s="25">
        <v>8</v>
      </c>
      <c r="G1000" s="13">
        <v>44566</v>
      </c>
      <c r="H1000" s="1" t="str">
        <f t="shared" si="96"/>
        <v>Early</v>
      </c>
    </row>
    <row r="1001" spans="1:8" ht="15">
      <c r="A1001" s="8" t="s">
        <v>1991</v>
      </c>
      <c r="B1001" s="1" t="str">
        <f>_xlfn.XLOOKUP($C1001,'Airline Data'!$A$2:$A$7,'Airline Data'!$B$2:$B$7)</f>
        <v>American</v>
      </c>
      <c r="C1001" s="23">
        <v>1</v>
      </c>
      <c r="D1001" s="11">
        <v>0.12847222222222221</v>
      </c>
      <c r="E1001" s="24">
        <f>D1001-TIME(0,F1001,0)</f>
        <v>0.11944444444444444</v>
      </c>
      <c r="F1001" s="25">
        <v>13</v>
      </c>
      <c r="G1001" s="13">
        <v>44572</v>
      </c>
      <c r="H1001" s="1" t="str">
        <f t="shared" si="96"/>
        <v>NotEarly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001"/>
  <sheetViews>
    <sheetView workbookViewId="0">
      <selection activeCell="I4" sqref="I4"/>
    </sheetView>
  </sheetViews>
  <sheetFormatPr baseColWidth="10" defaultColWidth="12.6640625" defaultRowHeight="15.75" customHeight="1"/>
  <cols>
    <col min="5" max="5" width="21.6640625" customWidth="1"/>
    <col min="6" max="6" width="13.1640625" customWidth="1"/>
    <col min="7" max="7" width="17" customWidth="1"/>
  </cols>
  <sheetData>
    <row r="1" spans="1:8" ht="15.75" customHeight="1">
      <c r="A1" s="21" t="s">
        <v>3913</v>
      </c>
      <c r="B1" s="21" t="s">
        <v>3914</v>
      </c>
      <c r="C1" s="21" t="s">
        <v>3915</v>
      </c>
      <c r="D1" s="21" t="s">
        <v>3919</v>
      </c>
      <c r="E1" s="21" t="s">
        <v>3920</v>
      </c>
      <c r="F1" s="1" t="s">
        <v>3917</v>
      </c>
      <c r="G1" s="1" t="s">
        <v>3921</v>
      </c>
      <c r="H1" s="1" t="s">
        <v>3918</v>
      </c>
    </row>
    <row r="2" spans="1:8">
      <c r="A2" s="8" t="s">
        <v>1994</v>
      </c>
      <c r="B2" s="26" t="str">
        <f>_xlfn.XLOOKUP($C2,'Airline Data'!$A$2:$A$7,'Airline Data'!$B$2:$B$7)</f>
        <v>Delta</v>
      </c>
      <c r="C2" s="23">
        <v>3</v>
      </c>
      <c r="D2" s="20">
        <v>0.3125</v>
      </c>
      <c r="E2" s="20">
        <f>D2+TIME(0,F2,0)</f>
        <v>0.33055555555555555</v>
      </c>
      <c r="F2" s="1">
        <v>26</v>
      </c>
      <c r="G2" s="13">
        <v>44573</v>
      </c>
      <c r="H2" s="1" t="str">
        <f>_xlfn.IFS(D2&lt;E2,"Early",D2&gt;E2,"NotEarly",D2=E2,"OnTime")</f>
        <v>Early</v>
      </c>
    </row>
    <row r="3" spans="1:8">
      <c r="A3" s="8" t="s">
        <v>1996</v>
      </c>
      <c r="B3" s="26" t="str">
        <f>_xlfn.XLOOKUP($C3,'Airline Data'!$A$2:$A$7,'Airline Data'!$B$2:$B$7)</f>
        <v>Delta</v>
      </c>
      <c r="C3" s="23">
        <v>3</v>
      </c>
      <c r="D3" s="20">
        <v>0.50069444444444444</v>
      </c>
      <c r="E3" s="20">
        <f>D3-TIME(0,F3,0)</f>
        <v>0.48333333333333334</v>
      </c>
      <c r="F3" s="1">
        <v>25</v>
      </c>
      <c r="G3" s="13">
        <v>44566</v>
      </c>
      <c r="H3" s="1" t="str">
        <f t="shared" ref="H3:H66" si="0">_xlfn.IFS(D3&lt;E3,"Early",D3&gt;E3,"NotEarly",D3=E3,"OnTime")</f>
        <v>NotEarly</v>
      </c>
    </row>
    <row r="4" spans="1:8">
      <c r="A4" s="8" t="s">
        <v>1998</v>
      </c>
      <c r="B4" s="26" t="str">
        <f>_xlfn.XLOOKUP($C4,'Airline Data'!$A$2:$A$7,'Airline Data'!$B$2:$B$7)</f>
        <v>American</v>
      </c>
      <c r="C4" s="23">
        <v>1</v>
      </c>
      <c r="D4" s="20">
        <v>0.46111111111111114</v>
      </c>
      <c r="E4" s="20">
        <f t="shared" ref="E4:E5" si="1">D4+TIME(0,F4,0)</f>
        <v>0.48194444444444445</v>
      </c>
      <c r="F4" s="1">
        <v>30</v>
      </c>
      <c r="G4" s="13">
        <v>44574</v>
      </c>
      <c r="H4" s="1" t="str">
        <f t="shared" si="0"/>
        <v>Early</v>
      </c>
    </row>
    <row r="5" spans="1:8">
      <c r="A5" s="8" t="s">
        <v>2000</v>
      </c>
      <c r="B5" s="26" t="str">
        <f>_xlfn.XLOOKUP($C5,'Airline Data'!$A$2:$A$7,'Airline Data'!$B$2:$B$7)</f>
        <v>Southwest</v>
      </c>
      <c r="C5" s="23">
        <v>4</v>
      </c>
      <c r="D5" s="20">
        <v>0.57499999999999996</v>
      </c>
      <c r="E5" s="20">
        <f t="shared" si="1"/>
        <v>0.58819444444444435</v>
      </c>
      <c r="F5" s="1">
        <v>19</v>
      </c>
      <c r="G5" s="13">
        <v>44563</v>
      </c>
      <c r="H5" s="1" t="str">
        <f t="shared" si="0"/>
        <v>Early</v>
      </c>
    </row>
    <row r="6" spans="1:8">
      <c r="A6" s="8" t="s">
        <v>2002</v>
      </c>
      <c r="B6" s="26" t="str">
        <f>_xlfn.XLOOKUP($C6,'Airline Data'!$A$2:$A$7,'Airline Data'!$B$2:$B$7)</f>
        <v>United</v>
      </c>
      <c r="C6" s="23">
        <v>2</v>
      </c>
      <c r="D6" s="20">
        <v>8.3333333333333329E-2</v>
      </c>
      <c r="E6" s="20">
        <f>D6-TIME(0,F6,0)</f>
        <v>6.3888888888888884E-2</v>
      </c>
      <c r="F6" s="1">
        <v>28</v>
      </c>
      <c r="G6" s="13">
        <v>44574</v>
      </c>
      <c r="H6" s="1" t="str">
        <f t="shared" si="0"/>
        <v>NotEarly</v>
      </c>
    </row>
    <row r="7" spans="1:8">
      <c r="A7" s="8" t="s">
        <v>2004</v>
      </c>
      <c r="B7" s="26" t="str">
        <f>_xlfn.XLOOKUP($C7,'Airline Data'!$A$2:$A$7,'Airline Data'!$B$2:$B$7)</f>
        <v>Air Canada</v>
      </c>
      <c r="C7" s="23">
        <v>6</v>
      </c>
      <c r="D7" s="20">
        <v>0.52083333333333337</v>
      </c>
      <c r="E7" s="20">
        <f>D7+TIME(0,F7,0)</f>
        <v>0.53125</v>
      </c>
      <c r="F7" s="1">
        <v>15</v>
      </c>
      <c r="G7" s="13">
        <v>44563</v>
      </c>
      <c r="H7" s="1" t="str">
        <f t="shared" si="0"/>
        <v>Early</v>
      </c>
    </row>
    <row r="8" spans="1:8">
      <c r="A8" s="8" t="s">
        <v>2006</v>
      </c>
      <c r="B8" s="26" t="str">
        <f>_xlfn.XLOOKUP($C8,'Airline Data'!$A$2:$A$7,'Airline Data'!$B$2:$B$7)</f>
        <v>Southwest</v>
      </c>
      <c r="C8" s="23">
        <v>4</v>
      </c>
      <c r="D8" s="20">
        <v>0.36666666666666664</v>
      </c>
      <c r="E8" s="20">
        <f>D8-TIME(0,F8,0)</f>
        <v>0.36319444444444443</v>
      </c>
      <c r="F8" s="1">
        <v>5</v>
      </c>
      <c r="G8" s="13">
        <v>44563</v>
      </c>
      <c r="H8" s="1" t="str">
        <f t="shared" si="0"/>
        <v>NotEarly</v>
      </c>
    </row>
    <row r="9" spans="1:8">
      <c r="A9" s="8" t="s">
        <v>2008</v>
      </c>
      <c r="B9" s="26" t="str">
        <f>_xlfn.XLOOKUP($C9,'Airline Data'!$A$2:$A$7,'Airline Data'!$B$2:$B$7)</f>
        <v>American</v>
      </c>
      <c r="C9" s="23">
        <v>1</v>
      </c>
      <c r="D9" s="20">
        <v>0.62638888888888888</v>
      </c>
      <c r="E9" s="20">
        <f t="shared" ref="E9:E10" si="2">D9+TIME(0,F9,0)</f>
        <v>0.63680555555555551</v>
      </c>
      <c r="F9" s="1">
        <v>15</v>
      </c>
      <c r="G9" s="13">
        <v>44574</v>
      </c>
      <c r="H9" s="1" t="str">
        <f t="shared" si="0"/>
        <v>Early</v>
      </c>
    </row>
    <row r="10" spans="1:8">
      <c r="A10" s="8" t="s">
        <v>2010</v>
      </c>
      <c r="B10" s="26" t="str">
        <f>_xlfn.XLOOKUP($C10,'Airline Data'!$A$2:$A$7,'Airline Data'!$B$2:$B$7)</f>
        <v>United</v>
      </c>
      <c r="C10" s="23">
        <v>2</v>
      </c>
      <c r="D10" s="20">
        <v>0.79166666666666663</v>
      </c>
      <c r="E10" s="20">
        <f t="shared" si="2"/>
        <v>0.79861111111111105</v>
      </c>
      <c r="F10" s="1">
        <v>10</v>
      </c>
      <c r="G10" s="13">
        <v>44566</v>
      </c>
      <c r="H10" s="1" t="str">
        <f t="shared" si="0"/>
        <v>Early</v>
      </c>
    </row>
    <row r="11" spans="1:8">
      <c r="A11" s="8" t="s">
        <v>2012</v>
      </c>
      <c r="B11" s="26" t="str">
        <f>_xlfn.XLOOKUP($C11,'Airline Data'!$A$2:$A$7,'Airline Data'!$B$2:$B$7)</f>
        <v>American</v>
      </c>
      <c r="C11" s="23">
        <v>1</v>
      </c>
      <c r="D11" s="20">
        <v>0.99444444444444446</v>
      </c>
      <c r="E11" s="20">
        <f>D11-TIME(0,F11,0)</f>
        <v>0.98819444444444449</v>
      </c>
      <c r="F11" s="1">
        <v>9</v>
      </c>
      <c r="G11" s="13">
        <v>44570</v>
      </c>
      <c r="H11" s="1" t="str">
        <f t="shared" si="0"/>
        <v>NotEarly</v>
      </c>
    </row>
    <row r="12" spans="1:8">
      <c r="A12" s="8" t="s">
        <v>2014</v>
      </c>
      <c r="B12" s="26" t="str">
        <f>_xlfn.XLOOKUP($C12,'Airline Data'!$A$2:$A$7,'Airline Data'!$B$2:$B$7)</f>
        <v>United</v>
      </c>
      <c r="C12" s="23">
        <v>2</v>
      </c>
      <c r="D12" s="20">
        <v>0.77777777777777779</v>
      </c>
      <c r="E12" s="20">
        <f>D12+TIME(0,F12,0)</f>
        <v>0.78680555555555554</v>
      </c>
      <c r="F12" s="1">
        <v>13</v>
      </c>
      <c r="G12" s="13">
        <v>44570</v>
      </c>
      <c r="H12" s="1" t="str">
        <f t="shared" si="0"/>
        <v>Early</v>
      </c>
    </row>
    <row r="13" spans="1:8">
      <c r="A13" s="8" t="s">
        <v>2016</v>
      </c>
      <c r="B13" s="26" t="str">
        <f>_xlfn.XLOOKUP($C13,'Airline Data'!$A$2:$A$7,'Airline Data'!$B$2:$B$7)</f>
        <v>Alaska</v>
      </c>
      <c r="C13" s="23">
        <v>5</v>
      </c>
      <c r="D13" s="20">
        <v>0.35347222222222224</v>
      </c>
      <c r="E13" s="20">
        <f>D13-TIME(0,F13,0)</f>
        <v>0.3527777777777778</v>
      </c>
      <c r="F13" s="1">
        <v>1</v>
      </c>
      <c r="G13" s="13">
        <v>44564</v>
      </c>
      <c r="H13" s="1" t="str">
        <f t="shared" si="0"/>
        <v>NotEarly</v>
      </c>
    </row>
    <row r="14" spans="1:8">
      <c r="A14" s="8" t="s">
        <v>2018</v>
      </c>
      <c r="B14" s="26" t="str">
        <f>_xlfn.XLOOKUP($C14,'Airline Data'!$A$2:$A$7,'Airline Data'!$B$2:$B$7)</f>
        <v>Delta</v>
      </c>
      <c r="C14" s="23">
        <v>3</v>
      </c>
      <c r="D14" s="20">
        <v>0.18888888888888888</v>
      </c>
      <c r="E14" s="20">
        <f t="shared" ref="E14:E15" si="3">D14+TIME(0,F14,0)</f>
        <v>0.20277777777777778</v>
      </c>
      <c r="F14" s="1">
        <v>20</v>
      </c>
      <c r="G14" s="13">
        <v>44574</v>
      </c>
      <c r="H14" s="1" t="str">
        <f t="shared" si="0"/>
        <v>Early</v>
      </c>
    </row>
    <row r="15" spans="1:8">
      <c r="A15" s="8" t="s">
        <v>2020</v>
      </c>
      <c r="B15" s="26" t="str">
        <f>_xlfn.XLOOKUP($C15,'Airline Data'!$A$2:$A$7,'Airline Data'!$B$2:$B$7)</f>
        <v>Air Canada</v>
      </c>
      <c r="C15" s="23">
        <v>6</v>
      </c>
      <c r="D15" s="20">
        <v>0.13680555555555557</v>
      </c>
      <c r="E15" s="20">
        <f t="shared" si="3"/>
        <v>0.14444444444444446</v>
      </c>
      <c r="F15" s="1">
        <v>11</v>
      </c>
      <c r="G15" s="13">
        <v>44571</v>
      </c>
      <c r="H15" s="1" t="str">
        <f t="shared" si="0"/>
        <v>Early</v>
      </c>
    </row>
    <row r="16" spans="1:8">
      <c r="A16" s="8" t="s">
        <v>2022</v>
      </c>
      <c r="B16" s="26" t="str">
        <f>_xlfn.XLOOKUP($C16,'Airline Data'!$A$2:$A$7,'Airline Data'!$B$2:$B$7)</f>
        <v>Alaska</v>
      </c>
      <c r="C16" s="23">
        <v>5</v>
      </c>
      <c r="D16" s="20">
        <v>0.71875</v>
      </c>
      <c r="E16" s="20">
        <f>D16-TIME(0,F16,0)</f>
        <v>0.70972222222222225</v>
      </c>
      <c r="F16" s="1">
        <v>13</v>
      </c>
      <c r="G16" s="13">
        <v>44570</v>
      </c>
      <c r="H16" s="1" t="str">
        <f t="shared" si="0"/>
        <v>NotEarly</v>
      </c>
    </row>
    <row r="17" spans="1:8">
      <c r="A17" s="8" t="s">
        <v>2024</v>
      </c>
      <c r="B17" s="26" t="str">
        <f>_xlfn.XLOOKUP($C17,'Airline Data'!$A$2:$A$7,'Airline Data'!$B$2:$B$7)</f>
        <v>United</v>
      </c>
      <c r="C17" s="23">
        <v>2</v>
      </c>
      <c r="D17" s="20">
        <v>0.49583333333333335</v>
      </c>
      <c r="E17" s="20">
        <f>D17+TIME(0,F17,0)</f>
        <v>0.50763888888888886</v>
      </c>
      <c r="F17" s="1">
        <v>17</v>
      </c>
      <c r="G17" s="13">
        <v>44566</v>
      </c>
      <c r="H17" s="1" t="str">
        <f t="shared" si="0"/>
        <v>Early</v>
      </c>
    </row>
    <row r="18" spans="1:8">
      <c r="A18" s="8" t="s">
        <v>2026</v>
      </c>
      <c r="B18" s="26" t="str">
        <f>_xlfn.XLOOKUP($C18,'Airline Data'!$A$2:$A$7,'Airline Data'!$B$2:$B$7)</f>
        <v>Southwest</v>
      </c>
      <c r="C18" s="23">
        <v>4</v>
      </c>
      <c r="D18" s="20">
        <v>0.35625000000000001</v>
      </c>
      <c r="E18" s="20">
        <f>D18-TIME(0,F18,0)</f>
        <v>0.35347222222222224</v>
      </c>
      <c r="F18" s="1">
        <v>4</v>
      </c>
      <c r="G18" s="13">
        <v>44566</v>
      </c>
      <c r="H18" s="1" t="str">
        <f t="shared" si="0"/>
        <v>NotEarly</v>
      </c>
    </row>
    <row r="19" spans="1:8">
      <c r="A19" s="8">
        <v>746854</v>
      </c>
      <c r="B19" s="26" t="str">
        <f>_xlfn.XLOOKUP($C19,'Airline Data'!$A$2:$A$7,'Airline Data'!$B$2:$B$7)</f>
        <v>United</v>
      </c>
      <c r="C19" s="23">
        <v>2</v>
      </c>
      <c r="D19" s="20">
        <v>0.96180555555555558</v>
      </c>
      <c r="E19" s="20">
        <f t="shared" ref="E19:E20" si="4">D19+TIME(0,F19,0)</f>
        <v>0.97499999999999998</v>
      </c>
      <c r="F19" s="1">
        <v>19</v>
      </c>
      <c r="G19" s="13">
        <v>44570</v>
      </c>
      <c r="H19" s="1" t="str">
        <f t="shared" si="0"/>
        <v>Early</v>
      </c>
    </row>
    <row r="20" spans="1:8">
      <c r="A20" s="8" t="s">
        <v>2029</v>
      </c>
      <c r="B20" s="26" t="str">
        <f>_xlfn.XLOOKUP($C20,'Airline Data'!$A$2:$A$7,'Airline Data'!$B$2:$B$7)</f>
        <v>Air Canada</v>
      </c>
      <c r="C20" s="23">
        <v>6</v>
      </c>
      <c r="D20" s="20">
        <v>0.40694444444444444</v>
      </c>
      <c r="E20" s="20">
        <f t="shared" si="4"/>
        <v>0.41875000000000001</v>
      </c>
      <c r="F20" s="1">
        <v>17</v>
      </c>
      <c r="G20" s="13">
        <v>44564</v>
      </c>
      <c r="H20" s="1" t="str">
        <f t="shared" si="0"/>
        <v>Early</v>
      </c>
    </row>
    <row r="21" spans="1:8">
      <c r="A21" s="8" t="s">
        <v>2031</v>
      </c>
      <c r="B21" s="26" t="str">
        <f>_xlfn.XLOOKUP($C21,'Airline Data'!$A$2:$A$7,'Airline Data'!$B$2:$B$7)</f>
        <v>Delta</v>
      </c>
      <c r="C21" s="23">
        <v>3</v>
      </c>
      <c r="D21" s="20">
        <v>3.4722222222222224E-2</v>
      </c>
      <c r="E21" s="20">
        <f>D21-TIME(0,F21,0)</f>
        <v>1.4583333333333334E-2</v>
      </c>
      <c r="F21" s="1">
        <v>29</v>
      </c>
      <c r="G21" s="13">
        <v>44564</v>
      </c>
      <c r="H21" s="1" t="str">
        <f t="shared" si="0"/>
        <v>NotEarly</v>
      </c>
    </row>
    <row r="22" spans="1:8">
      <c r="A22" s="8" t="s">
        <v>2033</v>
      </c>
      <c r="B22" s="26" t="str">
        <f>_xlfn.XLOOKUP($C22,'Airline Data'!$A$2:$A$7,'Airline Data'!$B$2:$B$7)</f>
        <v>Air Canada</v>
      </c>
      <c r="C22" s="23">
        <v>6</v>
      </c>
      <c r="D22" s="20">
        <v>0.96458333333333335</v>
      </c>
      <c r="E22" s="20">
        <f>D22+TIME(0,F22,0)</f>
        <v>0.97222222222222221</v>
      </c>
      <c r="F22" s="1">
        <v>11</v>
      </c>
      <c r="G22" s="13">
        <v>44565</v>
      </c>
      <c r="H22" s="1" t="str">
        <f t="shared" si="0"/>
        <v>Early</v>
      </c>
    </row>
    <row r="23" spans="1:8">
      <c r="A23" s="8" t="s">
        <v>2035</v>
      </c>
      <c r="B23" s="26" t="str">
        <f>_xlfn.XLOOKUP($C23,'Airline Data'!$A$2:$A$7,'Airline Data'!$B$2:$B$7)</f>
        <v>United</v>
      </c>
      <c r="C23" s="23">
        <v>2</v>
      </c>
      <c r="D23" s="20">
        <v>0.10486111111111111</v>
      </c>
      <c r="E23" s="20">
        <f>D23-TIME(0,F23,0)</f>
        <v>9.8611111111111108E-2</v>
      </c>
      <c r="F23" s="1">
        <v>9</v>
      </c>
      <c r="G23" s="13">
        <v>44565</v>
      </c>
      <c r="H23" s="1" t="str">
        <f t="shared" si="0"/>
        <v>NotEarly</v>
      </c>
    </row>
    <row r="24" spans="1:8">
      <c r="A24" s="8" t="s">
        <v>2037</v>
      </c>
      <c r="B24" s="26" t="str">
        <f>_xlfn.XLOOKUP($C24,'Airline Data'!$A$2:$A$7,'Airline Data'!$B$2:$B$7)</f>
        <v>Southwest</v>
      </c>
      <c r="C24" s="23">
        <v>4</v>
      </c>
      <c r="D24" s="20">
        <v>0.52777777777777779</v>
      </c>
      <c r="E24" s="20">
        <f t="shared" ref="E24:E25" si="5">D24+TIME(0,F24,0)</f>
        <v>0.53055555555555556</v>
      </c>
      <c r="F24" s="1">
        <v>4</v>
      </c>
      <c r="G24" s="13">
        <v>44569</v>
      </c>
      <c r="H24" s="1" t="str">
        <f t="shared" si="0"/>
        <v>Early</v>
      </c>
    </row>
    <row r="25" spans="1:8">
      <c r="A25" s="8" t="s">
        <v>2039</v>
      </c>
      <c r="B25" s="26" t="str">
        <f>_xlfn.XLOOKUP($C25,'Airline Data'!$A$2:$A$7,'Airline Data'!$B$2:$B$7)</f>
        <v>Alaska</v>
      </c>
      <c r="C25" s="23">
        <v>5</v>
      </c>
      <c r="D25" s="20">
        <v>4.3749999999999997E-2</v>
      </c>
      <c r="E25" s="20">
        <f t="shared" si="5"/>
        <v>5.5555555555555552E-2</v>
      </c>
      <c r="F25" s="1">
        <v>17</v>
      </c>
      <c r="G25" s="13">
        <v>44566</v>
      </c>
      <c r="H25" s="1" t="str">
        <f t="shared" si="0"/>
        <v>Early</v>
      </c>
    </row>
    <row r="26" spans="1:8">
      <c r="A26" s="8">
        <v>792744</v>
      </c>
      <c r="B26" s="26" t="str">
        <f>_xlfn.XLOOKUP($C26,'Airline Data'!$A$2:$A$7,'Airline Data'!$B$2:$B$7)</f>
        <v>Alaska</v>
      </c>
      <c r="C26" s="23">
        <v>5</v>
      </c>
      <c r="D26" s="20">
        <v>0.43819444444444444</v>
      </c>
      <c r="E26" s="20">
        <f>D26-TIME(0,F26,0)</f>
        <v>0.42083333333333334</v>
      </c>
      <c r="F26" s="1">
        <v>25</v>
      </c>
      <c r="G26" s="13">
        <v>44565</v>
      </c>
      <c r="H26" s="1" t="str">
        <f t="shared" si="0"/>
        <v>NotEarly</v>
      </c>
    </row>
    <row r="27" spans="1:8">
      <c r="A27" s="8" t="s">
        <v>2042</v>
      </c>
      <c r="B27" s="26" t="str">
        <f>_xlfn.XLOOKUP($C27,'Airline Data'!$A$2:$A$7,'Airline Data'!$B$2:$B$7)</f>
        <v>Alaska</v>
      </c>
      <c r="C27" s="23">
        <v>5</v>
      </c>
      <c r="D27" s="20">
        <v>0.84861111111111109</v>
      </c>
      <c r="E27" s="20">
        <f>D27+TIME(0,F27,0)</f>
        <v>0.85069444444444442</v>
      </c>
      <c r="F27" s="1">
        <v>3</v>
      </c>
      <c r="G27" s="13">
        <v>44563</v>
      </c>
      <c r="H27" s="1" t="str">
        <f t="shared" si="0"/>
        <v>Early</v>
      </c>
    </row>
    <row r="28" spans="1:8">
      <c r="A28" s="8" t="s">
        <v>2044</v>
      </c>
      <c r="B28" s="26" t="str">
        <f>_xlfn.XLOOKUP($C28,'Airline Data'!$A$2:$A$7,'Airline Data'!$B$2:$B$7)</f>
        <v>Delta</v>
      </c>
      <c r="C28" s="23">
        <v>3</v>
      </c>
      <c r="D28" s="20">
        <v>0.71180555555555558</v>
      </c>
      <c r="E28" s="20">
        <f>D28-TIME(0,F28,0)</f>
        <v>0.7055555555555556</v>
      </c>
      <c r="F28" s="1">
        <v>9</v>
      </c>
      <c r="G28" s="13">
        <v>44570</v>
      </c>
      <c r="H28" s="1" t="str">
        <f t="shared" si="0"/>
        <v>NotEarly</v>
      </c>
    </row>
    <row r="29" spans="1:8">
      <c r="A29" s="8" t="s">
        <v>2046</v>
      </c>
      <c r="B29" s="26" t="str">
        <f>_xlfn.XLOOKUP($C29,'Airline Data'!$A$2:$A$7,'Airline Data'!$B$2:$B$7)</f>
        <v>United</v>
      </c>
      <c r="C29" s="23">
        <v>2</v>
      </c>
      <c r="D29" s="20">
        <v>7.013888888888889E-2</v>
      </c>
      <c r="E29" s="20">
        <f t="shared" ref="E29:E30" si="6">D29+TIME(0,F29,0)</f>
        <v>8.3333333333333329E-2</v>
      </c>
      <c r="F29" s="1">
        <v>19</v>
      </c>
      <c r="G29" s="13">
        <v>44574</v>
      </c>
      <c r="H29" s="1" t="str">
        <f t="shared" si="0"/>
        <v>Early</v>
      </c>
    </row>
    <row r="30" spans="1:8">
      <c r="A30" s="8" t="s">
        <v>2048</v>
      </c>
      <c r="B30" s="26" t="str">
        <f>_xlfn.XLOOKUP($C30,'Airline Data'!$A$2:$A$7,'Airline Data'!$B$2:$B$7)</f>
        <v>Southwest</v>
      </c>
      <c r="C30" s="23">
        <v>4</v>
      </c>
      <c r="D30" s="20">
        <v>0.90625</v>
      </c>
      <c r="E30" s="20">
        <f t="shared" si="6"/>
        <v>0.92708333333333337</v>
      </c>
      <c r="F30" s="1">
        <v>30</v>
      </c>
      <c r="G30" s="13">
        <v>44574</v>
      </c>
      <c r="H30" s="1" t="str">
        <f t="shared" si="0"/>
        <v>Early</v>
      </c>
    </row>
    <row r="31" spans="1:8">
      <c r="A31" s="8" t="s">
        <v>2050</v>
      </c>
      <c r="B31" s="26" t="str">
        <f>_xlfn.XLOOKUP($C31,'Airline Data'!$A$2:$A$7,'Airline Data'!$B$2:$B$7)</f>
        <v>Southwest</v>
      </c>
      <c r="C31" s="23">
        <v>4</v>
      </c>
      <c r="D31" s="20">
        <v>0.47916666666666669</v>
      </c>
      <c r="E31" s="20">
        <f>D31-TIME(0,F31,0)</f>
        <v>0.47083333333333333</v>
      </c>
      <c r="F31" s="1">
        <v>12</v>
      </c>
      <c r="G31" s="13">
        <v>44574</v>
      </c>
      <c r="H31" s="1" t="str">
        <f t="shared" si="0"/>
        <v>NotEarly</v>
      </c>
    </row>
    <row r="32" spans="1:8">
      <c r="A32" s="8" t="s">
        <v>2052</v>
      </c>
      <c r="B32" s="26" t="str">
        <f>_xlfn.XLOOKUP($C32,'Airline Data'!$A$2:$A$7,'Airline Data'!$B$2:$B$7)</f>
        <v>Alaska</v>
      </c>
      <c r="C32" s="23">
        <v>5</v>
      </c>
      <c r="D32" s="20">
        <v>0.61597222222222225</v>
      </c>
      <c r="E32" s="20">
        <f>D32+TIME(0,F32,0)</f>
        <v>0.63680555555555562</v>
      </c>
      <c r="F32" s="1">
        <v>30</v>
      </c>
      <c r="G32" s="13">
        <v>44573</v>
      </c>
      <c r="H32" s="1" t="str">
        <f t="shared" si="0"/>
        <v>Early</v>
      </c>
    </row>
    <row r="33" spans="1:8">
      <c r="A33" s="8" t="s">
        <v>2054</v>
      </c>
      <c r="B33" s="26" t="str">
        <f>_xlfn.XLOOKUP($C33,'Airline Data'!$A$2:$A$7,'Airline Data'!$B$2:$B$7)</f>
        <v>Air Canada</v>
      </c>
      <c r="C33" s="23">
        <v>6</v>
      </c>
      <c r="D33" s="20">
        <v>8.3333333333333329E-2</v>
      </c>
      <c r="E33" s="20">
        <f>D33-TIME(0,F33,0)</f>
        <v>8.3333333333333329E-2</v>
      </c>
      <c r="F33" s="1">
        <v>0</v>
      </c>
      <c r="G33" s="13">
        <v>44563</v>
      </c>
      <c r="H33" s="1" t="str">
        <f t="shared" si="0"/>
        <v>OnTime</v>
      </c>
    </row>
    <row r="34" spans="1:8">
      <c r="A34" s="8" t="s">
        <v>2056</v>
      </c>
      <c r="B34" s="26" t="str">
        <f>_xlfn.XLOOKUP($C34,'Airline Data'!$A$2:$A$7,'Airline Data'!$B$2:$B$7)</f>
        <v>Air Canada</v>
      </c>
      <c r="C34" s="23">
        <v>6</v>
      </c>
      <c r="D34" s="20">
        <v>0.59722222222222221</v>
      </c>
      <c r="E34" s="20">
        <f t="shared" ref="E34:E35" si="7">D34+TIME(0,F34,0)</f>
        <v>0.6020833333333333</v>
      </c>
      <c r="F34" s="1">
        <v>7</v>
      </c>
      <c r="G34" s="13">
        <v>44570</v>
      </c>
      <c r="H34" s="1" t="str">
        <f t="shared" si="0"/>
        <v>Early</v>
      </c>
    </row>
    <row r="35" spans="1:8">
      <c r="A35" s="8" t="s">
        <v>2058</v>
      </c>
      <c r="B35" s="26" t="str">
        <f>_xlfn.XLOOKUP($C35,'Airline Data'!$A$2:$A$7,'Airline Data'!$B$2:$B$7)</f>
        <v>American</v>
      </c>
      <c r="C35" s="23">
        <v>1</v>
      </c>
      <c r="D35" s="20">
        <v>0.74791666666666667</v>
      </c>
      <c r="E35" s="20">
        <f t="shared" si="7"/>
        <v>0.76041666666666663</v>
      </c>
      <c r="F35" s="1">
        <v>18</v>
      </c>
      <c r="G35" s="13">
        <v>44566</v>
      </c>
      <c r="H35" s="1" t="str">
        <f t="shared" si="0"/>
        <v>Early</v>
      </c>
    </row>
    <row r="36" spans="1:8">
      <c r="A36" s="8" t="s">
        <v>2060</v>
      </c>
      <c r="B36" s="26" t="str">
        <f>_xlfn.XLOOKUP($C36,'Airline Data'!$A$2:$A$7,'Airline Data'!$B$2:$B$7)</f>
        <v>Southwest</v>
      </c>
      <c r="C36" s="23">
        <v>4</v>
      </c>
      <c r="D36" s="20">
        <v>0.41875000000000001</v>
      </c>
      <c r="E36" s="20">
        <f>D36-TIME(0,F36,0)</f>
        <v>0.41458333333333336</v>
      </c>
      <c r="F36" s="1">
        <v>6</v>
      </c>
      <c r="G36" s="13">
        <v>44574</v>
      </c>
      <c r="H36" s="1" t="str">
        <f t="shared" si="0"/>
        <v>NotEarly</v>
      </c>
    </row>
    <row r="37" spans="1:8">
      <c r="A37" s="8" t="s">
        <v>2062</v>
      </c>
      <c r="B37" s="26" t="str">
        <f>_xlfn.XLOOKUP($C37,'Airline Data'!$A$2:$A$7,'Airline Data'!$B$2:$B$7)</f>
        <v>American</v>
      </c>
      <c r="C37" s="23">
        <v>1</v>
      </c>
      <c r="D37" s="20">
        <v>0.40277777777777779</v>
      </c>
      <c r="E37" s="20">
        <f>D37+TIME(0,F37,0)</f>
        <v>0.41388888888888892</v>
      </c>
      <c r="F37" s="1">
        <v>16</v>
      </c>
      <c r="G37" s="13">
        <v>44567</v>
      </c>
      <c r="H37" s="1" t="str">
        <f t="shared" si="0"/>
        <v>Early</v>
      </c>
    </row>
    <row r="38" spans="1:8">
      <c r="A38" s="8" t="s">
        <v>2064</v>
      </c>
      <c r="B38" s="26" t="str">
        <f>_xlfn.XLOOKUP($C38,'Airline Data'!$A$2:$A$7,'Airline Data'!$B$2:$B$7)</f>
        <v>Air Canada</v>
      </c>
      <c r="C38" s="23">
        <v>6</v>
      </c>
      <c r="D38" s="20">
        <v>0.35833333333333334</v>
      </c>
      <c r="E38" s="20">
        <f>D38-TIME(0,F38,0)</f>
        <v>0.34375</v>
      </c>
      <c r="F38" s="1">
        <v>21</v>
      </c>
      <c r="G38" s="13">
        <v>44573</v>
      </c>
      <c r="H38" s="1" t="str">
        <f t="shared" si="0"/>
        <v>NotEarly</v>
      </c>
    </row>
    <row r="39" spans="1:8">
      <c r="A39" s="8" t="s">
        <v>2066</v>
      </c>
      <c r="B39" s="26" t="str">
        <f>_xlfn.XLOOKUP($C39,'Airline Data'!$A$2:$A$7,'Airline Data'!$B$2:$B$7)</f>
        <v>Air Canada</v>
      </c>
      <c r="C39" s="23">
        <v>6</v>
      </c>
      <c r="D39" s="20">
        <v>0.80486111111111114</v>
      </c>
      <c r="E39" s="20">
        <f t="shared" ref="E39:E40" si="8">D39+TIME(0,F39,0)</f>
        <v>0.81527777777777777</v>
      </c>
      <c r="F39" s="1">
        <v>15</v>
      </c>
      <c r="G39" s="13">
        <v>44564</v>
      </c>
      <c r="H39" s="1" t="str">
        <f t="shared" si="0"/>
        <v>Early</v>
      </c>
    </row>
    <row r="40" spans="1:8">
      <c r="A40" s="8" t="s">
        <v>2068</v>
      </c>
      <c r="B40" s="26" t="str">
        <f>_xlfn.XLOOKUP($C40,'Airline Data'!$A$2:$A$7,'Airline Data'!$B$2:$B$7)</f>
        <v>American</v>
      </c>
      <c r="C40" s="23">
        <v>1</v>
      </c>
      <c r="D40" s="20">
        <v>0.94097222222222221</v>
      </c>
      <c r="E40" s="20">
        <f t="shared" si="8"/>
        <v>0.94513888888888886</v>
      </c>
      <c r="F40" s="1">
        <v>6</v>
      </c>
      <c r="G40" s="13">
        <v>44565</v>
      </c>
      <c r="H40" s="1" t="str">
        <f t="shared" si="0"/>
        <v>Early</v>
      </c>
    </row>
    <row r="41" spans="1:8">
      <c r="A41" s="8" t="s">
        <v>2070</v>
      </c>
      <c r="B41" s="26" t="str">
        <f>_xlfn.XLOOKUP($C41,'Airline Data'!$A$2:$A$7,'Airline Data'!$B$2:$B$7)</f>
        <v>American</v>
      </c>
      <c r="C41" s="23">
        <v>1</v>
      </c>
      <c r="D41" s="20">
        <v>0.13541666666666666</v>
      </c>
      <c r="E41" s="20">
        <f>D41-TIME(0,F41,0)</f>
        <v>0.12083333333333332</v>
      </c>
      <c r="F41" s="1">
        <v>21</v>
      </c>
      <c r="G41" s="13">
        <v>44566</v>
      </c>
      <c r="H41" s="1" t="str">
        <f t="shared" si="0"/>
        <v>NotEarly</v>
      </c>
    </row>
    <row r="42" spans="1:8">
      <c r="A42" s="8" t="s">
        <v>2072</v>
      </c>
      <c r="B42" s="26" t="str">
        <f>_xlfn.XLOOKUP($C42,'Airline Data'!$A$2:$A$7,'Airline Data'!$B$2:$B$7)</f>
        <v>Alaska</v>
      </c>
      <c r="C42" s="23">
        <v>5</v>
      </c>
      <c r="D42" s="20">
        <v>0.62847222222222221</v>
      </c>
      <c r="E42" s="20">
        <f>D42+TIME(0,F42,0)</f>
        <v>0.64236111111111105</v>
      </c>
      <c r="F42" s="1">
        <v>20</v>
      </c>
      <c r="G42" s="13">
        <v>44567</v>
      </c>
      <c r="H42" s="1" t="str">
        <f t="shared" si="0"/>
        <v>Early</v>
      </c>
    </row>
    <row r="43" spans="1:8">
      <c r="A43" s="8" t="s">
        <v>2074</v>
      </c>
      <c r="B43" s="26" t="str">
        <f>_xlfn.XLOOKUP($C43,'Airline Data'!$A$2:$A$7,'Airline Data'!$B$2:$B$7)</f>
        <v>United</v>
      </c>
      <c r="C43" s="23">
        <v>2</v>
      </c>
      <c r="D43" s="20">
        <v>0.10416666666666667</v>
      </c>
      <c r="E43" s="20">
        <f>D43-TIME(0,F43,0)</f>
        <v>0.10277777777777779</v>
      </c>
      <c r="F43" s="1">
        <v>2</v>
      </c>
      <c r="G43" s="13">
        <v>44567</v>
      </c>
      <c r="H43" s="1" t="str">
        <f t="shared" si="0"/>
        <v>NotEarly</v>
      </c>
    </row>
    <row r="44" spans="1:8">
      <c r="A44" s="8" t="s">
        <v>2076</v>
      </c>
      <c r="B44" s="26" t="str">
        <f>_xlfn.XLOOKUP($C44,'Airline Data'!$A$2:$A$7,'Airline Data'!$B$2:$B$7)</f>
        <v>United</v>
      </c>
      <c r="C44" s="23">
        <v>2</v>
      </c>
      <c r="D44" s="20">
        <v>0.15416666666666667</v>
      </c>
      <c r="E44" s="20">
        <f t="shared" ref="E44:E45" si="9">D44+TIME(0,F44,0)</f>
        <v>0.17222222222222222</v>
      </c>
      <c r="F44" s="1">
        <v>26</v>
      </c>
      <c r="G44" s="13">
        <v>44569</v>
      </c>
      <c r="H44" s="1" t="str">
        <f t="shared" si="0"/>
        <v>Early</v>
      </c>
    </row>
    <row r="45" spans="1:8">
      <c r="A45" s="8" t="s">
        <v>2078</v>
      </c>
      <c r="B45" s="26" t="str">
        <f>_xlfn.XLOOKUP($C45,'Airline Data'!$A$2:$A$7,'Airline Data'!$B$2:$B$7)</f>
        <v>Alaska</v>
      </c>
      <c r="C45" s="23">
        <v>5</v>
      </c>
      <c r="D45" s="20">
        <v>0.97083333333333333</v>
      </c>
      <c r="E45" s="20">
        <f t="shared" si="9"/>
        <v>0.97152777777777777</v>
      </c>
      <c r="F45" s="1">
        <v>1</v>
      </c>
      <c r="G45" s="13">
        <v>44570</v>
      </c>
      <c r="H45" s="1" t="str">
        <f t="shared" si="0"/>
        <v>Early</v>
      </c>
    </row>
    <row r="46" spans="1:8">
      <c r="A46" s="8" t="s">
        <v>2080</v>
      </c>
      <c r="B46" s="26" t="str">
        <f>_xlfn.XLOOKUP($C46,'Airline Data'!$A$2:$A$7,'Airline Data'!$B$2:$B$7)</f>
        <v>United</v>
      </c>
      <c r="C46" s="23">
        <v>2</v>
      </c>
      <c r="D46" s="20">
        <v>0.31944444444444442</v>
      </c>
      <c r="E46" s="20">
        <f>D46-TIME(0,F46,0)</f>
        <v>0.31666666666666665</v>
      </c>
      <c r="F46" s="1">
        <v>4</v>
      </c>
      <c r="G46" s="13">
        <v>44563</v>
      </c>
      <c r="H46" s="1" t="str">
        <f t="shared" si="0"/>
        <v>NotEarly</v>
      </c>
    </row>
    <row r="47" spans="1:8" ht="15">
      <c r="A47" s="8" t="s">
        <v>2082</v>
      </c>
      <c r="B47" s="26" t="str">
        <f>_xlfn.XLOOKUP($C47,'Airline Data'!$A$2:$A$7,'Airline Data'!$B$2:$B$7)</f>
        <v>United</v>
      </c>
      <c r="C47" s="23">
        <v>2</v>
      </c>
      <c r="D47" s="20">
        <v>0.78402777777777777</v>
      </c>
      <c r="E47" s="20">
        <f>D47+TIME(0,F47,0)</f>
        <v>0.80069444444444449</v>
      </c>
      <c r="F47" s="1">
        <v>24</v>
      </c>
      <c r="G47" s="13">
        <v>44564</v>
      </c>
      <c r="H47" s="1" t="str">
        <f t="shared" si="0"/>
        <v>Early</v>
      </c>
    </row>
    <row r="48" spans="1:8" ht="15">
      <c r="A48" s="8" t="s">
        <v>2084</v>
      </c>
      <c r="B48" s="26" t="str">
        <f>_xlfn.XLOOKUP($C48,'Airline Data'!$A$2:$A$7,'Airline Data'!$B$2:$B$7)</f>
        <v>Air Canada</v>
      </c>
      <c r="C48" s="23">
        <v>6</v>
      </c>
      <c r="D48" s="20">
        <v>0.28819444444444442</v>
      </c>
      <c r="E48" s="20">
        <f>D48-TIME(0,F48,0)</f>
        <v>0.28472222222222221</v>
      </c>
      <c r="F48" s="1">
        <v>5</v>
      </c>
      <c r="G48" s="13">
        <v>44567</v>
      </c>
      <c r="H48" s="1" t="str">
        <f t="shared" si="0"/>
        <v>NotEarly</v>
      </c>
    </row>
    <row r="49" spans="1:8" ht="15">
      <c r="A49" s="8" t="s">
        <v>2086</v>
      </c>
      <c r="B49" s="26" t="str">
        <f>_xlfn.XLOOKUP($C49,'Airline Data'!$A$2:$A$7,'Airline Data'!$B$2:$B$7)</f>
        <v>Alaska</v>
      </c>
      <c r="C49" s="23">
        <v>5</v>
      </c>
      <c r="D49" s="20">
        <v>3.125E-2</v>
      </c>
      <c r="E49" s="20">
        <f t="shared" ref="E49:E50" si="10">D49+TIME(0,F49,0)</f>
        <v>4.0972222222222222E-2</v>
      </c>
      <c r="F49" s="1">
        <v>14</v>
      </c>
      <c r="G49" s="13">
        <v>44565</v>
      </c>
      <c r="H49" s="1" t="str">
        <f t="shared" si="0"/>
        <v>Early</v>
      </c>
    </row>
    <row r="50" spans="1:8" ht="15">
      <c r="A50" s="8" t="s">
        <v>2088</v>
      </c>
      <c r="B50" s="26" t="str">
        <f>_xlfn.XLOOKUP($C50,'Airline Data'!$A$2:$A$7,'Airline Data'!$B$2:$B$7)</f>
        <v>Alaska</v>
      </c>
      <c r="C50" s="23">
        <v>5</v>
      </c>
      <c r="D50" s="20">
        <v>0.75069444444444444</v>
      </c>
      <c r="E50" s="20">
        <f t="shared" si="10"/>
        <v>0.76875000000000004</v>
      </c>
      <c r="F50" s="1">
        <v>26</v>
      </c>
      <c r="G50" s="13">
        <v>44564</v>
      </c>
      <c r="H50" s="1" t="str">
        <f t="shared" si="0"/>
        <v>Early</v>
      </c>
    </row>
    <row r="51" spans="1:8" ht="15">
      <c r="A51" s="8">
        <v>259588</v>
      </c>
      <c r="B51" s="26" t="str">
        <f>_xlfn.XLOOKUP($C51,'Airline Data'!$A$2:$A$7,'Airline Data'!$B$2:$B$7)</f>
        <v>Delta</v>
      </c>
      <c r="C51" s="23">
        <v>3</v>
      </c>
      <c r="D51" s="20">
        <v>0.15416666666666667</v>
      </c>
      <c r="E51" s="20">
        <f>D51-TIME(0,F51,0)</f>
        <v>0.14097222222222222</v>
      </c>
      <c r="F51" s="1">
        <v>19</v>
      </c>
      <c r="G51" s="13">
        <v>44562</v>
      </c>
      <c r="H51" s="1" t="str">
        <f t="shared" si="0"/>
        <v>NotEarly</v>
      </c>
    </row>
    <row r="52" spans="1:8" ht="15">
      <c r="A52" s="8" t="s">
        <v>2091</v>
      </c>
      <c r="B52" s="26" t="str">
        <f>_xlfn.XLOOKUP($C52,'Airline Data'!$A$2:$A$7,'Airline Data'!$B$2:$B$7)</f>
        <v>Alaska</v>
      </c>
      <c r="C52" s="23">
        <v>5</v>
      </c>
      <c r="D52" s="20">
        <v>0.15486111111111112</v>
      </c>
      <c r="E52" s="20">
        <f>D52+TIME(0,F52,0)</f>
        <v>0.15763888888888888</v>
      </c>
      <c r="F52" s="1">
        <v>4</v>
      </c>
      <c r="G52" s="13">
        <v>44571</v>
      </c>
      <c r="H52" s="1" t="str">
        <f t="shared" si="0"/>
        <v>Early</v>
      </c>
    </row>
    <row r="53" spans="1:8" ht="15">
      <c r="A53" s="8" t="s">
        <v>2093</v>
      </c>
      <c r="B53" s="26" t="str">
        <f>_xlfn.XLOOKUP($C53,'Airline Data'!$A$2:$A$7,'Airline Data'!$B$2:$B$7)</f>
        <v>Delta</v>
      </c>
      <c r="C53" s="23">
        <v>3</v>
      </c>
      <c r="D53" s="20">
        <v>0.34652777777777777</v>
      </c>
      <c r="E53" s="20">
        <f>D53-TIME(0,F53,0)</f>
        <v>0.33888888888888891</v>
      </c>
      <c r="F53" s="1">
        <v>11</v>
      </c>
      <c r="G53" s="13">
        <v>44568</v>
      </c>
      <c r="H53" s="1" t="str">
        <f t="shared" si="0"/>
        <v>NotEarly</v>
      </c>
    </row>
    <row r="54" spans="1:8" ht="15">
      <c r="A54" s="8" t="s">
        <v>2095</v>
      </c>
      <c r="B54" s="26" t="str">
        <f>_xlfn.XLOOKUP($C54,'Airline Data'!$A$2:$A$7,'Airline Data'!$B$2:$B$7)</f>
        <v>American</v>
      </c>
      <c r="C54" s="23">
        <v>1</v>
      </c>
      <c r="D54" s="20">
        <v>0.32500000000000001</v>
      </c>
      <c r="E54" s="20">
        <f t="shared" ref="E54:E55" si="11">D54+TIME(0,F54,0)</f>
        <v>0.33055555555555555</v>
      </c>
      <c r="F54" s="1">
        <v>8</v>
      </c>
      <c r="G54" s="13">
        <v>44571</v>
      </c>
      <c r="H54" s="1" t="str">
        <f t="shared" si="0"/>
        <v>Early</v>
      </c>
    </row>
    <row r="55" spans="1:8" ht="15">
      <c r="A55" s="8" t="s">
        <v>2097</v>
      </c>
      <c r="B55" s="26" t="str">
        <f>_xlfn.XLOOKUP($C55,'Airline Data'!$A$2:$A$7,'Airline Data'!$B$2:$B$7)</f>
        <v>American</v>
      </c>
      <c r="C55" s="23">
        <v>1</v>
      </c>
      <c r="D55" s="20">
        <v>0.5756944444444444</v>
      </c>
      <c r="E55" s="20">
        <f t="shared" si="11"/>
        <v>0.58333333333333326</v>
      </c>
      <c r="F55" s="1">
        <v>11</v>
      </c>
      <c r="G55" s="13">
        <v>44574</v>
      </c>
      <c r="H55" s="1" t="str">
        <f t="shared" si="0"/>
        <v>Early</v>
      </c>
    </row>
    <row r="56" spans="1:8" ht="15">
      <c r="A56" s="8" t="s">
        <v>2099</v>
      </c>
      <c r="B56" s="26" t="str">
        <f>_xlfn.XLOOKUP($C56,'Airline Data'!$A$2:$A$7,'Airline Data'!$B$2:$B$7)</f>
        <v>Alaska</v>
      </c>
      <c r="C56" s="23">
        <v>5</v>
      </c>
      <c r="D56" s="20">
        <v>0.70138888888888884</v>
      </c>
      <c r="E56" s="20">
        <f>D56-TIME(0,F56,0)</f>
        <v>0.68472222222222212</v>
      </c>
      <c r="F56" s="1">
        <v>24</v>
      </c>
      <c r="G56" s="13">
        <v>44562</v>
      </c>
      <c r="H56" s="1" t="str">
        <f t="shared" si="0"/>
        <v>NotEarly</v>
      </c>
    </row>
    <row r="57" spans="1:8" ht="15">
      <c r="A57" s="8" t="s">
        <v>2101</v>
      </c>
      <c r="B57" s="26" t="str">
        <f>_xlfn.XLOOKUP($C57,'Airline Data'!$A$2:$A$7,'Airline Data'!$B$2:$B$7)</f>
        <v>Alaska</v>
      </c>
      <c r="C57" s="23">
        <v>5</v>
      </c>
      <c r="D57" s="20">
        <v>0.99375000000000002</v>
      </c>
      <c r="E57" s="20">
        <f>D57+TIME(0,F57,0)</f>
        <v>1.0048611111111112</v>
      </c>
      <c r="F57" s="1">
        <v>16</v>
      </c>
      <c r="G57" s="13">
        <v>44563</v>
      </c>
      <c r="H57" s="1" t="str">
        <f t="shared" si="0"/>
        <v>Early</v>
      </c>
    </row>
    <row r="58" spans="1:8" ht="15">
      <c r="A58" s="8" t="s">
        <v>2103</v>
      </c>
      <c r="B58" s="26" t="str">
        <f>_xlfn.XLOOKUP($C58,'Airline Data'!$A$2:$A$7,'Airline Data'!$B$2:$B$7)</f>
        <v>United</v>
      </c>
      <c r="C58" s="23">
        <v>2</v>
      </c>
      <c r="D58" s="20">
        <v>0.72777777777777775</v>
      </c>
      <c r="E58" s="20">
        <f>D58-TIME(0,F58,0)</f>
        <v>0.71527777777777779</v>
      </c>
      <c r="F58" s="1">
        <v>18</v>
      </c>
      <c r="G58" s="13">
        <v>44563</v>
      </c>
      <c r="H58" s="1" t="str">
        <f t="shared" si="0"/>
        <v>NotEarly</v>
      </c>
    </row>
    <row r="59" spans="1:8" ht="15">
      <c r="A59" s="8" t="s">
        <v>2105</v>
      </c>
      <c r="B59" s="26" t="str">
        <f>_xlfn.XLOOKUP($C59,'Airline Data'!$A$2:$A$7,'Airline Data'!$B$2:$B$7)</f>
        <v>United</v>
      </c>
      <c r="C59" s="23">
        <v>2</v>
      </c>
      <c r="D59" s="20">
        <v>0.3347222222222222</v>
      </c>
      <c r="E59" s="20">
        <f t="shared" ref="E59:E60" si="12">D59+TIME(0,F59,0)</f>
        <v>0.33541666666666664</v>
      </c>
      <c r="F59" s="1">
        <v>1</v>
      </c>
      <c r="G59" s="13">
        <v>44574</v>
      </c>
      <c r="H59" s="1" t="str">
        <f t="shared" si="0"/>
        <v>Early</v>
      </c>
    </row>
    <row r="60" spans="1:8" ht="15">
      <c r="A60" s="8">
        <v>450933</v>
      </c>
      <c r="B60" s="26" t="str">
        <f>_xlfn.XLOOKUP($C60,'Airline Data'!$A$2:$A$7,'Airline Data'!$B$2:$B$7)</f>
        <v>American</v>
      </c>
      <c r="C60" s="23">
        <v>1</v>
      </c>
      <c r="D60" s="20">
        <v>0.91805555555555551</v>
      </c>
      <c r="E60" s="20">
        <f t="shared" si="12"/>
        <v>0.92013888888888884</v>
      </c>
      <c r="F60" s="1">
        <v>3</v>
      </c>
      <c r="G60" s="13">
        <v>44572</v>
      </c>
      <c r="H60" s="1" t="str">
        <f t="shared" si="0"/>
        <v>Early</v>
      </c>
    </row>
    <row r="61" spans="1:8" ht="15">
      <c r="A61" s="8" t="s">
        <v>2108</v>
      </c>
      <c r="B61" s="26" t="str">
        <f>_xlfn.XLOOKUP($C61,'Airline Data'!$A$2:$A$7,'Airline Data'!$B$2:$B$7)</f>
        <v>Southwest</v>
      </c>
      <c r="C61" s="23">
        <v>4</v>
      </c>
      <c r="D61" s="20">
        <v>0.49305555555555558</v>
      </c>
      <c r="E61" s="20">
        <f>D61-TIME(0,F61,0)</f>
        <v>0.49236111111111114</v>
      </c>
      <c r="F61" s="1">
        <v>1</v>
      </c>
      <c r="G61" s="13">
        <v>44573</v>
      </c>
      <c r="H61" s="1" t="str">
        <f t="shared" si="0"/>
        <v>NotEarly</v>
      </c>
    </row>
    <row r="62" spans="1:8" ht="15">
      <c r="A62" s="8" t="s">
        <v>2110</v>
      </c>
      <c r="B62" s="26" t="str">
        <f>_xlfn.XLOOKUP($C62,'Airline Data'!$A$2:$A$7,'Airline Data'!$B$2:$B$7)</f>
        <v>Air Canada</v>
      </c>
      <c r="C62" s="23">
        <v>6</v>
      </c>
      <c r="D62" s="20">
        <v>0.15902777777777777</v>
      </c>
      <c r="E62" s="20">
        <f>D62+TIME(0,F62,0)</f>
        <v>0.17777777777777776</v>
      </c>
      <c r="F62" s="1">
        <v>27</v>
      </c>
      <c r="G62" s="13">
        <v>44571</v>
      </c>
      <c r="H62" s="1" t="str">
        <f t="shared" si="0"/>
        <v>Early</v>
      </c>
    </row>
    <row r="63" spans="1:8" ht="15">
      <c r="A63" s="8" t="s">
        <v>2112</v>
      </c>
      <c r="B63" s="26" t="str">
        <f>_xlfn.XLOOKUP($C63,'Airline Data'!$A$2:$A$7,'Airline Data'!$B$2:$B$7)</f>
        <v>United</v>
      </c>
      <c r="C63" s="23">
        <v>2</v>
      </c>
      <c r="D63" s="20">
        <v>0.71458333333333335</v>
      </c>
      <c r="E63" s="20">
        <f>D63-TIME(0,F63,0)</f>
        <v>0.71111111111111114</v>
      </c>
      <c r="F63" s="1">
        <v>5</v>
      </c>
      <c r="G63" s="13">
        <v>44573</v>
      </c>
      <c r="H63" s="1" t="str">
        <f t="shared" si="0"/>
        <v>NotEarly</v>
      </c>
    </row>
    <row r="64" spans="1:8" ht="15">
      <c r="A64" s="8" t="s">
        <v>2114</v>
      </c>
      <c r="B64" s="26" t="str">
        <f>_xlfn.XLOOKUP($C64,'Airline Data'!$A$2:$A$7,'Airline Data'!$B$2:$B$7)</f>
        <v>Southwest</v>
      </c>
      <c r="C64" s="23">
        <v>4</v>
      </c>
      <c r="D64" s="20">
        <v>0.53402777777777777</v>
      </c>
      <c r="E64" s="20">
        <f t="shared" ref="E64:E65" si="13">D64+TIME(0,F64,0)</f>
        <v>0.53819444444444442</v>
      </c>
      <c r="F64" s="1">
        <v>6</v>
      </c>
      <c r="G64" s="13">
        <v>44574</v>
      </c>
      <c r="H64" s="1" t="str">
        <f t="shared" si="0"/>
        <v>Early</v>
      </c>
    </row>
    <row r="65" spans="1:8" ht="15">
      <c r="A65" s="8" t="s">
        <v>2116</v>
      </c>
      <c r="B65" s="26" t="str">
        <f>_xlfn.XLOOKUP($C65,'Airline Data'!$A$2:$A$7,'Airline Data'!$B$2:$B$7)</f>
        <v>Alaska</v>
      </c>
      <c r="C65" s="23">
        <v>5</v>
      </c>
      <c r="D65" s="20">
        <v>0.35347222222222224</v>
      </c>
      <c r="E65" s="20">
        <f t="shared" si="13"/>
        <v>0.37361111111111112</v>
      </c>
      <c r="F65" s="1">
        <v>29</v>
      </c>
      <c r="G65" s="13">
        <v>44566</v>
      </c>
      <c r="H65" s="1" t="str">
        <f t="shared" si="0"/>
        <v>Early</v>
      </c>
    </row>
    <row r="66" spans="1:8" ht="15">
      <c r="A66" s="8" t="s">
        <v>2118</v>
      </c>
      <c r="B66" s="26" t="str">
        <f>_xlfn.XLOOKUP($C66,'Airline Data'!$A$2:$A$7,'Airline Data'!$B$2:$B$7)</f>
        <v>United</v>
      </c>
      <c r="C66" s="23">
        <v>2</v>
      </c>
      <c r="D66" s="20">
        <v>0.61527777777777781</v>
      </c>
      <c r="E66" s="20">
        <f>D66-TIME(0,F66,0)</f>
        <v>0.60000000000000009</v>
      </c>
      <c r="F66" s="1">
        <v>22</v>
      </c>
      <c r="G66" s="13">
        <v>44571</v>
      </c>
      <c r="H66" s="1" t="str">
        <f t="shared" si="0"/>
        <v>NotEarly</v>
      </c>
    </row>
    <row r="67" spans="1:8" ht="15">
      <c r="A67" s="8" t="s">
        <v>2120</v>
      </c>
      <c r="B67" s="26" t="str">
        <f>_xlfn.XLOOKUP($C67,'Airline Data'!$A$2:$A$7,'Airline Data'!$B$2:$B$7)</f>
        <v>Delta</v>
      </c>
      <c r="C67" s="23">
        <v>3</v>
      </c>
      <c r="D67" s="20">
        <v>0.59305555555555556</v>
      </c>
      <c r="E67" s="20">
        <f>D67+TIME(0,F67,0)</f>
        <v>0.59791666666666665</v>
      </c>
      <c r="F67" s="1">
        <v>7</v>
      </c>
      <c r="G67" s="13">
        <v>44569</v>
      </c>
      <c r="H67" s="1" t="str">
        <f t="shared" ref="H67:H130" si="14">_xlfn.IFS(D67&lt;E67,"Early",D67&gt;E67,"NotEarly",D67=E67,"OnTime")</f>
        <v>Early</v>
      </c>
    </row>
    <row r="68" spans="1:8" ht="15">
      <c r="A68" s="8" t="s">
        <v>2122</v>
      </c>
      <c r="B68" s="26" t="str">
        <f>_xlfn.XLOOKUP($C68,'Airline Data'!$A$2:$A$7,'Airline Data'!$B$2:$B$7)</f>
        <v>Southwest</v>
      </c>
      <c r="C68" s="23">
        <v>4</v>
      </c>
      <c r="D68" s="20">
        <v>0.28194444444444444</v>
      </c>
      <c r="E68" s="20">
        <f>D68-TIME(0,F68,0)</f>
        <v>0.27152777777777776</v>
      </c>
      <c r="F68" s="1">
        <v>15</v>
      </c>
      <c r="G68" s="13">
        <v>44568</v>
      </c>
      <c r="H68" s="1" t="str">
        <f t="shared" si="14"/>
        <v>NotEarly</v>
      </c>
    </row>
    <row r="69" spans="1:8" ht="15">
      <c r="A69" s="8" t="s">
        <v>2124</v>
      </c>
      <c r="B69" s="26" t="str">
        <f>_xlfn.XLOOKUP($C69,'Airline Data'!$A$2:$A$7,'Airline Data'!$B$2:$B$7)</f>
        <v>Air Canada</v>
      </c>
      <c r="C69" s="23">
        <v>6</v>
      </c>
      <c r="D69" s="20">
        <v>3.8194444444444448E-2</v>
      </c>
      <c r="E69" s="20">
        <f t="shared" ref="E69:E70" si="15">D69+TIME(0,F69,0)</f>
        <v>4.3055555555555555E-2</v>
      </c>
      <c r="F69" s="1">
        <v>7</v>
      </c>
      <c r="G69" s="13">
        <v>44568</v>
      </c>
      <c r="H69" s="1" t="str">
        <f t="shared" si="14"/>
        <v>Early</v>
      </c>
    </row>
    <row r="70" spans="1:8" ht="15">
      <c r="A70" s="8" t="s">
        <v>2126</v>
      </c>
      <c r="B70" s="26" t="str">
        <f>_xlfn.XLOOKUP($C70,'Airline Data'!$A$2:$A$7,'Airline Data'!$B$2:$B$7)</f>
        <v>Southwest</v>
      </c>
      <c r="C70" s="23">
        <v>4</v>
      </c>
      <c r="D70" s="20">
        <v>0.43333333333333335</v>
      </c>
      <c r="E70" s="20">
        <f t="shared" si="15"/>
        <v>0.43680555555555556</v>
      </c>
      <c r="F70" s="1">
        <v>5</v>
      </c>
      <c r="G70" s="13">
        <v>44567</v>
      </c>
      <c r="H70" s="1" t="str">
        <f t="shared" si="14"/>
        <v>Early</v>
      </c>
    </row>
    <row r="71" spans="1:8" ht="15">
      <c r="A71" s="8" t="s">
        <v>2128</v>
      </c>
      <c r="B71" s="26" t="str">
        <f>_xlfn.XLOOKUP($C71,'Airline Data'!$A$2:$A$7,'Airline Data'!$B$2:$B$7)</f>
        <v>Southwest</v>
      </c>
      <c r="C71" s="23">
        <v>4</v>
      </c>
      <c r="D71" s="20">
        <v>0.81458333333333333</v>
      </c>
      <c r="E71" s="20">
        <f>D71-TIME(0,F71,0)</f>
        <v>0.79722222222222217</v>
      </c>
      <c r="F71" s="1">
        <v>25</v>
      </c>
      <c r="G71" s="13">
        <v>44564</v>
      </c>
      <c r="H71" s="1" t="str">
        <f t="shared" si="14"/>
        <v>NotEarly</v>
      </c>
    </row>
    <row r="72" spans="1:8" ht="15">
      <c r="A72" s="8" t="s">
        <v>2130</v>
      </c>
      <c r="B72" s="26" t="str">
        <f>_xlfn.XLOOKUP($C72,'Airline Data'!$A$2:$A$7,'Airline Data'!$B$2:$B$7)</f>
        <v>American</v>
      </c>
      <c r="C72" s="23">
        <v>1</v>
      </c>
      <c r="D72" s="20">
        <v>0.90486111111111112</v>
      </c>
      <c r="E72" s="20">
        <f>D72+TIME(0,F72,0)</f>
        <v>0.90902777777777777</v>
      </c>
      <c r="F72" s="1">
        <v>6</v>
      </c>
      <c r="G72" s="13">
        <v>44566</v>
      </c>
      <c r="H72" s="1" t="str">
        <f t="shared" si="14"/>
        <v>Early</v>
      </c>
    </row>
    <row r="73" spans="1:8" ht="15">
      <c r="A73" s="8" t="s">
        <v>2132</v>
      </c>
      <c r="B73" s="26" t="str">
        <f>_xlfn.XLOOKUP($C73,'Airline Data'!$A$2:$A$7,'Airline Data'!$B$2:$B$7)</f>
        <v>Southwest</v>
      </c>
      <c r="C73" s="23">
        <v>4</v>
      </c>
      <c r="D73" s="20">
        <v>0.78749999999999998</v>
      </c>
      <c r="E73" s="20">
        <f>D73-TIME(0,F73,0)</f>
        <v>0.78402777777777777</v>
      </c>
      <c r="F73" s="1">
        <v>5</v>
      </c>
      <c r="G73" s="13">
        <v>44570</v>
      </c>
      <c r="H73" s="1" t="str">
        <f t="shared" si="14"/>
        <v>NotEarly</v>
      </c>
    </row>
    <row r="74" spans="1:8" ht="15">
      <c r="A74" s="8" t="s">
        <v>2134</v>
      </c>
      <c r="B74" s="26" t="str">
        <f>_xlfn.XLOOKUP($C74,'Airline Data'!$A$2:$A$7,'Airline Data'!$B$2:$B$7)</f>
        <v>United</v>
      </c>
      <c r="C74" s="23">
        <v>2</v>
      </c>
      <c r="D74" s="20">
        <v>0.66319444444444442</v>
      </c>
      <c r="E74" s="20">
        <f t="shared" ref="E74:E75" si="16">D74+TIME(0,F74,0)</f>
        <v>0.67986111111111114</v>
      </c>
      <c r="F74" s="1">
        <v>24</v>
      </c>
      <c r="G74" s="13">
        <v>44567</v>
      </c>
      <c r="H74" s="1" t="str">
        <f t="shared" si="14"/>
        <v>Early</v>
      </c>
    </row>
    <row r="75" spans="1:8" ht="15">
      <c r="A75" s="8" t="s">
        <v>2136</v>
      </c>
      <c r="B75" s="26" t="str">
        <f>_xlfn.XLOOKUP($C75,'Airline Data'!$A$2:$A$7,'Airline Data'!$B$2:$B$7)</f>
        <v>Air Canada</v>
      </c>
      <c r="C75" s="23">
        <v>6</v>
      </c>
      <c r="D75" s="20">
        <v>0.29097222222222224</v>
      </c>
      <c r="E75" s="20">
        <f t="shared" si="16"/>
        <v>0.30208333333333337</v>
      </c>
      <c r="F75" s="1">
        <v>16</v>
      </c>
      <c r="G75" s="13">
        <v>44563</v>
      </c>
      <c r="H75" s="1" t="str">
        <f t="shared" si="14"/>
        <v>Early</v>
      </c>
    </row>
    <row r="76" spans="1:8" ht="15">
      <c r="A76" s="8" t="s">
        <v>2138</v>
      </c>
      <c r="B76" s="26" t="str">
        <f>_xlfn.XLOOKUP($C76,'Airline Data'!$A$2:$A$7,'Airline Data'!$B$2:$B$7)</f>
        <v>Air Canada</v>
      </c>
      <c r="C76" s="23">
        <v>6</v>
      </c>
      <c r="D76" s="20">
        <v>0.94861111111111107</v>
      </c>
      <c r="E76" s="20">
        <f>D76-TIME(0,F76,0)</f>
        <v>0.92986111111111103</v>
      </c>
      <c r="F76" s="1">
        <v>27</v>
      </c>
      <c r="G76" s="13">
        <v>44564</v>
      </c>
      <c r="H76" s="1" t="str">
        <f t="shared" si="14"/>
        <v>NotEarly</v>
      </c>
    </row>
    <row r="77" spans="1:8" ht="15">
      <c r="A77" s="8" t="s">
        <v>2140</v>
      </c>
      <c r="B77" s="26" t="str">
        <f>_xlfn.XLOOKUP($C77,'Airline Data'!$A$2:$A$7,'Airline Data'!$B$2:$B$7)</f>
        <v>Southwest</v>
      </c>
      <c r="C77" s="23">
        <v>4</v>
      </c>
      <c r="D77" s="20">
        <v>0.41597222222222224</v>
      </c>
      <c r="E77" s="20">
        <f>D77+TIME(0,F77,0)</f>
        <v>0.43680555555555556</v>
      </c>
      <c r="F77" s="1">
        <v>30</v>
      </c>
      <c r="G77" s="13">
        <v>44562</v>
      </c>
      <c r="H77" s="1" t="str">
        <f t="shared" si="14"/>
        <v>Early</v>
      </c>
    </row>
    <row r="78" spans="1:8" ht="15">
      <c r="A78" s="8">
        <v>27230000</v>
      </c>
      <c r="B78" s="26" t="str">
        <f>_xlfn.XLOOKUP($C78,'Airline Data'!$A$2:$A$7,'Airline Data'!$B$2:$B$7)</f>
        <v>Air Canada</v>
      </c>
      <c r="C78" s="23">
        <v>6</v>
      </c>
      <c r="D78" s="20">
        <v>0.25833333333333336</v>
      </c>
      <c r="E78" s="20">
        <f>D78-TIME(0,F78,0)</f>
        <v>0.23750000000000002</v>
      </c>
      <c r="F78" s="1">
        <v>30</v>
      </c>
      <c r="G78" s="13">
        <v>44570</v>
      </c>
      <c r="H78" s="1" t="str">
        <f t="shared" si="14"/>
        <v>NotEarly</v>
      </c>
    </row>
    <row r="79" spans="1:8" ht="15">
      <c r="A79" s="8" t="s">
        <v>2143</v>
      </c>
      <c r="B79" s="26" t="str">
        <f>_xlfn.XLOOKUP($C79,'Airline Data'!$A$2:$A$7,'Airline Data'!$B$2:$B$7)</f>
        <v>American</v>
      </c>
      <c r="C79" s="23">
        <v>1</v>
      </c>
      <c r="D79" s="20">
        <v>0.82986111111111116</v>
      </c>
      <c r="E79" s="20">
        <f t="shared" ref="E79:E80" si="17">D79+TIME(0,F79,0)</f>
        <v>0.83680555555555558</v>
      </c>
      <c r="F79" s="1">
        <v>10</v>
      </c>
      <c r="G79" s="13">
        <v>44567</v>
      </c>
      <c r="H79" s="1" t="str">
        <f t="shared" si="14"/>
        <v>Early</v>
      </c>
    </row>
    <row r="80" spans="1:8" ht="15">
      <c r="A80" s="8" t="s">
        <v>2145</v>
      </c>
      <c r="B80" s="26" t="str">
        <f>_xlfn.XLOOKUP($C80,'Airline Data'!$A$2:$A$7,'Airline Data'!$B$2:$B$7)</f>
        <v>Southwest</v>
      </c>
      <c r="C80" s="23">
        <v>4</v>
      </c>
      <c r="D80" s="20">
        <v>0.68958333333333333</v>
      </c>
      <c r="E80" s="20">
        <f t="shared" si="17"/>
        <v>0.69444444444444442</v>
      </c>
      <c r="F80" s="1">
        <v>7</v>
      </c>
      <c r="G80" s="13">
        <v>44562</v>
      </c>
      <c r="H80" s="1" t="str">
        <f t="shared" si="14"/>
        <v>Early</v>
      </c>
    </row>
    <row r="81" spans="1:8" ht="15">
      <c r="A81" s="8" t="s">
        <v>2147</v>
      </c>
      <c r="B81" s="26" t="str">
        <f>_xlfn.XLOOKUP($C81,'Airline Data'!$A$2:$A$7,'Airline Data'!$B$2:$B$7)</f>
        <v>Alaska</v>
      </c>
      <c r="C81" s="23">
        <v>5</v>
      </c>
      <c r="D81" s="20">
        <v>5.7638888888888892E-2</v>
      </c>
      <c r="E81" s="20">
        <f>D81-TIME(0,F81,0)</f>
        <v>3.9583333333333331E-2</v>
      </c>
      <c r="F81" s="1">
        <v>26</v>
      </c>
      <c r="G81" s="13">
        <v>44567</v>
      </c>
      <c r="H81" s="1" t="str">
        <f t="shared" si="14"/>
        <v>NotEarly</v>
      </c>
    </row>
    <row r="82" spans="1:8" ht="15">
      <c r="A82" s="8" t="s">
        <v>2149</v>
      </c>
      <c r="B82" s="26" t="str">
        <f>_xlfn.XLOOKUP($C82,'Airline Data'!$A$2:$A$7,'Airline Data'!$B$2:$B$7)</f>
        <v>Air Canada</v>
      </c>
      <c r="C82" s="23">
        <v>6</v>
      </c>
      <c r="D82" s="20">
        <v>0.57708333333333328</v>
      </c>
      <c r="E82" s="20">
        <f>D82+TIME(0,F82,0)</f>
        <v>0.59027777777777768</v>
      </c>
      <c r="F82" s="1">
        <v>19</v>
      </c>
      <c r="G82" s="13">
        <v>44565</v>
      </c>
      <c r="H82" s="1" t="str">
        <f t="shared" si="14"/>
        <v>Early</v>
      </c>
    </row>
    <row r="83" spans="1:8" ht="15">
      <c r="A83" s="8" t="s">
        <v>2151</v>
      </c>
      <c r="B83" s="26" t="str">
        <f>_xlfn.XLOOKUP($C83,'Airline Data'!$A$2:$A$7,'Airline Data'!$B$2:$B$7)</f>
        <v>Southwest</v>
      </c>
      <c r="C83" s="23">
        <v>4</v>
      </c>
      <c r="D83" s="20">
        <v>4.027777777777778E-2</v>
      </c>
      <c r="E83" s="20">
        <f>D83-TIME(0,F83,0)</f>
        <v>3.333333333333334E-2</v>
      </c>
      <c r="F83" s="1">
        <v>10</v>
      </c>
      <c r="G83" s="13">
        <v>44568</v>
      </c>
      <c r="H83" s="1" t="str">
        <f t="shared" si="14"/>
        <v>NotEarly</v>
      </c>
    </row>
    <row r="84" spans="1:8" ht="15">
      <c r="A84" s="8" t="s">
        <v>2153</v>
      </c>
      <c r="B84" s="26" t="str">
        <f>_xlfn.XLOOKUP($C84,'Airline Data'!$A$2:$A$7,'Airline Data'!$B$2:$B$7)</f>
        <v>Air Canada</v>
      </c>
      <c r="C84" s="23">
        <v>6</v>
      </c>
      <c r="D84" s="20">
        <v>0.8666666666666667</v>
      </c>
      <c r="E84" s="20">
        <f t="shared" ref="E84:E85" si="18">D84+TIME(0,F84,0)</f>
        <v>0.87013888888888891</v>
      </c>
      <c r="F84" s="1">
        <v>5</v>
      </c>
      <c r="G84" s="13">
        <v>44566</v>
      </c>
      <c r="H84" s="1" t="str">
        <f t="shared" si="14"/>
        <v>Early</v>
      </c>
    </row>
    <row r="85" spans="1:8" ht="15">
      <c r="A85" s="8" t="s">
        <v>2155</v>
      </c>
      <c r="B85" s="26" t="str">
        <f>_xlfn.XLOOKUP($C85,'Airline Data'!$A$2:$A$7,'Airline Data'!$B$2:$B$7)</f>
        <v>United</v>
      </c>
      <c r="C85" s="23">
        <v>2</v>
      </c>
      <c r="D85" s="20">
        <v>0.45347222222222222</v>
      </c>
      <c r="E85" s="20">
        <f t="shared" si="18"/>
        <v>0.47361111111111109</v>
      </c>
      <c r="F85" s="1">
        <v>29</v>
      </c>
      <c r="G85" s="13">
        <v>44572</v>
      </c>
      <c r="H85" s="1" t="str">
        <f t="shared" si="14"/>
        <v>Early</v>
      </c>
    </row>
    <row r="86" spans="1:8" ht="15">
      <c r="A86" s="8">
        <v>494831</v>
      </c>
      <c r="B86" s="26" t="str">
        <f>_xlfn.XLOOKUP($C86,'Airline Data'!$A$2:$A$7,'Airline Data'!$B$2:$B$7)</f>
        <v>American</v>
      </c>
      <c r="C86" s="23">
        <v>1</v>
      </c>
      <c r="D86" s="20">
        <v>0.69236111111111109</v>
      </c>
      <c r="E86" s="20">
        <f>D86-TIME(0,F86,0)</f>
        <v>0.69027777777777777</v>
      </c>
      <c r="F86" s="1">
        <v>3</v>
      </c>
      <c r="G86" s="13">
        <v>44571</v>
      </c>
      <c r="H86" s="1" t="str">
        <f t="shared" si="14"/>
        <v>NotEarly</v>
      </c>
    </row>
    <row r="87" spans="1:8" ht="15">
      <c r="A87" s="8" t="s">
        <v>2158</v>
      </c>
      <c r="B87" s="26" t="str">
        <f>_xlfn.XLOOKUP($C87,'Airline Data'!$A$2:$A$7,'Airline Data'!$B$2:$B$7)</f>
        <v>United</v>
      </c>
      <c r="C87" s="23">
        <v>2</v>
      </c>
      <c r="D87" s="20">
        <v>0.96458333333333335</v>
      </c>
      <c r="E87" s="20">
        <f>D87+TIME(0,F87,0)</f>
        <v>0.97499999999999998</v>
      </c>
      <c r="F87" s="1">
        <v>15</v>
      </c>
      <c r="G87" s="13">
        <v>44573</v>
      </c>
      <c r="H87" s="1" t="str">
        <f t="shared" si="14"/>
        <v>Early</v>
      </c>
    </row>
    <row r="88" spans="1:8" ht="15">
      <c r="A88" s="8" t="s">
        <v>2160</v>
      </c>
      <c r="B88" s="26" t="str">
        <f>_xlfn.XLOOKUP($C88,'Airline Data'!$A$2:$A$7,'Airline Data'!$B$2:$B$7)</f>
        <v>Delta</v>
      </c>
      <c r="C88" s="23">
        <v>3</v>
      </c>
      <c r="D88" s="20">
        <v>0.64652777777777781</v>
      </c>
      <c r="E88" s="20">
        <f>D88-TIME(0,F88,0)</f>
        <v>0.63958333333333339</v>
      </c>
      <c r="F88" s="1">
        <v>10</v>
      </c>
      <c r="G88" s="13">
        <v>44566</v>
      </c>
      <c r="H88" s="1" t="str">
        <f t="shared" si="14"/>
        <v>NotEarly</v>
      </c>
    </row>
    <row r="89" spans="1:8" ht="15">
      <c r="A89" s="8" t="s">
        <v>2162</v>
      </c>
      <c r="B89" s="26" t="str">
        <f>_xlfn.XLOOKUP($C89,'Airline Data'!$A$2:$A$7,'Airline Data'!$B$2:$B$7)</f>
        <v>Air Canada</v>
      </c>
      <c r="C89" s="23">
        <v>6</v>
      </c>
      <c r="D89" s="20">
        <v>0.60069444444444442</v>
      </c>
      <c r="E89" s="20">
        <f t="shared" ref="E89:E90" si="19">D89+TIME(0,F89,0)</f>
        <v>0.60624999999999996</v>
      </c>
      <c r="F89" s="1">
        <v>8</v>
      </c>
      <c r="G89" s="13">
        <v>44568</v>
      </c>
      <c r="H89" s="1" t="str">
        <f t="shared" si="14"/>
        <v>Early</v>
      </c>
    </row>
    <row r="90" spans="1:8" ht="15">
      <c r="A90" s="8" t="s">
        <v>2164</v>
      </c>
      <c r="B90" s="26" t="str">
        <f>_xlfn.XLOOKUP($C90,'Airline Data'!$A$2:$A$7,'Airline Data'!$B$2:$B$7)</f>
        <v>Alaska</v>
      </c>
      <c r="C90" s="23">
        <v>5</v>
      </c>
      <c r="D90" s="20">
        <v>0.83888888888888891</v>
      </c>
      <c r="E90" s="20">
        <f t="shared" si="19"/>
        <v>0.84027777777777779</v>
      </c>
      <c r="F90" s="1">
        <v>2</v>
      </c>
      <c r="G90" s="13">
        <v>44572</v>
      </c>
      <c r="H90" s="1" t="str">
        <f t="shared" si="14"/>
        <v>Early</v>
      </c>
    </row>
    <row r="91" spans="1:8" ht="15">
      <c r="A91" s="8" t="s">
        <v>2166</v>
      </c>
      <c r="B91" s="26" t="str">
        <f>_xlfn.XLOOKUP($C91,'Airline Data'!$A$2:$A$7,'Airline Data'!$B$2:$B$7)</f>
        <v>Alaska</v>
      </c>
      <c r="C91" s="23">
        <v>5</v>
      </c>
      <c r="D91" s="20">
        <v>0.60486111111111107</v>
      </c>
      <c r="E91" s="20">
        <f>D91-TIME(0,F91,0)</f>
        <v>0.60486111111111107</v>
      </c>
      <c r="F91" s="1">
        <v>0</v>
      </c>
      <c r="G91" s="13">
        <v>44562</v>
      </c>
      <c r="H91" s="1" t="str">
        <f t="shared" si="14"/>
        <v>OnTime</v>
      </c>
    </row>
    <row r="92" spans="1:8" ht="15">
      <c r="A92" s="8" t="s">
        <v>2168</v>
      </c>
      <c r="B92" s="26" t="str">
        <f>_xlfn.XLOOKUP($C92,'Airline Data'!$A$2:$A$7,'Airline Data'!$B$2:$B$7)</f>
        <v>United</v>
      </c>
      <c r="C92" s="23">
        <v>2</v>
      </c>
      <c r="D92" s="20">
        <v>0.94722222222222219</v>
      </c>
      <c r="E92" s="20">
        <f>D92+TIME(0,F92,0)</f>
        <v>0.95277777777777772</v>
      </c>
      <c r="F92" s="1">
        <v>8</v>
      </c>
      <c r="G92" s="13">
        <v>44570</v>
      </c>
      <c r="H92" s="1" t="str">
        <f t="shared" si="14"/>
        <v>Early</v>
      </c>
    </row>
    <row r="93" spans="1:8" ht="15">
      <c r="A93" s="8" t="s">
        <v>2170</v>
      </c>
      <c r="B93" s="26" t="str">
        <f>_xlfn.XLOOKUP($C93,'Airline Data'!$A$2:$A$7,'Airline Data'!$B$2:$B$7)</f>
        <v>American</v>
      </c>
      <c r="C93" s="23">
        <v>1</v>
      </c>
      <c r="D93" s="20">
        <v>0.58472222222222225</v>
      </c>
      <c r="E93" s="20">
        <f>D93-TIME(0,F93,0)</f>
        <v>0.57013888888888897</v>
      </c>
      <c r="F93" s="1">
        <v>21</v>
      </c>
      <c r="G93" s="13">
        <v>44567</v>
      </c>
      <c r="H93" s="1" t="str">
        <f t="shared" si="14"/>
        <v>NotEarly</v>
      </c>
    </row>
    <row r="94" spans="1:8" ht="15">
      <c r="A94" s="8" t="s">
        <v>2172</v>
      </c>
      <c r="B94" s="26" t="str">
        <f>_xlfn.XLOOKUP($C94,'Airline Data'!$A$2:$A$7,'Airline Data'!$B$2:$B$7)</f>
        <v>United</v>
      </c>
      <c r="C94" s="23">
        <v>2</v>
      </c>
      <c r="D94" s="20">
        <v>1.3888888888888888E-2</v>
      </c>
      <c r="E94" s="20">
        <f t="shared" ref="E94:E95" si="20">D94+TIME(0,F94,0)</f>
        <v>2.2916666666666669E-2</v>
      </c>
      <c r="F94" s="1">
        <v>13</v>
      </c>
      <c r="G94" s="13">
        <v>44569</v>
      </c>
      <c r="H94" s="1" t="str">
        <f t="shared" si="14"/>
        <v>Early</v>
      </c>
    </row>
    <row r="95" spans="1:8" ht="15">
      <c r="A95" s="8">
        <v>32740</v>
      </c>
      <c r="B95" s="26" t="str">
        <f>_xlfn.XLOOKUP($C95,'Airline Data'!$A$2:$A$7,'Airline Data'!$B$2:$B$7)</f>
        <v>Alaska</v>
      </c>
      <c r="C95" s="23">
        <v>5</v>
      </c>
      <c r="D95" s="20">
        <v>0.6958333333333333</v>
      </c>
      <c r="E95" s="20">
        <f t="shared" si="20"/>
        <v>0.70972222222222214</v>
      </c>
      <c r="F95" s="1">
        <v>20</v>
      </c>
      <c r="G95" s="13">
        <v>44563</v>
      </c>
      <c r="H95" s="1" t="str">
        <f t="shared" si="14"/>
        <v>Early</v>
      </c>
    </row>
    <row r="96" spans="1:8" ht="15">
      <c r="A96" s="8" t="s">
        <v>2175</v>
      </c>
      <c r="B96" s="26" t="str">
        <f>_xlfn.XLOOKUP($C96,'Airline Data'!$A$2:$A$7,'Airline Data'!$B$2:$B$7)</f>
        <v>Air Canada</v>
      </c>
      <c r="C96" s="23">
        <v>6</v>
      </c>
      <c r="D96" s="20">
        <v>0.16319444444444445</v>
      </c>
      <c r="E96" s="20">
        <f>D96-TIME(0,F96,0)</f>
        <v>0.14374999999999999</v>
      </c>
      <c r="F96" s="1">
        <v>28</v>
      </c>
      <c r="G96" s="13">
        <v>44565</v>
      </c>
      <c r="H96" s="1" t="str">
        <f t="shared" si="14"/>
        <v>NotEarly</v>
      </c>
    </row>
    <row r="97" spans="1:8" ht="15">
      <c r="A97" s="8" t="s">
        <v>2177</v>
      </c>
      <c r="B97" s="26" t="str">
        <f>_xlfn.XLOOKUP($C97,'Airline Data'!$A$2:$A$7,'Airline Data'!$B$2:$B$7)</f>
        <v>American</v>
      </c>
      <c r="C97" s="23">
        <v>1</v>
      </c>
      <c r="D97" s="20">
        <v>0.69444444444444442</v>
      </c>
      <c r="E97" s="20">
        <f>D97+TIME(0,F97,0)</f>
        <v>0.71388888888888891</v>
      </c>
      <c r="F97" s="1">
        <v>28</v>
      </c>
      <c r="G97" s="13">
        <v>44572</v>
      </c>
      <c r="H97" s="1" t="str">
        <f t="shared" si="14"/>
        <v>Early</v>
      </c>
    </row>
    <row r="98" spans="1:8" ht="15">
      <c r="A98" s="8" t="s">
        <v>2179</v>
      </c>
      <c r="B98" s="26" t="str">
        <f>_xlfn.XLOOKUP($C98,'Airline Data'!$A$2:$A$7,'Airline Data'!$B$2:$B$7)</f>
        <v>Delta</v>
      </c>
      <c r="C98" s="23">
        <v>3</v>
      </c>
      <c r="D98" s="20">
        <v>0.24583333333333332</v>
      </c>
      <c r="E98" s="20">
        <f>D98-TIME(0,F98,0)</f>
        <v>0.23402777777777778</v>
      </c>
      <c r="F98" s="1">
        <v>17</v>
      </c>
      <c r="G98" s="13">
        <v>44567</v>
      </c>
      <c r="H98" s="1" t="str">
        <f t="shared" si="14"/>
        <v>NotEarly</v>
      </c>
    </row>
    <row r="99" spans="1:8" ht="15">
      <c r="A99" s="8" t="s">
        <v>2181</v>
      </c>
      <c r="B99" s="26" t="str">
        <f>_xlfn.XLOOKUP($C99,'Airline Data'!$A$2:$A$7,'Airline Data'!$B$2:$B$7)</f>
        <v>Air Canada</v>
      </c>
      <c r="C99" s="23">
        <v>6</v>
      </c>
      <c r="D99" s="20">
        <v>0.29722222222222222</v>
      </c>
      <c r="E99" s="20">
        <f t="shared" ref="E99:E100" si="21">D99+TIME(0,F99,0)</f>
        <v>0.31319444444444444</v>
      </c>
      <c r="F99" s="1">
        <v>23</v>
      </c>
      <c r="G99" s="13">
        <v>44572</v>
      </c>
      <c r="H99" s="1" t="str">
        <f t="shared" si="14"/>
        <v>Early</v>
      </c>
    </row>
    <row r="100" spans="1:8" ht="15">
      <c r="A100" s="8" t="s">
        <v>2183</v>
      </c>
      <c r="B100" s="26" t="str">
        <f>_xlfn.XLOOKUP($C100,'Airline Data'!$A$2:$A$7,'Airline Data'!$B$2:$B$7)</f>
        <v>Air Canada</v>
      </c>
      <c r="C100" s="23">
        <v>6</v>
      </c>
      <c r="D100" s="20">
        <v>0.76597222222222228</v>
      </c>
      <c r="E100" s="20">
        <f t="shared" si="21"/>
        <v>0.77916666666666667</v>
      </c>
      <c r="F100" s="1">
        <v>19</v>
      </c>
      <c r="G100" s="13">
        <v>44563</v>
      </c>
      <c r="H100" s="1" t="str">
        <f t="shared" si="14"/>
        <v>Early</v>
      </c>
    </row>
    <row r="101" spans="1:8" ht="15">
      <c r="A101" s="8" t="s">
        <v>2185</v>
      </c>
      <c r="B101" s="26" t="str">
        <f>_xlfn.XLOOKUP($C101,'Airline Data'!$A$2:$A$7,'Airline Data'!$B$2:$B$7)</f>
        <v>Delta</v>
      </c>
      <c r="C101" s="23">
        <v>3</v>
      </c>
      <c r="D101" s="20">
        <v>0.41805555555555557</v>
      </c>
      <c r="E101" s="20">
        <f>D101-TIME(0,F101,0)</f>
        <v>0.40486111111111112</v>
      </c>
      <c r="F101" s="1">
        <v>19</v>
      </c>
      <c r="G101" s="13">
        <v>44571</v>
      </c>
      <c r="H101" s="1" t="str">
        <f t="shared" si="14"/>
        <v>NotEarly</v>
      </c>
    </row>
    <row r="102" spans="1:8" ht="15">
      <c r="A102" s="8" t="s">
        <v>2187</v>
      </c>
      <c r="B102" s="26" t="str">
        <f>_xlfn.XLOOKUP($C102,'Airline Data'!$A$2:$A$7,'Airline Data'!$B$2:$B$7)</f>
        <v>Air Canada</v>
      </c>
      <c r="C102" s="23">
        <v>6</v>
      </c>
      <c r="D102" s="20">
        <v>2.9166666666666667E-2</v>
      </c>
      <c r="E102" s="20">
        <f>D102+TIME(0,F102,0)</f>
        <v>3.4027777777777782E-2</v>
      </c>
      <c r="F102" s="1">
        <v>7</v>
      </c>
      <c r="G102" s="13">
        <v>44563</v>
      </c>
      <c r="H102" s="1" t="str">
        <f t="shared" si="14"/>
        <v>Early</v>
      </c>
    </row>
    <row r="103" spans="1:8" ht="15">
      <c r="A103" s="8" t="s">
        <v>2189</v>
      </c>
      <c r="B103" s="26" t="str">
        <f>_xlfn.XLOOKUP($C103,'Airline Data'!$A$2:$A$7,'Airline Data'!$B$2:$B$7)</f>
        <v>Air Canada</v>
      </c>
      <c r="C103" s="23">
        <v>6</v>
      </c>
      <c r="D103" s="20">
        <v>2.6388888888888889E-2</v>
      </c>
      <c r="E103" s="20">
        <f>D103-TIME(0,F103,0)</f>
        <v>9.0277777777777769E-3</v>
      </c>
      <c r="F103" s="1">
        <v>25</v>
      </c>
      <c r="G103" s="13">
        <v>44565</v>
      </c>
      <c r="H103" s="1" t="str">
        <f t="shared" si="14"/>
        <v>NotEarly</v>
      </c>
    </row>
    <row r="104" spans="1:8" ht="15">
      <c r="A104" s="8" t="s">
        <v>2191</v>
      </c>
      <c r="B104" s="26" t="str">
        <f>_xlfn.XLOOKUP($C104,'Airline Data'!$A$2:$A$7,'Airline Data'!$B$2:$B$7)</f>
        <v>American</v>
      </c>
      <c r="C104" s="23">
        <v>1</v>
      </c>
      <c r="D104" s="20">
        <v>0.8208333333333333</v>
      </c>
      <c r="E104" s="20">
        <f t="shared" ref="E104:E105" si="22">D104+TIME(0,F104,0)</f>
        <v>0.83055555555555549</v>
      </c>
      <c r="F104" s="1">
        <v>14</v>
      </c>
      <c r="G104" s="13">
        <v>44562</v>
      </c>
      <c r="H104" s="1" t="str">
        <f t="shared" si="14"/>
        <v>Early</v>
      </c>
    </row>
    <row r="105" spans="1:8" ht="15">
      <c r="A105" s="8" t="s">
        <v>2193</v>
      </c>
      <c r="B105" s="26" t="str">
        <f>_xlfn.XLOOKUP($C105,'Airline Data'!$A$2:$A$7,'Airline Data'!$B$2:$B$7)</f>
        <v>Alaska</v>
      </c>
      <c r="C105" s="23">
        <v>5</v>
      </c>
      <c r="D105" s="20">
        <v>0.18124999999999999</v>
      </c>
      <c r="E105" s="20">
        <f t="shared" si="22"/>
        <v>0.18958333333333333</v>
      </c>
      <c r="F105" s="1">
        <v>12</v>
      </c>
      <c r="G105" s="13">
        <v>44573</v>
      </c>
      <c r="H105" s="1" t="str">
        <f t="shared" si="14"/>
        <v>Early</v>
      </c>
    </row>
    <row r="106" spans="1:8" ht="15">
      <c r="A106" s="8" t="s">
        <v>2195</v>
      </c>
      <c r="B106" s="26" t="str">
        <f>_xlfn.XLOOKUP($C106,'Airline Data'!$A$2:$A$7,'Airline Data'!$B$2:$B$7)</f>
        <v>Southwest</v>
      </c>
      <c r="C106" s="23">
        <v>4</v>
      </c>
      <c r="D106" s="20">
        <v>2.5000000000000001E-2</v>
      </c>
      <c r="E106" s="20">
        <f>D106-TIME(0,F106,0)</f>
        <v>1.1111111111111113E-2</v>
      </c>
      <c r="F106" s="1">
        <v>20</v>
      </c>
      <c r="G106" s="13">
        <v>44566</v>
      </c>
      <c r="H106" s="1" t="str">
        <f t="shared" si="14"/>
        <v>NotEarly</v>
      </c>
    </row>
    <row r="107" spans="1:8" ht="15">
      <c r="A107" s="8" t="s">
        <v>2197</v>
      </c>
      <c r="B107" s="26" t="str">
        <f>_xlfn.XLOOKUP($C107,'Airline Data'!$A$2:$A$7,'Airline Data'!$B$2:$B$7)</f>
        <v>Delta</v>
      </c>
      <c r="C107" s="23">
        <v>3</v>
      </c>
      <c r="D107" s="20">
        <v>0.72499999999999998</v>
      </c>
      <c r="E107" s="20">
        <f>D107+TIME(0,F107,0)</f>
        <v>0.73888888888888882</v>
      </c>
      <c r="F107" s="1">
        <v>20</v>
      </c>
      <c r="G107" s="13">
        <v>44573</v>
      </c>
      <c r="H107" s="1" t="str">
        <f t="shared" si="14"/>
        <v>Early</v>
      </c>
    </row>
    <row r="108" spans="1:8" ht="15">
      <c r="A108" s="8" t="s">
        <v>2199</v>
      </c>
      <c r="B108" s="26" t="str">
        <f>_xlfn.XLOOKUP($C108,'Airline Data'!$A$2:$A$7,'Airline Data'!$B$2:$B$7)</f>
        <v>Alaska</v>
      </c>
      <c r="C108" s="23">
        <v>5</v>
      </c>
      <c r="D108" s="20">
        <v>0.9555555555555556</v>
      </c>
      <c r="E108" s="20">
        <f>D108-TIME(0,F108,0)</f>
        <v>0.93541666666666667</v>
      </c>
      <c r="F108" s="1">
        <v>29</v>
      </c>
      <c r="G108" s="13">
        <v>44571</v>
      </c>
      <c r="H108" s="1" t="str">
        <f t="shared" si="14"/>
        <v>NotEarly</v>
      </c>
    </row>
    <row r="109" spans="1:8" ht="15">
      <c r="A109" s="8" t="s">
        <v>2201</v>
      </c>
      <c r="B109" s="26" t="str">
        <f>_xlfn.XLOOKUP($C109,'Airline Data'!$A$2:$A$7,'Airline Data'!$B$2:$B$7)</f>
        <v>Air Canada</v>
      </c>
      <c r="C109" s="23">
        <v>6</v>
      </c>
      <c r="D109" s="20">
        <v>0.82847222222222228</v>
      </c>
      <c r="E109" s="20">
        <f t="shared" ref="E109:E110" si="23">D109+TIME(0,F109,0)</f>
        <v>0.83958333333333335</v>
      </c>
      <c r="F109" s="1">
        <v>16</v>
      </c>
      <c r="G109" s="13">
        <v>44566</v>
      </c>
      <c r="H109" s="1" t="str">
        <f t="shared" si="14"/>
        <v>Early</v>
      </c>
    </row>
    <row r="110" spans="1:8" ht="15">
      <c r="A110" s="8" t="s">
        <v>2203</v>
      </c>
      <c r="B110" s="26" t="str">
        <f>_xlfn.XLOOKUP($C110,'Airline Data'!$A$2:$A$7,'Airline Data'!$B$2:$B$7)</f>
        <v>American</v>
      </c>
      <c r="C110" s="23">
        <v>1</v>
      </c>
      <c r="D110" s="20">
        <v>0.5083333333333333</v>
      </c>
      <c r="E110" s="20">
        <f t="shared" si="23"/>
        <v>0.51458333333333328</v>
      </c>
      <c r="F110" s="1">
        <v>9</v>
      </c>
      <c r="G110" s="13">
        <v>44569</v>
      </c>
      <c r="H110" s="1" t="str">
        <f t="shared" si="14"/>
        <v>Early</v>
      </c>
    </row>
    <row r="111" spans="1:8" ht="15">
      <c r="A111" s="8" t="s">
        <v>2205</v>
      </c>
      <c r="B111" s="26" t="str">
        <f>_xlfn.XLOOKUP($C111,'Airline Data'!$A$2:$A$7,'Airline Data'!$B$2:$B$7)</f>
        <v>United</v>
      </c>
      <c r="C111" s="23">
        <v>2</v>
      </c>
      <c r="D111" s="20">
        <v>0.97638888888888886</v>
      </c>
      <c r="E111" s="20">
        <f>D111-TIME(0,F111,0)</f>
        <v>0.97569444444444442</v>
      </c>
      <c r="F111" s="1">
        <v>1</v>
      </c>
      <c r="G111" s="13">
        <v>44572</v>
      </c>
      <c r="H111" s="1" t="str">
        <f t="shared" si="14"/>
        <v>NotEarly</v>
      </c>
    </row>
    <row r="112" spans="1:8" ht="15">
      <c r="A112" s="8" t="s">
        <v>2207</v>
      </c>
      <c r="B112" s="26" t="str">
        <f>_xlfn.XLOOKUP($C112,'Airline Data'!$A$2:$A$7,'Airline Data'!$B$2:$B$7)</f>
        <v>Alaska</v>
      </c>
      <c r="C112" s="23">
        <v>5</v>
      </c>
      <c r="D112" s="20">
        <v>0.55208333333333337</v>
      </c>
      <c r="E112" s="20">
        <f>D112+TIME(0,F112,0)</f>
        <v>0.56875000000000009</v>
      </c>
      <c r="F112" s="1">
        <v>24</v>
      </c>
      <c r="G112" s="13">
        <v>44567</v>
      </c>
      <c r="H112" s="1" t="str">
        <f t="shared" si="14"/>
        <v>Early</v>
      </c>
    </row>
    <row r="113" spans="1:8" ht="15">
      <c r="A113" s="8">
        <v>870387</v>
      </c>
      <c r="B113" s="26" t="str">
        <f>_xlfn.XLOOKUP($C113,'Airline Data'!$A$2:$A$7,'Airline Data'!$B$2:$B$7)</f>
        <v>United</v>
      </c>
      <c r="C113" s="23">
        <v>2</v>
      </c>
      <c r="D113" s="20">
        <v>0.53680555555555554</v>
      </c>
      <c r="E113" s="20">
        <f>D113-TIME(0,F113,0)</f>
        <v>0.5229166666666667</v>
      </c>
      <c r="F113" s="1">
        <v>20</v>
      </c>
      <c r="G113" s="13">
        <v>44563</v>
      </c>
      <c r="H113" s="1" t="str">
        <f t="shared" si="14"/>
        <v>NotEarly</v>
      </c>
    </row>
    <row r="114" spans="1:8" ht="15">
      <c r="A114" s="8" t="s">
        <v>2210</v>
      </c>
      <c r="B114" s="26" t="str">
        <f>_xlfn.XLOOKUP($C114,'Airline Data'!$A$2:$A$7,'Airline Data'!$B$2:$B$7)</f>
        <v>Southwest</v>
      </c>
      <c r="C114" s="23">
        <v>4</v>
      </c>
      <c r="D114" s="20">
        <v>0.88680555555555551</v>
      </c>
      <c r="E114" s="20">
        <f t="shared" ref="E114:E115" si="24">D114+TIME(0,F114,0)</f>
        <v>0.89513888888888882</v>
      </c>
      <c r="F114" s="1">
        <v>12</v>
      </c>
      <c r="G114" s="13">
        <v>44569</v>
      </c>
      <c r="H114" s="1" t="str">
        <f t="shared" si="14"/>
        <v>Early</v>
      </c>
    </row>
    <row r="115" spans="1:8" ht="15">
      <c r="A115" s="8" t="s">
        <v>2212</v>
      </c>
      <c r="B115" s="26" t="str">
        <f>_xlfn.XLOOKUP($C115,'Airline Data'!$A$2:$A$7,'Airline Data'!$B$2:$B$7)</f>
        <v>Delta</v>
      </c>
      <c r="C115" s="23">
        <v>3</v>
      </c>
      <c r="D115" s="20">
        <v>0.51458333333333328</v>
      </c>
      <c r="E115" s="20">
        <f t="shared" si="24"/>
        <v>0.52916666666666656</v>
      </c>
      <c r="F115" s="1">
        <v>21</v>
      </c>
      <c r="G115" s="13">
        <v>44573</v>
      </c>
      <c r="H115" s="1" t="str">
        <f t="shared" si="14"/>
        <v>Early</v>
      </c>
    </row>
    <row r="116" spans="1:8" ht="15">
      <c r="A116" s="8" t="s">
        <v>2214</v>
      </c>
      <c r="B116" s="26" t="str">
        <f>_xlfn.XLOOKUP($C116,'Airline Data'!$A$2:$A$7,'Airline Data'!$B$2:$B$7)</f>
        <v>Air Canada</v>
      </c>
      <c r="C116" s="23">
        <v>6</v>
      </c>
      <c r="D116" s="20">
        <v>0.76875000000000004</v>
      </c>
      <c r="E116" s="20">
        <f>D116-TIME(0,F116,0)</f>
        <v>0.74930555555555556</v>
      </c>
      <c r="F116" s="1">
        <v>28</v>
      </c>
      <c r="G116" s="13">
        <v>44562</v>
      </c>
      <c r="H116" s="1" t="str">
        <f t="shared" si="14"/>
        <v>NotEarly</v>
      </c>
    </row>
    <row r="117" spans="1:8" ht="15">
      <c r="A117" s="8" t="s">
        <v>2216</v>
      </c>
      <c r="B117" s="26" t="str">
        <f>_xlfn.XLOOKUP($C117,'Airline Data'!$A$2:$A$7,'Airline Data'!$B$2:$B$7)</f>
        <v>United</v>
      </c>
      <c r="C117" s="23">
        <v>2</v>
      </c>
      <c r="D117" s="20">
        <v>0.85</v>
      </c>
      <c r="E117" s="20">
        <f>D117+TIME(0,F117,0)</f>
        <v>0.86944444444444446</v>
      </c>
      <c r="F117" s="1">
        <v>28</v>
      </c>
      <c r="G117" s="13">
        <v>44568</v>
      </c>
      <c r="H117" s="1" t="str">
        <f t="shared" si="14"/>
        <v>Early</v>
      </c>
    </row>
    <row r="118" spans="1:8" ht="15">
      <c r="A118" s="8" t="s">
        <v>2218</v>
      </c>
      <c r="B118" s="26" t="str">
        <f>_xlfn.XLOOKUP($C118,'Airline Data'!$A$2:$A$7,'Airline Data'!$B$2:$B$7)</f>
        <v>Southwest</v>
      </c>
      <c r="C118" s="23">
        <v>4</v>
      </c>
      <c r="D118" s="20">
        <v>0.92847222222222225</v>
      </c>
      <c r="E118" s="20">
        <f>D118-TIME(0,F118,0)</f>
        <v>0.91249999999999998</v>
      </c>
      <c r="F118" s="1">
        <v>23</v>
      </c>
      <c r="G118" s="13">
        <v>44572</v>
      </c>
      <c r="H118" s="1" t="str">
        <f t="shared" si="14"/>
        <v>NotEarly</v>
      </c>
    </row>
    <row r="119" spans="1:8" ht="15">
      <c r="A119" s="8" t="s">
        <v>2220</v>
      </c>
      <c r="B119" s="26" t="str">
        <f>_xlfn.XLOOKUP($C119,'Airline Data'!$A$2:$A$7,'Airline Data'!$B$2:$B$7)</f>
        <v>United</v>
      </c>
      <c r="C119" s="23">
        <v>2</v>
      </c>
      <c r="D119" s="20">
        <v>0.32013888888888886</v>
      </c>
      <c r="E119" s="20">
        <f t="shared" ref="E119:E120" si="25">D119+TIME(0,F119,0)</f>
        <v>0.33611111111111108</v>
      </c>
      <c r="F119" s="1">
        <v>23</v>
      </c>
      <c r="G119" s="13">
        <v>44565</v>
      </c>
      <c r="H119" s="1" t="str">
        <f t="shared" si="14"/>
        <v>Early</v>
      </c>
    </row>
    <row r="120" spans="1:8" ht="15">
      <c r="A120" s="8" t="s">
        <v>2222</v>
      </c>
      <c r="B120" s="26" t="str">
        <f>_xlfn.XLOOKUP($C120,'Airline Data'!$A$2:$A$7,'Airline Data'!$B$2:$B$7)</f>
        <v>American</v>
      </c>
      <c r="C120" s="23">
        <v>1</v>
      </c>
      <c r="D120" s="20">
        <v>0.57291666666666663</v>
      </c>
      <c r="E120" s="20">
        <f t="shared" si="25"/>
        <v>0.57430555555555551</v>
      </c>
      <c r="F120" s="1">
        <v>2</v>
      </c>
      <c r="G120" s="13">
        <v>44570</v>
      </c>
      <c r="H120" s="1" t="str">
        <f t="shared" si="14"/>
        <v>Early</v>
      </c>
    </row>
    <row r="121" spans="1:8" ht="15">
      <c r="A121" s="8" t="s">
        <v>2224</v>
      </c>
      <c r="B121" s="26" t="str">
        <f>_xlfn.XLOOKUP($C121,'Airline Data'!$A$2:$A$7,'Airline Data'!$B$2:$B$7)</f>
        <v>United</v>
      </c>
      <c r="C121" s="23">
        <v>2</v>
      </c>
      <c r="D121" s="20">
        <v>0.68194444444444446</v>
      </c>
      <c r="E121" s="20">
        <f>D121-TIME(0,F121,0)</f>
        <v>0.66875000000000007</v>
      </c>
      <c r="F121" s="1">
        <v>19</v>
      </c>
      <c r="G121" s="13">
        <v>44570</v>
      </c>
      <c r="H121" s="1" t="str">
        <f t="shared" si="14"/>
        <v>NotEarly</v>
      </c>
    </row>
    <row r="122" spans="1:8" ht="15">
      <c r="A122" s="8" t="s">
        <v>2226</v>
      </c>
      <c r="B122" s="26" t="str">
        <f>_xlfn.XLOOKUP($C122,'Airline Data'!$A$2:$A$7,'Airline Data'!$B$2:$B$7)</f>
        <v>Delta</v>
      </c>
      <c r="C122" s="23">
        <v>3</v>
      </c>
      <c r="D122" s="20">
        <v>0.68888888888888888</v>
      </c>
      <c r="E122" s="20">
        <f>D122+TIME(0,F122,0)</f>
        <v>0.69652777777777775</v>
      </c>
      <c r="F122" s="1">
        <v>11</v>
      </c>
      <c r="G122" s="13">
        <v>44567</v>
      </c>
      <c r="H122" s="1" t="str">
        <f t="shared" si="14"/>
        <v>Early</v>
      </c>
    </row>
    <row r="123" spans="1:8" ht="15">
      <c r="A123" s="8" t="s">
        <v>2228</v>
      </c>
      <c r="B123" s="26" t="str">
        <f>_xlfn.XLOOKUP($C123,'Airline Data'!$A$2:$A$7,'Airline Data'!$B$2:$B$7)</f>
        <v>Air Canada</v>
      </c>
      <c r="C123" s="23">
        <v>6</v>
      </c>
      <c r="D123" s="20">
        <v>0.69722222222222219</v>
      </c>
      <c r="E123" s="20">
        <f>D123-TIME(0,F123,0)</f>
        <v>0.67986111111111103</v>
      </c>
      <c r="F123" s="1">
        <v>25</v>
      </c>
      <c r="G123" s="13">
        <v>44563</v>
      </c>
      <c r="H123" s="1" t="str">
        <f t="shared" si="14"/>
        <v>NotEarly</v>
      </c>
    </row>
    <row r="124" spans="1:8" ht="15">
      <c r="A124" s="8" t="s">
        <v>2230</v>
      </c>
      <c r="B124" s="26" t="str">
        <f>_xlfn.XLOOKUP($C124,'Airline Data'!$A$2:$A$7,'Airline Data'!$B$2:$B$7)</f>
        <v>Air Canada</v>
      </c>
      <c r="C124" s="23">
        <v>6</v>
      </c>
      <c r="D124" s="20">
        <v>0.7416666666666667</v>
      </c>
      <c r="E124" s="20">
        <f t="shared" ref="E124:E125" si="26">D124+TIME(0,F124,0)</f>
        <v>0.74513888888888891</v>
      </c>
      <c r="F124" s="1">
        <v>5</v>
      </c>
      <c r="G124" s="13">
        <v>44573</v>
      </c>
      <c r="H124" s="1" t="str">
        <f t="shared" si="14"/>
        <v>Early</v>
      </c>
    </row>
    <row r="125" spans="1:8" ht="15">
      <c r="A125" s="8" t="s">
        <v>2232</v>
      </c>
      <c r="B125" s="26" t="str">
        <f>_xlfn.XLOOKUP($C125,'Airline Data'!$A$2:$A$7,'Airline Data'!$B$2:$B$7)</f>
        <v>Air Canada</v>
      </c>
      <c r="C125" s="23">
        <v>6</v>
      </c>
      <c r="D125" s="20">
        <v>8.819444444444445E-2</v>
      </c>
      <c r="E125" s="20">
        <f t="shared" si="26"/>
        <v>0.10694444444444445</v>
      </c>
      <c r="F125" s="1">
        <v>27</v>
      </c>
      <c r="G125" s="13">
        <v>44564</v>
      </c>
      <c r="H125" s="1" t="str">
        <f t="shared" si="14"/>
        <v>Early</v>
      </c>
    </row>
    <row r="126" spans="1:8" ht="15">
      <c r="A126" s="8" t="s">
        <v>2234</v>
      </c>
      <c r="B126" s="26" t="str">
        <f>_xlfn.XLOOKUP($C126,'Airline Data'!$A$2:$A$7,'Airline Data'!$B$2:$B$7)</f>
        <v>Delta</v>
      </c>
      <c r="C126" s="23">
        <v>3</v>
      </c>
      <c r="D126" s="20">
        <v>0.19305555555555556</v>
      </c>
      <c r="E126" s="20">
        <f>D126-TIME(0,F126,0)</f>
        <v>0.19166666666666668</v>
      </c>
      <c r="F126" s="1">
        <v>2</v>
      </c>
      <c r="G126" s="13">
        <v>44572</v>
      </c>
      <c r="H126" s="1" t="str">
        <f t="shared" si="14"/>
        <v>NotEarly</v>
      </c>
    </row>
    <row r="127" spans="1:8" ht="15">
      <c r="A127" s="8" t="s">
        <v>2236</v>
      </c>
      <c r="B127" s="26" t="str">
        <f>_xlfn.XLOOKUP($C127,'Airline Data'!$A$2:$A$7,'Airline Data'!$B$2:$B$7)</f>
        <v>Alaska</v>
      </c>
      <c r="C127" s="23">
        <v>5</v>
      </c>
      <c r="D127" s="20">
        <v>0.72777777777777775</v>
      </c>
      <c r="E127" s="20">
        <f>D127+TIME(0,F127,0)</f>
        <v>0.74166666666666659</v>
      </c>
      <c r="F127" s="1">
        <v>20</v>
      </c>
      <c r="G127" s="13">
        <v>44574</v>
      </c>
      <c r="H127" s="1" t="str">
        <f t="shared" si="14"/>
        <v>Early</v>
      </c>
    </row>
    <row r="128" spans="1:8" ht="15">
      <c r="A128" s="8" t="s">
        <v>2238</v>
      </c>
      <c r="B128" s="26" t="str">
        <f>_xlfn.XLOOKUP($C128,'Airline Data'!$A$2:$A$7,'Airline Data'!$B$2:$B$7)</f>
        <v>Air Canada</v>
      </c>
      <c r="C128" s="23">
        <v>6</v>
      </c>
      <c r="D128" s="20">
        <v>0.55208333333333337</v>
      </c>
      <c r="E128" s="20">
        <f>D128-TIME(0,F128,0)</f>
        <v>0.53819444444444453</v>
      </c>
      <c r="F128" s="1">
        <v>20</v>
      </c>
      <c r="G128" s="13">
        <v>44565</v>
      </c>
      <c r="H128" s="1" t="str">
        <f t="shared" si="14"/>
        <v>NotEarly</v>
      </c>
    </row>
    <row r="129" spans="1:8" ht="15">
      <c r="A129" s="8" t="s">
        <v>2240</v>
      </c>
      <c r="B129" s="26" t="str">
        <f>_xlfn.XLOOKUP($C129,'Airline Data'!$A$2:$A$7,'Airline Data'!$B$2:$B$7)</f>
        <v>Air Canada</v>
      </c>
      <c r="C129" s="23">
        <v>6</v>
      </c>
      <c r="D129" s="20">
        <v>0.3215277777777778</v>
      </c>
      <c r="E129" s="20">
        <f t="shared" ref="E129:E130" si="27">D129+TIME(0,F129,0)</f>
        <v>0.33333333333333337</v>
      </c>
      <c r="F129" s="1">
        <v>17</v>
      </c>
      <c r="G129" s="13">
        <v>44569</v>
      </c>
      <c r="H129" s="1" t="str">
        <f t="shared" si="14"/>
        <v>Early</v>
      </c>
    </row>
    <row r="130" spans="1:8" ht="15">
      <c r="A130" s="8" t="s">
        <v>2242</v>
      </c>
      <c r="B130" s="26" t="str">
        <f>_xlfn.XLOOKUP($C130,'Airline Data'!$A$2:$A$7,'Airline Data'!$B$2:$B$7)</f>
        <v>United</v>
      </c>
      <c r="C130" s="23">
        <v>2</v>
      </c>
      <c r="D130" s="20">
        <v>0.89097222222222228</v>
      </c>
      <c r="E130" s="20">
        <f t="shared" si="27"/>
        <v>0.90138888888888891</v>
      </c>
      <c r="F130" s="1">
        <v>15</v>
      </c>
      <c r="G130" s="13">
        <v>44563</v>
      </c>
      <c r="H130" s="1" t="str">
        <f t="shared" si="14"/>
        <v>Early</v>
      </c>
    </row>
    <row r="131" spans="1:8" ht="15">
      <c r="A131" s="8" t="s">
        <v>2244</v>
      </c>
      <c r="B131" s="26" t="str">
        <f>_xlfn.XLOOKUP($C131,'Airline Data'!$A$2:$A$7,'Airline Data'!$B$2:$B$7)</f>
        <v>Air Canada</v>
      </c>
      <c r="C131" s="23">
        <v>6</v>
      </c>
      <c r="D131" s="20">
        <v>0.17083333333333334</v>
      </c>
      <c r="E131" s="20">
        <f>D131-TIME(0,F131,0)</f>
        <v>0.15208333333333335</v>
      </c>
      <c r="F131" s="1">
        <v>27</v>
      </c>
      <c r="G131" s="13">
        <v>44567</v>
      </c>
      <c r="H131" s="1" t="str">
        <f t="shared" ref="H131:H194" si="28">_xlfn.IFS(D131&lt;E131,"Early",D131&gt;E131,"NotEarly",D131=E131,"OnTime")</f>
        <v>NotEarly</v>
      </c>
    </row>
    <row r="132" spans="1:8" ht="15">
      <c r="A132" s="8">
        <v>828357</v>
      </c>
      <c r="B132" s="26" t="str">
        <f>_xlfn.XLOOKUP($C132,'Airline Data'!$A$2:$A$7,'Airline Data'!$B$2:$B$7)</f>
        <v>Alaska</v>
      </c>
      <c r="C132" s="23">
        <v>5</v>
      </c>
      <c r="D132" s="20">
        <v>0.5395833333333333</v>
      </c>
      <c r="E132" s="20">
        <f>D132+TIME(0,F132,0)</f>
        <v>0.55833333333333335</v>
      </c>
      <c r="F132" s="1">
        <v>27</v>
      </c>
      <c r="G132" s="13">
        <v>44574</v>
      </c>
      <c r="H132" s="1" t="str">
        <f t="shared" si="28"/>
        <v>Early</v>
      </c>
    </row>
    <row r="133" spans="1:8" ht="15">
      <c r="A133" s="8" t="s">
        <v>2247</v>
      </c>
      <c r="B133" s="26" t="str">
        <f>_xlfn.XLOOKUP($C133,'Airline Data'!$A$2:$A$7,'Airline Data'!$B$2:$B$7)</f>
        <v>American</v>
      </c>
      <c r="C133" s="23">
        <v>1</v>
      </c>
      <c r="D133" s="20">
        <v>0.25555555555555554</v>
      </c>
      <c r="E133" s="20">
        <f>D133-TIME(0,F133,0)</f>
        <v>0.24027777777777776</v>
      </c>
      <c r="F133" s="1">
        <v>22</v>
      </c>
      <c r="G133" s="13">
        <v>44562</v>
      </c>
      <c r="H133" s="1" t="str">
        <f t="shared" si="28"/>
        <v>NotEarly</v>
      </c>
    </row>
    <row r="134" spans="1:8" ht="15">
      <c r="A134" s="8" t="s">
        <v>2249</v>
      </c>
      <c r="B134" s="26" t="str">
        <f>_xlfn.XLOOKUP($C134,'Airline Data'!$A$2:$A$7,'Airline Data'!$B$2:$B$7)</f>
        <v>Delta</v>
      </c>
      <c r="C134" s="23">
        <v>3</v>
      </c>
      <c r="D134" s="20">
        <v>0.5805555555555556</v>
      </c>
      <c r="E134" s="20">
        <f t="shared" ref="E134:E135" si="29">D134+TIME(0,F134,0)</f>
        <v>0.59166666666666667</v>
      </c>
      <c r="F134" s="1">
        <v>16</v>
      </c>
      <c r="G134" s="13">
        <v>44572</v>
      </c>
      <c r="H134" s="1" t="str">
        <f t="shared" si="28"/>
        <v>Early</v>
      </c>
    </row>
    <row r="135" spans="1:8" ht="15">
      <c r="A135" s="8" t="s">
        <v>2251</v>
      </c>
      <c r="B135" s="26" t="str">
        <f>_xlfn.XLOOKUP($C135,'Airline Data'!$A$2:$A$7,'Airline Data'!$B$2:$B$7)</f>
        <v>Alaska</v>
      </c>
      <c r="C135" s="23">
        <v>5</v>
      </c>
      <c r="D135" s="20">
        <v>0.48749999999999999</v>
      </c>
      <c r="E135" s="20">
        <f t="shared" si="29"/>
        <v>0.50347222222222221</v>
      </c>
      <c r="F135" s="1">
        <v>23</v>
      </c>
      <c r="G135" s="13">
        <v>44564</v>
      </c>
      <c r="H135" s="1" t="str">
        <f t="shared" si="28"/>
        <v>Early</v>
      </c>
    </row>
    <row r="136" spans="1:8" ht="15">
      <c r="A136" s="8" t="s">
        <v>2253</v>
      </c>
      <c r="B136" s="26" t="str">
        <f>_xlfn.XLOOKUP($C136,'Airline Data'!$A$2:$A$7,'Airline Data'!$B$2:$B$7)</f>
        <v>United</v>
      </c>
      <c r="C136" s="23">
        <v>2</v>
      </c>
      <c r="D136" s="20">
        <v>0.49861111111111112</v>
      </c>
      <c r="E136" s="20">
        <f>D136-TIME(0,F136,0)</f>
        <v>0.49652777777777779</v>
      </c>
      <c r="F136" s="1">
        <v>3</v>
      </c>
      <c r="G136" s="13">
        <v>44571</v>
      </c>
      <c r="H136" s="1" t="str">
        <f t="shared" si="28"/>
        <v>NotEarly</v>
      </c>
    </row>
    <row r="137" spans="1:8" ht="15">
      <c r="A137" s="8" t="s">
        <v>2255</v>
      </c>
      <c r="B137" s="26" t="str">
        <f>_xlfn.XLOOKUP($C137,'Airline Data'!$A$2:$A$7,'Airline Data'!$B$2:$B$7)</f>
        <v>Southwest</v>
      </c>
      <c r="C137" s="23">
        <v>4</v>
      </c>
      <c r="D137" s="20">
        <v>0.29652777777777778</v>
      </c>
      <c r="E137" s="20">
        <f>D137+TIME(0,F137,0)</f>
        <v>0.30416666666666664</v>
      </c>
      <c r="F137" s="1">
        <v>11</v>
      </c>
      <c r="G137" s="13">
        <v>44563</v>
      </c>
      <c r="H137" s="1" t="str">
        <f t="shared" si="28"/>
        <v>Early</v>
      </c>
    </row>
    <row r="138" spans="1:8" ht="15">
      <c r="A138" s="8" t="s">
        <v>2257</v>
      </c>
      <c r="B138" s="26" t="str">
        <f>_xlfn.XLOOKUP($C138,'Airline Data'!$A$2:$A$7,'Airline Data'!$B$2:$B$7)</f>
        <v>United</v>
      </c>
      <c r="C138" s="23">
        <v>2</v>
      </c>
      <c r="D138" s="20">
        <v>0.58750000000000002</v>
      </c>
      <c r="E138" s="20">
        <f>D138-TIME(0,F138,0)</f>
        <v>0.5805555555555556</v>
      </c>
      <c r="F138" s="1">
        <v>10</v>
      </c>
      <c r="G138" s="13">
        <v>44563</v>
      </c>
      <c r="H138" s="1" t="str">
        <f t="shared" si="28"/>
        <v>NotEarly</v>
      </c>
    </row>
    <row r="139" spans="1:8" ht="15">
      <c r="A139" s="8" t="s">
        <v>2259</v>
      </c>
      <c r="B139" s="26" t="str">
        <f>_xlfn.XLOOKUP($C139,'Airline Data'!$A$2:$A$7,'Airline Data'!$B$2:$B$7)</f>
        <v>Alaska</v>
      </c>
      <c r="C139" s="23">
        <v>5</v>
      </c>
      <c r="D139" s="20">
        <v>0.13194444444444445</v>
      </c>
      <c r="E139" s="20">
        <f t="shared" ref="E139:E140" si="30">D139+TIME(0,F139,0)</f>
        <v>0.14652777777777778</v>
      </c>
      <c r="F139" s="1">
        <v>21</v>
      </c>
      <c r="G139" s="13">
        <v>44567</v>
      </c>
      <c r="H139" s="1" t="str">
        <f t="shared" si="28"/>
        <v>Early</v>
      </c>
    </row>
    <row r="140" spans="1:8" ht="15">
      <c r="A140" s="8" t="s">
        <v>2261</v>
      </c>
      <c r="B140" s="26" t="str">
        <f>_xlfn.XLOOKUP($C140,'Airline Data'!$A$2:$A$7,'Airline Data'!$B$2:$B$7)</f>
        <v>American</v>
      </c>
      <c r="C140" s="23">
        <v>1</v>
      </c>
      <c r="D140" s="20">
        <v>0.82361111111111107</v>
      </c>
      <c r="E140" s="20">
        <f t="shared" si="30"/>
        <v>0.84097222222222223</v>
      </c>
      <c r="F140" s="1">
        <v>25</v>
      </c>
      <c r="G140" s="13">
        <v>44565</v>
      </c>
      <c r="H140" s="1" t="str">
        <f t="shared" si="28"/>
        <v>Early</v>
      </c>
    </row>
    <row r="141" spans="1:8" ht="15">
      <c r="A141" s="8" t="s">
        <v>2263</v>
      </c>
      <c r="B141" s="26" t="str">
        <f>_xlfn.XLOOKUP($C141,'Airline Data'!$A$2:$A$7,'Airline Data'!$B$2:$B$7)</f>
        <v>United</v>
      </c>
      <c r="C141" s="23">
        <v>2</v>
      </c>
      <c r="D141" s="20">
        <v>0.32569444444444445</v>
      </c>
      <c r="E141" s="20">
        <f>D141-TIME(0,F141,0)</f>
        <v>0.32361111111111113</v>
      </c>
      <c r="F141" s="1">
        <v>3</v>
      </c>
      <c r="G141" s="13">
        <v>44563</v>
      </c>
      <c r="H141" s="1" t="str">
        <f t="shared" si="28"/>
        <v>NotEarly</v>
      </c>
    </row>
    <row r="142" spans="1:8" ht="15">
      <c r="A142" s="8" t="s">
        <v>2265</v>
      </c>
      <c r="B142" s="26" t="str">
        <f>_xlfn.XLOOKUP($C142,'Airline Data'!$A$2:$A$7,'Airline Data'!$B$2:$B$7)</f>
        <v>Delta</v>
      </c>
      <c r="C142" s="23">
        <v>3</v>
      </c>
      <c r="D142" s="20">
        <v>1.2500000000000001E-2</v>
      </c>
      <c r="E142" s="20">
        <f>D142+TIME(0,F142,0)</f>
        <v>2.7083333333333334E-2</v>
      </c>
      <c r="F142" s="1">
        <v>21</v>
      </c>
      <c r="G142" s="13">
        <v>44564</v>
      </c>
      <c r="H142" s="1" t="str">
        <f t="shared" si="28"/>
        <v>Early</v>
      </c>
    </row>
    <row r="143" spans="1:8" ht="15">
      <c r="A143" s="8" t="s">
        <v>2267</v>
      </c>
      <c r="B143" s="26" t="str">
        <f>_xlfn.XLOOKUP($C143,'Airline Data'!$A$2:$A$7,'Airline Data'!$B$2:$B$7)</f>
        <v>Alaska</v>
      </c>
      <c r="C143" s="23">
        <v>5</v>
      </c>
      <c r="D143" s="20">
        <v>0.86388888888888893</v>
      </c>
      <c r="E143" s="20">
        <f>D143-TIME(0,F143,0)</f>
        <v>0.85833333333333339</v>
      </c>
      <c r="F143" s="1">
        <v>8</v>
      </c>
      <c r="G143" s="13">
        <v>44568</v>
      </c>
      <c r="H143" s="1" t="str">
        <f t="shared" si="28"/>
        <v>NotEarly</v>
      </c>
    </row>
    <row r="144" spans="1:8" ht="15">
      <c r="A144" s="8" t="s">
        <v>2269</v>
      </c>
      <c r="B144" s="26" t="str">
        <f>_xlfn.XLOOKUP($C144,'Airline Data'!$A$2:$A$7,'Airline Data'!$B$2:$B$7)</f>
        <v>Alaska</v>
      </c>
      <c r="C144" s="23">
        <v>5</v>
      </c>
      <c r="D144" s="20">
        <v>0.14930555555555555</v>
      </c>
      <c r="E144" s="20">
        <f t="shared" ref="E144:E145" si="31">D144+TIME(0,F144,0)</f>
        <v>0.14930555555555555</v>
      </c>
      <c r="F144" s="1">
        <v>0</v>
      </c>
      <c r="G144" s="13">
        <v>44570</v>
      </c>
      <c r="H144" s="1" t="str">
        <f t="shared" si="28"/>
        <v>OnTime</v>
      </c>
    </row>
    <row r="145" spans="1:8" ht="15">
      <c r="A145" s="8" t="s">
        <v>2271</v>
      </c>
      <c r="B145" s="26" t="str">
        <f>_xlfn.XLOOKUP($C145,'Airline Data'!$A$2:$A$7,'Airline Data'!$B$2:$B$7)</f>
        <v>Delta</v>
      </c>
      <c r="C145" s="23">
        <v>3</v>
      </c>
      <c r="D145" s="20">
        <v>0.27083333333333331</v>
      </c>
      <c r="E145" s="20">
        <f t="shared" si="31"/>
        <v>0.28194444444444444</v>
      </c>
      <c r="F145" s="1">
        <v>16</v>
      </c>
      <c r="G145" s="13">
        <v>44566</v>
      </c>
      <c r="H145" s="1" t="str">
        <f t="shared" si="28"/>
        <v>Early</v>
      </c>
    </row>
    <row r="146" spans="1:8" ht="15">
      <c r="A146" s="8" t="s">
        <v>2273</v>
      </c>
      <c r="B146" s="26" t="str">
        <f>_xlfn.XLOOKUP($C146,'Airline Data'!$A$2:$A$7,'Airline Data'!$B$2:$B$7)</f>
        <v>Alaska</v>
      </c>
      <c r="C146" s="23">
        <v>5</v>
      </c>
      <c r="D146" s="20">
        <v>2.013888888888889E-2</v>
      </c>
      <c r="E146" s="20">
        <f>D146-TIME(0,F146,0)</f>
        <v>-6.9444444444444198E-4</v>
      </c>
      <c r="F146" s="1">
        <v>30</v>
      </c>
      <c r="G146" s="13">
        <v>44571</v>
      </c>
      <c r="H146" s="1" t="str">
        <f t="shared" si="28"/>
        <v>NotEarly</v>
      </c>
    </row>
    <row r="147" spans="1:8" ht="15">
      <c r="A147" s="8" t="s">
        <v>2275</v>
      </c>
      <c r="B147" s="26" t="str">
        <f>_xlfn.XLOOKUP($C147,'Airline Data'!$A$2:$A$7,'Airline Data'!$B$2:$B$7)</f>
        <v>Air Canada</v>
      </c>
      <c r="C147" s="23">
        <v>6</v>
      </c>
      <c r="D147" s="20">
        <v>0.67500000000000004</v>
      </c>
      <c r="E147" s="20">
        <f>D147+TIME(0,F147,0)</f>
        <v>0.68541666666666667</v>
      </c>
      <c r="F147" s="1">
        <v>15</v>
      </c>
      <c r="G147" s="13">
        <v>44563</v>
      </c>
      <c r="H147" s="1" t="str">
        <f t="shared" si="28"/>
        <v>Early</v>
      </c>
    </row>
    <row r="148" spans="1:8" ht="15">
      <c r="A148" s="8" t="s">
        <v>2277</v>
      </c>
      <c r="B148" s="26" t="str">
        <f>_xlfn.XLOOKUP($C148,'Airline Data'!$A$2:$A$7,'Airline Data'!$B$2:$B$7)</f>
        <v>Air Canada</v>
      </c>
      <c r="C148" s="23">
        <v>6</v>
      </c>
      <c r="D148" s="20">
        <v>0.53541666666666665</v>
      </c>
      <c r="E148" s="20">
        <f>D148-TIME(0,F148,0)</f>
        <v>0.53472222222222221</v>
      </c>
      <c r="F148" s="1">
        <v>1</v>
      </c>
      <c r="G148" s="13">
        <v>44568</v>
      </c>
      <c r="H148" s="1" t="str">
        <f t="shared" si="28"/>
        <v>NotEarly</v>
      </c>
    </row>
    <row r="149" spans="1:8" ht="15">
      <c r="A149" s="8" t="s">
        <v>2279</v>
      </c>
      <c r="B149" s="26" t="str">
        <f>_xlfn.XLOOKUP($C149,'Airline Data'!$A$2:$A$7,'Airline Data'!$B$2:$B$7)</f>
        <v>Air Canada</v>
      </c>
      <c r="C149" s="23">
        <v>6</v>
      </c>
      <c r="D149" s="20">
        <v>0.49305555555555558</v>
      </c>
      <c r="E149" s="20">
        <f t="shared" ref="E149:E150" si="32">D149+TIME(0,F149,0)</f>
        <v>0.50416666666666665</v>
      </c>
      <c r="F149" s="1">
        <v>16</v>
      </c>
      <c r="G149" s="13">
        <v>44562</v>
      </c>
      <c r="H149" s="1" t="str">
        <f t="shared" si="28"/>
        <v>Early</v>
      </c>
    </row>
    <row r="150" spans="1:8" ht="15">
      <c r="A150" s="8" t="s">
        <v>2281</v>
      </c>
      <c r="B150" s="26" t="str">
        <f>_xlfn.XLOOKUP($C150,'Airline Data'!$A$2:$A$7,'Airline Data'!$B$2:$B$7)</f>
        <v>Air Canada</v>
      </c>
      <c r="C150" s="23">
        <v>6</v>
      </c>
      <c r="D150" s="20">
        <v>0.38472222222222224</v>
      </c>
      <c r="E150" s="20">
        <f t="shared" si="32"/>
        <v>0.39583333333333337</v>
      </c>
      <c r="F150" s="1">
        <v>16</v>
      </c>
      <c r="G150" s="13">
        <v>44570</v>
      </c>
      <c r="H150" s="1" t="str">
        <f t="shared" si="28"/>
        <v>Early</v>
      </c>
    </row>
    <row r="151" spans="1:8" ht="15">
      <c r="A151" s="8" t="s">
        <v>2283</v>
      </c>
      <c r="B151" s="26" t="str">
        <f>_xlfn.XLOOKUP($C151,'Airline Data'!$A$2:$A$7,'Airline Data'!$B$2:$B$7)</f>
        <v>Southwest</v>
      </c>
      <c r="C151" s="23">
        <v>4</v>
      </c>
      <c r="D151" s="20">
        <v>6.9444444444444448E-2</v>
      </c>
      <c r="E151" s="20">
        <f>D151-TIME(0,F151,0)</f>
        <v>5.8333333333333334E-2</v>
      </c>
      <c r="F151" s="1">
        <v>16</v>
      </c>
      <c r="G151" s="13">
        <v>44569</v>
      </c>
      <c r="H151" s="1" t="str">
        <f t="shared" si="28"/>
        <v>NotEarly</v>
      </c>
    </row>
    <row r="152" spans="1:8" ht="15">
      <c r="A152" s="8" t="s">
        <v>2285</v>
      </c>
      <c r="B152" s="26" t="str">
        <f>_xlfn.XLOOKUP($C152,'Airline Data'!$A$2:$A$7,'Airline Data'!$B$2:$B$7)</f>
        <v>American</v>
      </c>
      <c r="C152" s="23">
        <v>1</v>
      </c>
      <c r="D152" s="20">
        <v>0.51527777777777772</v>
      </c>
      <c r="E152" s="20">
        <f>D152+TIME(0,F152,0)</f>
        <v>0.52291666666666659</v>
      </c>
      <c r="F152" s="1">
        <v>11</v>
      </c>
      <c r="G152" s="13">
        <v>44565</v>
      </c>
      <c r="H152" s="1" t="str">
        <f t="shared" si="28"/>
        <v>Early</v>
      </c>
    </row>
    <row r="153" spans="1:8" ht="15">
      <c r="A153" s="8" t="s">
        <v>2287</v>
      </c>
      <c r="B153" s="26" t="str">
        <f>_xlfn.XLOOKUP($C153,'Airline Data'!$A$2:$A$7,'Airline Data'!$B$2:$B$7)</f>
        <v>American</v>
      </c>
      <c r="C153" s="23">
        <v>1</v>
      </c>
      <c r="D153" s="20">
        <v>0.32430555555555557</v>
      </c>
      <c r="E153" s="20">
        <f>D153-TIME(0,F153,0)</f>
        <v>0.31388888888888888</v>
      </c>
      <c r="F153" s="1">
        <v>15</v>
      </c>
      <c r="G153" s="13">
        <v>44566</v>
      </c>
      <c r="H153" s="1" t="str">
        <f t="shared" si="28"/>
        <v>NotEarly</v>
      </c>
    </row>
    <row r="154" spans="1:8" ht="15">
      <c r="A154" s="8" t="s">
        <v>2289</v>
      </c>
      <c r="B154" s="26" t="str">
        <f>_xlfn.XLOOKUP($C154,'Airline Data'!$A$2:$A$7,'Airline Data'!$B$2:$B$7)</f>
        <v>Air Canada</v>
      </c>
      <c r="C154" s="23">
        <v>6</v>
      </c>
      <c r="D154" s="20">
        <v>0.90694444444444444</v>
      </c>
      <c r="E154" s="20">
        <f t="shared" ref="E154:E155" si="33">D154+TIME(0,F154,0)</f>
        <v>0.91319444444444442</v>
      </c>
      <c r="F154" s="1">
        <v>9</v>
      </c>
      <c r="G154" s="13">
        <v>44574</v>
      </c>
      <c r="H154" s="1" t="str">
        <f t="shared" si="28"/>
        <v>Early</v>
      </c>
    </row>
    <row r="155" spans="1:8" ht="15">
      <c r="A155" s="8" t="s">
        <v>2291</v>
      </c>
      <c r="B155" s="26" t="str">
        <f>_xlfn.XLOOKUP($C155,'Airline Data'!$A$2:$A$7,'Airline Data'!$B$2:$B$7)</f>
        <v>Alaska</v>
      </c>
      <c r="C155" s="23">
        <v>5</v>
      </c>
      <c r="D155" s="20">
        <v>0.22708333333333333</v>
      </c>
      <c r="E155" s="20">
        <f t="shared" si="33"/>
        <v>0.24791666666666667</v>
      </c>
      <c r="F155" s="1">
        <v>30</v>
      </c>
      <c r="G155" s="13">
        <v>44569</v>
      </c>
      <c r="H155" s="1" t="str">
        <f t="shared" si="28"/>
        <v>Early</v>
      </c>
    </row>
    <row r="156" spans="1:8" ht="15">
      <c r="A156" s="8" t="s">
        <v>2293</v>
      </c>
      <c r="B156" s="26" t="str">
        <f>_xlfn.XLOOKUP($C156,'Airline Data'!$A$2:$A$7,'Airline Data'!$B$2:$B$7)</f>
        <v>Air Canada</v>
      </c>
      <c r="C156" s="23">
        <v>6</v>
      </c>
      <c r="D156" s="20">
        <v>0.95347222222222228</v>
      </c>
      <c r="E156" s="20">
        <f>D156-TIME(0,F156,0)</f>
        <v>0.95347222222222228</v>
      </c>
      <c r="F156" s="1">
        <v>0</v>
      </c>
      <c r="G156" s="13">
        <v>44567</v>
      </c>
      <c r="H156" s="1" t="str">
        <f t="shared" si="28"/>
        <v>OnTime</v>
      </c>
    </row>
    <row r="157" spans="1:8" ht="15">
      <c r="A157" s="8">
        <v>309931</v>
      </c>
      <c r="B157" s="26" t="str">
        <f>_xlfn.XLOOKUP($C157,'Airline Data'!$A$2:$A$7,'Airline Data'!$B$2:$B$7)</f>
        <v>Delta</v>
      </c>
      <c r="C157" s="23">
        <v>3</v>
      </c>
      <c r="D157" s="20">
        <v>0.28472222222222221</v>
      </c>
      <c r="E157" s="20">
        <f>D157+TIME(0,F157,0)</f>
        <v>0.29791666666666666</v>
      </c>
      <c r="F157" s="1">
        <v>19</v>
      </c>
      <c r="G157" s="13">
        <v>44568</v>
      </c>
      <c r="H157" s="1" t="str">
        <f t="shared" si="28"/>
        <v>Early</v>
      </c>
    </row>
    <row r="158" spans="1:8" ht="15">
      <c r="A158" s="8" t="s">
        <v>2296</v>
      </c>
      <c r="B158" s="26" t="str">
        <f>_xlfn.XLOOKUP($C158,'Airline Data'!$A$2:$A$7,'Airline Data'!$B$2:$B$7)</f>
        <v>Delta</v>
      </c>
      <c r="C158" s="23">
        <v>3</v>
      </c>
      <c r="D158" s="20">
        <v>0.69097222222222221</v>
      </c>
      <c r="E158" s="20">
        <f>D158-TIME(0,F158,0)</f>
        <v>0.68263888888888891</v>
      </c>
      <c r="F158" s="1">
        <v>12</v>
      </c>
      <c r="G158" s="13">
        <v>44567</v>
      </c>
      <c r="H158" s="1" t="str">
        <f t="shared" si="28"/>
        <v>NotEarly</v>
      </c>
    </row>
    <row r="159" spans="1:8" ht="15">
      <c r="A159" s="8" t="s">
        <v>2298</v>
      </c>
      <c r="B159" s="26" t="str">
        <f>_xlfn.XLOOKUP($C159,'Airline Data'!$A$2:$A$7,'Airline Data'!$B$2:$B$7)</f>
        <v>Alaska</v>
      </c>
      <c r="C159" s="23">
        <v>5</v>
      </c>
      <c r="D159" s="20">
        <v>0.48958333333333331</v>
      </c>
      <c r="E159" s="20">
        <f t="shared" ref="E159:E160" si="34">D159+TIME(0,F159,0)</f>
        <v>0.49444444444444441</v>
      </c>
      <c r="F159" s="1">
        <v>7</v>
      </c>
      <c r="G159" s="13">
        <v>44574</v>
      </c>
      <c r="H159" s="1" t="str">
        <f t="shared" si="28"/>
        <v>Early</v>
      </c>
    </row>
    <row r="160" spans="1:8" ht="15">
      <c r="A160" s="8" t="s">
        <v>2300</v>
      </c>
      <c r="B160" s="26" t="str">
        <f>_xlfn.XLOOKUP($C160,'Airline Data'!$A$2:$A$7,'Airline Data'!$B$2:$B$7)</f>
        <v>American</v>
      </c>
      <c r="C160" s="23">
        <v>1</v>
      </c>
      <c r="D160" s="20">
        <v>0.4</v>
      </c>
      <c r="E160" s="20">
        <f t="shared" si="34"/>
        <v>0.40208333333333335</v>
      </c>
      <c r="F160" s="1">
        <v>3</v>
      </c>
      <c r="G160" s="13">
        <v>44571</v>
      </c>
      <c r="H160" s="1" t="str">
        <f t="shared" si="28"/>
        <v>Early</v>
      </c>
    </row>
    <row r="161" spans="1:8" ht="15">
      <c r="A161" s="8" t="s">
        <v>2302</v>
      </c>
      <c r="B161" s="26" t="str">
        <f>_xlfn.XLOOKUP($C161,'Airline Data'!$A$2:$A$7,'Airline Data'!$B$2:$B$7)</f>
        <v>American</v>
      </c>
      <c r="C161" s="23">
        <v>1</v>
      </c>
      <c r="D161" s="20">
        <v>0.13472222222222222</v>
      </c>
      <c r="E161" s="20">
        <f>D161-TIME(0,F161,0)</f>
        <v>0.11666666666666665</v>
      </c>
      <c r="F161" s="1">
        <v>26</v>
      </c>
      <c r="G161" s="13">
        <v>44571</v>
      </c>
      <c r="H161" s="1" t="str">
        <f t="shared" si="28"/>
        <v>NotEarly</v>
      </c>
    </row>
    <row r="162" spans="1:8" ht="15">
      <c r="A162" s="8" t="s">
        <v>2304</v>
      </c>
      <c r="B162" s="26" t="str">
        <f>_xlfn.XLOOKUP($C162,'Airline Data'!$A$2:$A$7,'Airline Data'!$B$2:$B$7)</f>
        <v>United</v>
      </c>
      <c r="C162" s="23">
        <v>2</v>
      </c>
      <c r="D162" s="20">
        <v>0.9604166666666667</v>
      </c>
      <c r="E162" s="20">
        <f>D162+TIME(0,F162,0)</f>
        <v>0.97777777777777786</v>
      </c>
      <c r="F162" s="1">
        <v>25</v>
      </c>
      <c r="G162" s="13">
        <v>44563</v>
      </c>
      <c r="H162" s="1" t="str">
        <f t="shared" si="28"/>
        <v>Early</v>
      </c>
    </row>
    <row r="163" spans="1:8" ht="15">
      <c r="A163" s="8" t="s">
        <v>2306</v>
      </c>
      <c r="B163" s="26" t="str">
        <f>_xlfn.XLOOKUP($C163,'Airline Data'!$A$2:$A$7,'Airline Data'!$B$2:$B$7)</f>
        <v>Alaska</v>
      </c>
      <c r="C163" s="23">
        <v>5</v>
      </c>
      <c r="D163" s="20">
        <v>0.27916666666666667</v>
      </c>
      <c r="E163" s="20">
        <f>D163-TIME(0,F163,0)</f>
        <v>0.27708333333333335</v>
      </c>
      <c r="F163" s="1">
        <v>3</v>
      </c>
      <c r="G163" s="13">
        <v>44564</v>
      </c>
      <c r="H163" s="1" t="str">
        <f t="shared" si="28"/>
        <v>NotEarly</v>
      </c>
    </row>
    <row r="164" spans="1:8" ht="15">
      <c r="A164" s="8">
        <v>134848</v>
      </c>
      <c r="B164" s="26" t="str">
        <f>_xlfn.XLOOKUP($C164,'Airline Data'!$A$2:$A$7,'Airline Data'!$B$2:$B$7)</f>
        <v>United</v>
      </c>
      <c r="C164" s="23">
        <v>2</v>
      </c>
      <c r="D164" s="20">
        <v>0.97222222222222221</v>
      </c>
      <c r="E164" s="20">
        <f t="shared" ref="E164:E165" si="35">D164+TIME(0,F164,0)</f>
        <v>0.97430555555555554</v>
      </c>
      <c r="F164" s="1">
        <v>3</v>
      </c>
      <c r="G164" s="13">
        <v>44570</v>
      </c>
      <c r="H164" s="1" t="str">
        <f t="shared" si="28"/>
        <v>Early</v>
      </c>
    </row>
    <row r="165" spans="1:8" ht="15">
      <c r="A165" s="8" t="s">
        <v>2309</v>
      </c>
      <c r="B165" s="26" t="str">
        <f>_xlfn.XLOOKUP($C165,'Airline Data'!$A$2:$A$7,'Airline Data'!$B$2:$B$7)</f>
        <v>American</v>
      </c>
      <c r="C165" s="23">
        <v>1</v>
      </c>
      <c r="D165" s="20">
        <v>4.583333333333333E-2</v>
      </c>
      <c r="E165" s="20">
        <f t="shared" si="35"/>
        <v>5.2083333333333329E-2</v>
      </c>
      <c r="F165" s="1">
        <v>9</v>
      </c>
      <c r="G165" s="13">
        <v>44573</v>
      </c>
      <c r="H165" s="1" t="str">
        <f t="shared" si="28"/>
        <v>Early</v>
      </c>
    </row>
    <row r="166" spans="1:8" ht="15">
      <c r="A166" s="8" t="s">
        <v>2311</v>
      </c>
      <c r="B166" s="26" t="str">
        <f>_xlfn.XLOOKUP($C166,'Airline Data'!$A$2:$A$7,'Airline Data'!$B$2:$B$7)</f>
        <v>Alaska</v>
      </c>
      <c r="C166" s="23">
        <v>5</v>
      </c>
      <c r="D166" s="20">
        <v>0.57013888888888886</v>
      </c>
      <c r="E166" s="20">
        <f>D166-TIME(0,F166,0)</f>
        <v>0.56666666666666665</v>
      </c>
      <c r="F166" s="1">
        <v>5</v>
      </c>
      <c r="G166" s="13">
        <v>44565</v>
      </c>
      <c r="H166" s="1" t="str">
        <f t="shared" si="28"/>
        <v>NotEarly</v>
      </c>
    </row>
    <row r="167" spans="1:8" ht="15">
      <c r="A167" s="8">
        <v>608000000000</v>
      </c>
      <c r="B167" s="26" t="str">
        <f>_xlfn.XLOOKUP($C167,'Airline Data'!$A$2:$A$7,'Airline Data'!$B$2:$B$7)</f>
        <v>Southwest</v>
      </c>
      <c r="C167" s="23">
        <v>4</v>
      </c>
      <c r="D167" s="20">
        <v>0.90486111111111112</v>
      </c>
      <c r="E167" s="20">
        <f>D167+TIME(0,F167,0)</f>
        <v>0.91805555555555551</v>
      </c>
      <c r="F167" s="1">
        <v>19</v>
      </c>
      <c r="G167" s="13">
        <v>44573</v>
      </c>
      <c r="H167" s="1" t="str">
        <f t="shared" si="28"/>
        <v>Early</v>
      </c>
    </row>
    <row r="168" spans="1:8" ht="15">
      <c r="A168" s="8" t="s">
        <v>2314</v>
      </c>
      <c r="B168" s="26" t="str">
        <f>_xlfn.XLOOKUP($C168,'Airline Data'!$A$2:$A$7,'Airline Data'!$B$2:$B$7)</f>
        <v>Southwest</v>
      </c>
      <c r="C168" s="23">
        <v>4</v>
      </c>
      <c r="D168" s="20">
        <v>3.5416666666666666E-2</v>
      </c>
      <c r="E168" s="20">
        <f>D168-TIME(0,F168,0)</f>
        <v>3.5416666666666666E-2</v>
      </c>
      <c r="F168" s="1">
        <v>0</v>
      </c>
      <c r="G168" s="13">
        <v>44566</v>
      </c>
      <c r="H168" s="1" t="str">
        <f t="shared" si="28"/>
        <v>OnTime</v>
      </c>
    </row>
    <row r="169" spans="1:8" ht="15">
      <c r="A169" s="8" t="s">
        <v>2316</v>
      </c>
      <c r="B169" s="26" t="str">
        <f>_xlfn.XLOOKUP($C169,'Airline Data'!$A$2:$A$7,'Airline Data'!$B$2:$B$7)</f>
        <v>United</v>
      </c>
      <c r="C169" s="23">
        <v>2</v>
      </c>
      <c r="D169" s="20">
        <v>6.1805555555555558E-2</v>
      </c>
      <c r="E169" s="20">
        <f t="shared" ref="E169:E170" si="36">D169+TIME(0,F169,0)</f>
        <v>7.4305555555555555E-2</v>
      </c>
      <c r="F169" s="1">
        <v>18</v>
      </c>
      <c r="G169" s="13">
        <v>44567</v>
      </c>
      <c r="H169" s="1" t="str">
        <f t="shared" si="28"/>
        <v>Early</v>
      </c>
    </row>
    <row r="170" spans="1:8" ht="15">
      <c r="A170" s="8" t="s">
        <v>2318</v>
      </c>
      <c r="B170" s="26" t="str">
        <f>_xlfn.XLOOKUP($C170,'Airline Data'!$A$2:$A$7,'Airline Data'!$B$2:$B$7)</f>
        <v>United</v>
      </c>
      <c r="C170" s="23">
        <v>2</v>
      </c>
      <c r="D170" s="20">
        <v>0.45069444444444445</v>
      </c>
      <c r="E170" s="20">
        <f t="shared" si="36"/>
        <v>0.45902777777777781</v>
      </c>
      <c r="F170" s="1">
        <v>12</v>
      </c>
      <c r="G170" s="13">
        <v>44566</v>
      </c>
      <c r="H170" s="1" t="str">
        <f t="shared" si="28"/>
        <v>Early</v>
      </c>
    </row>
    <row r="171" spans="1:8" ht="15">
      <c r="A171" s="8" t="s">
        <v>2320</v>
      </c>
      <c r="B171" s="26" t="str">
        <f>_xlfn.XLOOKUP($C171,'Airline Data'!$A$2:$A$7,'Airline Data'!$B$2:$B$7)</f>
        <v>Southwest</v>
      </c>
      <c r="C171" s="23">
        <v>4</v>
      </c>
      <c r="D171" s="20">
        <v>0.29722222222222222</v>
      </c>
      <c r="E171" s="20">
        <f>D171-TIME(0,F171,0)</f>
        <v>0.28125</v>
      </c>
      <c r="F171" s="1">
        <v>23</v>
      </c>
      <c r="G171" s="13">
        <v>44574</v>
      </c>
      <c r="H171" s="1" t="str">
        <f t="shared" si="28"/>
        <v>NotEarly</v>
      </c>
    </row>
    <row r="172" spans="1:8" ht="15">
      <c r="A172" s="8">
        <v>79827</v>
      </c>
      <c r="B172" s="26" t="str">
        <f>_xlfn.XLOOKUP($C172,'Airline Data'!$A$2:$A$7,'Airline Data'!$B$2:$B$7)</f>
        <v>Air Canada</v>
      </c>
      <c r="C172" s="23">
        <v>6</v>
      </c>
      <c r="D172" s="20">
        <v>0.60555555555555551</v>
      </c>
      <c r="E172" s="20">
        <f>D172+TIME(0,F172,0)</f>
        <v>0.62222222222222223</v>
      </c>
      <c r="F172" s="1">
        <v>24</v>
      </c>
      <c r="G172" s="13">
        <v>44566</v>
      </c>
      <c r="H172" s="1" t="str">
        <f t="shared" si="28"/>
        <v>Early</v>
      </c>
    </row>
    <row r="173" spans="1:8" ht="15">
      <c r="A173" s="8" t="s">
        <v>2323</v>
      </c>
      <c r="B173" s="26" t="str">
        <f>_xlfn.XLOOKUP($C173,'Airline Data'!$A$2:$A$7,'Airline Data'!$B$2:$B$7)</f>
        <v>Alaska</v>
      </c>
      <c r="C173" s="23">
        <v>5</v>
      </c>
      <c r="D173" s="20">
        <v>0.97013888888888888</v>
      </c>
      <c r="E173" s="20">
        <f>D173-TIME(0,F173,0)</f>
        <v>0.95763888888888893</v>
      </c>
      <c r="F173" s="1">
        <v>18</v>
      </c>
      <c r="G173" s="13">
        <v>44563</v>
      </c>
      <c r="H173" s="1" t="str">
        <f t="shared" si="28"/>
        <v>NotEarly</v>
      </c>
    </row>
    <row r="174" spans="1:8" ht="15">
      <c r="A174" s="8" t="s">
        <v>2325</v>
      </c>
      <c r="B174" s="26" t="str">
        <f>_xlfn.XLOOKUP($C174,'Airline Data'!$A$2:$A$7,'Airline Data'!$B$2:$B$7)</f>
        <v>Alaska</v>
      </c>
      <c r="C174" s="23">
        <v>5</v>
      </c>
      <c r="D174" s="20">
        <v>0.29166666666666669</v>
      </c>
      <c r="E174" s="20">
        <f t="shared" ref="E174:E175" si="37">D174+TIME(0,F174,0)</f>
        <v>0.29236111111111113</v>
      </c>
      <c r="F174" s="1">
        <v>1</v>
      </c>
      <c r="G174" s="13">
        <v>44570</v>
      </c>
      <c r="H174" s="1" t="str">
        <f t="shared" si="28"/>
        <v>Early</v>
      </c>
    </row>
    <row r="175" spans="1:8" ht="15">
      <c r="A175" s="8" t="s">
        <v>2327</v>
      </c>
      <c r="B175" s="26" t="str">
        <f>_xlfn.XLOOKUP($C175,'Airline Data'!$A$2:$A$7,'Airline Data'!$B$2:$B$7)</f>
        <v>Delta</v>
      </c>
      <c r="C175" s="23">
        <v>3</v>
      </c>
      <c r="D175" s="20">
        <v>0.60833333333333328</v>
      </c>
      <c r="E175" s="20">
        <f t="shared" si="37"/>
        <v>0.61458333333333326</v>
      </c>
      <c r="F175" s="1">
        <v>9</v>
      </c>
      <c r="G175" s="13">
        <v>44569</v>
      </c>
      <c r="H175" s="1" t="str">
        <f t="shared" si="28"/>
        <v>Early</v>
      </c>
    </row>
    <row r="176" spans="1:8" ht="15">
      <c r="A176" s="8" t="s">
        <v>2329</v>
      </c>
      <c r="B176" s="26" t="str">
        <f>_xlfn.XLOOKUP($C176,'Airline Data'!$A$2:$A$7,'Airline Data'!$B$2:$B$7)</f>
        <v>Alaska</v>
      </c>
      <c r="C176" s="23">
        <v>5</v>
      </c>
      <c r="D176" s="20">
        <v>0.28749999999999998</v>
      </c>
      <c r="E176" s="20">
        <f>D176-TIME(0,F176,0)</f>
        <v>0.27777777777777773</v>
      </c>
      <c r="F176" s="1">
        <v>14</v>
      </c>
      <c r="G176" s="13">
        <v>44563</v>
      </c>
      <c r="H176" s="1" t="str">
        <f t="shared" si="28"/>
        <v>NotEarly</v>
      </c>
    </row>
    <row r="177" spans="1:8" ht="15">
      <c r="A177" s="8" t="s">
        <v>2331</v>
      </c>
      <c r="B177" s="26" t="str">
        <f>_xlfn.XLOOKUP($C177,'Airline Data'!$A$2:$A$7,'Airline Data'!$B$2:$B$7)</f>
        <v>Air Canada</v>
      </c>
      <c r="C177" s="23">
        <v>6</v>
      </c>
      <c r="D177" s="20">
        <v>0.59305555555555556</v>
      </c>
      <c r="E177" s="20">
        <f>D177+TIME(0,F177,0)</f>
        <v>0.61111111111111116</v>
      </c>
      <c r="F177" s="1">
        <v>26</v>
      </c>
      <c r="G177" s="13">
        <v>44572</v>
      </c>
      <c r="H177" s="1" t="str">
        <f t="shared" si="28"/>
        <v>Early</v>
      </c>
    </row>
    <row r="178" spans="1:8" ht="15">
      <c r="A178" s="8" t="s">
        <v>2333</v>
      </c>
      <c r="B178" s="26" t="str">
        <f>_xlfn.XLOOKUP($C178,'Airline Data'!$A$2:$A$7,'Airline Data'!$B$2:$B$7)</f>
        <v>Alaska</v>
      </c>
      <c r="C178" s="23">
        <v>5</v>
      </c>
      <c r="D178" s="20">
        <v>0.27361111111111114</v>
      </c>
      <c r="E178" s="20">
        <f>D178-TIME(0,F178,0)</f>
        <v>0.25763888888888892</v>
      </c>
      <c r="F178" s="1">
        <v>23</v>
      </c>
      <c r="G178" s="13">
        <v>44572</v>
      </c>
      <c r="H178" s="1" t="str">
        <f t="shared" si="28"/>
        <v>NotEarly</v>
      </c>
    </row>
    <row r="179" spans="1:8" ht="15">
      <c r="A179" s="8" t="s">
        <v>2335</v>
      </c>
      <c r="B179" s="26" t="str">
        <f>_xlfn.XLOOKUP($C179,'Airline Data'!$A$2:$A$7,'Airline Data'!$B$2:$B$7)</f>
        <v>Delta</v>
      </c>
      <c r="C179" s="23">
        <v>3</v>
      </c>
      <c r="D179" s="20">
        <v>0.24583333333333332</v>
      </c>
      <c r="E179" s="20">
        <f t="shared" ref="E179:E180" si="38">D179+TIME(0,F179,0)</f>
        <v>0.26597222222222222</v>
      </c>
      <c r="F179" s="1">
        <v>29</v>
      </c>
      <c r="G179" s="13">
        <v>44574</v>
      </c>
      <c r="H179" s="1" t="str">
        <f t="shared" si="28"/>
        <v>Early</v>
      </c>
    </row>
    <row r="180" spans="1:8" ht="15">
      <c r="A180" s="8" t="s">
        <v>2337</v>
      </c>
      <c r="B180" s="26" t="str">
        <f>_xlfn.XLOOKUP($C180,'Airline Data'!$A$2:$A$7,'Airline Data'!$B$2:$B$7)</f>
        <v>Southwest</v>
      </c>
      <c r="C180" s="23">
        <v>4</v>
      </c>
      <c r="D180" s="20">
        <v>0.25416666666666665</v>
      </c>
      <c r="E180" s="20">
        <f t="shared" si="38"/>
        <v>0.25486111111111109</v>
      </c>
      <c r="F180" s="1">
        <v>1</v>
      </c>
      <c r="G180" s="13">
        <v>44569</v>
      </c>
      <c r="H180" s="1" t="str">
        <f t="shared" si="28"/>
        <v>Early</v>
      </c>
    </row>
    <row r="181" spans="1:8" ht="15">
      <c r="A181" s="8" t="s">
        <v>2339</v>
      </c>
      <c r="B181" s="26" t="str">
        <f>_xlfn.XLOOKUP($C181,'Airline Data'!$A$2:$A$7,'Airline Data'!$B$2:$B$7)</f>
        <v>Air Canada</v>
      </c>
      <c r="C181" s="23">
        <v>6</v>
      </c>
      <c r="D181" s="20">
        <v>0.55625000000000002</v>
      </c>
      <c r="E181" s="20">
        <f>D181-TIME(0,F181,0)</f>
        <v>0.5493055555555556</v>
      </c>
      <c r="F181" s="1">
        <v>10</v>
      </c>
      <c r="G181" s="13">
        <v>44574</v>
      </c>
      <c r="H181" s="1" t="str">
        <f t="shared" si="28"/>
        <v>NotEarly</v>
      </c>
    </row>
    <row r="182" spans="1:8" ht="15">
      <c r="A182" s="8" t="s">
        <v>2341</v>
      </c>
      <c r="B182" s="26" t="str">
        <f>_xlfn.XLOOKUP($C182,'Airline Data'!$A$2:$A$7,'Airline Data'!$B$2:$B$7)</f>
        <v>Delta</v>
      </c>
      <c r="C182" s="23">
        <v>3</v>
      </c>
      <c r="D182" s="20">
        <v>0.30277777777777776</v>
      </c>
      <c r="E182" s="20">
        <f>D182+TIME(0,F182,0)</f>
        <v>0.31666666666666665</v>
      </c>
      <c r="F182" s="1">
        <v>20</v>
      </c>
      <c r="G182" s="13">
        <v>44573</v>
      </c>
      <c r="H182" s="1" t="str">
        <f t="shared" si="28"/>
        <v>Early</v>
      </c>
    </row>
    <row r="183" spans="1:8" ht="15">
      <c r="A183" s="8" t="s">
        <v>2343</v>
      </c>
      <c r="B183" s="26" t="str">
        <f>_xlfn.XLOOKUP($C183,'Airline Data'!$A$2:$A$7,'Airline Data'!$B$2:$B$7)</f>
        <v>United</v>
      </c>
      <c r="C183" s="23">
        <v>2</v>
      </c>
      <c r="D183" s="20">
        <v>0.75624999999999998</v>
      </c>
      <c r="E183" s="20">
        <f>D183-TIME(0,F183,0)</f>
        <v>0.75416666666666665</v>
      </c>
      <c r="F183" s="1">
        <v>3</v>
      </c>
      <c r="G183" s="13">
        <v>44565</v>
      </c>
      <c r="H183" s="1" t="str">
        <f t="shared" si="28"/>
        <v>NotEarly</v>
      </c>
    </row>
    <row r="184" spans="1:8" ht="15">
      <c r="A184" s="8" t="s">
        <v>2345</v>
      </c>
      <c r="B184" s="26" t="str">
        <f>_xlfn.XLOOKUP($C184,'Airline Data'!$A$2:$A$7,'Airline Data'!$B$2:$B$7)</f>
        <v>American</v>
      </c>
      <c r="C184" s="23">
        <v>1</v>
      </c>
      <c r="D184" s="20">
        <v>0.39027777777777778</v>
      </c>
      <c r="E184" s="20">
        <f t="shared" ref="E184:E185" si="39">D184+TIME(0,F184,0)</f>
        <v>0.39861111111111114</v>
      </c>
      <c r="F184" s="1">
        <v>12</v>
      </c>
      <c r="G184" s="13">
        <v>44568</v>
      </c>
      <c r="H184" s="1" t="str">
        <f t="shared" si="28"/>
        <v>Early</v>
      </c>
    </row>
    <row r="185" spans="1:8" ht="15">
      <c r="A185" s="8" t="s">
        <v>2347</v>
      </c>
      <c r="B185" s="26" t="str">
        <f>_xlfn.XLOOKUP($C185,'Airline Data'!$A$2:$A$7,'Airline Data'!$B$2:$B$7)</f>
        <v>United</v>
      </c>
      <c r="C185" s="23">
        <v>2</v>
      </c>
      <c r="D185" s="20">
        <v>0.31527777777777777</v>
      </c>
      <c r="E185" s="20">
        <f t="shared" si="39"/>
        <v>0.32847222222222222</v>
      </c>
      <c r="F185" s="1">
        <v>19</v>
      </c>
      <c r="G185" s="13">
        <v>44573</v>
      </c>
      <c r="H185" s="1" t="str">
        <f t="shared" si="28"/>
        <v>Early</v>
      </c>
    </row>
    <row r="186" spans="1:8" ht="15">
      <c r="A186" s="8" t="s">
        <v>2349</v>
      </c>
      <c r="B186" s="26" t="str">
        <f>_xlfn.XLOOKUP($C186,'Airline Data'!$A$2:$A$7,'Airline Data'!$B$2:$B$7)</f>
        <v>United</v>
      </c>
      <c r="C186" s="23">
        <v>2</v>
      </c>
      <c r="D186" s="20">
        <v>0.51458333333333328</v>
      </c>
      <c r="E186" s="20">
        <f>D186-TIME(0,F186,0)</f>
        <v>0.50555555555555554</v>
      </c>
      <c r="F186" s="1">
        <v>13</v>
      </c>
      <c r="G186" s="13">
        <v>44567</v>
      </c>
      <c r="H186" s="1" t="str">
        <f t="shared" si="28"/>
        <v>NotEarly</v>
      </c>
    </row>
    <row r="187" spans="1:8" ht="15">
      <c r="A187" s="8" t="s">
        <v>2351</v>
      </c>
      <c r="B187" s="26" t="str">
        <f>_xlfn.XLOOKUP($C187,'Airline Data'!$A$2:$A$7,'Airline Data'!$B$2:$B$7)</f>
        <v>United</v>
      </c>
      <c r="C187" s="23">
        <v>2</v>
      </c>
      <c r="D187" s="20">
        <v>0.52638888888888891</v>
      </c>
      <c r="E187" s="20">
        <f>D187+TIME(0,F187,0)</f>
        <v>0.54722222222222228</v>
      </c>
      <c r="F187" s="1">
        <v>30</v>
      </c>
      <c r="G187" s="13">
        <v>44566</v>
      </c>
      <c r="H187" s="1" t="str">
        <f t="shared" si="28"/>
        <v>Early</v>
      </c>
    </row>
    <row r="188" spans="1:8" ht="15">
      <c r="A188" s="8" t="s">
        <v>2353</v>
      </c>
      <c r="B188" s="26" t="str">
        <f>_xlfn.XLOOKUP($C188,'Airline Data'!$A$2:$A$7,'Airline Data'!$B$2:$B$7)</f>
        <v>Southwest</v>
      </c>
      <c r="C188" s="23">
        <v>4</v>
      </c>
      <c r="D188" s="20">
        <v>5.4166666666666669E-2</v>
      </c>
      <c r="E188" s="20">
        <f>D188-TIME(0,F188,0)</f>
        <v>4.3055555555555555E-2</v>
      </c>
      <c r="F188" s="1">
        <v>16</v>
      </c>
      <c r="G188" s="13">
        <v>44568</v>
      </c>
      <c r="H188" s="1" t="str">
        <f t="shared" si="28"/>
        <v>NotEarly</v>
      </c>
    </row>
    <row r="189" spans="1:8" ht="15">
      <c r="A189" s="8" t="s">
        <v>2355</v>
      </c>
      <c r="B189" s="26" t="str">
        <f>_xlfn.XLOOKUP($C189,'Airline Data'!$A$2:$A$7,'Airline Data'!$B$2:$B$7)</f>
        <v>Alaska</v>
      </c>
      <c r="C189" s="23">
        <v>5</v>
      </c>
      <c r="D189" s="20">
        <v>0.96805555555555556</v>
      </c>
      <c r="E189" s="20">
        <f t="shared" ref="E189:E190" si="40">D189+TIME(0,F189,0)</f>
        <v>0.98472222222222228</v>
      </c>
      <c r="F189" s="1">
        <v>24</v>
      </c>
      <c r="G189" s="13">
        <v>44572</v>
      </c>
      <c r="H189" s="1" t="str">
        <f t="shared" si="28"/>
        <v>Early</v>
      </c>
    </row>
    <row r="190" spans="1:8" ht="15">
      <c r="A190" s="8" t="s">
        <v>2357</v>
      </c>
      <c r="B190" s="26" t="str">
        <f>_xlfn.XLOOKUP($C190,'Airline Data'!$A$2:$A$7,'Airline Data'!$B$2:$B$7)</f>
        <v>Air Canada</v>
      </c>
      <c r="C190" s="23">
        <v>6</v>
      </c>
      <c r="D190" s="20">
        <v>0.24722222222222223</v>
      </c>
      <c r="E190" s="20">
        <f t="shared" si="40"/>
        <v>0.24722222222222223</v>
      </c>
      <c r="F190" s="1">
        <v>0</v>
      </c>
      <c r="G190" s="13">
        <v>44568</v>
      </c>
      <c r="H190" s="1" t="str">
        <f t="shared" si="28"/>
        <v>OnTime</v>
      </c>
    </row>
    <row r="191" spans="1:8" ht="15">
      <c r="A191" s="8" t="s">
        <v>2359</v>
      </c>
      <c r="B191" s="26" t="str">
        <f>_xlfn.XLOOKUP($C191,'Airline Data'!$A$2:$A$7,'Airline Data'!$B$2:$B$7)</f>
        <v>Alaska</v>
      </c>
      <c r="C191" s="23">
        <v>5</v>
      </c>
      <c r="D191" s="20">
        <v>0.71875</v>
      </c>
      <c r="E191" s="20">
        <f>D191-TIME(0,F191,0)</f>
        <v>0.7</v>
      </c>
      <c r="F191" s="1">
        <v>27</v>
      </c>
      <c r="G191" s="13">
        <v>44564</v>
      </c>
      <c r="H191" s="1" t="str">
        <f t="shared" si="28"/>
        <v>NotEarly</v>
      </c>
    </row>
    <row r="192" spans="1:8" ht="15">
      <c r="A192" s="8" t="s">
        <v>2361</v>
      </c>
      <c r="B192" s="26" t="str">
        <f>_xlfn.XLOOKUP($C192,'Airline Data'!$A$2:$A$7,'Airline Data'!$B$2:$B$7)</f>
        <v>Delta</v>
      </c>
      <c r="C192" s="23">
        <v>3</v>
      </c>
      <c r="D192" s="20">
        <v>0.30138888888888887</v>
      </c>
      <c r="E192" s="20">
        <f>D192+TIME(0,F192,0)</f>
        <v>0.31874999999999998</v>
      </c>
      <c r="F192" s="1">
        <v>25</v>
      </c>
      <c r="G192" s="13">
        <v>44567</v>
      </c>
      <c r="H192" s="1" t="str">
        <f t="shared" si="28"/>
        <v>Early</v>
      </c>
    </row>
    <row r="193" spans="1:8" ht="15">
      <c r="A193" s="8" t="s">
        <v>2363</v>
      </c>
      <c r="B193" s="26" t="str">
        <f>_xlfn.XLOOKUP($C193,'Airline Data'!$A$2:$A$7,'Airline Data'!$B$2:$B$7)</f>
        <v>Delta</v>
      </c>
      <c r="C193" s="23">
        <v>3</v>
      </c>
      <c r="D193" s="20">
        <v>0.35416666666666669</v>
      </c>
      <c r="E193" s="20">
        <f>D193-TIME(0,F193,0)</f>
        <v>0.33888888888888891</v>
      </c>
      <c r="F193" s="1">
        <v>22</v>
      </c>
      <c r="G193" s="13">
        <v>44570</v>
      </c>
      <c r="H193" s="1" t="str">
        <f t="shared" si="28"/>
        <v>NotEarly</v>
      </c>
    </row>
    <row r="194" spans="1:8" ht="15">
      <c r="A194" s="8" t="s">
        <v>2365</v>
      </c>
      <c r="B194" s="26" t="str">
        <f>_xlfn.XLOOKUP($C194,'Airline Data'!$A$2:$A$7,'Airline Data'!$B$2:$B$7)</f>
        <v>American</v>
      </c>
      <c r="C194" s="23">
        <v>1</v>
      </c>
      <c r="D194" s="20">
        <v>0.2013888888888889</v>
      </c>
      <c r="E194" s="20">
        <f t="shared" ref="E194:E195" si="41">D194+TIME(0,F194,0)</f>
        <v>0.21875</v>
      </c>
      <c r="F194" s="1">
        <v>25</v>
      </c>
      <c r="G194" s="13">
        <v>44563</v>
      </c>
      <c r="H194" s="1" t="str">
        <f t="shared" si="28"/>
        <v>Early</v>
      </c>
    </row>
    <row r="195" spans="1:8" ht="15">
      <c r="A195" s="8" t="s">
        <v>2367</v>
      </c>
      <c r="B195" s="26" t="str">
        <f>_xlfn.XLOOKUP($C195,'Airline Data'!$A$2:$A$7,'Airline Data'!$B$2:$B$7)</f>
        <v>Delta</v>
      </c>
      <c r="C195" s="23">
        <v>3</v>
      </c>
      <c r="D195" s="20">
        <v>0.59097222222222223</v>
      </c>
      <c r="E195" s="20">
        <f t="shared" si="41"/>
        <v>0.60486111111111107</v>
      </c>
      <c r="F195" s="1">
        <v>20</v>
      </c>
      <c r="G195" s="13">
        <v>44569</v>
      </c>
      <c r="H195" s="1" t="str">
        <f t="shared" ref="H195:H258" si="42">_xlfn.IFS(D195&lt;E195,"Early",D195&gt;E195,"NotEarly",D195=E195,"OnTime")</f>
        <v>Early</v>
      </c>
    </row>
    <row r="196" spans="1:8" ht="15">
      <c r="A196" s="8" t="s">
        <v>2369</v>
      </c>
      <c r="B196" s="26" t="str">
        <f>_xlfn.XLOOKUP($C196,'Airline Data'!$A$2:$A$7,'Airline Data'!$B$2:$B$7)</f>
        <v>Delta</v>
      </c>
      <c r="C196" s="23">
        <v>3</v>
      </c>
      <c r="D196" s="20">
        <v>0.84236111111111112</v>
      </c>
      <c r="E196" s="20">
        <f>D196-TIME(0,F196,0)</f>
        <v>0.82708333333333339</v>
      </c>
      <c r="F196" s="1">
        <v>22</v>
      </c>
      <c r="G196" s="13">
        <v>44568</v>
      </c>
      <c r="H196" s="1" t="str">
        <f t="shared" si="42"/>
        <v>NotEarly</v>
      </c>
    </row>
    <row r="197" spans="1:8" ht="15">
      <c r="A197" s="8" t="s">
        <v>2371</v>
      </c>
      <c r="B197" s="26" t="str">
        <f>_xlfn.XLOOKUP($C197,'Airline Data'!$A$2:$A$7,'Airline Data'!$B$2:$B$7)</f>
        <v>Air Canada</v>
      </c>
      <c r="C197" s="23">
        <v>6</v>
      </c>
      <c r="D197" s="20">
        <v>0.6791666666666667</v>
      </c>
      <c r="E197" s="20">
        <f>D197+TIME(0,F197,0)</f>
        <v>0.6791666666666667</v>
      </c>
      <c r="F197" s="1">
        <v>0</v>
      </c>
      <c r="G197" s="13">
        <v>44567</v>
      </c>
      <c r="H197" s="1" t="str">
        <f t="shared" si="42"/>
        <v>OnTime</v>
      </c>
    </row>
    <row r="198" spans="1:8" ht="15">
      <c r="A198" s="8" t="s">
        <v>2373</v>
      </c>
      <c r="B198" s="26" t="str">
        <f>_xlfn.XLOOKUP($C198,'Airline Data'!$A$2:$A$7,'Airline Data'!$B$2:$B$7)</f>
        <v>Southwest</v>
      </c>
      <c r="C198" s="23">
        <v>4</v>
      </c>
      <c r="D198" s="20">
        <v>0.59444444444444444</v>
      </c>
      <c r="E198" s="20">
        <f>D198-TIME(0,F198,0)</f>
        <v>0.57499999999999996</v>
      </c>
      <c r="F198" s="1">
        <v>28</v>
      </c>
      <c r="G198" s="13">
        <v>44574</v>
      </c>
      <c r="H198" s="1" t="str">
        <f t="shared" si="42"/>
        <v>NotEarly</v>
      </c>
    </row>
    <row r="199" spans="1:8" ht="15">
      <c r="A199" s="8" t="s">
        <v>2375</v>
      </c>
      <c r="B199" s="26" t="str">
        <f>_xlfn.XLOOKUP($C199,'Airline Data'!$A$2:$A$7,'Airline Data'!$B$2:$B$7)</f>
        <v>United</v>
      </c>
      <c r="C199" s="23">
        <v>2</v>
      </c>
      <c r="D199" s="20">
        <v>0.53263888888888888</v>
      </c>
      <c r="E199" s="20">
        <f t="shared" ref="E199:E200" si="43">D199+TIME(0,F199,0)</f>
        <v>0.53472222222222221</v>
      </c>
      <c r="F199" s="1">
        <v>3</v>
      </c>
      <c r="G199" s="13">
        <v>44574</v>
      </c>
      <c r="H199" s="1" t="str">
        <f t="shared" si="42"/>
        <v>Early</v>
      </c>
    </row>
    <row r="200" spans="1:8" ht="15">
      <c r="A200" s="8" t="s">
        <v>2377</v>
      </c>
      <c r="B200" s="26" t="str">
        <f>_xlfn.XLOOKUP($C200,'Airline Data'!$A$2:$A$7,'Airline Data'!$B$2:$B$7)</f>
        <v>Air Canada</v>
      </c>
      <c r="C200" s="23">
        <v>6</v>
      </c>
      <c r="D200" s="20">
        <v>0.14930555555555555</v>
      </c>
      <c r="E200" s="20">
        <f t="shared" si="43"/>
        <v>0.15138888888888888</v>
      </c>
      <c r="F200" s="1">
        <v>3</v>
      </c>
      <c r="G200" s="13">
        <v>44563</v>
      </c>
      <c r="H200" s="1" t="str">
        <f t="shared" si="42"/>
        <v>Early</v>
      </c>
    </row>
    <row r="201" spans="1:8" ht="15">
      <c r="A201" s="8" t="s">
        <v>2379</v>
      </c>
      <c r="B201" s="26" t="str">
        <f>_xlfn.XLOOKUP($C201,'Airline Data'!$A$2:$A$7,'Airline Data'!$B$2:$B$7)</f>
        <v>Delta</v>
      </c>
      <c r="C201" s="23">
        <v>3</v>
      </c>
      <c r="D201" s="20">
        <v>0.05</v>
      </c>
      <c r="E201" s="20">
        <f>D201-TIME(0,F201,0)</f>
        <v>3.7500000000000006E-2</v>
      </c>
      <c r="F201" s="1">
        <v>18</v>
      </c>
      <c r="G201" s="13">
        <v>44567</v>
      </c>
      <c r="H201" s="1" t="str">
        <f t="shared" si="42"/>
        <v>NotEarly</v>
      </c>
    </row>
    <row r="202" spans="1:8" ht="15">
      <c r="A202" s="8" t="s">
        <v>2381</v>
      </c>
      <c r="B202" s="26" t="str">
        <f>_xlfn.XLOOKUP($C202,'Airline Data'!$A$2:$A$7,'Airline Data'!$B$2:$B$7)</f>
        <v>Air Canada</v>
      </c>
      <c r="C202" s="23">
        <v>6</v>
      </c>
      <c r="D202" s="20">
        <v>0.75138888888888888</v>
      </c>
      <c r="E202" s="20">
        <f>D202+TIME(0,F202,0)</f>
        <v>0.7680555555555556</v>
      </c>
      <c r="F202" s="1">
        <v>24</v>
      </c>
      <c r="G202" s="13">
        <v>44572</v>
      </c>
      <c r="H202" s="1" t="str">
        <f t="shared" si="42"/>
        <v>Early</v>
      </c>
    </row>
    <row r="203" spans="1:8" ht="15">
      <c r="A203" s="8" t="s">
        <v>2383</v>
      </c>
      <c r="B203" s="26" t="str">
        <f>_xlfn.XLOOKUP($C203,'Airline Data'!$A$2:$A$7,'Airline Data'!$B$2:$B$7)</f>
        <v>Air Canada</v>
      </c>
      <c r="C203" s="23">
        <v>6</v>
      </c>
      <c r="D203" s="20">
        <v>6.1111111111111109E-2</v>
      </c>
      <c r="E203" s="20">
        <f>D203-TIME(0,F203,0)</f>
        <v>4.5138888888888881E-2</v>
      </c>
      <c r="F203" s="1">
        <v>23</v>
      </c>
      <c r="G203" s="13">
        <v>44571</v>
      </c>
      <c r="H203" s="1" t="str">
        <f t="shared" si="42"/>
        <v>NotEarly</v>
      </c>
    </row>
    <row r="204" spans="1:8" ht="15">
      <c r="A204" s="8" t="s">
        <v>2385</v>
      </c>
      <c r="B204" s="26" t="str">
        <f>_xlfn.XLOOKUP($C204,'Airline Data'!$A$2:$A$7,'Airline Data'!$B$2:$B$7)</f>
        <v>Delta</v>
      </c>
      <c r="C204" s="23">
        <v>3</v>
      </c>
      <c r="D204" s="20">
        <v>0.19791666666666666</v>
      </c>
      <c r="E204" s="20">
        <f t="shared" ref="E204:E205" si="44">D204+TIME(0,F204,0)</f>
        <v>0.20069444444444443</v>
      </c>
      <c r="F204" s="1">
        <v>4</v>
      </c>
      <c r="G204" s="13">
        <v>44573</v>
      </c>
      <c r="H204" s="1" t="str">
        <f t="shared" si="42"/>
        <v>Early</v>
      </c>
    </row>
    <row r="205" spans="1:8" ht="15">
      <c r="A205" s="8" t="s">
        <v>2387</v>
      </c>
      <c r="B205" s="26" t="str">
        <f>_xlfn.XLOOKUP($C205,'Airline Data'!$A$2:$A$7,'Airline Data'!$B$2:$B$7)</f>
        <v>American</v>
      </c>
      <c r="C205" s="23">
        <v>1</v>
      </c>
      <c r="D205" s="20">
        <v>0.21736111111111112</v>
      </c>
      <c r="E205" s="20">
        <f t="shared" si="44"/>
        <v>0.23750000000000002</v>
      </c>
      <c r="F205" s="1">
        <v>29</v>
      </c>
      <c r="G205" s="13">
        <v>44572</v>
      </c>
      <c r="H205" s="1" t="str">
        <f t="shared" si="42"/>
        <v>Early</v>
      </c>
    </row>
    <row r="206" spans="1:8" ht="15">
      <c r="A206" s="8" t="s">
        <v>2389</v>
      </c>
      <c r="B206" s="26" t="str">
        <f>_xlfn.XLOOKUP($C206,'Airline Data'!$A$2:$A$7,'Airline Data'!$B$2:$B$7)</f>
        <v>Delta</v>
      </c>
      <c r="C206" s="23">
        <v>3</v>
      </c>
      <c r="D206" s="20">
        <v>0.66041666666666665</v>
      </c>
      <c r="E206" s="20">
        <f>D206-TIME(0,F206,0)</f>
        <v>0.65972222222222221</v>
      </c>
      <c r="F206" s="1">
        <v>1</v>
      </c>
      <c r="G206" s="13">
        <v>44565</v>
      </c>
      <c r="H206" s="1" t="str">
        <f t="shared" si="42"/>
        <v>NotEarly</v>
      </c>
    </row>
    <row r="207" spans="1:8" ht="15">
      <c r="A207" s="8" t="s">
        <v>2391</v>
      </c>
      <c r="B207" s="26" t="str">
        <f>_xlfn.XLOOKUP($C207,'Airline Data'!$A$2:$A$7,'Airline Data'!$B$2:$B$7)</f>
        <v>Southwest</v>
      </c>
      <c r="C207" s="23">
        <v>4</v>
      </c>
      <c r="D207" s="20">
        <v>0.48472222222222222</v>
      </c>
      <c r="E207" s="20">
        <f>D207+TIME(0,F207,0)</f>
        <v>0.48819444444444443</v>
      </c>
      <c r="F207" s="1">
        <v>5</v>
      </c>
      <c r="G207" s="13">
        <v>44570</v>
      </c>
      <c r="H207" s="1" t="str">
        <f t="shared" si="42"/>
        <v>Early</v>
      </c>
    </row>
    <row r="208" spans="1:8" ht="15">
      <c r="A208" s="8" t="s">
        <v>2393</v>
      </c>
      <c r="B208" s="26" t="str">
        <f>_xlfn.XLOOKUP($C208,'Airline Data'!$A$2:$A$7,'Airline Data'!$B$2:$B$7)</f>
        <v>United</v>
      </c>
      <c r="C208" s="23">
        <v>2</v>
      </c>
      <c r="D208" s="20">
        <v>0.2326388888888889</v>
      </c>
      <c r="E208" s="20">
        <f>D208-TIME(0,F208,0)</f>
        <v>0.22013888888888888</v>
      </c>
      <c r="F208" s="1">
        <v>18</v>
      </c>
      <c r="G208" s="13">
        <v>44573</v>
      </c>
      <c r="H208" s="1" t="str">
        <f t="shared" si="42"/>
        <v>NotEarly</v>
      </c>
    </row>
    <row r="209" spans="1:8" ht="15">
      <c r="A209" s="8" t="s">
        <v>2395</v>
      </c>
      <c r="B209" s="26" t="str">
        <f>_xlfn.XLOOKUP($C209,'Airline Data'!$A$2:$A$7,'Airline Data'!$B$2:$B$7)</f>
        <v>United</v>
      </c>
      <c r="C209" s="23">
        <v>2</v>
      </c>
      <c r="D209" s="20">
        <v>0.52708333333333335</v>
      </c>
      <c r="E209" s="20">
        <f t="shared" ref="E209:E210" si="45">D209+TIME(0,F209,0)</f>
        <v>0.52847222222222223</v>
      </c>
      <c r="F209" s="1">
        <v>2</v>
      </c>
      <c r="G209" s="13">
        <v>44573</v>
      </c>
      <c r="H209" s="1" t="str">
        <f t="shared" si="42"/>
        <v>Early</v>
      </c>
    </row>
    <row r="210" spans="1:8" ht="15">
      <c r="A210" s="8" t="s">
        <v>2397</v>
      </c>
      <c r="B210" s="26" t="str">
        <f>_xlfn.XLOOKUP($C210,'Airline Data'!$A$2:$A$7,'Airline Data'!$B$2:$B$7)</f>
        <v>Air Canada</v>
      </c>
      <c r="C210" s="23">
        <v>6</v>
      </c>
      <c r="D210" s="20">
        <v>0.32847222222222222</v>
      </c>
      <c r="E210" s="20">
        <f t="shared" si="45"/>
        <v>0.34652777777777777</v>
      </c>
      <c r="F210" s="1">
        <v>26</v>
      </c>
      <c r="G210" s="13">
        <v>44574</v>
      </c>
      <c r="H210" s="1" t="str">
        <f t="shared" si="42"/>
        <v>Early</v>
      </c>
    </row>
    <row r="211" spans="1:8" ht="15">
      <c r="A211" s="8" t="s">
        <v>2399</v>
      </c>
      <c r="B211" s="26" t="str">
        <f>_xlfn.XLOOKUP($C211,'Airline Data'!$A$2:$A$7,'Airline Data'!$B$2:$B$7)</f>
        <v>United</v>
      </c>
      <c r="C211" s="23">
        <v>2</v>
      </c>
      <c r="D211" s="20">
        <v>0.38541666666666669</v>
      </c>
      <c r="E211" s="20">
        <f>D211-TIME(0,F211,0)</f>
        <v>0.38125000000000003</v>
      </c>
      <c r="F211" s="1">
        <v>6</v>
      </c>
      <c r="G211" s="13">
        <v>44562</v>
      </c>
      <c r="H211" s="1" t="str">
        <f t="shared" si="42"/>
        <v>NotEarly</v>
      </c>
    </row>
    <row r="212" spans="1:8" ht="15">
      <c r="A212" s="8" t="s">
        <v>2401</v>
      </c>
      <c r="B212" s="26" t="str">
        <f>_xlfn.XLOOKUP($C212,'Airline Data'!$A$2:$A$7,'Airline Data'!$B$2:$B$7)</f>
        <v>Delta</v>
      </c>
      <c r="C212" s="23">
        <v>3</v>
      </c>
      <c r="D212" s="20">
        <v>0.11666666666666667</v>
      </c>
      <c r="E212" s="20">
        <f>D212+TIME(0,F212,0)</f>
        <v>0.11944444444444445</v>
      </c>
      <c r="F212" s="1">
        <v>4</v>
      </c>
      <c r="G212" s="13">
        <v>44573</v>
      </c>
      <c r="H212" s="1" t="str">
        <f t="shared" si="42"/>
        <v>Early</v>
      </c>
    </row>
    <row r="213" spans="1:8" ht="15">
      <c r="A213" s="8" t="s">
        <v>2403</v>
      </c>
      <c r="B213" s="26" t="str">
        <f>_xlfn.XLOOKUP($C213,'Airline Data'!$A$2:$A$7,'Airline Data'!$B$2:$B$7)</f>
        <v>Air Canada</v>
      </c>
      <c r="C213" s="23">
        <v>6</v>
      </c>
      <c r="D213" s="20">
        <v>0.43472222222222223</v>
      </c>
      <c r="E213" s="20">
        <f>D213-TIME(0,F213,0)</f>
        <v>0.41388888888888892</v>
      </c>
      <c r="F213" s="1">
        <v>30</v>
      </c>
      <c r="G213" s="13">
        <v>44574</v>
      </c>
      <c r="H213" s="1" t="str">
        <f t="shared" si="42"/>
        <v>NotEarly</v>
      </c>
    </row>
    <row r="214" spans="1:8" ht="15">
      <c r="A214" s="8" t="s">
        <v>2405</v>
      </c>
      <c r="B214" s="26" t="str">
        <f>_xlfn.XLOOKUP($C214,'Airline Data'!$A$2:$A$7,'Airline Data'!$B$2:$B$7)</f>
        <v>United</v>
      </c>
      <c r="C214" s="23">
        <v>2</v>
      </c>
      <c r="D214" s="20">
        <v>0.48680555555555555</v>
      </c>
      <c r="E214" s="20">
        <f t="shared" ref="E214:E215" si="46">D214+TIME(0,F214,0)</f>
        <v>0.50694444444444442</v>
      </c>
      <c r="F214" s="1">
        <v>29</v>
      </c>
      <c r="G214" s="13">
        <v>44571</v>
      </c>
      <c r="H214" s="1" t="str">
        <f t="shared" si="42"/>
        <v>Early</v>
      </c>
    </row>
    <row r="215" spans="1:8" ht="15">
      <c r="A215" s="8" t="s">
        <v>2407</v>
      </c>
      <c r="B215" s="26" t="str">
        <f>_xlfn.XLOOKUP($C215,'Airline Data'!$A$2:$A$7,'Airline Data'!$B$2:$B$7)</f>
        <v>Alaska</v>
      </c>
      <c r="C215" s="23">
        <v>5</v>
      </c>
      <c r="D215" s="20">
        <v>0.25763888888888886</v>
      </c>
      <c r="E215" s="20">
        <f t="shared" si="46"/>
        <v>0.26249999999999996</v>
      </c>
      <c r="F215" s="1">
        <v>7</v>
      </c>
      <c r="G215" s="13">
        <v>44564</v>
      </c>
      <c r="H215" s="1" t="str">
        <f t="shared" si="42"/>
        <v>Early</v>
      </c>
    </row>
    <row r="216" spans="1:8" ht="15">
      <c r="A216" s="8" t="s">
        <v>2409</v>
      </c>
      <c r="B216" s="26" t="str">
        <f>_xlfn.XLOOKUP($C216,'Airline Data'!$A$2:$A$7,'Airline Data'!$B$2:$B$7)</f>
        <v>Alaska</v>
      </c>
      <c r="C216" s="23">
        <v>5</v>
      </c>
      <c r="D216" s="20">
        <v>0.99375000000000002</v>
      </c>
      <c r="E216" s="20">
        <f>D216-TIME(0,F216,0)</f>
        <v>0.99305555555555558</v>
      </c>
      <c r="F216" s="1">
        <v>1</v>
      </c>
      <c r="G216" s="13">
        <v>44563</v>
      </c>
      <c r="H216" s="1" t="str">
        <f t="shared" si="42"/>
        <v>NotEarly</v>
      </c>
    </row>
    <row r="217" spans="1:8" ht="15">
      <c r="A217" s="8" t="s">
        <v>2411</v>
      </c>
      <c r="B217" s="26" t="str">
        <f>_xlfn.XLOOKUP($C217,'Airline Data'!$A$2:$A$7,'Airline Data'!$B$2:$B$7)</f>
        <v>Delta</v>
      </c>
      <c r="C217" s="23">
        <v>3</v>
      </c>
      <c r="D217" s="20">
        <v>0.33541666666666664</v>
      </c>
      <c r="E217" s="20">
        <f>D217+TIME(0,F217,0)</f>
        <v>0.34861111111111109</v>
      </c>
      <c r="F217" s="1">
        <v>19</v>
      </c>
      <c r="G217" s="13">
        <v>44568</v>
      </c>
      <c r="H217" s="1" t="str">
        <f t="shared" si="42"/>
        <v>Early</v>
      </c>
    </row>
    <row r="218" spans="1:8" ht="15">
      <c r="A218" s="8">
        <v>195145</v>
      </c>
      <c r="B218" s="26" t="str">
        <f>_xlfn.XLOOKUP($C218,'Airline Data'!$A$2:$A$7,'Airline Data'!$B$2:$B$7)</f>
        <v>Air Canada</v>
      </c>
      <c r="C218" s="23">
        <v>6</v>
      </c>
      <c r="D218" s="20">
        <v>0.2590277777777778</v>
      </c>
      <c r="E218" s="20">
        <f>D218-TIME(0,F218,0)</f>
        <v>0.24652777777777779</v>
      </c>
      <c r="F218" s="1">
        <v>18</v>
      </c>
      <c r="G218" s="13">
        <v>44562</v>
      </c>
      <c r="H218" s="1" t="str">
        <f t="shared" si="42"/>
        <v>NotEarly</v>
      </c>
    </row>
    <row r="219" spans="1:8" ht="15">
      <c r="A219" s="8" t="s">
        <v>2414</v>
      </c>
      <c r="B219" s="26" t="str">
        <f>_xlfn.XLOOKUP($C219,'Airline Data'!$A$2:$A$7,'Airline Data'!$B$2:$B$7)</f>
        <v>United</v>
      </c>
      <c r="C219" s="23">
        <v>2</v>
      </c>
      <c r="D219" s="20">
        <v>2.5694444444444443E-2</v>
      </c>
      <c r="E219" s="20">
        <f t="shared" ref="E219:E220" si="47">D219+TIME(0,F219,0)</f>
        <v>4.3055555555555555E-2</v>
      </c>
      <c r="F219" s="1">
        <v>25</v>
      </c>
      <c r="G219" s="13">
        <v>44574</v>
      </c>
      <c r="H219" s="1" t="str">
        <f t="shared" si="42"/>
        <v>Early</v>
      </c>
    </row>
    <row r="220" spans="1:8" ht="15">
      <c r="A220" s="8" t="s">
        <v>2416</v>
      </c>
      <c r="B220" s="26" t="str">
        <f>_xlfn.XLOOKUP($C220,'Airline Data'!$A$2:$A$7,'Airline Data'!$B$2:$B$7)</f>
        <v>Air Canada</v>
      </c>
      <c r="C220" s="23">
        <v>6</v>
      </c>
      <c r="D220" s="20">
        <v>0.54513888888888884</v>
      </c>
      <c r="E220" s="20">
        <f t="shared" si="47"/>
        <v>0.54861111111111105</v>
      </c>
      <c r="F220" s="1">
        <v>5</v>
      </c>
      <c r="G220" s="13">
        <v>44572</v>
      </c>
      <c r="H220" s="1" t="str">
        <f t="shared" si="42"/>
        <v>Early</v>
      </c>
    </row>
    <row r="221" spans="1:8" ht="15">
      <c r="A221" s="8" t="s">
        <v>2418</v>
      </c>
      <c r="B221" s="26" t="str">
        <f>_xlfn.XLOOKUP($C221,'Airline Data'!$A$2:$A$7,'Airline Data'!$B$2:$B$7)</f>
        <v>American</v>
      </c>
      <c r="C221" s="23">
        <v>1</v>
      </c>
      <c r="D221" s="20">
        <v>0.19791666666666666</v>
      </c>
      <c r="E221" s="20">
        <f>D221-TIME(0,F221,0)</f>
        <v>0.18819444444444444</v>
      </c>
      <c r="F221" s="1">
        <v>14</v>
      </c>
      <c r="G221" s="13">
        <v>44567</v>
      </c>
      <c r="H221" s="1" t="str">
        <f t="shared" si="42"/>
        <v>NotEarly</v>
      </c>
    </row>
    <row r="222" spans="1:8" ht="15">
      <c r="A222" s="8" t="s">
        <v>2420</v>
      </c>
      <c r="B222" s="26" t="str">
        <f>_xlfn.XLOOKUP($C222,'Airline Data'!$A$2:$A$7,'Airline Data'!$B$2:$B$7)</f>
        <v>Air Canada</v>
      </c>
      <c r="C222" s="23">
        <v>6</v>
      </c>
      <c r="D222" s="20">
        <v>0.7416666666666667</v>
      </c>
      <c r="E222" s="20">
        <f>D222+TIME(0,F222,0)</f>
        <v>0.75069444444444444</v>
      </c>
      <c r="F222" s="1">
        <v>13</v>
      </c>
      <c r="G222" s="13">
        <v>44573</v>
      </c>
      <c r="H222" s="1" t="str">
        <f t="shared" si="42"/>
        <v>Early</v>
      </c>
    </row>
    <row r="223" spans="1:8" ht="15">
      <c r="A223" s="8" t="s">
        <v>2422</v>
      </c>
      <c r="B223" s="26" t="str">
        <f>_xlfn.XLOOKUP($C223,'Airline Data'!$A$2:$A$7,'Airline Data'!$B$2:$B$7)</f>
        <v>Alaska</v>
      </c>
      <c r="C223" s="23">
        <v>5</v>
      </c>
      <c r="D223" s="20">
        <v>0.90138888888888891</v>
      </c>
      <c r="E223" s="20">
        <f>D223-TIME(0,F223,0)</f>
        <v>0.88194444444444442</v>
      </c>
      <c r="F223" s="1">
        <v>28</v>
      </c>
      <c r="G223" s="13">
        <v>44567</v>
      </c>
      <c r="H223" s="1" t="str">
        <f t="shared" si="42"/>
        <v>NotEarly</v>
      </c>
    </row>
    <row r="224" spans="1:8" ht="15">
      <c r="A224" s="8" t="s">
        <v>2424</v>
      </c>
      <c r="B224" s="26" t="str">
        <f>_xlfn.XLOOKUP($C224,'Airline Data'!$A$2:$A$7,'Airline Data'!$B$2:$B$7)</f>
        <v>American</v>
      </c>
      <c r="C224" s="23">
        <v>1</v>
      </c>
      <c r="D224" s="20">
        <v>0.20624999999999999</v>
      </c>
      <c r="E224" s="20">
        <f t="shared" ref="E224:E225" si="48">D224+TIME(0,F224,0)</f>
        <v>0.22013888888888888</v>
      </c>
      <c r="F224" s="1">
        <v>20</v>
      </c>
      <c r="G224" s="13">
        <v>44569</v>
      </c>
      <c r="H224" s="1" t="str">
        <f t="shared" si="42"/>
        <v>Early</v>
      </c>
    </row>
    <row r="225" spans="1:8" ht="15">
      <c r="A225" s="8" t="s">
        <v>2426</v>
      </c>
      <c r="B225" s="26" t="str">
        <f>_xlfn.XLOOKUP($C225,'Airline Data'!$A$2:$A$7,'Airline Data'!$B$2:$B$7)</f>
        <v>Air Canada</v>
      </c>
      <c r="C225" s="23">
        <v>6</v>
      </c>
      <c r="D225" s="20">
        <v>0.99791666666666667</v>
      </c>
      <c r="E225" s="20">
        <f t="shared" si="48"/>
        <v>1.0152777777777777</v>
      </c>
      <c r="F225" s="1">
        <v>25</v>
      </c>
      <c r="G225" s="13">
        <v>44566</v>
      </c>
      <c r="H225" s="1" t="str">
        <f t="shared" si="42"/>
        <v>Early</v>
      </c>
    </row>
    <row r="226" spans="1:8" ht="15">
      <c r="A226" s="8" t="s">
        <v>2428</v>
      </c>
      <c r="B226" s="26" t="str">
        <f>_xlfn.XLOOKUP($C226,'Airline Data'!$A$2:$A$7,'Airline Data'!$B$2:$B$7)</f>
        <v>Southwest</v>
      </c>
      <c r="C226" s="23">
        <v>4</v>
      </c>
      <c r="D226" s="20">
        <v>0.25972222222222224</v>
      </c>
      <c r="E226" s="20">
        <f>D226-TIME(0,F226,0)</f>
        <v>0.24861111111111114</v>
      </c>
      <c r="F226" s="1">
        <v>16</v>
      </c>
      <c r="G226" s="13">
        <v>44569</v>
      </c>
      <c r="H226" s="1" t="str">
        <f t="shared" si="42"/>
        <v>NotEarly</v>
      </c>
    </row>
    <row r="227" spans="1:8" ht="15">
      <c r="A227" s="8" t="s">
        <v>2430</v>
      </c>
      <c r="B227" s="26" t="str">
        <f>_xlfn.XLOOKUP($C227,'Airline Data'!$A$2:$A$7,'Airline Data'!$B$2:$B$7)</f>
        <v>United</v>
      </c>
      <c r="C227" s="23">
        <v>2</v>
      </c>
      <c r="D227" s="20">
        <v>0.12013888888888889</v>
      </c>
      <c r="E227" s="20">
        <f>D227+TIME(0,F227,0)</f>
        <v>0.12083333333333333</v>
      </c>
      <c r="F227" s="1">
        <v>1</v>
      </c>
      <c r="G227" s="13">
        <v>44574</v>
      </c>
      <c r="H227" s="1" t="str">
        <f t="shared" si="42"/>
        <v>Early</v>
      </c>
    </row>
    <row r="228" spans="1:8" ht="15">
      <c r="A228" s="8" t="s">
        <v>2432</v>
      </c>
      <c r="B228" s="26" t="str">
        <f>_xlfn.XLOOKUP($C228,'Airline Data'!$A$2:$A$7,'Airline Data'!$B$2:$B$7)</f>
        <v>American</v>
      </c>
      <c r="C228" s="23">
        <v>1</v>
      </c>
      <c r="D228" s="20">
        <v>4.1666666666666664E-2</v>
      </c>
      <c r="E228" s="20">
        <f>D228-TIME(0,F228,0)</f>
        <v>3.7499999999999999E-2</v>
      </c>
      <c r="F228" s="1">
        <v>6</v>
      </c>
      <c r="G228" s="13">
        <v>44562</v>
      </c>
      <c r="H228" s="1" t="str">
        <f t="shared" si="42"/>
        <v>NotEarly</v>
      </c>
    </row>
    <row r="229" spans="1:8" ht="15">
      <c r="A229" s="8" t="s">
        <v>2434</v>
      </c>
      <c r="B229" s="26" t="str">
        <f>_xlfn.XLOOKUP($C229,'Airline Data'!$A$2:$A$7,'Airline Data'!$B$2:$B$7)</f>
        <v>American</v>
      </c>
      <c r="C229" s="23">
        <v>1</v>
      </c>
      <c r="D229" s="20">
        <v>0.19791666666666666</v>
      </c>
      <c r="E229" s="20">
        <f t="shared" ref="E229:E230" si="49">D229+TIME(0,F229,0)</f>
        <v>0.20416666666666666</v>
      </c>
      <c r="F229" s="1">
        <v>9</v>
      </c>
      <c r="G229" s="13">
        <v>44566</v>
      </c>
      <c r="H229" s="1" t="str">
        <f t="shared" si="42"/>
        <v>Early</v>
      </c>
    </row>
    <row r="230" spans="1:8" ht="15">
      <c r="A230" s="8" t="s">
        <v>2436</v>
      </c>
      <c r="B230" s="26" t="str">
        <f>_xlfn.XLOOKUP($C230,'Airline Data'!$A$2:$A$7,'Airline Data'!$B$2:$B$7)</f>
        <v>United</v>
      </c>
      <c r="C230" s="23">
        <v>2</v>
      </c>
      <c r="D230" s="20">
        <v>0.63124999999999998</v>
      </c>
      <c r="E230" s="20">
        <f t="shared" si="49"/>
        <v>0.64097222222222217</v>
      </c>
      <c r="F230" s="1">
        <v>14</v>
      </c>
      <c r="G230" s="13">
        <v>44572</v>
      </c>
      <c r="H230" s="1" t="str">
        <f t="shared" si="42"/>
        <v>Early</v>
      </c>
    </row>
    <row r="231" spans="1:8" ht="15">
      <c r="A231" s="8" t="s">
        <v>2438</v>
      </c>
      <c r="B231" s="26" t="str">
        <f>_xlfn.XLOOKUP($C231,'Airline Data'!$A$2:$A$7,'Airline Data'!$B$2:$B$7)</f>
        <v>American</v>
      </c>
      <c r="C231" s="23">
        <v>1</v>
      </c>
      <c r="D231" s="20">
        <v>0.80763888888888891</v>
      </c>
      <c r="E231" s="20">
        <f>D231-TIME(0,F231,0)</f>
        <v>0.78749999999999998</v>
      </c>
      <c r="F231" s="1">
        <v>29</v>
      </c>
      <c r="G231" s="13">
        <v>44568</v>
      </c>
      <c r="H231" s="1" t="str">
        <f t="shared" si="42"/>
        <v>NotEarly</v>
      </c>
    </row>
    <row r="232" spans="1:8" ht="15">
      <c r="A232" s="8" t="s">
        <v>2440</v>
      </c>
      <c r="B232" s="26" t="str">
        <f>_xlfn.XLOOKUP($C232,'Airline Data'!$A$2:$A$7,'Airline Data'!$B$2:$B$7)</f>
        <v>Delta</v>
      </c>
      <c r="C232" s="23">
        <v>3</v>
      </c>
      <c r="D232" s="20">
        <v>0.46527777777777779</v>
      </c>
      <c r="E232" s="20">
        <f>D232+TIME(0,F232,0)</f>
        <v>0.48541666666666666</v>
      </c>
      <c r="F232" s="1">
        <v>29</v>
      </c>
      <c r="G232" s="13">
        <v>44564</v>
      </c>
      <c r="H232" s="1" t="str">
        <f t="shared" si="42"/>
        <v>Early</v>
      </c>
    </row>
    <row r="233" spans="1:8" ht="15">
      <c r="A233" s="8" t="s">
        <v>2442</v>
      </c>
      <c r="B233" s="26" t="str">
        <f>_xlfn.XLOOKUP($C233,'Airline Data'!$A$2:$A$7,'Airline Data'!$B$2:$B$7)</f>
        <v>Southwest</v>
      </c>
      <c r="C233" s="23">
        <v>4</v>
      </c>
      <c r="D233" s="20">
        <v>0.12777777777777777</v>
      </c>
      <c r="E233" s="20">
        <f>D233-TIME(0,F233,0)</f>
        <v>0.12013888888888888</v>
      </c>
      <c r="F233" s="1">
        <v>11</v>
      </c>
      <c r="G233" s="13">
        <v>44567</v>
      </c>
      <c r="H233" s="1" t="str">
        <f t="shared" si="42"/>
        <v>NotEarly</v>
      </c>
    </row>
    <row r="234" spans="1:8" ht="15">
      <c r="A234" s="8" t="s">
        <v>2444</v>
      </c>
      <c r="B234" s="26" t="str">
        <f>_xlfn.XLOOKUP($C234,'Airline Data'!$A$2:$A$7,'Airline Data'!$B$2:$B$7)</f>
        <v>American</v>
      </c>
      <c r="C234" s="23">
        <v>1</v>
      </c>
      <c r="D234" s="20">
        <v>0.38680555555555557</v>
      </c>
      <c r="E234" s="20">
        <f t="shared" ref="E234:E235" si="50">D234+TIME(0,F234,0)</f>
        <v>0.40347222222222223</v>
      </c>
      <c r="F234" s="1">
        <v>24</v>
      </c>
      <c r="G234" s="13">
        <v>44565</v>
      </c>
      <c r="H234" s="1" t="str">
        <f t="shared" si="42"/>
        <v>Early</v>
      </c>
    </row>
    <row r="235" spans="1:8" ht="15">
      <c r="A235" s="8" t="s">
        <v>2446</v>
      </c>
      <c r="B235" s="26" t="str">
        <f>_xlfn.XLOOKUP($C235,'Airline Data'!$A$2:$A$7,'Airline Data'!$B$2:$B$7)</f>
        <v>Alaska</v>
      </c>
      <c r="C235" s="23">
        <v>5</v>
      </c>
      <c r="D235" s="20">
        <v>0.60972222222222228</v>
      </c>
      <c r="E235" s="20">
        <f t="shared" si="50"/>
        <v>0.625</v>
      </c>
      <c r="F235" s="1">
        <v>22</v>
      </c>
      <c r="G235" s="13">
        <v>44569</v>
      </c>
      <c r="H235" s="1" t="str">
        <f t="shared" si="42"/>
        <v>Early</v>
      </c>
    </row>
    <row r="236" spans="1:8" ht="15">
      <c r="A236" s="8" t="s">
        <v>2448</v>
      </c>
      <c r="B236" s="26" t="str">
        <f>_xlfn.XLOOKUP($C236,'Airline Data'!$A$2:$A$7,'Airline Data'!$B$2:$B$7)</f>
        <v>Delta</v>
      </c>
      <c r="C236" s="23">
        <v>3</v>
      </c>
      <c r="D236" s="20">
        <v>0.78263888888888888</v>
      </c>
      <c r="E236" s="20">
        <f>D236-TIME(0,F236,0)</f>
        <v>0.76666666666666661</v>
      </c>
      <c r="F236" s="1">
        <v>23</v>
      </c>
      <c r="G236" s="13">
        <v>44564</v>
      </c>
      <c r="H236" s="1" t="str">
        <f t="shared" si="42"/>
        <v>NotEarly</v>
      </c>
    </row>
    <row r="237" spans="1:8" ht="15">
      <c r="A237" s="8" t="s">
        <v>2450</v>
      </c>
      <c r="B237" s="26" t="str">
        <f>_xlfn.XLOOKUP($C237,'Airline Data'!$A$2:$A$7,'Airline Data'!$B$2:$B$7)</f>
        <v>Delta</v>
      </c>
      <c r="C237" s="23">
        <v>3</v>
      </c>
      <c r="D237" s="20">
        <v>0.75347222222222221</v>
      </c>
      <c r="E237" s="20">
        <f>D237+TIME(0,F237,0)</f>
        <v>0.75972222222222219</v>
      </c>
      <c r="F237" s="1">
        <v>9</v>
      </c>
      <c r="G237" s="13">
        <v>44568</v>
      </c>
      <c r="H237" s="1" t="str">
        <f t="shared" si="42"/>
        <v>Early</v>
      </c>
    </row>
    <row r="238" spans="1:8" ht="15">
      <c r="A238" s="8" t="s">
        <v>2452</v>
      </c>
      <c r="B238" s="26" t="str">
        <f>_xlfn.XLOOKUP($C238,'Airline Data'!$A$2:$A$7,'Airline Data'!$B$2:$B$7)</f>
        <v>Air Canada</v>
      </c>
      <c r="C238" s="23">
        <v>6</v>
      </c>
      <c r="D238" s="20">
        <v>0.87638888888888888</v>
      </c>
      <c r="E238" s="20">
        <f>D238-TIME(0,F238,0)</f>
        <v>0.85555555555555551</v>
      </c>
      <c r="F238" s="1">
        <v>30</v>
      </c>
      <c r="G238" s="13">
        <v>44574</v>
      </c>
      <c r="H238" s="1" t="str">
        <f t="shared" si="42"/>
        <v>NotEarly</v>
      </c>
    </row>
    <row r="239" spans="1:8" ht="15">
      <c r="A239" s="8" t="s">
        <v>2454</v>
      </c>
      <c r="B239" s="26" t="str">
        <f>_xlfn.XLOOKUP($C239,'Airline Data'!$A$2:$A$7,'Airline Data'!$B$2:$B$7)</f>
        <v>Southwest</v>
      </c>
      <c r="C239" s="23">
        <v>4</v>
      </c>
      <c r="D239" s="20">
        <v>2.0833333333333332E-2</v>
      </c>
      <c r="E239" s="20">
        <f t="shared" ref="E239:E240" si="51">D239+TIME(0,F239,0)</f>
        <v>3.7499999999999999E-2</v>
      </c>
      <c r="F239" s="1">
        <v>24</v>
      </c>
      <c r="G239" s="13">
        <v>44571</v>
      </c>
      <c r="H239" s="1" t="str">
        <f t="shared" si="42"/>
        <v>Early</v>
      </c>
    </row>
    <row r="240" spans="1:8" ht="15">
      <c r="A240" s="8" t="s">
        <v>2456</v>
      </c>
      <c r="B240" s="26" t="str">
        <f>_xlfn.XLOOKUP($C240,'Airline Data'!$A$2:$A$7,'Airline Data'!$B$2:$B$7)</f>
        <v>Delta</v>
      </c>
      <c r="C240" s="23">
        <v>3</v>
      </c>
      <c r="D240" s="20">
        <v>0.3347222222222222</v>
      </c>
      <c r="E240" s="20">
        <f t="shared" si="51"/>
        <v>0.35069444444444442</v>
      </c>
      <c r="F240" s="1">
        <v>23</v>
      </c>
      <c r="G240" s="13">
        <v>44564</v>
      </c>
      <c r="H240" s="1" t="str">
        <f t="shared" si="42"/>
        <v>Early</v>
      </c>
    </row>
    <row r="241" spans="1:8" ht="15">
      <c r="A241" s="8" t="s">
        <v>2458</v>
      </c>
      <c r="B241" s="26" t="str">
        <f>_xlfn.XLOOKUP($C241,'Airline Data'!$A$2:$A$7,'Airline Data'!$B$2:$B$7)</f>
        <v>Air Canada</v>
      </c>
      <c r="C241" s="23">
        <v>6</v>
      </c>
      <c r="D241" s="20">
        <v>0.70277777777777772</v>
      </c>
      <c r="E241" s="20">
        <f>D241-TIME(0,F241,0)</f>
        <v>0.68541666666666656</v>
      </c>
      <c r="F241" s="1">
        <v>25</v>
      </c>
      <c r="G241" s="13">
        <v>44568</v>
      </c>
      <c r="H241" s="1" t="str">
        <f t="shared" si="42"/>
        <v>NotEarly</v>
      </c>
    </row>
    <row r="242" spans="1:8" ht="15">
      <c r="A242" s="8" t="s">
        <v>2460</v>
      </c>
      <c r="B242" s="26" t="str">
        <f>_xlfn.XLOOKUP($C242,'Airline Data'!$A$2:$A$7,'Airline Data'!$B$2:$B$7)</f>
        <v>Alaska</v>
      </c>
      <c r="C242" s="23">
        <v>5</v>
      </c>
      <c r="D242" s="20">
        <v>0.98888888888888893</v>
      </c>
      <c r="E242" s="20">
        <f>D242+TIME(0,F242,0)</f>
        <v>0.99791666666666667</v>
      </c>
      <c r="F242" s="1">
        <v>13</v>
      </c>
      <c r="G242" s="13">
        <v>44570</v>
      </c>
      <c r="H242" s="1" t="str">
        <f t="shared" si="42"/>
        <v>Early</v>
      </c>
    </row>
    <row r="243" spans="1:8" ht="15">
      <c r="A243" s="8" t="s">
        <v>2462</v>
      </c>
      <c r="B243" s="26" t="str">
        <f>_xlfn.XLOOKUP($C243,'Airline Data'!$A$2:$A$7,'Airline Data'!$B$2:$B$7)</f>
        <v>Air Canada</v>
      </c>
      <c r="C243" s="23">
        <v>6</v>
      </c>
      <c r="D243" s="20">
        <v>0.23194444444444445</v>
      </c>
      <c r="E243" s="20">
        <f>D243-TIME(0,F243,0)</f>
        <v>0.21805555555555556</v>
      </c>
      <c r="F243" s="1">
        <v>20</v>
      </c>
      <c r="G243" s="13">
        <v>44569</v>
      </c>
      <c r="H243" s="1" t="str">
        <f t="shared" si="42"/>
        <v>NotEarly</v>
      </c>
    </row>
    <row r="244" spans="1:8" ht="15">
      <c r="A244" s="8" t="s">
        <v>2464</v>
      </c>
      <c r="B244" s="26" t="str">
        <f>_xlfn.XLOOKUP($C244,'Airline Data'!$A$2:$A$7,'Airline Data'!$B$2:$B$7)</f>
        <v>American</v>
      </c>
      <c r="C244" s="23">
        <v>1</v>
      </c>
      <c r="D244" s="20">
        <v>0.99444444444444446</v>
      </c>
      <c r="E244" s="20">
        <f t="shared" ref="E244:E245" si="52">D244+TIME(0,F244,0)</f>
        <v>0.99791666666666667</v>
      </c>
      <c r="F244" s="1">
        <v>5</v>
      </c>
      <c r="G244" s="13">
        <v>44573</v>
      </c>
      <c r="H244" s="1" t="str">
        <f t="shared" si="42"/>
        <v>Early</v>
      </c>
    </row>
    <row r="245" spans="1:8" ht="15">
      <c r="A245" s="8" t="s">
        <v>2466</v>
      </c>
      <c r="B245" s="26" t="str">
        <f>_xlfn.XLOOKUP($C245,'Airline Data'!$A$2:$A$7,'Airline Data'!$B$2:$B$7)</f>
        <v>Air Canada</v>
      </c>
      <c r="C245" s="23">
        <v>6</v>
      </c>
      <c r="D245" s="20">
        <v>0.2048611111111111</v>
      </c>
      <c r="E245" s="20">
        <f t="shared" si="52"/>
        <v>0.22083333333333333</v>
      </c>
      <c r="F245" s="1">
        <v>23</v>
      </c>
      <c r="G245" s="13">
        <v>44574</v>
      </c>
      <c r="H245" s="1" t="str">
        <f t="shared" si="42"/>
        <v>Early</v>
      </c>
    </row>
    <row r="246" spans="1:8" ht="15">
      <c r="A246" s="8" t="s">
        <v>2468</v>
      </c>
      <c r="B246" s="26" t="str">
        <f>_xlfn.XLOOKUP($C246,'Airline Data'!$A$2:$A$7,'Airline Data'!$B$2:$B$7)</f>
        <v>United</v>
      </c>
      <c r="C246" s="23">
        <v>2</v>
      </c>
      <c r="D246" s="20">
        <v>0.49027777777777776</v>
      </c>
      <c r="E246" s="20">
        <f>D246-TIME(0,F246,0)</f>
        <v>0.47152777777777777</v>
      </c>
      <c r="F246" s="1">
        <v>27</v>
      </c>
      <c r="G246" s="13">
        <v>44574</v>
      </c>
      <c r="H246" s="1" t="str">
        <f t="shared" si="42"/>
        <v>NotEarly</v>
      </c>
    </row>
    <row r="247" spans="1:8" ht="15">
      <c r="A247" s="8" t="s">
        <v>2470</v>
      </c>
      <c r="B247" s="26" t="str">
        <f>_xlfn.XLOOKUP($C247,'Airline Data'!$A$2:$A$7,'Airline Data'!$B$2:$B$7)</f>
        <v>American</v>
      </c>
      <c r="C247" s="23">
        <v>1</v>
      </c>
      <c r="D247" s="20">
        <v>0.59027777777777779</v>
      </c>
      <c r="E247" s="20">
        <f>D247+TIME(0,F247,0)</f>
        <v>0.61111111111111116</v>
      </c>
      <c r="F247" s="1">
        <v>30</v>
      </c>
      <c r="G247" s="13">
        <v>44564</v>
      </c>
      <c r="H247" s="1" t="str">
        <f t="shared" si="42"/>
        <v>Early</v>
      </c>
    </row>
    <row r="248" spans="1:8" ht="15">
      <c r="A248" s="8" t="s">
        <v>2472</v>
      </c>
      <c r="B248" s="26" t="str">
        <f>_xlfn.XLOOKUP($C248,'Airline Data'!$A$2:$A$7,'Airline Data'!$B$2:$B$7)</f>
        <v>Southwest</v>
      </c>
      <c r="C248" s="23">
        <v>4</v>
      </c>
      <c r="D248" s="20">
        <v>0.79652777777777772</v>
      </c>
      <c r="E248" s="20">
        <f>D248-TIME(0,F248,0)</f>
        <v>0.79652777777777772</v>
      </c>
      <c r="F248" s="1">
        <v>0</v>
      </c>
      <c r="G248" s="13">
        <v>44562</v>
      </c>
      <c r="H248" s="1" t="str">
        <f t="shared" si="42"/>
        <v>OnTime</v>
      </c>
    </row>
    <row r="249" spans="1:8" ht="15">
      <c r="A249" s="8" t="s">
        <v>2474</v>
      </c>
      <c r="B249" s="26" t="str">
        <f>_xlfn.XLOOKUP($C249,'Airline Data'!$A$2:$A$7,'Airline Data'!$B$2:$B$7)</f>
        <v>American</v>
      </c>
      <c r="C249" s="23">
        <v>1</v>
      </c>
      <c r="D249" s="20">
        <v>0.55902777777777779</v>
      </c>
      <c r="E249" s="20">
        <f t="shared" ref="E249:E250" si="53">D249+TIME(0,F249,0)</f>
        <v>0.56388888888888888</v>
      </c>
      <c r="F249" s="1">
        <v>7</v>
      </c>
      <c r="G249" s="13">
        <v>44568</v>
      </c>
      <c r="H249" s="1" t="str">
        <f t="shared" si="42"/>
        <v>Early</v>
      </c>
    </row>
    <row r="250" spans="1:8" ht="15">
      <c r="A250" s="8" t="s">
        <v>2476</v>
      </c>
      <c r="B250" s="26" t="str">
        <f>_xlfn.XLOOKUP($C250,'Airline Data'!$A$2:$A$7,'Airline Data'!$B$2:$B$7)</f>
        <v>Alaska</v>
      </c>
      <c r="C250" s="23">
        <v>5</v>
      </c>
      <c r="D250" s="20">
        <v>0.73472222222222228</v>
      </c>
      <c r="E250" s="20">
        <f t="shared" si="53"/>
        <v>0.7416666666666667</v>
      </c>
      <c r="F250" s="1">
        <v>10</v>
      </c>
      <c r="G250" s="13">
        <v>44574</v>
      </c>
      <c r="H250" s="1" t="str">
        <f t="shared" si="42"/>
        <v>Early</v>
      </c>
    </row>
    <row r="251" spans="1:8" ht="15">
      <c r="A251" s="8" t="s">
        <v>2478</v>
      </c>
      <c r="B251" s="26" t="str">
        <f>_xlfn.XLOOKUP($C251,'Airline Data'!$A$2:$A$7,'Airline Data'!$B$2:$B$7)</f>
        <v>American</v>
      </c>
      <c r="C251" s="23">
        <v>1</v>
      </c>
      <c r="D251" s="20">
        <v>0.78611111111111109</v>
      </c>
      <c r="E251" s="20">
        <f>D251-TIME(0,F251,0)</f>
        <v>0.76874999999999993</v>
      </c>
      <c r="F251" s="1">
        <v>25</v>
      </c>
      <c r="G251" s="13">
        <v>44574</v>
      </c>
      <c r="H251" s="1" t="str">
        <f t="shared" si="42"/>
        <v>NotEarly</v>
      </c>
    </row>
    <row r="252" spans="1:8" ht="15">
      <c r="A252" s="8" t="s">
        <v>2480</v>
      </c>
      <c r="B252" s="26" t="str">
        <f>_xlfn.XLOOKUP($C252,'Airline Data'!$A$2:$A$7,'Airline Data'!$B$2:$B$7)</f>
        <v>American</v>
      </c>
      <c r="C252" s="23">
        <v>1</v>
      </c>
      <c r="D252" s="20">
        <v>0.4284722222222222</v>
      </c>
      <c r="E252" s="20">
        <f>D252+TIME(0,F252,0)</f>
        <v>0.43611111111111106</v>
      </c>
      <c r="F252" s="1">
        <v>11</v>
      </c>
      <c r="G252" s="13">
        <v>44565</v>
      </c>
      <c r="H252" s="1" t="str">
        <f t="shared" si="42"/>
        <v>Early</v>
      </c>
    </row>
    <row r="253" spans="1:8" ht="15">
      <c r="A253" s="8" t="s">
        <v>2482</v>
      </c>
      <c r="B253" s="26" t="str">
        <f>_xlfn.XLOOKUP($C253,'Airline Data'!$A$2:$A$7,'Airline Data'!$B$2:$B$7)</f>
        <v>Air Canada</v>
      </c>
      <c r="C253" s="23">
        <v>6</v>
      </c>
      <c r="D253" s="20">
        <v>4.4444444444444446E-2</v>
      </c>
      <c r="E253" s="20">
        <f>D253-TIME(0,F253,0)</f>
        <v>3.1944444444444449E-2</v>
      </c>
      <c r="F253" s="1">
        <v>18</v>
      </c>
      <c r="G253" s="13">
        <v>44574</v>
      </c>
      <c r="H253" s="1" t="str">
        <f t="shared" si="42"/>
        <v>NotEarly</v>
      </c>
    </row>
    <row r="254" spans="1:8" ht="15">
      <c r="A254" s="8" t="s">
        <v>2484</v>
      </c>
      <c r="B254" s="26" t="str">
        <f>_xlfn.XLOOKUP($C254,'Airline Data'!$A$2:$A$7,'Airline Data'!$B$2:$B$7)</f>
        <v>Air Canada</v>
      </c>
      <c r="C254" s="23">
        <v>6</v>
      </c>
      <c r="D254" s="20">
        <v>0.98958333333333337</v>
      </c>
      <c r="E254" s="20">
        <f t="shared" ref="E254:E255" si="54">D254+TIME(0,F254,0)</f>
        <v>1.0013888888888889</v>
      </c>
      <c r="F254" s="1">
        <v>17</v>
      </c>
      <c r="G254" s="13">
        <v>44571</v>
      </c>
      <c r="H254" s="1" t="str">
        <f t="shared" si="42"/>
        <v>Early</v>
      </c>
    </row>
    <row r="255" spans="1:8" ht="15">
      <c r="A255" s="8" t="s">
        <v>2486</v>
      </c>
      <c r="B255" s="26" t="str">
        <f>_xlfn.XLOOKUP($C255,'Airline Data'!$A$2:$A$7,'Airline Data'!$B$2:$B$7)</f>
        <v>Southwest</v>
      </c>
      <c r="C255" s="23">
        <v>4</v>
      </c>
      <c r="D255" s="20">
        <v>0.41319444444444442</v>
      </c>
      <c r="E255" s="20">
        <f t="shared" si="54"/>
        <v>0.42083333333333328</v>
      </c>
      <c r="F255" s="1">
        <v>11</v>
      </c>
      <c r="G255" s="13">
        <v>44563</v>
      </c>
      <c r="H255" s="1" t="str">
        <f t="shared" si="42"/>
        <v>Early</v>
      </c>
    </row>
    <row r="256" spans="1:8" ht="15">
      <c r="A256" s="8" t="s">
        <v>2488</v>
      </c>
      <c r="B256" s="26" t="str">
        <f>_xlfn.XLOOKUP($C256,'Airline Data'!$A$2:$A$7,'Airline Data'!$B$2:$B$7)</f>
        <v>United</v>
      </c>
      <c r="C256" s="23">
        <v>2</v>
      </c>
      <c r="D256" s="20">
        <v>0.68263888888888891</v>
      </c>
      <c r="E256" s="20">
        <f>D256-TIME(0,F256,0)</f>
        <v>0.67847222222222225</v>
      </c>
      <c r="F256" s="1">
        <v>6</v>
      </c>
      <c r="G256" s="13">
        <v>44573</v>
      </c>
      <c r="H256" s="1" t="str">
        <f t="shared" si="42"/>
        <v>NotEarly</v>
      </c>
    </row>
    <row r="257" spans="1:8" ht="15">
      <c r="A257" s="8" t="s">
        <v>2490</v>
      </c>
      <c r="B257" s="26" t="str">
        <f>_xlfn.XLOOKUP($C257,'Airline Data'!$A$2:$A$7,'Airline Data'!$B$2:$B$7)</f>
        <v>Air Canada</v>
      </c>
      <c r="C257" s="23">
        <v>6</v>
      </c>
      <c r="D257" s="20">
        <v>0.19027777777777777</v>
      </c>
      <c r="E257" s="20">
        <f>D257+TIME(0,F257,0)</f>
        <v>0.20277777777777778</v>
      </c>
      <c r="F257" s="1">
        <v>18</v>
      </c>
      <c r="G257" s="13">
        <v>44566</v>
      </c>
      <c r="H257" s="1" t="str">
        <f t="shared" si="42"/>
        <v>Early</v>
      </c>
    </row>
    <row r="258" spans="1:8" ht="15">
      <c r="A258" s="8" t="s">
        <v>2492</v>
      </c>
      <c r="B258" s="26" t="str">
        <f>_xlfn.XLOOKUP($C258,'Airline Data'!$A$2:$A$7,'Airline Data'!$B$2:$B$7)</f>
        <v>Southwest</v>
      </c>
      <c r="C258" s="23">
        <v>4</v>
      </c>
      <c r="D258" s="20">
        <v>0.99444444444444446</v>
      </c>
      <c r="E258" s="20">
        <f>D258-TIME(0,F258,0)</f>
        <v>0.98125000000000007</v>
      </c>
      <c r="F258" s="1">
        <v>19</v>
      </c>
      <c r="G258" s="13">
        <v>44564</v>
      </c>
      <c r="H258" s="1" t="str">
        <f t="shared" si="42"/>
        <v>NotEarly</v>
      </c>
    </row>
    <row r="259" spans="1:8" ht="15">
      <c r="A259" s="8" t="s">
        <v>2494</v>
      </c>
      <c r="B259" s="26" t="str">
        <f>_xlfn.XLOOKUP($C259,'Airline Data'!$A$2:$A$7,'Airline Data'!$B$2:$B$7)</f>
        <v>Alaska</v>
      </c>
      <c r="C259" s="23">
        <v>5</v>
      </c>
      <c r="D259" s="20">
        <v>0.56527777777777777</v>
      </c>
      <c r="E259" s="20">
        <f t="shared" ref="E259:E260" si="55">D259+TIME(0,F259,0)</f>
        <v>0.57499999999999996</v>
      </c>
      <c r="F259" s="1">
        <v>14</v>
      </c>
      <c r="G259" s="13">
        <v>44571</v>
      </c>
      <c r="H259" s="1" t="str">
        <f t="shared" ref="H259:H322" si="56">_xlfn.IFS(D259&lt;E259,"Early",D259&gt;E259,"NotEarly",D259=E259,"OnTime")</f>
        <v>Early</v>
      </c>
    </row>
    <row r="260" spans="1:8" ht="15">
      <c r="A260" s="8" t="s">
        <v>2496</v>
      </c>
      <c r="B260" s="26" t="str">
        <f>_xlfn.XLOOKUP($C260,'Airline Data'!$A$2:$A$7,'Airline Data'!$B$2:$B$7)</f>
        <v>Alaska</v>
      </c>
      <c r="C260" s="23">
        <v>5</v>
      </c>
      <c r="D260" s="20">
        <v>0.1451388888888889</v>
      </c>
      <c r="E260" s="20">
        <f t="shared" si="55"/>
        <v>0.15763888888888891</v>
      </c>
      <c r="F260" s="1">
        <v>18</v>
      </c>
      <c r="G260" s="13">
        <v>44563</v>
      </c>
      <c r="H260" s="1" t="str">
        <f t="shared" si="56"/>
        <v>Early</v>
      </c>
    </row>
    <row r="261" spans="1:8" ht="15">
      <c r="A261" s="8" t="s">
        <v>2498</v>
      </c>
      <c r="B261" s="26" t="str">
        <f>_xlfn.XLOOKUP($C261,'Airline Data'!$A$2:$A$7,'Airline Data'!$B$2:$B$7)</f>
        <v>Alaska</v>
      </c>
      <c r="C261" s="23">
        <v>5</v>
      </c>
      <c r="D261" s="20">
        <v>1.4583333333333334E-2</v>
      </c>
      <c r="E261" s="20">
        <f>D261-TIME(0,F261,0)</f>
        <v>1.1805555555555555E-2</v>
      </c>
      <c r="F261" s="1">
        <v>4</v>
      </c>
      <c r="G261" s="13">
        <v>44572</v>
      </c>
      <c r="H261" s="1" t="str">
        <f t="shared" si="56"/>
        <v>NotEarly</v>
      </c>
    </row>
    <row r="262" spans="1:8" ht="15">
      <c r="A262" s="8" t="s">
        <v>2500</v>
      </c>
      <c r="B262" s="26" t="str">
        <f>_xlfn.XLOOKUP($C262,'Airline Data'!$A$2:$A$7,'Airline Data'!$B$2:$B$7)</f>
        <v>Alaska</v>
      </c>
      <c r="C262" s="23">
        <v>5</v>
      </c>
      <c r="D262" s="20">
        <v>0.82152777777777775</v>
      </c>
      <c r="E262" s="20">
        <f>D262+TIME(0,F262,0)</f>
        <v>0.84236111111111112</v>
      </c>
      <c r="F262" s="1">
        <v>30</v>
      </c>
      <c r="G262" s="13">
        <v>44572</v>
      </c>
      <c r="H262" s="1" t="str">
        <f t="shared" si="56"/>
        <v>Early</v>
      </c>
    </row>
    <row r="263" spans="1:8" ht="15">
      <c r="A263" s="8" t="s">
        <v>2502</v>
      </c>
      <c r="B263" s="26" t="str">
        <f>_xlfn.XLOOKUP($C263,'Airline Data'!$A$2:$A$7,'Airline Data'!$B$2:$B$7)</f>
        <v>Alaska</v>
      </c>
      <c r="C263" s="23">
        <v>5</v>
      </c>
      <c r="D263" s="20">
        <v>0.15486111111111112</v>
      </c>
      <c r="E263" s="20">
        <f>D263-TIME(0,F263,0)</f>
        <v>0.14583333333333334</v>
      </c>
      <c r="F263" s="1">
        <v>13</v>
      </c>
      <c r="G263" s="13">
        <v>44563</v>
      </c>
      <c r="H263" s="1" t="str">
        <f t="shared" si="56"/>
        <v>NotEarly</v>
      </c>
    </row>
    <row r="264" spans="1:8" ht="15">
      <c r="A264" s="8" t="s">
        <v>2504</v>
      </c>
      <c r="B264" s="26" t="str">
        <f>_xlfn.XLOOKUP($C264,'Airline Data'!$A$2:$A$7,'Airline Data'!$B$2:$B$7)</f>
        <v>Alaska</v>
      </c>
      <c r="C264" s="23">
        <v>5</v>
      </c>
      <c r="D264" s="20">
        <v>0.70347222222222228</v>
      </c>
      <c r="E264" s="20">
        <f t="shared" ref="E264:E265" si="57">D264+TIME(0,F264,0)</f>
        <v>0.71458333333333335</v>
      </c>
      <c r="F264" s="1">
        <v>16</v>
      </c>
      <c r="G264" s="13">
        <v>44564</v>
      </c>
      <c r="H264" s="1" t="str">
        <f t="shared" si="56"/>
        <v>Early</v>
      </c>
    </row>
    <row r="265" spans="1:8" ht="15">
      <c r="A265" s="8" t="s">
        <v>2506</v>
      </c>
      <c r="B265" s="26" t="str">
        <f>_xlfn.XLOOKUP($C265,'Airline Data'!$A$2:$A$7,'Airline Data'!$B$2:$B$7)</f>
        <v>Delta</v>
      </c>
      <c r="C265" s="23">
        <v>3</v>
      </c>
      <c r="D265" s="20">
        <v>0.43541666666666667</v>
      </c>
      <c r="E265" s="20">
        <f t="shared" si="57"/>
        <v>0.44513888888888892</v>
      </c>
      <c r="F265" s="1">
        <v>14</v>
      </c>
      <c r="G265" s="13">
        <v>44568</v>
      </c>
      <c r="H265" s="1" t="str">
        <f t="shared" si="56"/>
        <v>Early</v>
      </c>
    </row>
    <row r="266" spans="1:8" ht="15">
      <c r="A266" s="8">
        <v>47460</v>
      </c>
      <c r="B266" s="26" t="str">
        <f>_xlfn.XLOOKUP($C266,'Airline Data'!$A$2:$A$7,'Airline Data'!$B$2:$B$7)</f>
        <v>Alaska</v>
      </c>
      <c r="C266" s="23">
        <v>5</v>
      </c>
      <c r="D266" s="20">
        <v>0.21111111111111111</v>
      </c>
      <c r="E266" s="20">
        <f>D266-TIME(0,F266,0)</f>
        <v>0.20624999999999999</v>
      </c>
      <c r="F266" s="1">
        <v>7</v>
      </c>
      <c r="G266" s="13">
        <v>44562</v>
      </c>
      <c r="H266" s="1" t="str">
        <f t="shared" si="56"/>
        <v>NotEarly</v>
      </c>
    </row>
    <row r="267" spans="1:8" ht="15">
      <c r="A267" s="8" t="s">
        <v>2509</v>
      </c>
      <c r="B267" s="26" t="str">
        <f>_xlfn.XLOOKUP($C267,'Airline Data'!$A$2:$A$7,'Airline Data'!$B$2:$B$7)</f>
        <v>Delta</v>
      </c>
      <c r="C267" s="23">
        <v>3</v>
      </c>
      <c r="D267" s="20">
        <v>0.95416666666666672</v>
      </c>
      <c r="E267" s="20">
        <f>D267+TIME(0,F267,0)</f>
        <v>0.95763888888888893</v>
      </c>
      <c r="F267" s="1">
        <v>5</v>
      </c>
      <c r="G267" s="13">
        <v>44568</v>
      </c>
      <c r="H267" s="1" t="str">
        <f t="shared" si="56"/>
        <v>Early</v>
      </c>
    </row>
    <row r="268" spans="1:8" ht="15">
      <c r="A268" s="8" t="s">
        <v>2511</v>
      </c>
      <c r="B268" s="26" t="str">
        <f>_xlfn.XLOOKUP($C268,'Airline Data'!$A$2:$A$7,'Airline Data'!$B$2:$B$7)</f>
        <v>Air Canada</v>
      </c>
      <c r="C268" s="23">
        <v>6</v>
      </c>
      <c r="D268" s="20">
        <v>0.69305555555555554</v>
      </c>
      <c r="E268" s="20">
        <f>D268-TIME(0,F268,0)</f>
        <v>0.6875</v>
      </c>
      <c r="F268" s="1">
        <v>8</v>
      </c>
      <c r="G268" s="13">
        <v>44570</v>
      </c>
      <c r="H268" s="1" t="str">
        <f t="shared" si="56"/>
        <v>NotEarly</v>
      </c>
    </row>
    <row r="269" spans="1:8" ht="15">
      <c r="A269" s="8" t="s">
        <v>2513</v>
      </c>
      <c r="B269" s="26" t="str">
        <f>_xlfn.XLOOKUP($C269,'Airline Data'!$A$2:$A$7,'Airline Data'!$B$2:$B$7)</f>
        <v>Air Canada</v>
      </c>
      <c r="C269" s="23">
        <v>6</v>
      </c>
      <c r="D269" s="20">
        <v>0.49375000000000002</v>
      </c>
      <c r="E269" s="20">
        <f t="shared" ref="E269:E270" si="58">D269+TIME(0,F269,0)</f>
        <v>0.49791666666666667</v>
      </c>
      <c r="F269" s="1">
        <v>6</v>
      </c>
      <c r="G269" s="13">
        <v>44565</v>
      </c>
      <c r="H269" s="1" t="str">
        <f t="shared" si="56"/>
        <v>Early</v>
      </c>
    </row>
    <row r="270" spans="1:8" ht="15">
      <c r="A270" s="8" t="s">
        <v>2515</v>
      </c>
      <c r="B270" s="26" t="str">
        <f>_xlfn.XLOOKUP($C270,'Airline Data'!$A$2:$A$7,'Airline Data'!$B$2:$B$7)</f>
        <v>Southwest</v>
      </c>
      <c r="C270" s="23">
        <v>4</v>
      </c>
      <c r="D270" s="20">
        <v>0.83819444444444446</v>
      </c>
      <c r="E270" s="20">
        <f t="shared" si="58"/>
        <v>0.84652777777777777</v>
      </c>
      <c r="F270" s="1">
        <v>12</v>
      </c>
      <c r="G270" s="13">
        <v>44563</v>
      </c>
      <c r="H270" s="1" t="str">
        <f t="shared" si="56"/>
        <v>Early</v>
      </c>
    </row>
    <row r="271" spans="1:8" ht="15">
      <c r="A271" s="8" t="s">
        <v>2517</v>
      </c>
      <c r="B271" s="26" t="str">
        <f>_xlfn.XLOOKUP($C271,'Airline Data'!$A$2:$A$7,'Airline Data'!$B$2:$B$7)</f>
        <v>American</v>
      </c>
      <c r="C271" s="23">
        <v>1</v>
      </c>
      <c r="D271" s="20">
        <v>0.84722222222222221</v>
      </c>
      <c r="E271" s="20">
        <f>D271-TIME(0,F271,0)</f>
        <v>0.84375</v>
      </c>
      <c r="F271" s="1">
        <v>5</v>
      </c>
      <c r="G271" s="13">
        <v>44563</v>
      </c>
      <c r="H271" s="1" t="str">
        <f t="shared" si="56"/>
        <v>NotEarly</v>
      </c>
    </row>
    <row r="272" spans="1:8" ht="15">
      <c r="A272" s="8" t="s">
        <v>2519</v>
      </c>
      <c r="B272" s="26" t="str">
        <f>_xlfn.XLOOKUP($C272,'Airline Data'!$A$2:$A$7,'Airline Data'!$B$2:$B$7)</f>
        <v>Alaska</v>
      </c>
      <c r="C272" s="23">
        <v>5</v>
      </c>
      <c r="D272" s="20">
        <v>0.63680555555555551</v>
      </c>
      <c r="E272" s="20">
        <f>D272+TIME(0,F272,0)</f>
        <v>0.64027777777777772</v>
      </c>
      <c r="F272" s="1">
        <v>5</v>
      </c>
      <c r="G272" s="13">
        <v>44567</v>
      </c>
      <c r="H272" s="1" t="str">
        <f t="shared" si="56"/>
        <v>Early</v>
      </c>
    </row>
    <row r="273" spans="1:8" ht="15">
      <c r="A273" s="8" t="s">
        <v>2521</v>
      </c>
      <c r="B273" s="26" t="str">
        <f>_xlfn.XLOOKUP($C273,'Airline Data'!$A$2:$A$7,'Airline Data'!$B$2:$B$7)</f>
        <v>Alaska</v>
      </c>
      <c r="C273" s="23">
        <v>5</v>
      </c>
      <c r="D273" s="20">
        <v>0.30486111111111114</v>
      </c>
      <c r="E273" s="20">
        <f>D273-TIME(0,F273,0)</f>
        <v>0.28611111111111115</v>
      </c>
      <c r="F273" s="1">
        <v>27</v>
      </c>
      <c r="G273" s="13">
        <v>44564</v>
      </c>
      <c r="H273" s="1" t="str">
        <f t="shared" si="56"/>
        <v>NotEarly</v>
      </c>
    </row>
    <row r="274" spans="1:8" ht="15">
      <c r="A274" s="8">
        <v>243853</v>
      </c>
      <c r="B274" s="26" t="str">
        <f>_xlfn.XLOOKUP($C274,'Airline Data'!$A$2:$A$7,'Airline Data'!$B$2:$B$7)</f>
        <v>Southwest</v>
      </c>
      <c r="C274" s="23">
        <v>4</v>
      </c>
      <c r="D274" s="20">
        <v>6.7361111111111108E-2</v>
      </c>
      <c r="E274" s="20">
        <f t="shared" ref="E274:E275" si="59">D274+TIME(0,F274,0)</f>
        <v>7.1527777777777773E-2</v>
      </c>
      <c r="F274" s="1">
        <v>6</v>
      </c>
      <c r="G274" s="13">
        <v>44572</v>
      </c>
      <c r="H274" s="1" t="str">
        <f t="shared" si="56"/>
        <v>Early</v>
      </c>
    </row>
    <row r="275" spans="1:8" ht="15">
      <c r="A275" s="8" t="s">
        <v>2524</v>
      </c>
      <c r="B275" s="26" t="str">
        <f>_xlfn.XLOOKUP($C275,'Airline Data'!$A$2:$A$7,'Airline Data'!$B$2:$B$7)</f>
        <v>Southwest</v>
      </c>
      <c r="C275" s="23">
        <v>4</v>
      </c>
      <c r="D275" s="20">
        <v>0.38819444444444445</v>
      </c>
      <c r="E275" s="20">
        <f t="shared" si="59"/>
        <v>0.40833333333333333</v>
      </c>
      <c r="F275" s="1">
        <v>29</v>
      </c>
      <c r="G275" s="13">
        <v>44568</v>
      </c>
      <c r="H275" s="1" t="str">
        <f t="shared" si="56"/>
        <v>Early</v>
      </c>
    </row>
    <row r="276" spans="1:8" ht="15">
      <c r="A276" s="8" t="s">
        <v>2526</v>
      </c>
      <c r="B276" s="26" t="str">
        <f>_xlfn.XLOOKUP($C276,'Airline Data'!$A$2:$A$7,'Airline Data'!$B$2:$B$7)</f>
        <v>American</v>
      </c>
      <c r="C276" s="23">
        <v>1</v>
      </c>
      <c r="D276" s="20">
        <v>0.71805555555555556</v>
      </c>
      <c r="E276" s="20">
        <f>D276-TIME(0,F276,0)</f>
        <v>0.69791666666666663</v>
      </c>
      <c r="F276" s="1">
        <v>29</v>
      </c>
      <c r="G276" s="13">
        <v>44566</v>
      </c>
      <c r="H276" s="1" t="str">
        <f t="shared" si="56"/>
        <v>NotEarly</v>
      </c>
    </row>
    <row r="277" spans="1:8" ht="15">
      <c r="A277" s="8">
        <v>680644</v>
      </c>
      <c r="B277" s="26" t="str">
        <f>_xlfn.XLOOKUP($C277,'Airline Data'!$A$2:$A$7,'Airline Data'!$B$2:$B$7)</f>
        <v>Alaska</v>
      </c>
      <c r="C277" s="23">
        <v>5</v>
      </c>
      <c r="D277" s="20">
        <v>0.77847222222222223</v>
      </c>
      <c r="E277" s="20">
        <f>D277+TIME(0,F277,0)</f>
        <v>0.79791666666666672</v>
      </c>
      <c r="F277" s="1">
        <v>28</v>
      </c>
      <c r="G277" s="13">
        <v>44565</v>
      </c>
      <c r="H277" s="1" t="str">
        <f t="shared" si="56"/>
        <v>Early</v>
      </c>
    </row>
    <row r="278" spans="1:8" ht="15">
      <c r="A278" s="8" t="s">
        <v>2529</v>
      </c>
      <c r="B278" s="26" t="str">
        <f>_xlfn.XLOOKUP($C278,'Airline Data'!$A$2:$A$7,'Airline Data'!$B$2:$B$7)</f>
        <v>Air Canada</v>
      </c>
      <c r="C278" s="23">
        <v>6</v>
      </c>
      <c r="D278" s="20">
        <v>0.37708333333333333</v>
      </c>
      <c r="E278" s="20">
        <f>D278-TIME(0,F278,0)</f>
        <v>0.36388888888888887</v>
      </c>
      <c r="F278" s="1">
        <v>19</v>
      </c>
      <c r="G278" s="13">
        <v>44567</v>
      </c>
      <c r="H278" s="1" t="str">
        <f t="shared" si="56"/>
        <v>NotEarly</v>
      </c>
    </row>
    <row r="279" spans="1:8" ht="15">
      <c r="A279" s="8" t="s">
        <v>2531</v>
      </c>
      <c r="B279" s="26" t="str">
        <f>_xlfn.XLOOKUP($C279,'Airline Data'!$A$2:$A$7,'Airline Data'!$B$2:$B$7)</f>
        <v>Southwest</v>
      </c>
      <c r="C279" s="23">
        <v>4</v>
      </c>
      <c r="D279" s="20">
        <v>2.0833333333333332E-2</v>
      </c>
      <c r="E279" s="20">
        <f t="shared" ref="E279:E280" si="60">D279+TIME(0,F279,0)</f>
        <v>2.1527777777777778E-2</v>
      </c>
      <c r="F279" s="1">
        <v>1</v>
      </c>
      <c r="G279" s="13">
        <v>44562</v>
      </c>
      <c r="H279" s="1" t="str">
        <f t="shared" si="56"/>
        <v>Early</v>
      </c>
    </row>
    <row r="280" spans="1:8" ht="15">
      <c r="A280" s="8" t="s">
        <v>2533</v>
      </c>
      <c r="B280" s="26" t="str">
        <f>_xlfn.XLOOKUP($C280,'Airline Data'!$A$2:$A$7,'Airline Data'!$B$2:$B$7)</f>
        <v>United</v>
      </c>
      <c r="C280" s="23">
        <v>2</v>
      </c>
      <c r="D280" s="20">
        <v>0.20416666666666666</v>
      </c>
      <c r="E280" s="20">
        <f t="shared" si="60"/>
        <v>0.20902777777777778</v>
      </c>
      <c r="F280" s="1">
        <v>7</v>
      </c>
      <c r="G280" s="13">
        <v>44570</v>
      </c>
      <c r="H280" s="1" t="str">
        <f t="shared" si="56"/>
        <v>Early</v>
      </c>
    </row>
    <row r="281" spans="1:8" ht="15">
      <c r="A281" s="8" t="s">
        <v>2535</v>
      </c>
      <c r="B281" s="26" t="str">
        <f>_xlfn.XLOOKUP($C281,'Airline Data'!$A$2:$A$7,'Airline Data'!$B$2:$B$7)</f>
        <v>United</v>
      </c>
      <c r="C281" s="23">
        <v>2</v>
      </c>
      <c r="D281" s="20">
        <v>0.89513888888888893</v>
      </c>
      <c r="E281" s="20">
        <f>D281-TIME(0,F281,0)</f>
        <v>0.87847222222222221</v>
      </c>
      <c r="F281" s="1">
        <v>24</v>
      </c>
      <c r="G281" s="13">
        <v>44564</v>
      </c>
      <c r="H281" s="1" t="str">
        <f t="shared" si="56"/>
        <v>NotEarly</v>
      </c>
    </row>
    <row r="282" spans="1:8" ht="15">
      <c r="A282" s="8" t="s">
        <v>2537</v>
      </c>
      <c r="B282" s="26" t="str">
        <f>_xlfn.XLOOKUP($C282,'Airline Data'!$A$2:$A$7,'Airline Data'!$B$2:$B$7)</f>
        <v>Delta</v>
      </c>
      <c r="C282" s="23">
        <v>3</v>
      </c>
      <c r="D282" s="20">
        <v>0.8618055555555556</v>
      </c>
      <c r="E282" s="20">
        <f>D282+TIME(0,F282,0)</f>
        <v>0.88055555555555565</v>
      </c>
      <c r="F282" s="1">
        <v>27</v>
      </c>
      <c r="G282" s="13">
        <v>44568</v>
      </c>
      <c r="H282" s="1" t="str">
        <f t="shared" si="56"/>
        <v>Early</v>
      </c>
    </row>
    <row r="283" spans="1:8" ht="15">
      <c r="A283" s="8" t="s">
        <v>2539</v>
      </c>
      <c r="B283" s="26" t="str">
        <f>_xlfn.XLOOKUP($C283,'Airline Data'!$A$2:$A$7,'Airline Data'!$B$2:$B$7)</f>
        <v>American</v>
      </c>
      <c r="C283" s="23">
        <v>1</v>
      </c>
      <c r="D283" s="20">
        <v>0.74930555555555556</v>
      </c>
      <c r="E283" s="20">
        <f>D283-TIME(0,F283,0)</f>
        <v>0.73263888888888884</v>
      </c>
      <c r="F283" s="1">
        <v>24</v>
      </c>
      <c r="G283" s="13">
        <v>44573</v>
      </c>
      <c r="H283" s="1" t="str">
        <f t="shared" si="56"/>
        <v>NotEarly</v>
      </c>
    </row>
    <row r="284" spans="1:8" ht="15">
      <c r="A284" s="8" t="s">
        <v>2541</v>
      </c>
      <c r="B284" s="26" t="str">
        <f>_xlfn.XLOOKUP($C284,'Airline Data'!$A$2:$A$7,'Airline Data'!$B$2:$B$7)</f>
        <v>Air Canada</v>
      </c>
      <c r="C284" s="23">
        <v>6</v>
      </c>
      <c r="D284" s="20">
        <v>0.58333333333333337</v>
      </c>
      <c r="E284" s="20">
        <f t="shared" ref="E284:E285" si="61">D284+TIME(0,F284,0)</f>
        <v>0.58472222222222225</v>
      </c>
      <c r="F284" s="1">
        <v>2</v>
      </c>
      <c r="G284" s="13">
        <v>44574</v>
      </c>
      <c r="H284" s="1" t="str">
        <f t="shared" si="56"/>
        <v>Early</v>
      </c>
    </row>
    <row r="285" spans="1:8" ht="15">
      <c r="A285" s="8" t="s">
        <v>2543</v>
      </c>
      <c r="B285" s="26" t="str">
        <f>_xlfn.XLOOKUP($C285,'Airline Data'!$A$2:$A$7,'Airline Data'!$B$2:$B$7)</f>
        <v>Alaska</v>
      </c>
      <c r="C285" s="23">
        <v>5</v>
      </c>
      <c r="D285" s="20">
        <v>0.18194444444444444</v>
      </c>
      <c r="E285" s="20">
        <f t="shared" si="61"/>
        <v>0.20277777777777778</v>
      </c>
      <c r="F285" s="1">
        <v>30</v>
      </c>
      <c r="G285" s="13">
        <v>44570</v>
      </c>
      <c r="H285" s="1" t="str">
        <f t="shared" si="56"/>
        <v>Early</v>
      </c>
    </row>
    <row r="286" spans="1:8" ht="15">
      <c r="A286" s="8" t="s">
        <v>2545</v>
      </c>
      <c r="B286" s="26" t="str">
        <f>_xlfn.XLOOKUP($C286,'Airline Data'!$A$2:$A$7,'Airline Data'!$B$2:$B$7)</f>
        <v>United</v>
      </c>
      <c r="C286" s="23">
        <v>2</v>
      </c>
      <c r="D286" s="20">
        <v>0.625</v>
      </c>
      <c r="E286" s="20">
        <f>D286-TIME(0,F286,0)</f>
        <v>0.60416666666666663</v>
      </c>
      <c r="F286" s="1">
        <v>30</v>
      </c>
      <c r="G286" s="13">
        <v>44562</v>
      </c>
      <c r="H286" s="1" t="str">
        <f t="shared" si="56"/>
        <v>NotEarly</v>
      </c>
    </row>
    <row r="287" spans="1:8" ht="15">
      <c r="A287" s="8">
        <v>384366</v>
      </c>
      <c r="B287" s="26" t="str">
        <f>_xlfn.XLOOKUP($C287,'Airline Data'!$A$2:$A$7,'Airline Data'!$B$2:$B$7)</f>
        <v>Southwest</v>
      </c>
      <c r="C287" s="23">
        <v>4</v>
      </c>
      <c r="D287" s="20">
        <v>0.33611111111111114</v>
      </c>
      <c r="E287" s="20">
        <f>D287+TIME(0,F287,0)</f>
        <v>0.3527777777777778</v>
      </c>
      <c r="F287" s="1">
        <v>24</v>
      </c>
      <c r="G287" s="13">
        <v>44573</v>
      </c>
      <c r="H287" s="1" t="str">
        <f t="shared" si="56"/>
        <v>Early</v>
      </c>
    </row>
    <row r="288" spans="1:8" ht="15">
      <c r="A288" s="8" t="s">
        <v>2548</v>
      </c>
      <c r="B288" s="26" t="str">
        <f>_xlfn.XLOOKUP($C288,'Airline Data'!$A$2:$A$7,'Airline Data'!$B$2:$B$7)</f>
        <v>Delta</v>
      </c>
      <c r="C288" s="23">
        <v>3</v>
      </c>
      <c r="D288" s="20">
        <v>0.80763888888888891</v>
      </c>
      <c r="E288" s="20">
        <f>D288-TIME(0,F288,0)</f>
        <v>0.7993055555555556</v>
      </c>
      <c r="F288" s="1">
        <v>12</v>
      </c>
      <c r="G288" s="13">
        <v>44565</v>
      </c>
      <c r="H288" s="1" t="str">
        <f t="shared" si="56"/>
        <v>NotEarly</v>
      </c>
    </row>
    <row r="289" spans="1:8" ht="15">
      <c r="A289" s="8" t="s">
        <v>2550</v>
      </c>
      <c r="B289" s="26" t="str">
        <f>_xlfn.XLOOKUP($C289,'Airline Data'!$A$2:$A$7,'Airline Data'!$B$2:$B$7)</f>
        <v>Delta</v>
      </c>
      <c r="C289" s="23">
        <v>3</v>
      </c>
      <c r="D289" s="20">
        <v>0.21666666666666667</v>
      </c>
      <c r="E289" s="20">
        <f t="shared" ref="E289:E290" si="62">D289+TIME(0,F289,0)</f>
        <v>0.22777777777777777</v>
      </c>
      <c r="F289" s="1">
        <v>16</v>
      </c>
      <c r="G289" s="13">
        <v>44569</v>
      </c>
      <c r="H289" s="1" t="str">
        <f t="shared" si="56"/>
        <v>Early</v>
      </c>
    </row>
    <row r="290" spans="1:8" ht="15">
      <c r="A290" s="8" t="s">
        <v>2552</v>
      </c>
      <c r="B290" s="26" t="str">
        <f>_xlfn.XLOOKUP($C290,'Airline Data'!$A$2:$A$7,'Airline Data'!$B$2:$B$7)</f>
        <v>Alaska</v>
      </c>
      <c r="C290" s="23">
        <v>5</v>
      </c>
      <c r="D290" s="20">
        <v>0.73819444444444449</v>
      </c>
      <c r="E290" s="20">
        <f t="shared" si="62"/>
        <v>0.75069444444444444</v>
      </c>
      <c r="F290" s="1">
        <v>18</v>
      </c>
      <c r="G290" s="13">
        <v>44569</v>
      </c>
      <c r="H290" s="1" t="str">
        <f t="shared" si="56"/>
        <v>Early</v>
      </c>
    </row>
    <row r="291" spans="1:8" ht="15">
      <c r="A291" s="8" t="s">
        <v>2554</v>
      </c>
      <c r="B291" s="26" t="str">
        <f>_xlfn.XLOOKUP($C291,'Airline Data'!$A$2:$A$7,'Airline Data'!$B$2:$B$7)</f>
        <v>American</v>
      </c>
      <c r="C291" s="23">
        <v>1</v>
      </c>
      <c r="D291" s="20">
        <v>0.64583333333333337</v>
      </c>
      <c r="E291" s="20">
        <f>D291-TIME(0,F291,0)</f>
        <v>0.62569444444444444</v>
      </c>
      <c r="F291" s="1">
        <v>29</v>
      </c>
      <c r="G291" s="13">
        <v>44564</v>
      </c>
      <c r="H291" s="1" t="str">
        <f t="shared" si="56"/>
        <v>NotEarly</v>
      </c>
    </row>
    <row r="292" spans="1:8" ht="15">
      <c r="A292" s="8" t="s">
        <v>2556</v>
      </c>
      <c r="B292" s="26" t="str">
        <f>_xlfn.XLOOKUP($C292,'Airline Data'!$A$2:$A$7,'Airline Data'!$B$2:$B$7)</f>
        <v>American</v>
      </c>
      <c r="C292" s="23">
        <v>1</v>
      </c>
      <c r="D292" s="20">
        <v>0.33333333333333331</v>
      </c>
      <c r="E292" s="20">
        <f>D292+TIME(0,F292,0)</f>
        <v>0.34513888888888888</v>
      </c>
      <c r="F292" s="1">
        <v>17</v>
      </c>
      <c r="G292" s="13">
        <v>44563</v>
      </c>
      <c r="H292" s="1" t="str">
        <f t="shared" si="56"/>
        <v>Early</v>
      </c>
    </row>
    <row r="293" spans="1:8" ht="15">
      <c r="A293" s="8" t="s">
        <v>2558</v>
      </c>
      <c r="B293" s="26" t="str">
        <f>_xlfn.XLOOKUP($C293,'Airline Data'!$A$2:$A$7,'Airline Data'!$B$2:$B$7)</f>
        <v>Alaska</v>
      </c>
      <c r="C293" s="23">
        <v>5</v>
      </c>
      <c r="D293" s="20">
        <v>2.7083333333333334E-2</v>
      </c>
      <c r="E293" s="20">
        <f>D293-TIME(0,F293,0)</f>
        <v>1.3194444444444446E-2</v>
      </c>
      <c r="F293" s="1">
        <v>20</v>
      </c>
      <c r="G293" s="13">
        <v>44566</v>
      </c>
      <c r="H293" s="1" t="str">
        <f t="shared" si="56"/>
        <v>NotEarly</v>
      </c>
    </row>
    <row r="294" spans="1:8" ht="15">
      <c r="A294" s="8" t="s">
        <v>2560</v>
      </c>
      <c r="B294" s="26" t="str">
        <f>_xlfn.XLOOKUP($C294,'Airline Data'!$A$2:$A$7,'Airline Data'!$B$2:$B$7)</f>
        <v>Air Canada</v>
      </c>
      <c r="C294" s="23">
        <v>6</v>
      </c>
      <c r="D294" s="20">
        <v>2.0833333333333333E-3</v>
      </c>
      <c r="E294" s="20">
        <f t="shared" ref="E294:E295" si="63">D294+TIME(0,F294,0)</f>
        <v>4.1666666666666666E-3</v>
      </c>
      <c r="F294" s="1">
        <v>3</v>
      </c>
      <c r="G294" s="13">
        <v>44570</v>
      </c>
      <c r="H294" s="1" t="str">
        <f t="shared" si="56"/>
        <v>Early</v>
      </c>
    </row>
    <row r="295" spans="1:8" ht="15">
      <c r="A295" s="8" t="s">
        <v>2562</v>
      </c>
      <c r="B295" s="26" t="str">
        <f>_xlfn.XLOOKUP($C295,'Airline Data'!$A$2:$A$7,'Airline Data'!$B$2:$B$7)</f>
        <v>Delta</v>
      </c>
      <c r="C295" s="23">
        <v>3</v>
      </c>
      <c r="D295" s="20">
        <v>0.91527777777777775</v>
      </c>
      <c r="E295" s="20">
        <f t="shared" si="63"/>
        <v>0.9194444444444444</v>
      </c>
      <c r="F295" s="1">
        <v>6</v>
      </c>
      <c r="G295" s="13">
        <v>44573</v>
      </c>
      <c r="H295" s="1" t="str">
        <f t="shared" si="56"/>
        <v>Early</v>
      </c>
    </row>
    <row r="296" spans="1:8" ht="15">
      <c r="A296" s="8" t="s">
        <v>2564</v>
      </c>
      <c r="B296" s="26" t="str">
        <f>_xlfn.XLOOKUP($C296,'Airline Data'!$A$2:$A$7,'Airline Data'!$B$2:$B$7)</f>
        <v>Alaska</v>
      </c>
      <c r="C296" s="23">
        <v>5</v>
      </c>
      <c r="D296" s="20">
        <v>0.7270833333333333</v>
      </c>
      <c r="E296" s="20">
        <f>D296-TIME(0,F296,0)</f>
        <v>0.72291666666666665</v>
      </c>
      <c r="F296" s="1">
        <v>6</v>
      </c>
      <c r="G296" s="13">
        <v>44568</v>
      </c>
      <c r="H296" s="1" t="str">
        <f t="shared" si="56"/>
        <v>NotEarly</v>
      </c>
    </row>
    <row r="297" spans="1:8" ht="15">
      <c r="A297" s="8" t="s">
        <v>2566</v>
      </c>
      <c r="B297" s="26" t="str">
        <f>_xlfn.XLOOKUP($C297,'Airline Data'!$A$2:$A$7,'Airline Data'!$B$2:$B$7)</f>
        <v>Alaska</v>
      </c>
      <c r="C297" s="23">
        <v>5</v>
      </c>
      <c r="D297" s="20">
        <v>0.34930555555555554</v>
      </c>
      <c r="E297" s="20">
        <f>D297+TIME(0,F297,0)</f>
        <v>0.36805555555555552</v>
      </c>
      <c r="F297" s="1">
        <v>27</v>
      </c>
      <c r="G297" s="13">
        <v>44571</v>
      </c>
      <c r="H297" s="1" t="str">
        <f t="shared" si="56"/>
        <v>Early</v>
      </c>
    </row>
    <row r="298" spans="1:8" ht="15">
      <c r="A298" s="8" t="s">
        <v>2568</v>
      </c>
      <c r="B298" s="26" t="str">
        <f>_xlfn.XLOOKUP($C298,'Airline Data'!$A$2:$A$7,'Airline Data'!$B$2:$B$7)</f>
        <v>Southwest</v>
      </c>
      <c r="C298" s="23">
        <v>4</v>
      </c>
      <c r="D298" s="20">
        <v>0.51180555555555551</v>
      </c>
      <c r="E298" s="20">
        <f>D298-TIME(0,F298,0)</f>
        <v>0.51111111111111107</v>
      </c>
      <c r="F298" s="1">
        <v>1</v>
      </c>
      <c r="G298" s="13">
        <v>44562</v>
      </c>
      <c r="H298" s="1" t="str">
        <f t="shared" si="56"/>
        <v>NotEarly</v>
      </c>
    </row>
    <row r="299" spans="1:8" ht="15">
      <c r="A299" s="8" t="s">
        <v>2570</v>
      </c>
      <c r="B299" s="26" t="str">
        <f>_xlfn.XLOOKUP($C299,'Airline Data'!$A$2:$A$7,'Airline Data'!$B$2:$B$7)</f>
        <v>Air Canada</v>
      </c>
      <c r="C299" s="23">
        <v>6</v>
      </c>
      <c r="D299" s="20">
        <v>0.56527777777777777</v>
      </c>
      <c r="E299" s="20">
        <f t="shared" ref="E299:E300" si="64">D299+TIME(0,F299,0)</f>
        <v>0.58055555555555549</v>
      </c>
      <c r="F299" s="1">
        <v>22</v>
      </c>
      <c r="G299" s="13">
        <v>44566</v>
      </c>
      <c r="H299" s="1" t="str">
        <f t="shared" si="56"/>
        <v>Early</v>
      </c>
    </row>
    <row r="300" spans="1:8" ht="15">
      <c r="A300" s="8" t="s">
        <v>2572</v>
      </c>
      <c r="B300" s="26" t="str">
        <f>_xlfn.XLOOKUP($C300,'Airline Data'!$A$2:$A$7,'Airline Data'!$B$2:$B$7)</f>
        <v>Air Canada</v>
      </c>
      <c r="C300" s="23">
        <v>6</v>
      </c>
      <c r="D300" s="20">
        <v>0.81805555555555554</v>
      </c>
      <c r="E300" s="20">
        <f t="shared" si="64"/>
        <v>0.83888888888888891</v>
      </c>
      <c r="F300" s="1">
        <v>30</v>
      </c>
      <c r="G300" s="13">
        <v>44571</v>
      </c>
      <c r="H300" s="1" t="str">
        <f t="shared" si="56"/>
        <v>Early</v>
      </c>
    </row>
    <row r="301" spans="1:8" ht="15">
      <c r="A301" s="8" t="s">
        <v>2574</v>
      </c>
      <c r="B301" s="26" t="str">
        <f>_xlfn.XLOOKUP($C301,'Airline Data'!$A$2:$A$7,'Airline Data'!$B$2:$B$7)</f>
        <v>Alaska</v>
      </c>
      <c r="C301" s="23">
        <v>5</v>
      </c>
      <c r="D301" s="20">
        <v>0.28472222222222221</v>
      </c>
      <c r="E301" s="20">
        <f>D301-TIME(0,F301,0)</f>
        <v>0.28194444444444444</v>
      </c>
      <c r="F301" s="1">
        <v>4</v>
      </c>
      <c r="G301" s="13">
        <v>44567</v>
      </c>
      <c r="H301" s="1" t="str">
        <f t="shared" si="56"/>
        <v>NotEarly</v>
      </c>
    </row>
    <row r="302" spans="1:8" ht="15">
      <c r="A302" s="8" t="s">
        <v>2576</v>
      </c>
      <c r="B302" s="26" t="str">
        <f>_xlfn.XLOOKUP($C302,'Airline Data'!$A$2:$A$7,'Airline Data'!$B$2:$B$7)</f>
        <v>American</v>
      </c>
      <c r="C302" s="23">
        <v>1</v>
      </c>
      <c r="D302" s="20">
        <v>0.71666666666666667</v>
      </c>
      <c r="E302" s="20">
        <f>D302+TIME(0,F302,0)</f>
        <v>0.72638888888888886</v>
      </c>
      <c r="F302" s="1">
        <v>14</v>
      </c>
      <c r="G302" s="13">
        <v>44562</v>
      </c>
      <c r="H302" s="1" t="str">
        <f t="shared" si="56"/>
        <v>Early</v>
      </c>
    </row>
    <row r="303" spans="1:8" ht="15">
      <c r="A303" s="8">
        <v>332784</v>
      </c>
      <c r="B303" s="26" t="str">
        <f>_xlfn.XLOOKUP($C303,'Airline Data'!$A$2:$A$7,'Airline Data'!$B$2:$B$7)</f>
        <v>Delta</v>
      </c>
      <c r="C303" s="23">
        <v>3</v>
      </c>
      <c r="D303" s="20">
        <v>0.13958333333333334</v>
      </c>
      <c r="E303" s="20">
        <f>D303-TIME(0,F303,0)</f>
        <v>0.13472222222222222</v>
      </c>
      <c r="F303" s="1">
        <v>7</v>
      </c>
      <c r="G303" s="13">
        <v>44567</v>
      </c>
      <c r="H303" s="1" t="str">
        <f t="shared" si="56"/>
        <v>NotEarly</v>
      </c>
    </row>
    <row r="304" spans="1:8" ht="15">
      <c r="A304" s="8" t="s">
        <v>2579</v>
      </c>
      <c r="B304" s="26" t="str">
        <f>_xlfn.XLOOKUP($C304,'Airline Data'!$A$2:$A$7,'Airline Data'!$B$2:$B$7)</f>
        <v>Air Canada</v>
      </c>
      <c r="C304" s="23">
        <v>6</v>
      </c>
      <c r="D304" s="20">
        <v>0.30763888888888891</v>
      </c>
      <c r="E304" s="20">
        <f t="shared" ref="E304:E305" si="65">D304+TIME(0,F304,0)</f>
        <v>0.31458333333333333</v>
      </c>
      <c r="F304" s="1">
        <v>10</v>
      </c>
      <c r="G304" s="13">
        <v>44567</v>
      </c>
      <c r="H304" s="1" t="str">
        <f t="shared" si="56"/>
        <v>Early</v>
      </c>
    </row>
    <row r="305" spans="1:8" ht="15">
      <c r="A305" s="8">
        <v>668510</v>
      </c>
      <c r="B305" s="26" t="str">
        <f>_xlfn.XLOOKUP($C305,'Airline Data'!$A$2:$A$7,'Airline Data'!$B$2:$B$7)</f>
        <v>American</v>
      </c>
      <c r="C305" s="23">
        <v>1</v>
      </c>
      <c r="D305" s="20">
        <v>0.73263888888888884</v>
      </c>
      <c r="E305" s="20">
        <f t="shared" si="65"/>
        <v>0.75208333333333333</v>
      </c>
      <c r="F305" s="1">
        <v>28</v>
      </c>
      <c r="G305" s="13">
        <v>44563</v>
      </c>
      <c r="H305" s="1" t="str">
        <f t="shared" si="56"/>
        <v>Early</v>
      </c>
    </row>
    <row r="306" spans="1:8" ht="15">
      <c r="A306" s="8">
        <v>920234</v>
      </c>
      <c r="B306" s="26" t="str">
        <f>_xlfn.XLOOKUP($C306,'Airline Data'!$A$2:$A$7,'Airline Data'!$B$2:$B$7)</f>
        <v>Delta</v>
      </c>
      <c r="C306" s="23">
        <v>3</v>
      </c>
      <c r="D306" s="20">
        <v>0.71805555555555556</v>
      </c>
      <c r="E306" s="20">
        <f>D306-TIME(0,F306,0)</f>
        <v>0.7104166666666667</v>
      </c>
      <c r="F306" s="1">
        <v>11</v>
      </c>
      <c r="G306" s="13">
        <v>44574</v>
      </c>
      <c r="H306" s="1" t="str">
        <f t="shared" si="56"/>
        <v>NotEarly</v>
      </c>
    </row>
    <row r="307" spans="1:8" ht="15">
      <c r="A307" s="8" t="s">
        <v>2583</v>
      </c>
      <c r="B307" s="26" t="str">
        <f>_xlfn.XLOOKUP($C307,'Airline Data'!$A$2:$A$7,'Airline Data'!$B$2:$B$7)</f>
        <v>Alaska</v>
      </c>
      <c r="C307" s="23">
        <v>5</v>
      </c>
      <c r="D307" s="20">
        <v>0.93680555555555556</v>
      </c>
      <c r="E307" s="20">
        <f>D307+TIME(0,F307,0)</f>
        <v>0.95</v>
      </c>
      <c r="F307" s="1">
        <v>19</v>
      </c>
      <c r="G307" s="13">
        <v>44562</v>
      </c>
      <c r="H307" s="1" t="str">
        <f t="shared" si="56"/>
        <v>Early</v>
      </c>
    </row>
    <row r="308" spans="1:8" ht="15">
      <c r="A308" s="8" t="s">
        <v>2585</v>
      </c>
      <c r="B308" s="26" t="str">
        <f>_xlfn.XLOOKUP($C308,'Airline Data'!$A$2:$A$7,'Airline Data'!$B$2:$B$7)</f>
        <v>Air Canada</v>
      </c>
      <c r="C308" s="23">
        <v>6</v>
      </c>
      <c r="D308" s="20">
        <v>0.96458333333333335</v>
      </c>
      <c r="E308" s="20">
        <f>D308-TIME(0,F308,0)</f>
        <v>0.95069444444444451</v>
      </c>
      <c r="F308" s="1">
        <v>20</v>
      </c>
      <c r="G308" s="13">
        <v>44573</v>
      </c>
      <c r="H308" s="1" t="str">
        <f t="shared" si="56"/>
        <v>NotEarly</v>
      </c>
    </row>
    <row r="309" spans="1:8" ht="15">
      <c r="A309" s="8" t="s">
        <v>2587</v>
      </c>
      <c r="B309" s="26" t="str">
        <f>_xlfn.XLOOKUP($C309,'Airline Data'!$A$2:$A$7,'Airline Data'!$B$2:$B$7)</f>
        <v>Southwest</v>
      </c>
      <c r="C309" s="23">
        <v>4</v>
      </c>
      <c r="D309" s="20">
        <v>0.66180555555555554</v>
      </c>
      <c r="E309" s="20">
        <f t="shared" ref="E309:E310" si="66">D309+TIME(0,F309,0)</f>
        <v>0.68125000000000002</v>
      </c>
      <c r="F309" s="1">
        <v>28</v>
      </c>
      <c r="G309" s="13">
        <v>44568</v>
      </c>
      <c r="H309" s="1" t="str">
        <f t="shared" si="56"/>
        <v>Early</v>
      </c>
    </row>
    <row r="310" spans="1:8" ht="15">
      <c r="A310" s="8" t="s">
        <v>2589</v>
      </c>
      <c r="B310" s="26" t="str">
        <f>_xlfn.XLOOKUP($C310,'Airline Data'!$A$2:$A$7,'Airline Data'!$B$2:$B$7)</f>
        <v>Southwest</v>
      </c>
      <c r="C310" s="23">
        <v>4</v>
      </c>
      <c r="D310" s="20">
        <v>0.22083333333333333</v>
      </c>
      <c r="E310" s="20">
        <f t="shared" si="66"/>
        <v>0.2361111111111111</v>
      </c>
      <c r="F310" s="1">
        <v>22</v>
      </c>
      <c r="G310" s="13">
        <v>44566</v>
      </c>
      <c r="H310" s="1" t="str">
        <f t="shared" si="56"/>
        <v>Early</v>
      </c>
    </row>
    <row r="311" spans="1:8" ht="15">
      <c r="A311" s="8" t="s">
        <v>2591</v>
      </c>
      <c r="B311" s="26" t="str">
        <f>_xlfn.XLOOKUP($C311,'Airline Data'!$A$2:$A$7,'Airline Data'!$B$2:$B$7)</f>
        <v>American</v>
      </c>
      <c r="C311" s="23">
        <v>1</v>
      </c>
      <c r="D311" s="20">
        <v>0.16805555555555557</v>
      </c>
      <c r="E311" s="20">
        <f>D311-TIME(0,F311,0)</f>
        <v>0.16736111111111113</v>
      </c>
      <c r="F311" s="1">
        <v>1</v>
      </c>
      <c r="G311" s="13">
        <v>44566</v>
      </c>
      <c r="H311" s="1" t="str">
        <f t="shared" si="56"/>
        <v>NotEarly</v>
      </c>
    </row>
    <row r="312" spans="1:8" ht="15">
      <c r="A312" s="8" t="s">
        <v>2593</v>
      </c>
      <c r="B312" s="26" t="str">
        <f>_xlfn.XLOOKUP($C312,'Airline Data'!$A$2:$A$7,'Airline Data'!$B$2:$B$7)</f>
        <v>American</v>
      </c>
      <c r="C312" s="23">
        <v>1</v>
      </c>
      <c r="D312" s="20">
        <v>0.1701388888888889</v>
      </c>
      <c r="E312" s="20">
        <f>D312+TIME(0,F312,0)</f>
        <v>0.18333333333333335</v>
      </c>
      <c r="F312" s="1">
        <v>19</v>
      </c>
      <c r="G312" s="13">
        <v>44562</v>
      </c>
      <c r="H312" s="1" t="str">
        <f t="shared" si="56"/>
        <v>Early</v>
      </c>
    </row>
    <row r="313" spans="1:8" ht="15">
      <c r="A313" s="8" t="s">
        <v>2595</v>
      </c>
      <c r="B313" s="26" t="str">
        <f>_xlfn.XLOOKUP($C313,'Airline Data'!$A$2:$A$7,'Airline Data'!$B$2:$B$7)</f>
        <v>United</v>
      </c>
      <c r="C313" s="23">
        <v>2</v>
      </c>
      <c r="D313" s="20">
        <v>0.71805555555555556</v>
      </c>
      <c r="E313" s="20">
        <f>D313-TIME(0,F313,0)</f>
        <v>0.70138888888888884</v>
      </c>
      <c r="F313" s="1">
        <v>24</v>
      </c>
      <c r="G313" s="13">
        <v>44569</v>
      </c>
      <c r="H313" s="1" t="str">
        <f t="shared" si="56"/>
        <v>NotEarly</v>
      </c>
    </row>
    <row r="314" spans="1:8" ht="15">
      <c r="A314" s="8" t="s">
        <v>2597</v>
      </c>
      <c r="B314" s="26" t="str">
        <f>_xlfn.XLOOKUP($C314,'Airline Data'!$A$2:$A$7,'Airline Data'!$B$2:$B$7)</f>
        <v>Southwest</v>
      </c>
      <c r="C314" s="23">
        <v>4</v>
      </c>
      <c r="D314" s="20">
        <v>0.75694444444444442</v>
      </c>
      <c r="E314" s="20">
        <f t="shared" ref="E314:E315" si="67">D314+TIME(0,F314,0)</f>
        <v>0.7631944444444444</v>
      </c>
      <c r="F314" s="1">
        <v>9</v>
      </c>
      <c r="G314" s="13">
        <v>44565</v>
      </c>
      <c r="H314" s="1" t="str">
        <f t="shared" si="56"/>
        <v>Early</v>
      </c>
    </row>
    <row r="315" spans="1:8" ht="15">
      <c r="A315" s="8" t="s">
        <v>2599</v>
      </c>
      <c r="B315" s="26" t="str">
        <f>_xlfn.XLOOKUP($C315,'Airline Data'!$A$2:$A$7,'Airline Data'!$B$2:$B$7)</f>
        <v>American</v>
      </c>
      <c r="C315" s="23">
        <v>1</v>
      </c>
      <c r="D315" s="20">
        <v>0.66111111111111109</v>
      </c>
      <c r="E315" s="20">
        <f t="shared" si="67"/>
        <v>0.66597222222222219</v>
      </c>
      <c r="F315" s="1">
        <v>7</v>
      </c>
      <c r="G315" s="13">
        <v>44572</v>
      </c>
      <c r="H315" s="1" t="str">
        <f t="shared" si="56"/>
        <v>Early</v>
      </c>
    </row>
    <row r="316" spans="1:8" ht="15">
      <c r="A316" s="8" t="s">
        <v>2601</v>
      </c>
      <c r="B316" s="26" t="str">
        <f>_xlfn.XLOOKUP($C316,'Airline Data'!$A$2:$A$7,'Airline Data'!$B$2:$B$7)</f>
        <v>American</v>
      </c>
      <c r="C316" s="23">
        <v>1</v>
      </c>
      <c r="D316" s="20">
        <v>0.93888888888888888</v>
      </c>
      <c r="E316" s="20">
        <f>D316-TIME(0,F316,0)</f>
        <v>0.92361111111111116</v>
      </c>
      <c r="F316" s="1">
        <v>22</v>
      </c>
      <c r="G316" s="13">
        <v>44570</v>
      </c>
      <c r="H316" s="1" t="str">
        <f t="shared" si="56"/>
        <v>NotEarly</v>
      </c>
    </row>
    <row r="317" spans="1:8" ht="15">
      <c r="A317" s="8" t="s">
        <v>2603</v>
      </c>
      <c r="B317" s="26" t="str">
        <f>_xlfn.XLOOKUP($C317,'Airline Data'!$A$2:$A$7,'Airline Data'!$B$2:$B$7)</f>
        <v>United</v>
      </c>
      <c r="C317" s="23">
        <v>2</v>
      </c>
      <c r="D317" s="20">
        <v>0.25694444444444442</v>
      </c>
      <c r="E317" s="20">
        <f>D317+TIME(0,F317,0)</f>
        <v>0.26249999999999996</v>
      </c>
      <c r="F317" s="1">
        <v>8</v>
      </c>
      <c r="G317" s="13">
        <v>44569</v>
      </c>
      <c r="H317" s="1" t="str">
        <f t="shared" si="56"/>
        <v>Early</v>
      </c>
    </row>
    <row r="318" spans="1:8" ht="15">
      <c r="A318" s="8" t="s">
        <v>2605</v>
      </c>
      <c r="B318" s="26" t="str">
        <f>_xlfn.XLOOKUP($C318,'Airline Data'!$A$2:$A$7,'Airline Data'!$B$2:$B$7)</f>
        <v>Delta</v>
      </c>
      <c r="C318" s="23">
        <v>3</v>
      </c>
      <c r="D318" s="20">
        <v>0.21319444444444444</v>
      </c>
      <c r="E318" s="20">
        <f>D318-TIME(0,F318,0)</f>
        <v>0.19374999999999998</v>
      </c>
      <c r="F318" s="1">
        <v>28</v>
      </c>
      <c r="G318" s="13">
        <v>44565</v>
      </c>
      <c r="H318" s="1" t="str">
        <f t="shared" si="56"/>
        <v>NotEarly</v>
      </c>
    </row>
    <row r="319" spans="1:8" ht="15">
      <c r="A319" s="8" t="s">
        <v>2607</v>
      </c>
      <c r="B319" s="26" t="str">
        <f>_xlfn.XLOOKUP($C319,'Airline Data'!$A$2:$A$7,'Airline Data'!$B$2:$B$7)</f>
        <v>Air Canada</v>
      </c>
      <c r="C319" s="23">
        <v>6</v>
      </c>
      <c r="D319" s="20">
        <v>0.1423611111111111</v>
      </c>
      <c r="E319" s="20">
        <f t="shared" ref="E319:E320" si="68">D319+TIME(0,F319,0)</f>
        <v>0.15486111111111112</v>
      </c>
      <c r="F319" s="1">
        <v>18</v>
      </c>
      <c r="G319" s="13">
        <v>44562</v>
      </c>
      <c r="H319" s="1" t="str">
        <f t="shared" si="56"/>
        <v>Early</v>
      </c>
    </row>
    <row r="320" spans="1:8" ht="15">
      <c r="A320" s="8" t="s">
        <v>2609</v>
      </c>
      <c r="B320" s="26" t="str">
        <f>_xlfn.XLOOKUP($C320,'Airline Data'!$A$2:$A$7,'Airline Data'!$B$2:$B$7)</f>
        <v>Air Canada</v>
      </c>
      <c r="C320" s="23">
        <v>6</v>
      </c>
      <c r="D320" s="20">
        <v>0.30208333333333331</v>
      </c>
      <c r="E320" s="20">
        <f t="shared" si="68"/>
        <v>0.31736111111111109</v>
      </c>
      <c r="F320" s="1">
        <v>22</v>
      </c>
      <c r="G320" s="13">
        <v>44568</v>
      </c>
      <c r="H320" s="1" t="str">
        <f t="shared" si="56"/>
        <v>Early</v>
      </c>
    </row>
    <row r="321" spans="1:8" ht="15">
      <c r="A321" s="8" t="s">
        <v>2611</v>
      </c>
      <c r="B321" s="26" t="str">
        <f>_xlfn.XLOOKUP($C321,'Airline Data'!$A$2:$A$7,'Airline Data'!$B$2:$B$7)</f>
        <v>United</v>
      </c>
      <c r="C321" s="23">
        <v>2</v>
      </c>
      <c r="D321" s="20">
        <v>0.21805555555555556</v>
      </c>
      <c r="E321" s="20">
        <f>D321-TIME(0,F321,0)</f>
        <v>0.2013888888888889</v>
      </c>
      <c r="F321" s="1">
        <v>24</v>
      </c>
      <c r="G321" s="13">
        <v>44569</v>
      </c>
      <c r="H321" s="1" t="str">
        <f t="shared" si="56"/>
        <v>NotEarly</v>
      </c>
    </row>
    <row r="322" spans="1:8" ht="15">
      <c r="A322" s="8" t="s">
        <v>2613</v>
      </c>
      <c r="B322" s="26" t="str">
        <f>_xlfn.XLOOKUP($C322,'Airline Data'!$A$2:$A$7,'Airline Data'!$B$2:$B$7)</f>
        <v>American</v>
      </c>
      <c r="C322" s="23">
        <v>1</v>
      </c>
      <c r="D322" s="20">
        <v>0.76111111111111107</v>
      </c>
      <c r="E322" s="20">
        <f>D322+TIME(0,F322,0)</f>
        <v>0.76597222222222217</v>
      </c>
      <c r="F322" s="1">
        <v>7</v>
      </c>
      <c r="G322" s="13">
        <v>44573</v>
      </c>
      <c r="H322" s="1" t="str">
        <f t="shared" si="56"/>
        <v>Early</v>
      </c>
    </row>
    <row r="323" spans="1:8" ht="15">
      <c r="A323" s="8" t="s">
        <v>2615</v>
      </c>
      <c r="B323" s="26" t="str">
        <f>_xlfn.XLOOKUP($C323,'Airline Data'!$A$2:$A$7,'Airline Data'!$B$2:$B$7)</f>
        <v>United</v>
      </c>
      <c r="C323" s="23">
        <v>2</v>
      </c>
      <c r="D323" s="20">
        <v>0.34583333333333333</v>
      </c>
      <c r="E323" s="20">
        <f>D323-TIME(0,F323,0)</f>
        <v>0.34027777777777779</v>
      </c>
      <c r="F323" s="1">
        <v>8</v>
      </c>
      <c r="G323" s="13">
        <v>44564</v>
      </c>
      <c r="H323" s="1" t="str">
        <f t="shared" ref="H323:H386" si="69">_xlfn.IFS(D323&lt;E323,"Early",D323&gt;E323,"NotEarly",D323=E323,"OnTime")</f>
        <v>NotEarly</v>
      </c>
    </row>
    <row r="324" spans="1:8" ht="15">
      <c r="A324" s="8" t="s">
        <v>2617</v>
      </c>
      <c r="B324" s="26" t="str">
        <f>_xlfn.XLOOKUP($C324,'Airline Data'!$A$2:$A$7,'Airline Data'!$B$2:$B$7)</f>
        <v>Southwest</v>
      </c>
      <c r="C324" s="23">
        <v>4</v>
      </c>
      <c r="D324" s="20">
        <v>0.27916666666666667</v>
      </c>
      <c r="E324" s="20">
        <f t="shared" ref="E324:E325" si="70">D324+TIME(0,F324,0)</f>
        <v>0.28680555555555554</v>
      </c>
      <c r="F324" s="1">
        <v>11</v>
      </c>
      <c r="G324" s="13">
        <v>44567</v>
      </c>
      <c r="H324" s="1" t="str">
        <f t="shared" si="69"/>
        <v>Early</v>
      </c>
    </row>
    <row r="325" spans="1:8" ht="15">
      <c r="A325" s="8" t="s">
        <v>2619</v>
      </c>
      <c r="B325" s="26" t="str">
        <f>_xlfn.XLOOKUP($C325,'Airline Data'!$A$2:$A$7,'Airline Data'!$B$2:$B$7)</f>
        <v>Alaska</v>
      </c>
      <c r="C325" s="23">
        <v>5</v>
      </c>
      <c r="D325" s="20">
        <v>6.5972222222222224E-2</v>
      </c>
      <c r="E325" s="20">
        <f t="shared" si="70"/>
        <v>6.5972222222222224E-2</v>
      </c>
      <c r="F325" s="1">
        <v>0</v>
      </c>
      <c r="G325" s="13">
        <v>44573</v>
      </c>
      <c r="H325" s="1" t="str">
        <f t="shared" si="69"/>
        <v>OnTime</v>
      </c>
    </row>
    <row r="326" spans="1:8" ht="15">
      <c r="A326" s="8" t="s">
        <v>2621</v>
      </c>
      <c r="B326" s="26" t="str">
        <f>_xlfn.XLOOKUP($C326,'Airline Data'!$A$2:$A$7,'Airline Data'!$B$2:$B$7)</f>
        <v>Delta</v>
      </c>
      <c r="C326" s="23">
        <v>3</v>
      </c>
      <c r="D326" s="20">
        <v>0.82152777777777775</v>
      </c>
      <c r="E326" s="20">
        <f>D326-TIME(0,F326,0)</f>
        <v>0.80208333333333326</v>
      </c>
      <c r="F326" s="1">
        <v>28</v>
      </c>
      <c r="G326" s="13">
        <v>44562</v>
      </c>
      <c r="H326" s="1" t="str">
        <f t="shared" si="69"/>
        <v>NotEarly</v>
      </c>
    </row>
    <row r="327" spans="1:8" ht="15">
      <c r="A327" s="8" t="s">
        <v>2623</v>
      </c>
      <c r="B327" s="26" t="str">
        <f>_xlfn.XLOOKUP($C327,'Airline Data'!$A$2:$A$7,'Airline Data'!$B$2:$B$7)</f>
        <v>American</v>
      </c>
      <c r="C327" s="23">
        <v>1</v>
      </c>
      <c r="D327" s="20">
        <v>5.2777777777777778E-2</v>
      </c>
      <c r="E327" s="20">
        <f>D327+TIME(0,F327,0)</f>
        <v>5.9027777777777776E-2</v>
      </c>
      <c r="F327" s="1">
        <v>9</v>
      </c>
      <c r="G327" s="13">
        <v>44563</v>
      </c>
      <c r="H327" s="1" t="str">
        <f t="shared" si="69"/>
        <v>Early</v>
      </c>
    </row>
    <row r="328" spans="1:8" ht="15">
      <c r="A328" s="8" t="s">
        <v>2625</v>
      </c>
      <c r="B328" s="26" t="str">
        <f>_xlfn.XLOOKUP($C328,'Airline Data'!$A$2:$A$7,'Airline Data'!$B$2:$B$7)</f>
        <v>Southwest</v>
      </c>
      <c r="C328" s="23">
        <v>4</v>
      </c>
      <c r="D328" s="20">
        <v>0.90763888888888888</v>
      </c>
      <c r="E328" s="20">
        <f>D328-TIME(0,F328,0)</f>
        <v>0.90416666666666667</v>
      </c>
      <c r="F328" s="1">
        <v>5</v>
      </c>
      <c r="G328" s="13">
        <v>44562</v>
      </c>
      <c r="H328" s="1" t="str">
        <f t="shared" si="69"/>
        <v>NotEarly</v>
      </c>
    </row>
    <row r="329" spans="1:8" ht="15">
      <c r="A329" s="8" t="s">
        <v>2627</v>
      </c>
      <c r="B329" s="26" t="str">
        <f>_xlfn.XLOOKUP($C329,'Airline Data'!$A$2:$A$7,'Airline Data'!$B$2:$B$7)</f>
        <v>United</v>
      </c>
      <c r="C329" s="23">
        <v>2</v>
      </c>
      <c r="D329" s="20">
        <v>0.37916666666666665</v>
      </c>
      <c r="E329" s="20">
        <f t="shared" ref="E329:E330" si="71">D329+TIME(0,F329,0)</f>
        <v>0.39166666666666666</v>
      </c>
      <c r="F329" s="1">
        <v>18</v>
      </c>
      <c r="G329" s="13">
        <v>44565</v>
      </c>
      <c r="H329" s="1" t="str">
        <f t="shared" si="69"/>
        <v>Early</v>
      </c>
    </row>
    <row r="330" spans="1:8" ht="15">
      <c r="A330" s="8" t="s">
        <v>2629</v>
      </c>
      <c r="B330" s="26" t="str">
        <f>_xlfn.XLOOKUP($C330,'Airline Data'!$A$2:$A$7,'Airline Data'!$B$2:$B$7)</f>
        <v>Delta</v>
      </c>
      <c r="C330" s="23">
        <v>3</v>
      </c>
      <c r="D330" s="20">
        <v>0.85138888888888886</v>
      </c>
      <c r="E330" s="20">
        <f t="shared" si="71"/>
        <v>0.87222222222222223</v>
      </c>
      <c r="F330" s="1">
        <v>30</v>
      </c>
      <c r="G330" s="13">
        <v>44570</v>
      </c>
      <c r="H330" s="1" t="str">
        <f t="shared" si="69"/>
        <v>Early</v>
      </c>
    </row>
    <row r="331" spans="1:8" ht="15">
      <c r="A331" s="8" t="s">
        <v>2631</v>
      </c>
      <c r="B331" s="26" t="str">
        <f>_xlfn.XLOOKUP($C331,'Airline Data'!$A$2:$A$7,'Airline Data'!$B$2:$B$7)</f>
        <v>Air Canada</v>
      </c>
      <c r="C331" s="23">
        <v>6</v>
      </c>
      <c r="D331" s="20">
        <v>0.95208333333333328</v>
      </c>
      <c r="E331" s="20">
        <f>D331-TIME(0,F331,0)</f>
        <v>0.94861111111111107</v>
      </c>
      <c r="F331" s="1">
        <v>5</v>
      </c>
      <c r="G331" s="13">
        <v>44565</v>
      </c>
      <c r="H331" s="1" t="str">
        <f t="shared" si="69"/>
        <v>NotEarly</v>
      </c>
    </row>
    <row r="332" spans="1:8" ht="15">
      <c r="A332" s="8" t="s">
        <v>2633</v>
      </c>
      <c r="B332" s="26" t="str">
        <f>_xlfn.XLOOKUP($C332,'Airline Data'!$A$2:$A$7,'Airline Data'!$B$2:$B$7)</f>
        <v>Alaska</v>
      </c>
      <c r="C332" s="23">
        <v>5</v>
      </c>
      <c r="D332" s="20">
        <v>0.18888888888888888</v>
      </c>
      <c r="E332" s="20">
        <f>D332+TIME(0,F332,0)</f>
        <v>0.2013888888888889</v>
      </c>
      <c r="F332" s="1">
        <v>18</v>
      </c>
      <c r="G332" s="13">
        <v>44564</v>
      </c>
      <c r="H332" s="1" t="str">
        <f t="shared" si="69"/>
        <v>Early</v>
      </c>
    </row>
    <row r="333" spans="1:8" ht="15">
      <c r="A333" s="8" t="s">
        <v>2635</v>
      </c>
      <c r="B333" s="26" t="str">
        <f>_xlfn.XLOOKUP($C333,'Airline Data'!$A$2:$A$7,'Airline Data'!$B$2:$B$7)</f>
        <v>American</v>
      </c>
      <c r="C333" s="23">
        <v>1</v>
      </c>
      <c r="D333" s="20">
        <v>7.0833333333333331E-2</v>
      </c>
      <c r="E333" s="20">
        <f>D333-TIME(0,F333,0)</f>
        <v>6.3888888888888884E-2</v>
      </c>
      <c r="F333" s="1">
        <v>10</v>
      </c>
      <c r="G333" s="13">
        <v>44570</v>
      </c>
      <c r="H333" s="1" t="str">
        <f t="shared" si="69"/>
        <v>NotEarly</v>
      </c>
    </row>
    <row r="334" spans="1:8" ht="15">
      <c r="A334" s="8" t="s">
        <v>2637</v>
      </c>
      <c r="B334" s="26" t="str">
        <f>_xlfn.XLOOKUP($C334,'Airline Data'!$A$2:$A$7,'Airline Data'!$B$2:$B$7)</f>
        <v>Southwest</v>
      </c>
      <c r="C334" s="23">
        <v>4</v>
      </c>
      <c r="D334" s="20">
        <v>0.55972222222222223</v>
      </c>
      <c r="E334" s="20">
        <f t="shared" ref="E334:E335" si="72">D334+TIME(0,F334,0)</f>
        <v>0.56388888888888888</v>
      </c>
      <c r="F334" s="1">
        <v>6</v>
      </c>
      <c r="G334" s="13">
        <v>44571</v>
      </c>
      <c r="H334" s="1" t="str">
        <f t="shared" si="69"/>
        <v>Early</v>
      </c>
    </row>
    <row r="335" spans="1:8" ht="15">
      <c r="A335" s="8" t="s">
        <v>2639</v>
      </c>
      <c r="B335" s="26" t="str">
        <f>_xlfn.XLOOKUP($C335,'Airline Data'!$A$2:$A$7,'Airline Data'!$B$2:$B$7)</f>
        <v>Southwest</v>
      </c>
      <c r="C335" s="23">
        <v>4</v>
      </c>
      <c r="D335" s="20">
        <v>0.4284722222222222</v>
      </c>
      <c r="E335" s="20">
        <f t="shared" si="72"/>
        <v>0.44027777777777777</v>
      </c>
      <c r="F335" s="1">
        <v>17</v>
      </c>
      <c r="G335" s="13">
        <v>44568</v>
      </c>
      <c r="H335" s="1" t="str">
        <f t="shared" si="69"/>
        <v>Early</v>
      </c>
    </row>
    <row r="336" spans="1:8" ht="15">
      <c r="A336" s="8" t="s">
        <v>2641</v>
      </c>
      <c r="B336" s="26" t="str">
        <f>_xlfn.XLOOKUP($C336,'Airline Data'!$A$2:$A$7,'Airline Data'!$B$2:$B$7)</f>
        <v>Southwest</v>
      </c>
      <c r="C336" s="23">
        <v>4</v>
      </c>
      <c r="D336" s="20">
        <v>0.5708333333333333</v>
      </c>
      <c r="E336" s="20">
        <f>D336-TIME(0,F336,0)</f>
        <v>0.55625000000000002</v>
      </c>
      <c r="F336" s="1">
        <v>21</v>
      </c>
      <c r="G336" s="13">
        <v>44568</v>
      </c>
      <c r="H336" s="1" t="str">
        <f t="shared" si="69"/>
        <v>NotEarly</v>
      </c>
    </row>
    <row r="337" spans="1:8" ht="15">
      <c r="A337" s="8" t="s">
        <v>2643</v>
      </c>
      <c r="B337" s="26" t="str">
        <f>_xlfn.XLOOKUP($C337,'Airline Data'!$A$2:$A$7,'Airline Data'!$B$2:$B$7)</f>
        <v>Southwest</v>
      </c>
      <c r="C337" s="23">
        <v>4</v>
      </c>
      <c r="D337" s="20">
        <v>0.6069444444444444</v>
      </c>
      <c r="E337" s="20">
        <f>D337+TIME(0,F337,0)</f>
        <v>0.62291666666666667</v>
      </c>
      <c r="F337" s="1">
        <v>23</v>
      </c>
      <c r="G337" s="13">
        <v>44573</v>
      </c>
      <c r="H337" s="1" t="str">
        <f t="shared" si="69"/>
        <v>Early</v>
      </c>
    </row>
    <row r="338" spans="1:8" ht="15">
      <c r="A338" s="8" t="s">
        <v>2645</v>
      </c>
      <c r="B338" s="26" t="str">
        <f>_xlfn.XLOOKUP($C338,'Airline Data'!$A$2:$A$7,'Airline Data'!$B$2:$B$7)</f>
        <v>Alaska</v>
      </c>
      <c r="C338" s="23">
        <v>5</v>
      </c>
      <c r="D338" s="20">
        <v>0.55763888888888891</v>
      </c>
      <c r="E338" s="20">
        <f>D338-TIME(0,F338,0)</f>
        <v>0.54791666666666672</v>
      </c>
      <c r="F338" s="1">
        <v>14</v>
      </c>
      <c r="G338" s="13">
        <v>44573</v>
      </c>
      <c r="H338" s="1" t="str">
        <f t="shared" si="69"/>
        <v>NotEarly</v>
      </c>
    </row>
    <row r="339" spans="1:8" ht="15">
      <c r="A339" s="8" t="s">
        <v>2647</v>
      </c>
      <c r="B339" s="26" t="str">
        <f>_xlfn.XLOOKUP($C339,'Airline Data'!$A$2:$A$7,'Airline Data'!$B$2:$B$7)</f>
        <v>Southwest</v>
      </c>
      <c r="C339" s="23">
        <v>4</v>
      </c>
      <c r="D339" s="20">
        <v>0.68472222222222223</v>
      </c>
      <c r="E339" s="20">
        <f t="shared" ref="E339:E340" si="73">D339+TIME(0,F339,0)</f>
        <v>0.70277777777777783</v>
      </c>
      <c r="F339" s="1">
        <v>26</v>
      </c>
      <c r="G339" s="13">
        <v>44566</v>
      </c>
      <c r="H339" s="1" t="str">
        <f t="shared" si="69"/>
        <v>Early</v>
      </c>
    </row>
    <row r="340" spans="1:8" ht="15">
      <c r="A340" s="8" t="s">
        <v>2649</v>
      </c>
      <c r="B340" s="26" t="str">
        <f>_xlfn.XLOOKUP($C340,'Airline Data'!$A$2:$A$7,'Airline Data'!$B$2:$B$7)</f>
        <v>United</v>
      </c>
      <c r="C340" s="23">
        <v>2</v>
      </c>
      <c r="D340" s="20">
        <v>0.32083333333333336</v>
      </c>
      <c r="E340" s="20">
        <f t="shared" si="73"/>
        <v>0.33819444444444446</v>
      </c>
      <c r="F340" s="1">
        <v>25</v>
      </c>
      <c r="G340" s="13">
        <v>44565</v>
      </c>
      <c r="H340" s="1" t="str">
        <f t="shared" si="69"/>
        <v>Early</v>
      </c>
    </row>
    <row r="341" spans="1:8" ht="15">
      <c r="A341" s="8" t="s">
        <v>2651</v>
      </c>
      <c r="B341" s="26" t="str">
        <f>_xlfn.XLOOKUP($C341,'Airline Data'!$A$2:$A$7,'Airline Data'!$B$2:$B$7)</f>
        <v>American</v>
      </c>
      <c r="C341" s="23">
        <v>1</v>
      </c>
      <c r="D341" s="20">
        <v>0.91111111111111109</v>
      </c>
      <c r="E341" s="20">
        <f>D341-TIME(0,F341,0)</f>
        <v>0.89027777777777772</v>
      </c>
      <c r="F341" s="1">
        <v>30</v>
      </c>
      <c r="G341" s="13">
        <v>44574</v>
      </c>
      <c r="H341" s="1" t="str">
        <f t="shared" si="69"/>
        <v>NotEarly</v>
      </c>
    </row>
    <row r="342" spans="1:8" ht="15">
      <c r="A342" s="16">
        <v>6.4500000000000002E+75</v>
      </c>
      <c r="B342" s="26" t="str">
        <f>_xlfn.XLOOKUP($C342,'Airline Data'!$A$2:$A$7,'Airline Data'!$B$2:$B$7)</f>
        <v>Southwest</v>
      </c>
      <c r="C342" s="23">
        <v>4</v>
      </c>
      <c r="D342" s="20">
        <v>0.97013888888888888</v>
      </c>
      <c r="E342" s="20">
        <f>D342+TIME(0,F342,0)</f>
        <v>0.98333333333333328</v>
      </c>
      <c r="F342" s="1">
        <v>19</v>
      </c>
      <c r="G342" s="13">
        <v>44564</v>
      </c>
      <c r="H342" s="1" t="str">
        <f t="shared" si="69"/>
        <v>Early</v>
      </c>
    </row>
    <row r="343" spans="1:8" ht="15">
      <c r="A343" s="8" t="s">
        <v>2654</v>
      </c>
      <c r="B343" s="26" t="str">
        <f>_xlfn.XLOOKUP($C343,'Airline Data'!$A$2:$A$7,'Airline Data'!$B$2:$B$7)</f>
        <v>Delta</v>
      </c>
      <c r="C343" s="23">
        <v>3</v>
      </c>
      <c r="D343" s="20">
        <v>0.59652777777777777</v>
      </c>
      <c r="E343" s="20">
        <f>D343-TIME(0,F343,0)</f>
        <v>0.59166666666666667</v>
      </c>
      <c r="F343" s="1">
        <v>7</v>
      </c>
      <c r="G343" s="13">
        <v>44574</v>
      </c>
      <c r="H343" s="1" t="str">
        <f t="shared" si="69"/>
        <v>NotEarly</v>
      </c>
    </row>
    <row r="344" spans="1:8" ht="15">
      <c r="A344" s="8" t="s">
        <v>2656</v>
      </c>
      <c r="B344" s="26" t="str">
        <f>_xlfn.XLOOKUP($C344,'Airline Data'!$A$2:$A$7,'Airline Data'!$B$2:$B$7)</f>
        <v>Southwest</v>
      </c>
      <c r="C344" s="23">
        <v>4</v>
      </c>
      <c r="D344" s="20">
        <v>0.5395833333333333</v>
      </c>
      <c r="E344" s="20">
        <f t="shared" ref="E344:E345" si="74">D344+TIME(0,F344,0)</f>
        <v>0.5395833333333333</v>
      </c>
      <c r="F344" s="1">
        <v>0</v>
      </c>
      <c r="G344" s="13">
        <v>44563</v>
      </c>
      <c r="H344" s="1" t="str">
        <f t="shared" si="69"/>
        <v>OnTime</v>
      </c>
    </row>
    <row r="345" spans="1:8" ht="15">
      <c r="A345" s="8" t="s">
        <v>2658</v>
      </c>
      <c r="B345" s="26" t="str">
        <f>_xlfn.XLOOKUP($C345,'Airline Data'!$A$2:$A$7,'Airline Data'!$B$2:$B$7)</f>
        <v>Air Canada</v>
      </c>
      <c r="C345" s="23">
        <v>6</v>
      </c>
      <c r="D345" s="20">
        <v>0.47291666666666665</v>
      </c>
      <c r="E345" s="20">
        <f t="shared" si="74"/>
        <v>0.47777777777777775</v>
      </c>
      <c r="F345" s="1">
        <v>7</v>
      </c>
      <c r="G345" s="13">
        <v>44563</v>
      </c>
      <c r="H345" s="1" t="str">
        <f t="shared" si="69"/>
        <v>Early</v>
      </c>
    </row>
    <row r="346" spans="1:8" ht="15">
      <c r="A346" s="8" t="s">
        <v>2660</v>
      </c>
      <c r="B346" s="26" t="str">
        <f>_xlfn.XLOOKUP($C346,'Airline Data'!$A$2:$A$7,'Airline Data'!$B$2:$B$7)</f>
        <v>American</v>
      </c>
      <c r="C346" s="23">
        <v>1</v>
      </c>
      <c r="D346" s="20">
        <v>0.11180555555555556</v>
      </c>
      <c r="E346" s="20">
        <f>D346-TIME(0,F346,0)</f>
        <v>9.583333333333334E-2</v>
      </c>
      <c r="F346" s="1">
        <v>23</v>
      </c>
      <c r="G346" s="13">
        <v>44570</v>
      </c>
      <c r="H346" s="1" t="str">
        <f t="shared" si="69"/>
        <v>NotEarly</v>
      </c>
    </row>
    <row r="347" spans="1:8" ht="15">
      <c r="A347" s="8" t="s">
        <v>2662</v>
      </c>
      <c r="B347" s="26" t="str">
        <f>_xlfn.XLOOKUP($C347,'Airline Data'!$A$2:$A$7,'Airline Data'!$B$2:$B$7)</f>
        <v>Alaska</v>
      </c>
      <c r="C347" s="23">
        <v>5</v>
      </c>
      <c r="D347" s="20">
        <v>0.37013888888888891</v>
      </c>
      <c r="E347" s="20">
        <f>D347+TIME(0,F347,0)</f>
        <v>0.37083333333333335</v>
      </c>
      <c r="F347" s="1">
        <v>1</v>
      </c>
      <c r="G347" s="13">
        <v>44567</v>
      </c>
      <c r="H347" s="1" t="str">
        <f t="shared" si="69"/>
        <v>Early</v>
      </c>
    </row>
    <row r="348" spans="1:8" ht="15">
      <c r="A348" s="8" t="s">
        <v>2664</v>
      </c>
      <c r="B348" s="26" t="str">
        <f>_xlfn.XLOOKUP($C348,'Airline Data'!$A$2:$A$7,'Airline Data'!$B$2:$B$7)</f>
        <v>Air Canada</v>
      </c>
      <c r="C348" s="23">
        <v>6</v>
      </c>
      <c r="D348" s="20">
        <v>0.34513888888888888</v>
      </c>
      <c r="E348" s="20">
        <f>D348-TIME(0,F348,0)</f>
        <v>0.34236111111111112</v>
      </c>
      <c r="F348" s="1">
        <v>4</v>
      </c>
      <c r="G348" s="13">
        <v>44564</v>
      </c>
      <c r="H348" s="1" t="str">
        <f t="shared" si="69"/>
        <v>NotEarly</v>
      </c>
    </row>
    <row r="349" spans="1:8" ht="15">
      <c r="A349" s="8" t="s">
        <v>2666</v>
      </c>
      <c r="B349" s="26" t="str">
        <f>_xlfn.XLOOKUP($C349,'Airline Data'!$A$2:$A$7,'Airline Data'!$B$2:$B$7)</f>
        <v>Southwest</v>
      </c>
      <c r="C349" s="23">
        <v>4</v>
      </c>
      <c r="D349" s="20">
        <v>0.28749999999999998</v>
      </c>
      <c r="E349" s="20">
        <f t="shared" ref="E349:E350" si="75">D349+TIME(0,F349,0)</f>
        <v>0.29652777777777778</v>
      </c>
      <c r="F349" s="1">
        <v>13</v>
      </c>
      <c r="G349" s="13">
        <v>44564</v>
      </c>
      <c r="H349" s="1" t="str">
        <f t="shared" si="69"/>
        <v>Early</v>
      </c>
    </row>
    <row r="350" spans="1:8" ht="15">
      <c r="A350" s="8" t="s">
        <v>2668</v>
      </c>
      <c r="B350" s="26" t="str">
        <f>_xlfn.XLOOKUP($C350,'Airline Data'!$A$2:$A$7,'Airline Data'!$B$2:$B$7)</f>
        <v>Delta</v>
      </c>
      <c r="C350" s="23">
        <v>3</v>
      </c>
      <c r="D350" s="20">
        <v>0.96458333333333335</v>
      </c>
      <c r="E350" s="20">
        <f t="shared" si="75"/>
        <v>0.96944444444444444</v>
      </c>
      <c r="F350" s="1">
        <v>7</v>
      </c>
      <c r="G350" s="13">
        <v>44563</v>
      </c>
      <c r="H350" s="1" t="str">
        <f t="shared" si="69"/>
        <v>Early</v>
      </c>
    </row>
    <row r="351" spans="1:8" ht="15">
      <c r="A351" s="8" t="s">
        <v>2670</v>
      </c>
      <c r="B351" s="26" t="str">
        <f>_xlfn.XLOOKUP($C351,'Airline Data'!$A$2:$A$7,'Airline Data'!$B$2:$B$7)</f>
        <v>American</v>
      </c>
      <c r="C351" s="23">
        <v>1</v>
      </c>
      <c r="D351" s="20">
        <v>0.32222222222222224</v>
      </c>
      <c r="E351" s="20">
        <f>D351-TIME(0,F351,0)</f>
        <v>0.31180555555555556</v>
      </c>
      <c r="F351" s="1">
        <v>15</v>
      </c>
      <c r="G351" s="13">
        <v>44562</v>
      </c>
      <c r="H351" s="1" t="str">
        <f t="shared" si="69"/>
        <v>NotEarly</v>
      </c>
    </row>
    <row r="352" spans="1:8" ht="15">
      <c r="A352" s="8" t="s">
        <v>2672</v>
      </c>
      <c r="B352" s="26" t="str">
        <f>_xlfn.XLOOKUP($C352,'Airline Data'!$A$2:$A$7,'Airline Data'!$B$2:$B$7)</f>
        <v>Alaska</v>
      </c>
      <c r="C352" s="23">
        <v>5</v>
      </c>
      <c r="D352" s="20">
        <v>0.55694444444444446</v>
      </c>
      <c r="E352" s="20">
        <f>D352+TIME(0,F352,0)</f>
        <v>0.56180555555555556</v>
      </c>
      <c r="F352" s="1">
        <v>7</v>
      </c>
      <c r="G352" s="13">
        <v>44569</v>
      </c>
      <c r="H352" s="1" t="str">
        <f t="shared" si="69"/>
        <v>Early</v>
      </c>
    </row>
    <row r="353" spans="1:8" ht="15">
      <c r="A353" s="8" t="s">
        <v>2674</v>
      </c>
      <c r="B353" s="26" t="str">
        <f>_xlfn.XLOOKUP($C353,'Airline Data'!$A$2:$A$7,'Airline Data'!$B$2:$B$7)</f>
        <v>Southwest</v>
      </c>
      <c r="C353" s="23">
        <v>4</v>
      </c>
      <c r="D353" s="20">
        <v>0.92152777777777772</v>
      </c>
      <c r="E353" s="20">
        <f>D353-TIME(0,F353,0)</f>
        <v>0.90069444444444435</v>
      </c>
      <c r="F353" s="1">
        <v>30</v>
      </c>
      <c r="G353" s="13">
        <v>44572</v>
      </c>
      <c r="H353" s="1" t="str">
        <f t="shared" si="69"/>
        <v>NotEarly</v>
      </c>
    </row>
    <row r="354" spans="1:8" ht="15">
      <c r="A354" s="16">
        <v>4.9099999999999999E+75</v>
      </c>
      <c r="B354" s="26" t="str">
        <f>_xlfn.XLOOKUP($C354,'Airline Data'!$A$2:$A$7,'Airline Data'!$B$2:$B$7)</f>
        <v>Alaska</v>
      </c>
      <c r="C354" s="23">
        <v>5</v>
      </c>
      <c r="D354" s="20">
        <v>4.1666666666666664E-2</v>
      </c>
      <c r="E354" s="20">
        <f t="shared" ref="E354:E355" si="76">D354+TIME(0,F354,0)</f>
        <v>4.6527777777777779E-2</v>
      </c>
      <c r="F354" s="1">
        <v>7</v>
      </c>
      <c r="G354" s="13">
        <v>44567</v>
      </c>
      <c r="H354" s="1" t="str">
        <f t="shared" si="69"/>
        <v>Early</v>
      </c>
    </row>
    <row r="355" spans="1:8" ht="15">
      <c r="A355" s="8" t="s">
        <v>2677</v>
      </c>
      <c r="B355" s="26" t="str">
        <f>_xlfn.XLOOKUP($C355,'Airline Data'!$A$2:$A$7,'Airline Data'!$B$2:$B$7)</f>
        <v>United</v>
      </c>
      <c r="C355" s="23">
        <v>2</v>
      </c>
      <c r="D355" s="20">
        <v>3.5416666666666666E-2</v>
      </c>
      <c r="E355" s="20">
        <f t="shared" si="76"/>
        <v>4.4444444444444446E-2</v>
      </c>
      <c r="F355" s="1">
        <v>13</v>
      </c>
      <c r="G355" s="13">
        <v>44573</v>
      </c>
      <c r="H355" s="1" t="str">
        <f t="shared" si="69"/>
        <v>Early</v>
      </c>
    </row>
    <row r="356" spans="1:8" ht="15">
      <c r="A356" s="8" t="s">
        <v>2679</v>
      </c>
      <c r="B356" s="26" t="str">
        <f>_xlfn.XLOOKUP($C356,'Airline Data'!$A$2:$A$7,'Airline Data'!$B$2:$B$7)</f>
        <v>Alaska</v>
      </c>
      <c r="C356" s="23">
        <v>5</v>
      </c>
      <c r="D356" s="20">
        <v>0.64375000000000004</v>
      </c>
      <c r="E356" s="20">
        <f>D356-TIME(0,F356,0)</f>
        <v>0.63611111111111118</v>
      </c>
      <c r="F356" s="1">
        <v>11</v>
      </c>
      <c r="G356" s="13">
        <v>44564</v>
      </c>
      <c r="H356" s="1" t="str">
        <f t="shared" si="69"/>
        <v>NotEarly</v>
      </c>
    </row>
    <row r="357" spans="1:8" ht="15">
      <c r="A357" s="8" t="s">
        <v>2681</v>
      </c>
      <c r="B357" s="26" t="str">
        <f>_xlfn.XLOOKUP($C357,'Airline Data'!$A$2:$A$7,'Airline Data'!$B$2:$B$7)</f>
        <v>American</v>
      </c>
      <c r="C357" s="23">
        <v>1</v>
      </c>
      <c r="D357" s="20">
        <v>0.3347222222222222</v>
      </c>
      <c r="E357" s="20">
        <f>D357+TIME(0,F357,0)</f>
        <v>0.34930555555555554</v>
      </c>
      <c r="F357" s="1">
        <v>21</v>
      </c>
      <c r="G357" s="13">
        <v>44562</v>
      </c>
      <c r="H357" s="1" t="str">
        <f t="shared" si="69"/>
        <v>Early</v>
      </c>
    </row>
    <row r="358" spans="1:8" ht="15">
      <c r="A358" s="8" t="s">
        <v>2683</v>
      </c>
      <c r="B358" s="26" t="str">
        <f>_xlfn.XLOOKUP($C358,'Airline Data'!$A$2:$A$7,'Airline Data'!$B$2:$B$7)</f>
        <v>Delta</v>
      </c>
      <c r="C358" s="23">
        <v>3</v>
      </c>
      <c r="D358" s="20">
        <v>0.26180555555555557</v>
      </c>
      <c r="E358" s="20">
        <f>D358-TIME(0,F358,0)</f>
        <v>0.25625000000000003</v>
      </c>
      <c r="F358" s="1">
        <v>8</v>
      </c>
      <c r="G358" s="13">
        <v>44564</v>
      </c>
      <c r="H358" s="1" t="str">
        <f t="shared" si="69"/>
        <v>NotEarly</v>
      </c>
    </row>
    <row r="359" spans="1:8" ht="15">
      <c r="A359" s="8" t="s">
        <v>2685</v>
      </c>
      <c r="B359" s="26" t="str">
        <f>_xlfn.XLOOKUP($C359,'Airline Data'!$A$2:$A$7,'Airline Data'!$B$2:$B$7)</f>
        <v>American</v>
      </c>
      <c r="C359" s="23">
        <v>1</v>
      </c>
      <c r="D359" s="20">
        <v>3.2638888888888891E-2</v>
      </c>
      <c r="E359" s="20">
        <f t="shared" ref="E359:E360" si="77">D359+TIME(0,F359,0)</f>
        <v>4.0972222222222222E-2</v>
      </c>
      <c r="F359" s="1">
        <v>12</v>
      </c>
      <c r="G359" s="13">
        <v>44572</v>
      </c>
      <c r="H359" s="1" t="str">
        <f t="shared" si="69"/>
        <v>Early</v>
      </c>
    </row>
    <row r="360" spans="1:8" ht="15">
      <c r="A360" s="8" t="s">
        <v>2687</v>
      </c>
      <c r="B360" s="26" t="str">
        <f>_xlfn.XLOOKUP($C360,'Airline Data'!$A$2:$A$7,'Airline Data'!$B$2:$B$7)</f>
        <v>Southwest</v>
      </c>
      <c r="C360" s="23">
        <v>4</v>
      </c>
      <c r="D360" s="20">
        <v>0.74097222222222225</v>
      </c>
      <c r="E360" s="20">
        <f t="shared" si="77"/>
        <v>0.75833333333333341</v>
      </c>
      <c r="F360" s="1">
        <v>25</v>
      </c>
      <c r="G360" s="13">
        <v>44565</v>
      </c>
      <c r="H360" s="1" t="str">
        <f t="shared" si="69"/>
        <v>Early</v>
      </c>
    </row>
    <row r="361" spans="1:8" ht="15">
      <c r="A361" s="8" t="s">
        <v>2689</v>
      </c>
      <c r="B361" s="26" t="str">
        <f>_xlfn.XLOOKUP($C361,'Airline Data'!$A$2:$A$7,'Airline Data'!$B$2:$B$7)</f>
        <v>United</v>
      </c>
      <c r="C361" s="23">
        <v>2</v>
      </c>
      <c r="D361" s="20">
        <v>0.75902777777777775</v>
      </c>
      <c r="E361" s="20">
        <f>D361-TIME(0,F361,0)</f>
        <v>0.75902777777777775</v>
      </c>
      <c r="F361" s="1">
        <v>0</v>
      </c>
      <c r="G361" s="13">
        <v>44573</v>
      </c>
      <c r="H361" s="1" t="str">
        <f t="shared" si="69"/>
        <v>OnTime</v>
      </c>
    </row>
    <row r="362" spans="1:8" ht="15">
      <c r="A362" s="8" t="s">
        <v>2691</v>
      </c>
      <c r="B362" s="26" t="str">
        <f>_xlfn.XLOOKUP($C362,'Airline Data'!$A$2:$A$7,'Airline Data'!$B$2:$B$7)</f>
        <v>American</v>
      </c>
      <c r="C362" s="23">
        <v>1</v>
      </c>
      <c r="D362" s="20">
        <v>0.3</v>
      </c>
      <c r="E362" s="20">
        <f>D362+TIME(0,F362,0)</f>
        <v>0.31180555555555556</v>
      </c>
      <c r="F362" s="1">
        <v>17</v>
      </c>
      <c r="G362" s="13">
        <v>44572</v>
      </c>
      <c r="H362" s="1" t="str">
        <f t="shared" si="69"/>
        <v>Early</v>
      </c>
    </row>
    <row r="363" spans="1:8" ht="15">
      <c r="A363" s="8" t="s">
        <v>2693</v>
      </c>
      <c r="B363" s="26" t="str">
        <f>_xlfn.XLOOKUP($C363,'Airline Data'!$A$2:$A$7,'Airline Data'!$B$2:$B$7)</f>
        <v>Delta</v>
      </c>
      <c r="C363" s="23">
        <v>3</v>
      </c>
      <c r="D363" s="20">
        <v>0.53472222222222221</v>
      </c>
      <c r="E363" s="20">
        <f>D363-TIME(0,F363,0)</f>
        <v>0.52222222222222225</v>
      </c>
      <c r="F363" s="1">
        <v>18</v>
      </c>
      <c r="G363" s="13">
        <v>44567</v>
      </c>
      <c r="H363" s="1" t="str">
        <f t="shared" si="69"/>
        <v>NotEarly</v>
      </c>
    </row>
    <row r="364" spans="1:8" ht="15">
      <c r="A364" s="8" t="s">
        <v>2695</v>
      </c>
      <c r="B364" s="26" t="str">
        <f>_xlfn.XLOOKUP($C364,'Airline Data'!$A$2:$A$7,'Airline Data'!$B$2:$B$7)</f>
        <v>United</v>
      </c>
      <c r="C364" s="23">
        <v>2</v>
      </c>
      <c r="D364" s="20">
        <v>0.67986111111111114</v>
      </c>
      <c r="E364" s="20">
        <f t="shared" ref="E364:E365" si="78">D364+TIME(0,F364,0)</f>
        <v>0.69513888888888886</v>
      </c>
      <c r="F364" s="1">
        <v>22</v>
      </c>
      <c r="G364" s="13">
        <v>44562</v>
      </c>
      <c r="H364" s="1" t="str">
        <f t="shared" si="69"/>
        <v>Early</v>
      </c>
    </row>
    <row r="365" spans="1:8" ht="15">
      <c r="A365" s="8" t="s">
        <v>2697</v>
      </c>
      <c r="B365" s="26" t="str">
        <f>_xlfn.XLOOKUP($C365,'Airline Data'!$A$2:$A$7,'Airline Data'!$B$2:$B$7)</f>
        <v>Southwest</v>
      </c>
      <c r="C365" s="23">
        <v>4</v>
      </c>
      <c r="D365" s="20">
        <v>0.67222222222222228</v>
      </c>
      <c r="E365" s="20">
        <f t="shared" si="78"/>
        <v>0.68680555555555556</v>
      </c>
      <c r="F365" s="1">
        <v>21</v>
      </c>
      <c r="G365" s="13">
        <v>44566</v>
      </c>
      <c r="H365" s="1" t="str">
        <f t="shared" si="69"/>
        <v>Early</v>
      </c>
    </row>
    <row r="366" spans="1:8" ht="15">
      <c r="A366" s="8" t="s">
        <v>2699</v>
      </c>
      <c r="B366" s="26" t="str">
        <f>_xlfn.XLOOKUP($C366,'Airline Data'!$A$2:$A$7,'Airline Data'!$B$2:$B$7)</f>
        <v>Southwest</v>
      </c>
      <c r="C366" s="23">
        <v>4</v>
      </c>
      <c r="D366" s="20">
        <v>6.1805555555555558E-2</v>
      </c>
      <c r="E366" s="20">
        <f>D366-TIME(0,F366,0)</f>
        <v>5.5555555555555559E-2</v>
      </c>
      <c r="F366" s="1">
        <v>9</v>
      </c>
      <c r="G366" s="13">
        <v>44566</v>
      </c>
      <c r="H366" s="1" t="str">
        <f t="shared" si="69"/>
        <v>NotEarly</v>
      </c>
    </row>
    <row r="367" spans="1:8" ht="15">
      <c r="A367" s="8" t="s">
        <v>2701</v>
      </c>
      <c r="B367" s="26" t="str">
        <f>_xlfn.XLOOKUP($C367,'Airline Data'!$A$2:$A$7,'Airline Data'!$B$2:$B$7)</f>
        <v>Air Canada</v>
      </c>
      <c r="C367" s="23">
        <v>6</v>
      </c>
      <c r="D367" s="20">
        <v>2.361111111111111E-2</v>
      </c>
      <c r="E367" s="20">
        <f>D367+TIME(0,F367,0)</f>
        <v>3.1944444444444442E-2</v>
      </c>
      <c r="F367" s="1">
        <v>12</v>
      </c>
      <c r="G367" s="13">
        <v>44566</v>
      </c>
      <c r="H367" s="1" t="str">
        <f t="shared" si="69"/>
        <v>Early</v>
      </c>
    </row>
    <row r="368" spans="1:8" ht="15">
      <c r="A368" s="8" t="s">
        <v>2703</v>
      </c>
      <c r="B368" s="26" t="str">
        <f>_xlfn.XLOOKUP($C368,'Airline Data'!$A$2:$A$7,'Airline Data'!$B$2:$B$7)</f>
        <v>Air Canada</v>
      </c>
      <c r="C368" s="23">
        <v>6</v>
      </c>
      <c r="D368" s="20">
        <v>0.64375000000000004</v>
      </c>
      <c r="E368" s="20">
        <f>D368-TIME(0,F368,0)</f>
        <v>0.63680555555555562</v>
      </c>
      <c r="F368" s="1">
        <v>10</v>
      </c>
      <c r="G368" s="13">
        <v>44572</v>
      </c>
      <c r="H368" s="1" t="str">
        <f t="shared" si="69"/>
        <v>NotEarly</v>
      </c>
    </row>
    <row r="369" spans="1:8" ht="15">
      <c r="A369" s="8" t="s">
        <v>2705</v>
      </c>
      <c r="B369" s="26" t="str">
        <f>_xlfn.XLOOKUP($C369,'Airline Data'!$A$2:$A$7,'Airline Data'!$B$2:$B$7)</f>
        <v>Alaska</v>
      </c>
      <c r="C369" s="23">
        <v>5</v>
      </c>
      <c r="D369" s="20">
        <v>0.32847222222222222</v>
      </c>
      <c r="E369" s="20">
        <f t="shared" ref="E369:E370" si="79">D369+TIME(0,F369,0)</f>
        <v>0.34513888888888888</v>
      </c>
      <c r="F369" s="1">
        <v>24</v>
      </c>
      <c r="G369" s="13">
        <v>44573</v>
      </c>
      <c r="H369" s="1" t="str">
        <f t="shared" si="69"/>
        <v>Early</v>
      </c>
    </row>
    <row r="370" spans="1:8" ht="15">
      <c r="A370" s="8" t="s">
        <v>2707</v>
      </c>
      <c r="B370" s="26" t="str">
        <f>_xlfn.XLOOKUP($C370,'Airline Data'!$A$2:$A$7,'Airline Data'!$B$2:$B$7)</f>
        <v>United</v>
      </c>
      <c r="C370" s="23">
        <v>2</v>
      </c>
      <c r="D370" s="20">
        <v>0.4513888888888889</v>
      </c>
      <c r="E370" s="20">
        <f t="shared" si="79"/>
        <v>0.46875</v>
      </c>
      <c r="F370" s="1">
        <v>25</v>
      </c>
      <c r="G370" s="13">
        <v>44566</v>
      </c>
      <c r="H370" s="1" t="str">
        <f t="shared" si="69"/>
        <v>Early</v>
      </c>
    </row>
    <row r="371" spans="1:8" ht="15">
      <c r="A371" s="8" t="s">
        <v>2709</v>
      </c>
      <c r="B371" s="26" t="str">
        <f>_xlfn.XLOOKUP($C371,'Airline Data'!$A$2:$A$7,'Airline Data'!$B$2:$B$7)</f>
        <v>Southwest</v>
      </c>
      <c r="C371" s="23">
        <v>4</v>
      </c>
      <c r="D371" s="20">
        <v>0.52083333333333337</v>
      </c>
      <c r="E371" s="20">
        <f>D371-TIME(0,F371,0)</f>
        <v>0.51388888888888895</v>
      </c>
      <c r="F371" s="1">
        <v>10</v>
      </c>
      <c r="G371" s="13">
        <v>44565</v>
      </c>
      <c r="H371" s="1" t="str">
        <f t="shared" si="69"/>
        <v>NotEarly</v>
      </c>
    </row>
    <row r="372" spans="1:8" ht="15">
      <c r="A372" s="8" t="s">
        <v>2711</v>
      </c>
      <c r="B372" s="26" t="str">
        <f>_xlfn.XLOOKUP($C372,'Airline Data'!$A$2:$A$7,'Airline Data'!$B$2:$B$7)</f>
        <v>Air Canada</v>
      </c>
      <c r="C372" s="23">
        <v>6</v>
      </c>
      <c r="D372" s="20">
        <v>0.10069444444444445</v>
      </c>
      <c r="E372" s="20">
        <f>D372+TIME(0,F372,0)</f>
        <v>0.10069444444444445</v>
      </c>
      <c r="F372" s="1">
        <v>0</v>
      </c>
      <c r="G372" s="13">
        <v>44564</v>
      </c>
      <c r="H372" s="1" t="str">
        <f t="shared" si="69"/>
        <v>OnTime</v>
      </c>
    </row>
    <row r="373" spans="1:8" ht="15">
      <c r="A373" s="8" t="s">
        <v>2713</v>
      </c>
      <c r="B373" s="26" t="str">
        <f>_xlfn.XLOOKUP($C373,'Airline Data'!$A$2:$A$7,'Airline Data'!$B$2:$B$7)</f>
        <v>American</v>
      </c>
      <c r="C373" s="23">
        <v>1</v>
      </c>
      <c r="D373" s="20">
        <v>0.13541666666666666</v>
      </c>
      <c r="E373" s="20">
        <f>D373-TIME(0,F373,0)</f>
        <v>0.11527777777777777</v>
      </c>
      <c r="F373" s="1">
        <v>29</v>
      </c>
      <c r="G373" s="13">
        <v>44568</v>
      </c>
      <c r="H373" s="1" t="str">
        <f t="shared" si="69"/>
        <v>NotEarly</v>
      </c>
    </row>
    <row r="374" spans="1:8" ht="15">
      <c r="A374" s="8" t="s">
        <v>2715</v>
      </c>
      <c r="B374" s="26" t="str">
        <f>_xlfn.XLOOKUP($C374,'Airline Data'!$A$2:$A$7,'Airline Data'!$B$2:$B$7)</f>
        <v>American</v>
      </c>
      <c r="C374" s="23">
        <v>1</v>
      </c>
      <c r="D374" s="20">
        <v>0.87708333333333333</v>
      </c>
      <c r="E374" s="20">
        <f t="shared" ref="E374:E375" si="80">D374+TIME(0,F374,0)</f>
        <v>0.89375000000000004</v>
      </c>
      <c r="F374" s="1">
        <v>24</v>
      </c>
      <c r="G374" s="13">
        <v>44569</v>
      </c>
      <c r="H374" s="1" t="str">
        <f t="shared" si="69"/>
        <v>Early</v>
      </c>
    </row>
    <row r="375" spans="1:8" ht="15">
      <c r="A375" s="8" t="s">
        <v>2717</v>
      </c>
      <c r="B375" s="26" t="str">
        <f>_xlfn.XLOOKUP($C375,'Airline Data'!$A$2:$A$7,'Airline Data'!$B$2:$B$7)</f>
        <v>American</v>
      </c>
      <c r="C375" s="23">
        <v>1</v>
      </c>
      <c r="D375" s="20">
        <v>0.72083333333333333</v>
      </c>
      <c r="E375" s="20">
        <f t="shared" si="80"/>
        <v>0.72916666666666663</v>
      </c>
      <c r="F375" s="1">
        <v>12</v>
      </c>
      <c r="G375" s="13">
        <v>44566</v>
      </c>
      <c r="H375" s="1" t="str">
        <f t="shared" si="69"/>
        <v>Early</v>
      </c>
    </row>
    <row r="376" spans="1:8" ht="15">
      <c r="A376" s="8" t="s">
        <v>2719</v>
      </c>
      <c r="B376" s="26" t="str">
        <f>_xlfn.XLOOKUP($C376,'Airline Data'!$A$2:$A$7,'Airline Data'!$B$2:$B$7)</f>
        <v>Air Canada</v>
      </c>
      <c r="C376" s="23">
        <v>6</v>
      </c>
      <c r="D376" s="20">
        <v>8.8888888888888892E-2</v>
      </c>
      <c r="E376" s="20">
        <f>D376-TIME(0,F376,0)</f>
        <v>8.611111111111111E-2</v>
      </c>
      <c r="F376" s="1">
        <v>4</v>
      </c>
      <c r="G376" s="13">
        <v>44568</v>
      </c>
      <c r="H376" s="1" t="str">
        <f t="shared" si="69"/>
        <v>NotEarly</v>
      </c>
    </row>
    <row r="377" spans="1:8" ht="15">
      <c r="A377" s="8" t="s">
        <v>2721</v>
      </c>
      <c r="B377" s="26" t="str">
        <f>_xlfn.XLOOKUP($C377,'Airline Data'!$A$2:$A$7,'Airline Data'!$B$2:$B$7)</f>
        <v>United</v>
      </c>
      <c r="C377" s="23">
        <v>2</v>
      </c>
      <c r="D377" s="20">
        <v>0.68819444444444444</v>
      </c>
      <c r="E377" s="20">
        <f>D377+TIME(0,F377,0)</f>
        <v>0.70138888888888884</v>
      </c>
      <c r="F377" s="1">
        <v>19</v>
      </c>
      <c r="G377" s="13">
        <v>44571</v>
      </c>
      <c r="H377" s="1" t="str">
        <f t="shared" si="69"/>
        <v>Early</v>
      </c>
    </row>
    <row r="378" spans="1:8" ht="15">
      <c r="A378" s="8" t="s">
        <v>2723</v>
      </c>
      <c r="B378" s="26" t="str">
        <f>_xlfn.XLOOKUP($C378,'Airline Data'!$A$2:$A$7,'Airline Data'!$B$2:$B$7)</f>
        <v>Delta</v>
      </c>
      <c r="C378" s="23">
        <v>3</v>
      </c>
      <c r="D378" s="20">
        <v>0.10902777777777778</v>
      </c>
      <c r="E378" s="20">
        <f>D378-TIME(0,F378,0)</f>
        <v>0.10416666666666667</v>
      </c>
      <c r="F378" s="1">
        <v>7</v>
      </c>
      <c r="G378" s="13">
        <v>44563</v>
      </c>
      <c r="H378" s="1" t="str">
        <f t="shared" si="69"/>
        <v>NotEarly</v>
      </c>
    </row>
    <row r="379" spans="1:8" ht="15">
      <c r="A379" s="8" t="s">
        <v>2725</v>
      </c>
      <c r="B379" s="26" t="str">
        <f>_xlfn.XLOOKUP($C379,'Airline Data'!$A$2:$A$7,'Airline Data'!$B$2:$B$7)</f>
        <v>Air Canada</v>
      </c>
      <c r="C379" s="23">
        <v>6</v>
      </c>
      <c r="D379" s="20">
        <v>0.14861111111111111</v>
      </c>
      <c r="E379" s="20">
        <f t="shared" ref="E379:E380" si="81">D379+TIME(0,F379,0)</f>
        <v>0.15069444444444444</v>
      </c>
      <c r="F379" s="1">
        <v>3</v>
      </c>
      <c r="G379" s="13">
        <v>44573</v>
      </c>
      <c r="H379" s="1" t="str">
        <f t="shared" si="69"/>
        <v>Early</v>
      </c>
    </row>
    <row r="380" spans="1:8" ht="15">
      <c r="A380" s="8" t="s">
        <v>2727</v>
      </c>
      <c r="B380" s="26" t="str">
        <f>_xlfn.XLOOKUP($C380,'Airline Data'!$A$2:$A$7,'Airline Data'!$B$2:$B$7)</f>
        <v>Alaska</v>
      </c>
      <c r="C380" s="23">
        <v>5</v>
      </c>
      <c r="D380" s="20">
        <v>0.27500000000000002</v>
      </c>
      <c r="E380" s="20">
        <f t="shared" si="81"/>
        <v>0.29583333333333334</v>
      </c>
      <c r="F380" s="1">
        <v>30</v>
      </c>
      <c r="G380" s="13">
        <v>44568</v>
      </c>
      <c r="H380" s="1" t="str">
        <f t="shared" si="69"/>
        <v>Early</v>
      </c>
    </row>
    <row r="381" spans="1:8" ht="15">
      <c r="A381" s="8" t="s">
        <v>2729</v>
      </c>
      <c r="B381" s="26" t="str">
        <f>_xlfn.XLOOKUP($C381,'Airline Data'!$A$2:$A$7,'Airline Data'!$B$2:$B$7)</f>
        <v>Southwest</v>
      </c>
      <c r="C381" s="23">
        <v>4</v>
      </c>
      <c r="D381" s="20">
        <v>0.42569444444444443</v>
      </c>
      <c r="E381" s="20">
        <f>D381-TIME(0,F381,0)</f>
        <v>0.41597222222222219</v>
      </c>
      <c r="F381" s="1">
        <v>14</v>
      </c>
      <c r="G381" s="13">
        <v>44562</v>
      </c>
      <c r="H381" s="1" t="str">
        <f t="shared" si="69"/>
        <v>NotEarly</v>
      </c>
    </row>
    <row r="382" spans="1:8" ht="15">
      <c r="A382" s="8">
        <v>603808</v>
      </c>
      <c r="B382" s="26" t="str">
        <f>_xlfn.XLOOKUP($C382,'Airline Data'!$A$2:$A$7,'Airline Data'!$B$2:$B$7)</f>
        <v>Delta</v>
      </c>
      <c r="C382" s="23">
        <v>3</v>
      </c>
      <c r="D382" s="20">
        <v>0.14861111111111111</v>
      </c>
      <c r="E382" s="20">
        <f>D382+TIME(0,F382,0)</f>
        <v>0.16180555555555556</v>
      </c>
      <c r="F382" s="1">
        <v>19</v>
      </c>
      <c r="G382" s="13">
        <v>44567</v>
      </c>
      <c r="H382" s="1" t="str">
        <f t="shared" si="69"/>
        <v>Early</v>
      </c>
    </row>
    <row r="383" spans="1:8" ht="15">
      <c r="A383" s="8" t="s">
        <v>2732</v>
      </c>
      <c r="B383" s="26" t="str">
        <f>_xlfn.XLOOKUP($C383,'Airline Data'!$A$2:$A$7,'Airline Data'!$B$2:$B$7)</f>
        <v>Air Canada</v>
      </c>
      <c r="C383" s="23">
        <v>6</v>
      </c>
      <c r="D383" s="20">
        <v>0.82638888888888884</v>
      </c>
      <c r="E383" s="20">
        <f>D383-TIME(0,F383,0)</f>
        <v>0.82222222222222219</v>
      </c>
      <c r="F383" s="1">
        <v>6</v>
      </c>
      <c r="G383" s="13">
        <v>44562</v>
      </c>
      <c r="H383" s="1" t="str">
        <f t="shared" si="69"/>
        <v>NotEarly</v>
      </c>
    </row>
    <row r="384" spans="1:8" ht="15">
      <c r="A384" s="8" t="s">
        <v>2734</v>
      </c>
      <c r="B384" s="26" t="str">
        <f>_xlfn.XLOOKUP($C384,'Airline Data'!$A$2:$A$7,'Airline Data'!$B$2:$B$7)</f>
        <v>Southwest</v>
      </c>
      <c r="C384" s="23">
        <v>4</v>
      </c>
      <c r="D384" s="20">
        <v>0.39444444444444443</v>
      </c>
      <c r="E384" s="20">
        <f t="shared" ref="E384:E385" si="82">D384+TIME(0,F384,0)</f>
        <v>0.39861111111111108</v>
      </c>
      <c r="F384" s="1">
        <v>6</v>
      </c>
      <c r="G384" s="13">
        <v>44562</v>
      </c>
      <c r="H384" s="1" t="str">
        <f t="shared" si="69"/>
        <v>Early</v>
      </c>
    </row>
    <row r="385" spans="1:8" ht="15">
      <c r="A385" s="8" t="s">
        <v>2736</v>
      </c>
      <c r="B385" s="26" t="str">
        <f>_xlfn.XLOOKUP($C385,'Airline Data'!$A$2:$A$7,'Airline Data'!$B$2:$B$7)</f>
        <v>Delta</v>
      </c>
      <c r="C385" s="23">
        <v>3</v>
      </c>
      <c r="D385" s="20">
        <v>0.61944444444444446</v>
      </c>
      <c r="E385" s="20">
        <f t="shared" si="82"/>
        <v>0.62361111111111112</v>
      </c>
      <c r="F385" s="1">
        <v>6</v>
      </c>
      <c r="G385" s="13">
        <v>44571</v>
      </c>
      <c r="H385" s="1" t="str">
        <f t="shared" si="69"/>
        <v>Early</v>
      </c>
    </row>
    <row r="386" spans="1:8" ht="15">
      <c r="A386" s="8" t="s">
        <v>2738</v>
      </c>
      <c r="B386" s="26" t="str">
        <f>_xlfn.XLOOKUP($C386,'Airline Data'!$A$2:$A$7,'Airline Data'!$B$2:$B$7)</f>
        <v>Air Canada</v>
      </c>
      <c r="C386" s="23">
        <v>6</v>
      </c>
      <c r="D386" s="20">
        <v>0.82013888888888886</v>
      </c>
      <c r="E386" s="20">
        <f>D386-TIME(0,F386,0)</f>
        <v>0.81527777777777777</v>
      </c>
      <c r="F386" s="1">
        <v>7</v>
      </c>
      <c r="G386" s="13">
        <v>44574</v>
      </c>
      <c r="H386" s="1" t="str">
        <f t="shared" si="69"/>
        <v>NotEarly</v>
      </c>
    </row>
    <row r="387" spans="1:8" ht="15">
      <c r="A387" s="8" t="s">
        <v>2740</v>
      </c>
      <c r="B387" s="26" t="str">
        <f>_xlfn.XLOOKUP($C387,'Airline Data'!$A$2:$A$7,'Airline Data'!$B$2:$B$7)</f>
        <v>United</v>
      </c>
      <c r="C387" s="23">
        <v>2</v>
      </c>
      <c r="D387" s="20">
        <v>0.48472222222222222</v>
      </c>
      <c r="E387" s="20">
        <f>D387+TIME(0,F387,0)</f>
        <v>0.48958333333333331</v>
      </c>
      <c r="F387" s="1">
        <v>7</v>
      </c>
      <c r="G387" s="13">
        <v>44567</v>
      </c>
      <c r="H387" s="1" t="str">
        <f t="shared" ref="H387:H450" si="83">_xlfn.IFS(D387&lt;E387,"Early",D387&gt;E387,"NotEarly",D387=E387,"OnTime")</f>
        <v>Early</v>
      </c>
    </row>
    <row r="388" spans="1:8" ht="15">
      <c r="A388" s="8" t="s">
        <v>2742</v>
      </c>
      <c r="B388" s="26" t="str">
        <f>_xlfn.XLOOKUP($C388,'Airline Data'!$A$2:$A$7,'Airline Data'!$B$2:$B$7)</f>
        <v>American</v>
      </c>
      <c r="C388" s="23">
        <v>1</v>
      </c>
      <c r="D388" s="20">
        <v>0.92708333333333337</v>
      </c>
      <c r="E388" s="20">
        <f>D388-TIME(0,F388,0)</f>
        <v>0.91388888888888897</v>
      </c>
      <c r="F388" s="1">
        <v>19</v>
      </c>
      <c r="G388" s="13">
        <v>44568</v>
      </c>
      <c r="H388" s="1" t="str">
        <f t="shared" si="83"/>
        <v>NotEarly</v>
      </c>
    </row>
    <row r="389" spans="1:8" ht="15">
      <c r="A389" s="8" t="s">
        <v>2744</v>
      </c>
      <c r="B389" s="26" t="str">
        <f>_xlfn.XLOOKUP($C389,'Airline Data'!$A$2:$A$7,'Airline Data'!$B$2:$B$7)</f>
        <v>United</v>
      </c>
      <c r="C389" s="23">
        <v>2</v>
      </c>
      <c r="D389" s="20">
        <v>0.86458333333333337</v>
      </c>
      <c r="E389" s="20">
        <f t="shared" ref="E389:E390" si="84">D389+TIME(0,F389,0)</f>
        <v>0.88402777777777786</v>
      </c>
      <c r="F389" s="1">
        <v>28</v>
      </c>
      <c r="G389" s="13">
        <v>44570</v>
      </c>
      <c r="H389" s="1" t="str">
        <f t="shared" si="83"/>
        <v>Early</v>
      </c>
    </row>
    <row r="390" spans="1:8" ht="15">
      <c r="A390" s="8">
        <v>544401</v>
      </c>
      <c r="B390" s="26" t="str">
        <f>_xlfn.XLOOKUP($C390,'Airline Data'!$A$2:$A$7,'Airline Data'!$B$2:$B$7)</f>
        <v>United</v>
      </c>
      <c r="C390" s="23">
        <v>2</v>
      </c>
      <c r="D390" s="20">
        <v>0.59652777777777777</v>
      </c>
      <c r="E390" s="20">
        <f t="shared" si="84"/>
        <v>0.60624999999999996</v>
      </c>
      <c r="F390" s="1">
        <v>14</v>
      </c>
      <c r="G390" s="13">
        <v>44569</v>
      </c>
      <c r="H390" s="1" t="str">
        <f t="shared" si="83"/>
        <v>Early</v>
      </c>
    </row>
    <row r="391" spans="1:8" ht="15">
      <c r="A391" s="8" t="s">
        <v>2747</v>
      </c>
      <c r="B391" s="26" t="str">
        <f>_xlfn.XLOOKUP($C391,'Airline Data'!$A$2:$A$7,'Airline Data'!$B$2:$B$7)</f>
        <v>American</v>
      </c>
      <c r="C391" s="23">
        <v>1</v>
      </c>
      <c r="D391" s="20">
        <v>0.92638888888888893</v>
      </c>
      <c r="E391" s="20">
        <f>D391-TIME(0,F391,0)</f>
        <v>0.91736111111111118</v>
      </c>
      <c r="F391" s="1">
        <v>13</v>
      </c>
      <c r="G391" s="13">
        <v>44569</v>
      </c>
      <c r="H391" s="1" t="str">
        <f t="shared" si="83"/>
        <v>NotEarly</v>
      </c>
    </row>
    <row r="392" spans="1:8" ht="15">
      <c r="A392" s="8" t="s">
        <v>2749</v>
      </c>
      <c r="B392" s="26" t="str">
        <f>_xlfn.XLOOKUP($C392,'Airline Data'!$A$2:$A$7,'Airline Data'!$B$2:$B$7)</f>
        <v>Southwest</v>
      </c>
      <c r="C392" s="23">
        <v>4</v>
      </c>
      <c r="D392" s="20">
        <v>0.63749999999999996</v>
      </c>
      <c r="E392" s="20">
        <f>D392+TIME(0,F392,0)</f>
        <v>0.65277777777777768</v>
      </c>
      <c r="F392" s="1">
        <v>22</v>
      </c>
      <c r="G392" s="13">
        <v>44572</v>
      </c>
      <c r="H392" s="1" t="str">
        <f t="shared" si="83"/>
        <v>Early</v>
      </c>
    </row>
    <row r="393" spans="1:8" ht="15">
      <c r="A393" s="8" t="s">
        <v>2751</v>
      </c>
      <c r="B393" s="26" t="str">
        <f>_xlfn.XLOOKUP($C393,'Airline Data'!$A$2:$A$7,'Airline Data'!$B$2:$B$7)</f>
        <v>Delta</v>
      </c>
      <c r="C393" s="23">
        <v>3</v>
      </c>
      <c r="D393" s="20">
        <v>0.41111111111111109</v>
      </c>
      <c r="E393" s="20">
        <f>D393-TIME(0,F393,0)</f>
        <v>0.41041666666666665</v>
      </c>
      <c r="F393" s="1">
        <v>1</v>
      </c>
      <c r="G393" s="13">
        <v>44571</v>
      </c>
      <c r="H393" s="1" t="str">
        <f t="shared" si="83"/>
        <v>NotEarly</v>
      </c>
    </row>
    <row r="394" spans="1:8" ht="15">
      <c r="A394" s="8" t="s">
        <v>2753</v>
      </c>
      <c r="B394" s="26" t="str">
        <f>_xlfn.XLOOKUP($C394,'Airline Data'!$A$2:$A$7,'Airline Data'!$B$2:$B$7)</f>
        <v>Southwest</v>
      </c>
      <c r="C394" s="23">
        <v>4</v>
      </c>
      <c r="D394" s="20">
        <v>0.2902777777777778</v>
      </c>
      <c r="E394" s="20">
        <f t="shared" ref="E394:E395" si="85">D394+TIME(0,F394,0)</f>
        <v>0.2993055555555556</v>
      </c>
      <c r="F394" s="1">
        <v>13</v>
      </c>
      <c r="G394" s="13">
        <v>44568</v>
      </c>
      <c r="H394" s="1" t="str">
        <f t="shared" si="83"/>
        <v>Early</v>
      </c>
    </row>
    <row r="395" spans="1:8" ht="15">
      <c r="A395" s="8" t="s">
        <v>2755</v>
      </c>
      <c r="B395" s="26" t="str">
        <f>_xlfn.XLOOKUP($C395,'Airline Data'!$A$2:$A$7,'Airline Data'!$B$2:$B$7)</f>
        <v>Delta</v>
      </c>
      <c r="C395" s="23">
        <v>3</v>
      </c>
      <c r="D395" s="20">
        <v>0.82916666666666672</v>
      </c>
      <c r="E395" s="20">
        <f t="shared" si="85"/>
        <v>0.84652777777777788</v>
      </c>
      <c r="F395" s="1">
        <v>25</v>
      </c>
      <c r="G395" s="13">
        <v>44567</v>
      </c>
      <c r="H395" s="1" t="str">
        <f t="shared" si="83"/>
        <v>Early</v>
      </c>
    </row>
    <row r="396" spans="1:8" ht="15">
      <c r="A396" s="8" t="s">
        <v>2757</v>
      </c>
      <c r="B396" s="26" t="str">
        <f>_xlfn.XLOOKUP($C396,'Airline Data'!$A$2:$A$7,'Airline Data'!$B$2:$B$7)</f>
        <v>Southwest</v>
      </c>
      <c r="C396" s="23">
        <v>4</v>
      </c>
      <c r="D396" s="20">
        <v>9.166666666666666E-2</v>
      </c>
      <c r="E396" s="20">
        <f>D396-TIME(0,F396,0)</f>
        <v>7.1527777777777773E-2</v>
      </c>
      <c r="F396" s="1">
        <v>29</v>
      </c>
      <c r="G396" s="13">
        <v>44566</v>
      </c>
      <c r="H396" s="1" t="str">
        <f t="shared" si="83"/>
        <v>NotEarly</v>
      </c>
    </row>
    <row r="397" spans="1:8" ht="15">
      <c r="A397" s="8" t="s">
        <v>2759</v>
      </c>
      <c r="B397" s="26" t="str">
        <f>_xlfn.XLOOKUP($C397,'Airline Data'!$A$2:$A$7,'Airline Data'!$B$2:$B$7)</f>
        <v>United</v>
      </c>
      <c r="C397" s="23">
        <v>2</v>
      </c>
      <c r="D397" s="20">
        <v>0.28749999999999998</v>
      </c>
      <c r="E397" s="20">
        <f>D397+TIME(0,F397,0)</f>
        <v>0.29027777777777775</v>
      </c>
      <c r="F397" s="1">
        <v>4</v>
      </c>
      <c r="G397" s="13">
        <v>44567</v>
      </c>
      <c r="H397" s="1" t="str">
        <f t="shared" si="83"/>
        <v>Early</v>
      </c>
    </row>
    <row r="398" spans="1:8" ht="15">
      <c r="A398" s="8" t="s">
        <v>2761</v>
      </c>
      <c r="B398" s="26" t="str">
        <f>_xlfn.XLOOKUP($C398,'Airline Data'!$A$2:$A$7,'Airline Data'!$B$2:$B$7)</f>
        <v>Delta</v>
      </c>
      <c r="C398" s="23">
        <v>3</v>
      </c>
      <c r="D398" s="20">
        <v>0.68125000000000002</v>
      </c>
      <c r="E398" s="20">
        <f>D398-TIME(0,F398,0)</f>
        <v>0.66180555555555554</v>
      </c>
      <c r="F398" s="1">
        <v>28</v>
      </c>
      <c r="G398" s="13">
        <v>44563</v>
      </c>
      <c r="H398" s="1" t="str">
        <f t="shared" si="83"/>
        <v>NotEarly</v>
      </c>
    </row>
    <row r="399" spans="1:8" ht="15">
      <c r="A399" s="8" t="s">
        <v>2763</v>
      </c>
      <c r="B399" s="26" t="str">
        <f>_xlfn.XLOOKUP($C399,'Airline Data'!$A$2:$A$7,'Airline Data'!$B$2:$B$7)</f>
        <v>American</v>
      </c>
      <c r="C399" s="23">
        <v>1</v>
      </c>
      <c r="D399" s="20">
        <v>0.24861111111111112</v>
      </c>
      <c r="E399" s="20">
        <f t="shared" ref="E399:E400" si="86">D399+TIME(0,F399,0)</f>
        <v>0.25138888888888888</v>
      </c>
      <c r="F399" s="1">
        <v>4</v>
      </c>
      <c r="G399" s="13">
        <v>44563</v>
      </c>
      <c r="H399" s="1" t="str">
        <f t="shared" si="83"/>
        <v>Early</v>
      </c>
    </row>
    <row r="400" spans="1:8" ht="15">
      <c r="A400" s="8" t="s">
        <v>2765</v>
      </c>
      <c r="B400" s="26" t="str">
        <f>_xlfn.XLOOKUP($C400,'Airline Data'!$A$2:$A$7,'Airline Data'!$B$2:$B$7)</f>
        <v>American</v>
      </c>
      <c r="C400" s="23">
        <v>1</v>
      </c>
      <c r="D400" s="20">
        <v>0.50694444444444442</v>
      </c>
      <c r="E400" s="20">
        <f t="shared" si="86"/>
        <v>0.51388888888888884</v>
      </c>
      <c r="F400" s="1">
        <v>10</v>
      </c>
      <c r="G400" s="13">
        <v>44568</v>
      </c>
      <c r="H400" s="1" t="str">
        <f t="shared" si="83"/>
        <v>Early</v>
      </c>
    </row>
    <row r="401" spans="1:8" ht="15">
      <c r="A401" s="8" t="s">
        <v>2767</v>
      </c>
      <c r="B401" s="26" t="str">
        <f>_xlfn.XLOOKUP($C401,'Airline Data'!$A$2:$A$7,'Airline Data'!$B$2:$B$7)</f>
        <v>Air Canada</v>
      </c>
      <c r="C401" s="23">
        <v>6</v>
      </c>
      <c r="D401" s="20">
        <v>0.2673611111111111</v>
      </c>
      <c r="E401" s="20">
        <f>D401-TIME(0,F401,0)</f>
        <v>0.25416666666666665</v>
      </c>
      <c r="F401" s="1">
        <v>19</v>
      </c>
      <c r="G401" s="13">
        <v>44572</v>
      </c>
      <c r="H401" s="1" t="str">
        <f t="shared" si="83"/>
        <v>NotEarly</v>
      </c>
    </row>
    <row r="402" spans="1:8" ht="15">
      <c r="A402" s="8" t="s">
        <v>2769</v>
      </c>
      <c r="B402" s="26" t="str">
        <f>_xlfn.XLOOKUP($C402,'Airline Data'!$A$2:$A$7,'Airline Data'!$B$2:$B$7)</f>
        <v>Air Canada</v>
      </c>
      <c r="C402" s="23">
        <v>6</v>
      </c>
      <c r="D402" s="20">
        <v>0.19027777777777777</v>
      </c>
      <c r="E402" s="20">
        <f>D402+TIME(0,F402,0)</f>
        <v>0.19166666666666665</v>
      </c>
      <c r="F402" s="1">
        <v>2</v>
      </c>
      <c r="G402" s="13">
        <v>44572</v>
      </c>
      <c r="H402" s="1" t="str">
        <f t="shared" si="83"/>
        <v>Early</v>
      </c>
    </row>
    <row r="403" spans="1:8" ht="15">
      <c r="A403" s="8" t="s">
        <v>2771</v>
      </c>
      <c r="B403" s="26" t="str">
        <f>_xlfn.XLOOKUP($C403,'Airline Data'!$A$2:$A$7,'Airline Data'!$B$2:$B$7)</f>
        <v>Air Canada</v>
      </c>
      <c r="C403" s="23">
        <v>6</v>
      </c>
      <c r="D403" s="20">
        <v>0.63958333333333328</v>
      </c>
      <c r="E403" s="20">
        <f>D403-TIME(0,F403,0)</f>
        <v>0.62291666666666656</v>
      </c>
      <c r="F403" s="1">
        <v>24</v>
      </c>
      <c r="G403" s="13">
        <v>44564</v>
      </c>
      <c r="H403" s="1" t="str">
        <f t="shared" si="83"/>
        <v>NotEarly</v>
      </c>
    </row>
    <row r="404" spans="1:8" ht="15">
      <c r="A404" s="8" t="s">
        <v>2773</v>
      </c>
      <c r="B404" s="26" t="str">
        <f>_xlfn.XLOOKUP($C404,'Airline Data'!$A$2:$A$7,'Airline Data'!$B$2:$B$7)</f>
        <v>Delta</v>
      </c>
      <c r="C404" s="23">
        <v>3</v>
      </c>
      <c r="D404" s="20">
        <v>9.2361111111111116E-2</v>
      </c>
      <c r="E404" s="20">
        <f t="shared" ref="E404:E405" si="87">D404+TIME(0,F404,0)</f>
        <v>0.10138888888888889</v>
      </c>
      <c r="F404" s="1">
        <v>13</v>
      </c>
      <c r="G404" s="13">
        <v>44568</v>
      </c>
      <c r="H404" s="1" t="str">
        <f t="shared" si="83"/>
        <v>Early</v>
      </c>
    </row>
    <row r="405" spans="1:8" ht="15">
      <c r="A405" s="8" t="s">
        <v>2775</v>
      </c>
      <c r="B405" s="26" t="str">
        <f>_xlfn.XLOOKUP($C405,'Airline Data'!$A$2:$A$7,'Airline Data'!$B$2:$B$7)</f>
        <v>Delta</v>
      </c>
      <c r="C405" s="23">
        <v>3</v>
      </c>
      <c r="D405" s="20">
        <v>0.22361111111111112</v>
      </c>
      <c r="E405" s="20">
        <f t="shared" si="87"/>
        <v>0.23194444444444445</v>
      </c>
      <c r="F405" s="1">
        <v>12</v>
      </c>
      <c r="G405" s="13">
        <v>44573</v>
      </c>
      <c r="H405" s="1" t="str">
        <f t="shared" si="83"/>
        <v>Early</v>
      </c>
    </row>
    <row r="406" spans="1:8" ht="15">
      <c r="A406" s="8" t="s">
        <v>2777</v>
      </c>
      <c r="B406" s="26" t="str">
        <f>_xlfn.XLOOKUP($C406,'Airline Data'!$A$2:$A$7,'Airline Data'!$B$2:$B$7)</f>
        <v>Southwest</v>
      </c>
      <c r="C406" s="23">
        <v>4</v>
      </c>
      <c r="D406" s="20">
        <v>0.66249999999999998</v>
      </c>
      <c r="E406" s="20">
        <f>D406-TIME(0,F406,0)</f>
        <v>0.64583333333333326</v>
      </c>
      <c r="F406" s="1">
        <v>24</v>
      </c>
      <c r="G406" s="13">
        <v>44573</v>
      </c>
      <c r="H406" s="1" t="str">
        <f t="shared" si="83"/>
        <v>NotEarly</v>
      </c>
    </row>
    <row r="407" spans="1:8" ht="15">
      <c r="A407" s="8" t="s">
        <v>2779</v>
      </c>
      <c r="B407" s="26" t="str">
        <f>_xlfn.XLOOKUP($C407,'Airline Data'!$A$2:$A$7,'Airline Data'!$B$2:$B$7)</f>
        <v>Southwest</v>
      </c>
      <c r="C407" s="23">
        <v>4</v>
      </c>
      <c r="D407" s="20">
        <v>0.875</v>
      </c>
      <c r="E407" s="20">
        <f>D407+TIME(0,F407,0)</f>
        <v>0.875</v>
      </c>
      <c r="F407" s="1">
        <v>0</v>
      </c>
      <c r="G407" s="13">
        <v>44569</v>
      </c>
      <c r="H407" s="1" t="str">
        <f t="shared" si="83"/>
        <v>OnTime</v>
      </c>
    </row>
    <row r="408" spans="1:8" ht="15">
      <c r="A408" s="8" t="s">
        <v>2781</v>
      </c>
      <c r="B408" s="26" t="str">
        <f>_xlfn.XLOOKUP($C408,'Airline Data'!$A$2:$A$7,'Airline Data'!$B$2:$B$7)</f>
        <v>Southwest</v>
      </c>
      <c r="C408" s="23">
        <v>4</v>
      </c>
      <c r="D408" s="20">
        <v>0.59305555555555556</v>
      </c>
      <c r="E408" s="20">
        <f>D408-TIME(0,F408,0)</f>
        <v>0.58680555555555558</v>
      </c>
      <c r="F408" s="1">
        <v>9</v>
      </c>
      <c r="G408" s="13">
        <v>44567</v>
      </c>
      <c r="H408" s="1" t="str">
        <f t="shared" si="83"/>
        <v>NotEarly</v>
      </c>
    </row>
    <row r="409" spans="1:8" ht="15">
      <c r="A409" s="8" t="s">
        <v>2783</v>
      </c>
      <c r="B409" s="26" t="str">
        <f>_xlfn.XLOOKUP($C409,'Airline Data'!$A$2:$A$7,'Airline Data'!$B$2:$B$7)</f>
        <v>United</v>
      </c>
      <c r="C409" s="23">
        <v>2</v>
      </c>
      <c r="D409" s="20">
        <v>0.84027777777777779</v>
      </c>
      <c r="E409" s="20">
        <f t="shared" ref="E409:E410" si="88">D409+TIME(0,F409,0)</f>
        <v>0.84791666666666665</v>
      </c>
      <c r="F409" s="1">
        <v>11</v>
      </c>
      <c r="G409" s="13">
        <v>44574</v>
      </c>
      <c r="H409" s="1" t="str">
        <f t="shared" si="83"/>
        <v>Early</v>
      </c>
    </row>
    <row r="410" spans="1:8" ht="15">
      <c r="A410" s="8" t="s">
        <v>2785</v>
      </c>
      <c r="B410" s="26" t="str">
        <f>_xlfn.XLOOKUP($C410,'Airline Data'!$A$2:$A$7,'Airline Data'!$B$2:$B$7)</f>
        <v>Air Canada</v>
      </c>
      <c r="C410" s="23">
        <v>6</v>
      </c>
      <c r="D410" s="20">
        <v>0.66388888888888886</v>
      </c>
      <c r="E410" s="20">
        <f t="shared" si="88"/>
        <v>0.67083333333333328</v>
      </c>
      <c r="F410" s="1">
        <v>10</v>
      </c>
      <c r="G410" s="13">
        <v>44566</v>
      </c>
      <c r="H410" s="1" t="str">
        <f t="shared" si="83"/>
        <v>Early</v>
      </c>
    </row>
    <row r="411" spans="1:8" ht="15">
      <c r="A411" s="8" t="s">
        <v>2787</v>
      </c>
      <c r="B411" s="26" t="str">
        <f>_xlfn.XLOOKUP($C411,'Airline Data'!$A$2:$A$7,'Airline Data'!$B$2:$B$7)</f>
        <v>American</v>
      </c>
      <c r="C411" s="23">
        <v>1</v>
      </c>
      <c r="D411" s="20">
        <v>0.78402777777777777</v>
      </c>
      <c r="E411" s="20">
        <f>D411-TIME(0,F411,0)</f>
        <v>0.77222222222222225</v>
      </c>
      <c r="F411" s="1">
        <v>17</v>
      </c>
      <c r="G411" s="13">
        <v>44572</v>
      </c>
      <c r="H411" s="1" t="str">
        <f t="shared" si="83"/>
        <v>NotEarly</v>
      </c>
    </row>
    <row r="412" spans="1:8" ht="15">
      <c r="A412" s="8" t="s">
        <v>2789</v>
      </c>
      <c r="B412" s="26" t="str">
        <f>_xlfn.XLOOKUP($C412,'Airline Data'!$A$2:$A$7,'Airline Data'!$B$2:$B$7)</f>
        <v>Southwest</v>
      </c>
      <c r="C412" s="23">
        <v>4</v>
      </c>
      <c r="D412" s="20">
        <v>0.99583333333333335</v>
      </c>
      <c r="E412" s="20">
        <f>D412+TIME(0,F412,0)</f>
        <v>1.0006944444444446</v>
      </c>
      <c r="F412" s="1">
        <v>7</v>
      </c>
      <c r="G412" s="13">
        <v>44568</v>
      </c>
      <c r="H412" s="1" t="str">
        <f t="shared" si="83"/>
        <v>Early</v>
      </c>
    </row>
    <row r="413" spans="1:8" ht="15">
      <c r="A413" s="8" t="s">
        <v>2791</v>
      </c>
      <c r="B413" s="26" t="str">
        <f>_xlfn.XLOOKUP($C413,'Airline Data'!$A$2:$A$7,'Airline Data'!$B$2:$B$7)</f>
        <v>Delta</v>
      </c>
      <c r="C413" s="23">
        <v>3</v>
      </c>
      <c r="D413" s="20">
        <v>0.12638888888888888</v>
      </c>
      <c r="E413" s="20">
        <f>D413-TIME(0,F413,0)</f>
        <v>0.1236111111111111</v>
      </c>
      <c r="F413" s="1">
        <v>4</v>
      </c>
      <c r="G413" s="13">
        <v>44566</v>
      </c>
      <c r="H413" s="1" t="str">
        <f t="shared" si="83"/>
        <v>NotEarly</v>
      </c>
    </row>
    <row r="414" spans="1:8" ht="15">
      <c r="A414" s="8" t="s">
        <v>2793</v>
      </c>
      <c r="B414" s="26" t="str">
        <f>_xlfn.XLOOKUP($C414,'Airline Data'!$A$2:$A$7,'Airline Data'!$B$2:$B$7)</f>
        <v>Delta</v>
      </c>
      <c r="C414" s="23">
        <v>3</v>
      </c>
      <c r="D414" s="20">
        <v>8.9583333333333334E-2</v>
      </c>
      <c r="E414" s="20">
        <f t="shared" ref="E414:E415" si="89">D414+TIME(0,F414,0)</f>
        <v>9.375E-2</v>
      </c>
      <c r="F414" s="1">
        <v>6</v>
      </c>
      <c r="G414" s="13">
        <v>44563</v>
      </c>
      <c r="H414" s="1" t="str">
        <f t="shared" si="83"/>
        <v>Early</v>
      </c>
    </row>
    <row r="415" spans="1:8" ht="15">
      <c r="A415" s="8" t="s">
        <v>2795</v>
      </c>
      <c r="B415" s="26" t="str">
        <f>_xlfn.XLOOKUP($C415,'Airline Data'!$A$2:$A$7,'Airline Data'!$B$2:$B$7)</f>
        <v>Southwest</v>
      </c>
      <c r="C415" s="23">
        <v>4</v>
      </c>
      <c r="D415" s="20">
        <v>6.7361111111111108E-2</v>
      </c>
      <c r="E415" s="20">
        <f t="shared" si="89"/>
        <v>7.6388888888888881E-2</v>
      </c>
      <c r="F415" s="1">
        <v>13</v>
      </c>
      <c r="G415" s="13">
        <v>44574</v>
      </c>
      <c r="H415" s="1" t="str">
        <f t="shared" si="83"/>
        <v>Early</v>
      </c>
    </row>
    <row r="416" spans="1:8" ht="15">
      <c r="A416" s="8" t="s">
        <v>2797</v>
      </c>
      <c r="B416" s="26" t="str">
        <f>_xlfn.XLOOKUP($C416,'Airline Data'!$A$2:$A$7,'Airline Data'!$B$2:$B$7)</f>
        <v>American</v>
      </c>
      <c r="C416" s="23">
        <v>1</v>
      </c>
      <c r="D416" s="20">
        <v>0.4</v>
      </c>
      <c r="E416" s="20">
        <f>D416-TIME(0,F416,0)</f>
        <v>0.38472222222222224</v>
      </c>
      <c r="F416" s="1">
        <v>22</v>
      </c>
      <c r="G416" s="13">
        <v>44570</v>
      </c>
      <c r="H416" s="1" t="str">
        <f t="shared" si="83"/>
        <v>NotEarly</v>
      </c>
    </row>
    <row r="417" spans="1:8" ht="15">
      <c r="A417" s="8" t="s">
        <v>2799</v>
      </c>
      <c r="B417" s="26" t="str">
        <f>_xlfn.XLOOKUP($C417,'Airline Data'!$A$2:$A$7,'Airline Data'!$B$2:$B$7)</f>
        <v>Southwest</v>
      </c>
      <c r="C417" s="23">
        <v>4</v>
      </c>
      <c r="D417" s="20">
        <v>0.90208333333333335</v>
      </c>
      <c r="E417" s="20">
        <f>D417+TIME(0,F417,0)</f>
        <v>0.90902777777777777</v>
      </c>
      <c r="F417" s="1">
        <v>10</v>
      </c>
      <c r="G417" s="13">
        <v>44564</v>
      </c>
      <c r="H417" s="1" t="str">
        <f t="shared" si="83"/>
        <v>Early</v>
      </c>
    </row>
    <row r="418" spans="1:8" ht="15">
      <c r="A418" s="8" t="s">
        <v>2801</v>
      </c>
      <c r="B418" s="26" t="str">
        <f>_xlfn.XLOOKUP($C418,'Airline Data'!$A$2:$A$7,'Airline Data'!$B$2:$B$7)</f>
        <v>Alaska</v>
      </c>
      <c r="C418" s="23">
        <v>5</v>
      </c>
      <c r="D418" s="20">
        <v>8.4722222222222227E-2</v>
      </c>
      <c r="E418" s="20">
        <f>D418-TIME(0,F418,0)</f>
        <v>6.6666666666666666E-2</v>
      </c>
      <c r="F418" s="1">
        <v>26</v>
      </c>
      <c r="G418" s="13">
        <v>44573</v>
      </c>
      <c r="H418" s="1" t="str">
        <f t="shared" si="83"/>
        <v>NotEarly</v>
      </c>
    </row>
    <row r="419" spans="1:8" ht="15">
      <c r="A419" s="8" t="s">
        <v>2803</v>
      </c>
      <c r="B419" s="26" t="str">
        <f>_xlfn.XLOOKUP($C419,'Airline Data'!$A$2:$A$7,'Airline Data'!$B$2:$B$7)</f>
        <v>Delta</v>
      </c>
      <c r="C419" s="23">
        <v>3</v>
      </c>
      <c r="D419" s="20">
        <v>0.30277777777777776</v>
      </c>
      <c r="E419" s="20">
        <f t="shared" ref="E419:E420" si="90">D419+TIME(0,F419,0)</f>
        <v>0.30902777777777773</v>
      </c>
      <c r="F419" s="1">
        <v>9</v>
      </c>
      <c r="G419" s="13">
        <v>44569</v>
      </c>
      <c r="H419" s="1" t="str">
        <f t="shared" si="83"/>
        <v>Early</v>
      </c>
    </row>
    <row r="420" spans="1:8" ht="15">
      <c r="A420" s="8" t="s">
        <v>2805</v>
      </c>
      <c r="B420" s="26" t="str">
        <f>_xlfn.XLOOKUP($C420,'Airline Data'!$A$2:$A$7,'Airline Data'!$B$2:$B$7)</f>
        <v>Alaska</v>
      </c>
      <c r="C420" s="23">
        <v>5</v>
      </c>
      <c r="D420" s="20">
        <v>0.41666666666666669</v>
      </c>
      <c r="E420" s="20">
        <f t="shared" si="90"/>
        <v>0.43194444444444446</v>
      </c>
      <c r="F420" s="1">
        <v>22</v>
      </c>
      <c r="G420" s="13">
        <v>44571</v>
      </c>
      <c r="H420" s="1" t="str">
        <f t="shared" si="83"/>
        <v>Early</v>
      </c>
    </row>
    <row r="421" spans="1:8" ht="15">
      <c r="A421" s="8" t="s">
        <v>2807</v>
      </c>
      <c r="B421" s="26" t="str">
        <f>_xlfn.XLOOKUP($C421,'Airline Data'!$A$2:$A$7,'Airline Data'!$B$2:$B$7)</f>
        <v>Air Canada</v>
      </c>
      <c r="C421" s="23">
        <v>6</v>
      </c>
      <c r="D421" s="20">
        <v>0.7</v>
      </c>
      <c r="E421" s="20">
        <f>D421-TIME(0,F421,0)</f>
        <v>0.69166666666666665</v>
      </c>
      <c r="F421" s="1">
        <v>12</v>
      </c>
      <c r="G421" s="13">
        <v>44574</v>
      </c>
      <c r="H421" s="1" t="str">
        <f t="shared" si="83"/>
        <v>NotEarly</v>
      </c>
    </row>
    <row r="422" spans="1:8" ht="15">
      <c r="A422" s="8" t="s">
        <v>2809</v>
      </c>
      <c r="B422" s="26" t="str">
        <f>_xlfn.XLOOKUP($C422,'Airline Data'!$A$2:$A$7,'Airline Data'!$B$2:$B$7)</f>
        <v>Southwest</v>
      </c>
      <c r="C422" s="23">
        <v>4</v>
      </c>
      <c r="D422" s="20">
        <v>0.42083333333333334</v>
      </c>
      <c r="E422" s="20">
        <f>D422+TIME(0,F422,0)</f>
        <v>0.42152777777777778</v>
      </c>
      <c r="F422" s="1">
        <v>1</v>
      </c>
      <c r="G422" s="13">
        <v>44565</v>
      </c>
      <c r="H422" s="1" t="str">
        <f t="shared" si="83"/>
        <v>Early</v>
      </c>
    </row>
    <row r="423" spans="1:8" ht="15">
      <c r="A423" s="8" t="s">
        <v>2811</v>
      </c>
      <c r="B423" s="26" t="str">
        <f>_xlfn.XLOOKUP($C423,'Airline Data'!$A$2:$A$7,'Airline Data'!$B$2:$B$7)</f>
        <v>Delta</v>
      </c>
      <c r="C423" s="23">
        <v>3</v>
      </c>
      <c r="D423" s="20">
        <v>0.70902777777777781</v>
      </c>
      <c r="E423" s="20">
        <f>D423-TIME(0,F423,0)</f>
        <v>0.70347222222222228</v>
      </c>
      <c r="F423" s="1">
        <v>8</v>
      </c>
      <c r="G423" s="13">
        <v>44563</v>
      </c>
      <c r="H423" s="1" t="str">
        <f t="shared" si="83"/>
        <v>NotEarly</v>
      </c>
    </row>
    <row r="424" spans="1:8" ht="15">
      <c r="A424" s="8" t="s">
        <v>2813</v>
      </c>
      <c r="B424" s="26" t="str">
        <f>_xlfn.XLOOKUP($C424,'Airline Data'!$A$2:$A$7,'Airline Data'!$B$2:$B$7)</f>
        <v>Alaska</v>
      </c>
      <c r="C424" s="23">
        <v>5</v>
      </c>
      <c r="D424" s="20">
        <v>0.63611111111111107</v>
      </c>
      <c r="E424" s="20">
        <f t="shared" ref="E424:E425" si="91">D424+TIME(0,F424,0)</f>
        <v>0.64583333333333326</v>
      </c>
      <c r="F424" s="1">
        <v>14</v>
      </c>
      <c r="G424" s="13">
        <v>44564</v>
      </c>
      <c r="H424" s="1" t="str">
        <f t="shared" si="83"/>
        <v>Early</v>
      </c>
    </row>
    <row r="425" spans="1:8" ht="15">
      <c r="A425" s="8" t="s">
        <v>2815</v>
      </c>
      <c r="B425" s="26" t="str">
        <f>_xlfn.XLOOKUP($C425,'Airline Data'!$A$2:$A$7,'Airline Data'!$B$2:$B$7)</f>
        <v>American</v>
      </c>
      <c r="C425" s="23">
        <v>1</v>
      </c>
      <c r="D425" s="20">
        <v>0.70486111111111116</v>
      </c>
      <c r="E425" s="20">
        <f t="shared" si="91"/>
        <v>0.70486111111111116</v>
      </c>
      <c r="F425" s="1">
        <v>0</v>
      </c>
      <c r="G425" s="13">
        <v>44562</v>
      </c>
      <c r="H425" s="1" t="str">
        <f t="shared" si="83"/>
        <v>OnTime</v>
      </c>
    </row>
    <row r="426" spans="1:8" ht="15">
      <c r="A426" s="8" t="s">
        <v>2817</v>
      </c>
      <c r="B426" s="26" t="str">
        <f>_xlfn.XLOOKUP($C426,'Airline Data'!$A$2:$A$7,'Airline Data'!$B$2:$B$7)</f>
        <v>United</v>
      </c>
      <c r="C426" s="23">
        <v>2</v>
      </c>
      <c r="D426" s="20">
        <v>0.25624999999999998</v>
      </c>
      <c r="E426" s="20">
        <f>D426-TIME(0,F426,0)</f>
        <v>0.2409722222222222</v>
      </c>
      <c r="F426" s="1">
        <v>22</v>
      </c>
      <c r="G426" s="13">
        <v>44568</v>
      </c>
      <c r="H426" s="1" t="str">
        <f t="shared" si="83"/>
        <v>NotEarly</v>
      </c>
    </row>
    <row r="427" spans="1:8" ht="15">
      <c r="A427" s="8" t="s">
        <v>2819</v>
      </c>
      <c r="B427" s="26" t="str">
        <f>_xlfn.XLOOKUP($C427,'Airline Data'!$A$2:$A$7,'Airline Data'!$B$2:$B$7)</f>
        <v>United</v>
      </c>
      <c r="C427" s="23">
        <v>2</v>
      </c>
      <c r="D427" s="20">
        <v>0.47638888888888886</v>
      </c>
      <c r="E427" s="20">
        <f>D427+TIME(0,F427,0)</f>
        <v>0.47986111111111107</v>
      </c>
      <c r="F427" s="1">
        <v>5</v>
      </c>
      <c r="G427" s="13">
        <v>44573</v>
      </c>
      <c r="H427" s="1" t="str">
        <f t="shared" si="83"/>
        <v>Early</v>
      </c>
    </row>
    <row r="428" spans="1:8" ht="15">
      <c r="A428" s="8" t="s">
        <v>2821</v>
      </c>
      <c r="B428" s="26" t="str">
        <f>_xlfn.XLOOKUP($C428,'Airline Data'!$A$2:$A$7,'Airline Data'!$B$2:$B$7)</f>
        <v>Air Canada</v>
      </c>
      <c r="C428" s="23">
        <v>6</v>
      </c>
      <c r="D428" s="20">
        <v>4.2361111111111113E-2</v>
      </c>
      <c r="E428" s="20">
        <f>D428-TIME(0,F428,0)</f>
        <v>2.2916666666666669E-2</v>
      </c>
      <c r="F428" s="1">
        <v>28</v>
      </c>
      <c r="G428" s="13">
        <v>44562</v>
      </c>
      <c r="H428" s="1" t="str">
        <f t="shared" si="83"/>
        <v>NotEarly</v>
      </c>
    </row>
    <row r="429" spans="1:8" ht="15">
      <c r="A429" s="8" t="s">
        <v>2823</v>
      </c>
      <c r="B429" s="26" t="str">
        <f>_xlfn.XLOOKUP($C429,'Airline Data'!$A$2:$A$7,'Airline Data'!$B$2:$B$7)</f>
        <v>Delta</v>
      </c>
      <c r="C429" s="23">
        <v>3</v>
      </c>
      <c r="D429" s="20">
        <v>0.92222222222222228</v>
      </c>
      <c r="E429" s="20">
        <f t="shared" ref="E429:E430" si="92">D429+TIME(0,F429,0)</f>
        <v>0.92638888888888893</v>
      </c>
      <c r="F429" s="1">
        <v>6</v>
      </c>
      <c r="G429" s="13">
        <v>44572</v>
      </c>
      <c r="H429" s="1" t="str">
        <f t="shared" si="83"/>
        <v>Early</v>
      </c>
    </row>
    <row r="430" spans="1:8" ht="15">
      <c r="A430" s="8" t="s">
        <v>2825</v>
      </c>
      <c r="B430" s="26" t="str">
        <f>_xlfn.XLOOKUP($C430,'Airline Data'!$A$2:$A$7,'Airline Data'!$B$2:$B$7)</f>
        <v>Southwest</v>
      </c>
      <c r="C430" s="23">
        <v>4</v>
      </c>
      <c r="D430" s="20">
        <v>0.55208333333333337</v>
      </c>
      <c r="E430" s="20">
        <f t="shared" si="92"/>
        <v>0.56944444444444453</v>
      </c>
      <c r="F430" s="1">
        <v>25</v>
      </c>
      <c r="G430" s="13">
        <v>44566</v>
      </c>
      <c r="H430" s="1" t="str">
        <f t="shared" si="83"/>
        <v>Early</v>
      </c>
    </row>
    <row r="431" spans="1:8" ht="15">
      <c r="A431" s="8" t="s">
        <v>2827</v>
      </c>
      <c r="B431" s="26" t="str">
        <f>_xlfn.XLOOKUP($C431,'Airline Data'!$A$2:$A$7,'Airline Data'!$B$2:$B$7)</f>
        <v>American</v>
      </c>
      <c r="C431" s="23">
        <v>1</v>
      </c>
      <c r="D431" s="20">
        <v>0.37638888888888888</v>
      </c>
      <c r="E431" s="20">
        <f>D431-TIME(0,F431,0)</f>
        <v>0.3576388888888889</v>
      </c>
      <c r="F431" s="1">
        <v>27</v>
      </c>
      <c r="G431" s="13">
        <v>44569</v>
      </c>
      <c r="H431" s="1" t="str">
        <f t="shared" si="83"/>
        <v>NotEarly</v>
      </c>
    </row>
    <row r="432" spans="1:8" ht="15">
      <c r="A432" s="8" t="s">
        <v>2829</v>
      </c>
      <c r="B432" s="26" t="str">
        <f>_xlfn.XLOOKUP($C432,'Airline Data'!$A$2:$A$7,'Airline Data'!$B$2:$B$7)</f>
        <v>American</v>
      </c>
      <c r="C432" s="23">
        <v>1</v>
      </c>
      <c r="D432" s="20">
        <v>0.86944444444444446</v>
      </c>
      <c r="E432" s="20">
        <f>D432+TIME(0,F432,0)</f>
        <v>0.88680555555555562</v>
      </c>
      <c r="F432" s="1">
        <v>25</v>
      </c>
      <c r="G432" s="13">
        <v>44568</v>
      </c>
      <c r="H432" s="1" t="str">
        <f t="shared" si="83"/>
        <v>Early</v>
      </c>
    </row>
    <row r="433" spans="1:8" ht="15">
      <c r="A433" s="8" t="s">
        <v>2831</v>
      </c>
      <c r="B433" s="26" t="str">
        <f>_xlfn.XLOOKUP($C433,'Airline Data'!$A$2:$A$7,'Airline Data'!$B$2:$B$7)</f>
        <v>Alaska</v>
      </c>
      <c r="C433" s="23">
        <v>5</v>
      </c>
      <c r="D433" s="20">
        <v>0.125</v>
      </c>
      <c r="E433" s="20">
        <f>D433-TIME(0,F433,0)</f>
        <v>0.12361111111111112</v>
      </c>
      <c r="F433" s="1">
        <v>2</v>
      </c>
      <c r="G433" s="13">
        <v>44573</v>
      </c>
      <c r="H433" s="1" t="str">
        <f t="shared" si="83"/>
        <v>NotEarly</v>
      </c>
    </row>
    <row r="434" spans="1:8" ht="15">
      <c r="A434" s="8" t="s">
        <v>2833</v>
      </c>
      <c r="B434" s="26" t="str">
        <f>_xlfn.XLOOKUP($C434,'Airline Data'!$A$2:$A$7,'Airline Data'!$B$2:$B$7)</f>
        <v>Delta</v>
      </c>
      <c r="C434" s="23">
        <v>3</v>
      </c>
      <c r="D434" s="20">
        <v>2.8472222222222222E-2</v>
      </c>
      <c r="E434" s="20">
        <f t="shared" ref="E434:E435" si="93">D434+TIME(0,F434,0)</f>
        <v>2.9861111111111109E-2</v>
      </c>
      <c r="F434" s="1">
        <v>2</v>
      </c>
      <c r="G434" s="13">
        <v>44568</v>
      </c>
      <c r="H434" s="1" t="str">
        <f t="shared" si="83"/>
        <v>Early</v>
      </c>
    </row>
    <row r="435" spans="1:8" ht="15">
      <c r="A435" s="8" t="s">
        <v>2835</v>
      </c>
      <c r="B435" s="26" t="str">
        <f>_xlfn.XLOOKUP($C435,'Airline Data'!$A$2:$A$7,'Airline Data'!$B$2:$B$7)</f>
        <v>American</v>
      </c>
      <c r="C435" s="23">
        <v>1</v>
      </c>
      <c r="D435" s="20">
        <v>0.65833333333333333</v>
      </c>
      <c r="E435" s="20">
        <f t="shared" si="93"/>
        <v>0.66111111111111109</v>
      </c>
      <c r="F435" s="1">
        <v>4</v>
      </c>
      <c r="G435" s="13">
        <v>44573</v>
      </c>
      <c r="H435" s="1" t="str">
        <f t="shared" si="83"/>
        <v>Early</v>
      </c>
    </row>
    <row r="436" spans="1:8" ht="15">
      <c r="A436" s="8" t="s">
        <v>2837</v>
      </c>
      <c r="B436" s="26" t="str">
        <f>_xlfn.XLOOKUP($C436,'Airline Data'!$A$2:$A$7,'Airline Data'!$B$2:$B$7)</f>
        <v>Air Canada</v>
      </c>
      <c r="C436" s="23">
        <v>6</v>
      </c>
      <c r="D436" s="20">
        <v>0.31180555555555556</v>
      </c>
      <c r="E436" s="20">
        <f>D436-TIME(0,F436,0)</f>
        <v>0.30763888888888891</v>
      </c>
      <c r="F436" s="1">
        <v>6</v>
      </c>
      <c r="G436" s="13">
        <v>44574</v>
      </c>
      <c r="H436" s="1" t="str">
        <f t="shared" si="83"/>
        <v>NotEarly</v>
      </c>
    </row>
    <row r="437" spans="1:8" ht="15">
      <c r="A437" s="8" t="s">
        <v>2839</v>
      </c>
      <c r="B437" s="26" t="str">
        <f>_xlfn.XLOOKUP($C437,'Airline Data'!$A$2:$A$7,'Airline Data'!$B$2:$B$7)</f>
        <v>American</v>
      </c>
      <c r="C437" s="23">
        <v>1</v>
      </c>
      <c r="D437" s="20">
        <v>8.8888888888888892E-2</v>
      </c>
      <c r="E437" s="20">
        <f>D437+TIME(0,F437,0)</f>
        <v>0.1076388888888889</v>
      </c>
      <c r="F437" s="1">
        <v>27</v>
      </c>
      <c r="G437" s="13">
        <v>44569</v>
      </c>
      <c r="H437" s="1" t="str">
        <f t="shared" si="83"/>
        <v>Early</v>
      </c>
    </row>
    <row r="438" spans="1:8" ht="15">
      <c r="A438" s="8" t="s">
        <v>2841</v>
      </c>
      <c r="B438" s="26" t="str">
        <f>_xlfn.XLOOKUP($C438,'Airline Data'!$A$2:$A$7,'Airline Data'!$B$2:$B$7)</f>
        <v>Southwest</v>
      </c>
      <c r="C438" s="23">
        <v>4</v>
      </c>
      <c r="D438" s="20">
        <v>0.46597222222222223</v>
      </c>
      <c r="E438" s="20">
        <f>D438-TIME(0,F438,0)</f>
        <v>0.44722222222222224</v>
      </c>
      <c r="F438" s="1">
        <v>27</v>
      </c>
      <c r="G438" s="13">
        <v>44573</v>
      </c>
      <c r="H438" s="1" t="str">
        <f t="shared" si="83"/>
        <v>NotEarly</v>
      </c>
    </row>
    <row r="439" spans="1:8" ht="15">
      <c r="A439" s="8" t="s">
        <v>2843</v>
      </c>
      <c r="B439" s="26" t="str">
        <f>_xlfn.XLOOKUP($C439,'Airline Data'!$A$2:$A$7,'Airline Data'!$B$2:$B$7)</f>
        <v>United</v>
      </c>
      <c r="C439" s="23">
        <v>2</v>
      </c>
      <c r="D439" s="20">
        <v>8.9583333333333334E-2</v>
      </c>
      <c r="E439" s="20">
        <f t="shared" ref="E439:E440" si="94">D439+TIME(0,F439,0)</f>
        <v>0.10277777777777777</v>
      </c>
      <c r="F439" s="1">
        <v>19</v>
      </c>
      <c r="G439" s="13">
        <v>44565</v>
      </c>
      <c r="H439" s="1" t="str">
        <f t="shared" si="83"/>
        <v>Early</v>
      </c>
    </row>
    <row r="440" spans="1:8" ht="15">
      <c r="A440" s="8">
        <v>380676</v>
      </c>
      <c r="B440" s="26" t="str">
        <f>_xlfn.XLOOKUP($C440,'Airline Data'!$A$2:$A$7,'Airline Data'!$B$2:$B$7)</f>
        <v>American</v>
      </c>
      <c r="C440" s="23">
        <v>1</v>
      </c>
      <c r="D440" s="20">
        <v>0.6645833333333333</v>
      </c>
      <c r="E440" s="20">
        <f t="shared" si="94"/>
        <v>0.68194444444444446</v>
      </c>
      <c r="F440" s="1">
        <v>25</v>
      </c>
      <c r="G440" s="13">
        <v>44569</v>
      </c>
      <c r="H440" s="1" t="str">
        <f t="shared" si="83"/>
        <v>Early</v>
      </c>
    </row>
    <row r="441" spans="1:8" ht="15">
      <c r="A441" s="8" t="s">
        <v>2846</v>
      </c>
      <c r="B441" s="26" t="str">
        <f>_xlfn.XLOOKUP($C441,'Airline Data'!$A$2:$A$7,'Airline Data'!$B$2:$B$7)</f>
        <v>Delta</v>
      </c>
      <c r="C441" s="23">
        <v>3</v>
      </c>
      <c r="D441" s="20">
        <v>0.28749999999999998</v>
      </c>
      <c r="E441" s="20">
        <f>D441-TIME(0,F441,0)</f>
        <v>0.26944444444444443</v>
      </c>
      <c r="F441" s="1">
        <v>26</v>
      </c>
      <c r="G441" s="13">
        <v>44574</v>
      </c>
      <c r="H441" s="1" t="str">
        <f t="shared" si="83"/>
        <v>NotEarly</v>
      </c>
    </row>
    <row r="442" spans="1:8" ht="15">
      <c r="A442" s="8" t="s">
        <v>2848</v>
      </c>
      <c r="B442" s="26" t="str">
        <f>_xlfn.XLOOKUP($C442,'Airline Data'!$A$2:$A$7,'Airline Data'!$B$2:$B$7)</f>
        <v>American</v>
      </c>
      <c r="C442" s="23">
        <v>1</v>
      </c>
      <c r="D442" s="20">
        <v>0.99583333333333335</v>
      </c>
      <c r="E442" s="20">
        <f>D442+TIME(0,F442,0)</f>
        <v>1.0069444444444444</v>
      </c>
      <c r="F442" s="1">
        <v>16</v>
      </c>
      <c r="G442" s="13">
        <v>44564</v>
      </c>
      <c r="H442" s="1" t="str">
        <f t="shared" si="83"/>
        <v>Early</v>
      </c>
    </row>
    <row r="443" spans="1:8" ht="15">
      <c r="A443" s="8" t="s">
        <v>2850</v>
      </c>
      <c r="B443" s="26" t="str">
        <f>_xlfn.XLOOKUP($C443,'Airline Data'!$A$2:$A$7,'Airline Data'!$B$2:$B$7)</f>
        <v>Delta</v>
      </c>
      <c r="C443" s="23">
        <v>3</v>
      </c>
      <c r="D443" s="20">
        <v>0.27569444444444446</v>
      </c>
      <c r="E443" s="20">
        <f>D443-TIME(0,F443,0)</f>
        <v>0.27361111111111114</v>
      </c>
      <c r="F443" s="1">
        <v>3</v>
      </c>
      <c r="G443" s="13">
        <v>44563</v>
      </c>
      <c r="H443" s="1" t="str">
        <f t="shared" si="83"/>
        <v>NotEarly</v>
      </c>
    </row>
    <row r="444" spans="1:8" ht="15">
      <c r="A444" s="8" t="s">
        <v>2852</v>
      </c>
      <c r="B444" s="26" t="str">
        <f>_xlfn.XLOOKUP($C444,'Airline Data'!$A$2:$A$7,'Airline Data'!$B$2:$B$7)</f>
        <v>Delta</v>
      </c>
      <c r="C444" s="23">
        <v>3</v>
      </c>
      <c r="D444" s="20">
        <v>0.74027777777777781</v>
      </c>
      <c r="E444" s="20">
        <f t="shared" ref="E444:E445" si="95">D444+TIME(0,F444,0)</f>
        <v>0.74305555555555558</v>
      </c>
      <c r="F444" s="1">
        <v>4</v>
      </c>
      <c r="G444" s="13">
        <v>44568</v>
      </c>
      <c r="H444" s="1" t="str">
        <f t="shared" si="83"/>
        <v>Early</v>
      </c>
    </row>
    <row r="445" spans="1:8" ht="15">
      <c r="A445" s="8" t="s">
        <v>2854</v>
      </c>
      <c r="B445" s="26" t="str">
        <f>_xlfn.XLOOKUP($C445,'Airline Data'!$A$2:$A$7,'Airline Data'!$B$2:$B$7)</f>
        <v>Southwest</v>
      </c>
      <c r="C445" s="23">
        <v>4</v>
      </c>
      <c r="D445" s="20">
        <v>0.72430555555555554</v>
      </c>
      <c r="E445" s="20">
        <f t="shared" si="95"/>
        <v>0.73124999999999996</v>
      </c>
      <c r="F445" s="1">
        <v>10</v>
      </c>
      <c r="G445" s="13">
        <v>44571</v>
      </c>
      <c r="H445" s="1" t="str">
        <f t="shared" si="83"/>
        <v>Early</v>
      </c>
    </row>
    <row r="446" spans="1:8" ht="15">
      <c r="A446" s="8">
        <v>99139</v>
      </c>
      <c r="B446" s="26" t="str">
        <f>_xlfn.XLOOKUP($C446,'Airline Data'!$A$2:$A$7,'Airline Data'!$B$2:$B$7)</f>
        <v>United</v>
      </c>
      <c r="C446" s="23">
        <v>2</v>
      </c>
      <c r="D446" s="20">
        <v>0.28611111111111109</v>
      </c>
      <c r="E446" s="20">
        <f>D446-TIME(0,F446,0)</f>
        <v>0.27916666666666667</v>
      </c>
      <c r="F446" s="1">
        <v>10</v>
      </c>
      <c r="G446" s="13">
        <v>44571</v>
      </c>
      <c r="H446" s="1" t="str">
        <f t="shared" si="83"/>
        <v>NotEarly</v>
      </c>
    </row>
    <row r="447" spans="1:8" ht="15">
      <c r="A447" s="16">
        <v>8.8E+104</v>
      </c>
      <c r="B447" s="26" t="str">
        <f>_xlfn.XLOOKUP($C447,'Airline Data'!$A$2:$A$7,'Airline Data'!$B$2:$B$7)</f>
        <v>Southwest</v>
      </c>
      <c r="C447" s="23">
        <v>4</v>
      </c>
      <c r="D447" s="20">
        <v>0.75486111111111109</v>
      </c>
      <c r="E447" s="20">
        <f>D447+TIME(0,F447,0)</f>
        <v>0.75624999999999998</v>
      </c>
      <c r="F447" s="1">
        <v>2</v>
      </c>
      <c r="G447" s="13">
        <v>44571</v>
      </c>
      <c r="H447" s="1" t="str">
        <f t="shared" si="83"/>
        <v>Early</v>
      </c>
    </row>
    <row r="448" spans="1:8" ht="15">
      <c r="A448" s="8" t="s">
        <v>2858</v>
      </c>
      <c r="B448" s="26" t="str">
        <f>_xlfn.XLOOKUP($C448,'Airline Data'!$A$2:$A$7,'Airline Data'!$B$2:$B$7)</f>
        <v>Air Canada</v>
      </c>
      <c r="C448" s="23">
        <v>6</v>
      </c>
      <c r="D448" s="20">
        <v>0.2298611111111111</v>
      </c>
      <c r="E448" s="20">
        <f>D448-TIME(0,F448,0)</f>
        <v>0.21458333333333332</v>
      </c>
      <c r="F448" s="1">
        <v>22</v>
      </c>
      <c r="G448" s="13">
        <v>44567</v>
      </c>
      <c r="H448" s="1" t="str">
        <f t="shared" si="83"/>
        <v>NotEarly</v>
      </c>
    </row>
    <row r="449" spans="1:8" ht="15">
      <c r="A449" s="8" t="s">
        <v>2860</v>
      </c>
      <c r="B449" s="26" t="str">
        <f>_xlfn.XLOOKUP($C449,'Airline Data'!$A$2:$A$7,'Airline Data'!$B$2:$B$7)</f>
        <v>Alaska</v>
      </c>
      <c r="C449" s="23">
        <v>5</v>
      </c>
      <c r="D449" s="20">
        <v>1.5277777777777777E-2</v>
      </c>
      <c r="E449" s="20">
        <f t="shared" ref="E449:E450" si="96">D449+TIME(0,F449,0)</f>
        <v>2.7777777777777776E-2</v>
      </c>
      <c r="F449" s="1">
        <v>18</v>
      </c>
      <c r="G449" s="13">
        <v>44572</v>
      </c>
      <c r="H449" s="1" t="str">
        <f t="shared" si="83"/>
        <v>Early</v>
      </c>
    </row>
    <row r="450" spans="1:8" ht="15">
      <c r="A450" s="8" t="s">
        <v>2862</v>
      </c>
      <c r="B450" s="26" t="str">
        <f>_xlfn.XLOOKUP($C450,'Airline Data'!$A$2:$A$7,'Airline Data'!$B$2:$B$7)</f>
        <v>Southwest</v>
      </c>
      <c r="C450" s="23">
        <v>4</v>
      </c>
      <c r="D450" s="20">
        <v>0.88194444444444442</v>
      </c>
      <c r="E450" s="20">
        <f t="shared" si="96"/>
        <v>0.8881944444444444</v>
      </c>
      <c r="F450" s="1">
        <v>9</v>
      </c>
      <c r="G450" s="13">
        <v>44564</v>
      </c>
      <c r="H450" s="1" t="str">
        <f t="shared" si="83"/>
        <v>Early</v>
      </c>
    </row>
    <row r="451" spans="1:8" ht="15">
      <c r="A451" s="8" t="s">
        <v>2864</v>
      </c>
      <c r="B451" s="26" t="str">
        <f>_xlfn.XLOOKUP($C451,'Airline Data'!$A$2:$A$7,'Airline Data'!$B$2:$B$7)</f>
        <v>American</v>
      </c>
      <c r="C451" s="23">
        <v>1</v>
      </c>
      <c r="D451" s="20">
        <v>8.0555555555555561E-2</v>
      </c>
      <c r="E451" s="20">
        <f>D451-TIME(0,F451,0)</f>
        <v>6.0416666666666674E-2</v>
      </c>
      <c r="F451" s="1">
        <v>29</v>
      </c>
      <c r="G451" s="13">
        <v>44569</v>
      </c>
      <c r="H451" s="1" t="str">
        <f t="shared" ref="H451:H514" si="97">_xlfn.IFS(D451&lt;E451,"Early",D451&gt;E451,"NotEarly",D451=E451,"OnTime")</f>
        <v>NotEarly</v>
      </c>
    </row>
    <row r="452" spans="1:8" ht="15">
      <c r="A452" s="8" t="s">
        <v>2866</v>
      </c>
      <c r="B452" s="26" t="str">
        <f>_xlfn.XLOOKUP($C452,'Airline Data'!$A$2:$A$7,'Airline Data'!$B$2:$B$7)</f>
        <v>Air Canada</v>
      </c>
      <c r="C452" s="23">
        <v>6</v>
      </c>
      <c r="D452" s="20">
        <v>0.31458333333333333</v>
      </c>
      <c r="E452" s="20">
        <f>D452+TIME(0,F452,0)</f>
        <v>0.31458333333333333</v>
      </c>
      <c r="F452" s="1">
        <v>0</v>
      </c>
      <c r="G452" s="13">
        <v>44563</v>
      </c>
      <c r="H452" s="1" t="str">
        <f t="shared" si="97"/>
        <v>OnTime</v>
      </c>
    </row>
    <row r="453" spans="1:8" ht="15">
      <c r="A453" s="8" t="s">
        <v>2868</v>
      </c>
      <c r="B453" s="26" t="str">
        <f>_xlfn.XLOOKUP($C453,'Airline Data'!$A$2:$A$7,'Airline Data'!$B$2:$B$7)</f>
        <v>Southwest</v>
      </c>
      <c r="C453" s="23">
        <v>4</v>
      </c>
      <c r="D453" s="20">
        <v>0.85972222222222228</v>
      </c>
      <c r="E453" s="20">
        <f>D453-TIME(0,F453,0)</f>
        <v>0.8534722222222223</v>
      </c>
      <c r="F453" s="1">
        <v>9</v>
      </c>
      <c r="G453" s="13">
        <v>44570</v>
      </c>
      <c r="H453" s="1" t="str">
        <f t="shared" si="97"/>
        <v>NotEarly</v>
      </c>
    </row>
    <row r="454" spans="1:8" ht="15">
      <c r="A454" s="8" t="s">
        <v>2870</v>
      </c>
      <c r="B454" s="26" t="str">
        <f>_xlfn.XLOOKUP($C454,'Airline Data'!$A$2:$A$7,'Airline Data'!$B$2:$B$7)</f>
        <v>United</v>
      </c>
      <c r="C454" s="23">
        <v>2</v>
      </c>
      <c r="D454" s="20">
        <v>0.63124999999999998</v>
      </c>
      <c r="E454" s="20">
        <f t="shared" ref="E454:E455" si="98">D454+TIME(0,F454,0)</f>
        <v>0.64861111111111114</v>
      </c>
      <c r="F454" s="1">
        <v>25</v>
      </c>
      <c r="G454" s="13">
        <v>44569</v>
      </c>
      <c r="H454" s="1" t="str">
        <f t="shared" si="97"/>
        <v>Early</v>
      </c>
    </row>
    <row r="455" spans="1:8" ht="15">
      <c r="A455" s="8" t="s">
        <v>2872</v>
      </c>
      <c r="B455" s="26" t="str">
        <f>_xlfn.XLOOKUP($C455,'Airline Data'!$A$2:$A$7,'Airline Data'!$B$2:$B$7)</f>
        <v>Alaska</v>
      </c>
      <c r="C455" s="23">
        <v>5</v>
      </c>
      <c r="D455" s="20">
        <v>0.89861111111111114</v>
      </c>
      <c r="E455" s="20">
        <f t="shared" si="98"/>
        <v>0.91666666666666674</v>
      </c>
      <c r="F455" s="1">
        <v>26</v>
      </c>
      <c r="G455" s="13">
        <v>44568</v>
      </c>
      <c r="H455" s="1" t="str">
        <f t="shared" si="97"/>
        <v>Early</v>
      </c>
    </row>
    <row r="456" spans="1:8" ht="15">
      <c r="A456" s="8" t="s">
        <v>2874</v>
      </c>
      <c r="B456" s="26" t="str">
        <f>_xlfn.XLOOKUP($C456,'Airline Data'!$A$2:$A$7,'Airline Data'!$B$2:$B$7)</f>
        <v>American</v>
      </c>
      <c r="C456" s="23">
        <v>1</v>
      </c>
      <c r="D456" s="20">
        <v>0.6694444444444444</v>
      </c>
      <c r="E456" s="20">
        <f>D456-TIME(0,F456,0)</f>
        <v>0.66666666666666663</v>
      </c>
      <c r="F456" s="1">
        <v>4</v>
      </c>
      <c r="G456" s="13">
        <v>44571</v>
      </c>
      <c r="H456" s="1" t="str">
        <f t="shared" si="97"/>
        <v>NotEarly</v>
      </c>
    </row>
    <row r="457" spans="1:8" ht="15">
      <c r="A457" s="8" t="s">
        <v>2876</v>
      </c>
      <c r="B457" s="26" t="str">
        <f>_xlfn.XLOOKUP($C457,'Airline Data'!$A$2:$A$7,'Airline Data'!$B$2:$B$7)</f>
        <v>American</v>
      </c>
      <c r="C457" s="23">
        <v>1</v>
      </c>
      <c r="D457" s="20">
        <v>0.56944444444444442</v>
      </c>
      <c r="E457" s="20">
        <f>D457+TIME(0,F457,0)</f>
        <v>0.57152777777777775</v>
      </c>
      <c r="F457" s="1">
        <v>3</v>
      </c>
      <c r="G457" s="13">
        <v>44570</v>
      </c>
      <c r="H457" s="1" t="str">
        <f t="shared" si="97"/>
        <v>Early</v>
      </c>
    </row>
    <row r="458" spans="1:8" ht="15">
      <c r="A458" s="8" t="s">
        <v>2878</v>
      </c>
      <c r="B458" s="26" t="str">
        <f>_xlfn.XLOOKUP($C458,'Airline Data'!$A$2:$A$7,'Airline Data'!$B$2:$B$7)</f>
        <v>American</v>
      </c>
      <c r="C458" s="23">
        <v>1</v>
      </c>
      <c r="D458" s="20">
        <v>7.5694444444444439E-2</v>
      </c>
      <c r="E458" s="20">
        <f>D458-TIME(0,F458,0)</f>
        <v>5.5555555555555552E-2</v>
      </c>
      <c r="F458" s="1">
        <v>29</v>
      </c>
      <c r="G458" s="13">
        <v>44566</v>
      </c>
      <c r="H458" s="1" t="str">
        <f t="shared" si="97"/>
        <v>NotEarly</v>
      </c>
    </row>
    <row r="459" spans="1:8" ht="15">
      <c r="A459" s="8" t="s">
        <v>2880</v>
      </c>
      <c r="B459" s="26" t="str">
        <f>_xlfn.XLOOKUP($C459,'Airline Data'!$A$2:$A$7,'Airline Data'!$B$2:$B$7)</f>
        <v>American</v>
      </c>
      <c r="C459" s="23">
        <v>1</v>
      </c>
      <c r="D459" s="20">
        <v>0.64861111111111114</v>
      </c>
      <c r="E459" s="20">
        <f t="shared" ref="E459:E460" si="99">D459+TIME(0,F459,0)</f>
        <v>0.65416666666666667</v>
      </c>
      <c r="F459" s="1">
        <v>8</v>
      </c>
      <c r="G459" s="13">
        <v>44573</v>
      </c>
      <c r="H459" s="1" t="str">
        <f t="shared" si="97"/>
        <v>Early</v>
      </c>
    </row>
    <row r="460" spans="1:8" ht="15">
      <c r="A460" s="8" t="s">
        <v>2882</v>
      </c>
      <c r="B460" s="26" t="str">
        <f>_xlfn.XLOOKUP($C460,'Airline Data'!$A$2:$A$7,'Airline Data'!$B$2:$B$7)</f>
        <v>American</v>
      </c>
      <c r="C460" s="23">
        <v>1</v>
      </c>
      <c r="D460" s="20">
        <v>0.91041666666666665</v>
      </c>
      <c r="E460" s="20">
        <f t="shared" si="99"/>
        <v>0.9291666666666667</v>
      </c>
      <c r="F460" s="1">
        <v>27</v>
      </c>
      <c r="G460" s="13">
        <v>44568</v>
      </c>
      <c r="H460" s="1" t="str">
        <f t="shared" si="97"/>
        <v>Early</v>
      </c>
    </row>
    <row r="461" spans="1:8" ht="15">
      <c r="A461" s="8" t="s">
        <v>2884</v>
      </c>
      <c r="B461" s="26" t="str">
        <f>_xlfn.XLOOKUP($C461,'Airline Data'!$A$2:$A$7,'Airline Data'!$B$2:$B$7)</f>
        <v>Alaska</v>
      </c>
      <c r="C461" s="23">
        <v>5</v>
      </c>
      <c r="D461" s="20">
        <v>0.33194444444444443</v>
      </c>
      <c r="E461" s="20">
        <f>D461-TIME(0,F461,0)</f>
        <v>0.31805555555555554</v>
      </c>
      <c r="F461" s="1">
        <v>20</v>
      </c>
      <c r="G461" s="13">
        <v>44567</v>
      </c>
      <c r="H461" s="1" t="str">
        <f t="shared" si="97"/>
        <v>NotEarly</v>
      </c>
    </row>
    <row r="462" spans="1:8" ht="15">
      <c r="A462" s="8" t="s">
        <v>2886</v>
      </c>
      <c r="B462" s="26" t="str">
        <f>_xlfn.XLOOKUP($C462,'Airline Data'!$A$2:$A$7,'Airline Data'!$B$2:$B$7)</f>
        <v>United</v>
      </c>
      <c r="C462" s="23">
        <v>2</v>
      </c>
      <c r="D462" s="20">
        <v>0.59513888888888888</v>
      </c>
      <c r="E462" s="20">
        <f>D462+TIME(0,F462,0)</f>
        <v>0.61458333333333337</v>
      </c>
      <c r="F462" s="1">
        <v>28</v>
      </c>
      <c r="G462" s="13">
        <v>44571</v>
      </c>
      <c r="H462" s="1" t="str">
        <f t="shared" si="97"/>
        <v>Early</v>
      </c>
    </row>
    <row r="463" spans="1:8" ht="15">
      <c r="A463" s="8" t="s">
        <v>2888</v>
      </c>
      <c r="B463" s="26" t="str">
        <f>_xlfn.XLOOKUP($C463,'Airline Data'!$A$2:$A$7,'Airline Data'!$B$2:$B$7)</f>
        <v>Southwest</v>
      </c>
      <c r="C463" s="23">
        <v>4</v>
      </c>
      <c r="D463" s="20">
        <v>0.91041666666666665</v>
      </c>
      <c r="E463" s="20">
        <f>D463-TIME(0,F463,0)</f>
        <v>0.90486111111111112</v>
      </c>
      <c r="F463" s="1">
        <v>8</v>
      </c>
      <c r="G463" s="13">
        <v>44571</v>
      </c>
      <c r="H463" s="1" t="str">
        <f t="shared" si="97"/>
        <v>NotEarly</v>
      </c>
    </row>
    <row r="464" spans="1:8" ht="15">
      <c r="A464" s="8" t="s">
        <v>2890</v>
      </c>
      <c r="B464" s="26" t="str">
        <f>_xlfn.XLOOKUP($C464,'Airline Data'!$A$2:$A$7,'Airline Data'!$B$2:$B$7)</f>
        <v>American</v>
      </c>
      <c r="C464" s="23">
        <v>1</v>
      </c>
      <c r="D464" s="20">
        <v>0.69722222222222219</v>
      </c>
      <c r="E464" s="20">
        <f t="shared" ref="E464:E465" si="100">D464+TIME(0,F464,0)</f>
        <v>0.71527777777777779</v>
      </c>
      <c r="F464" s="1">
        <v>26</v>
      </c>
      <c r="G464" s="13">
        <v>44573</v>
      </c>
      <c r="H464" s="1" t="str">
        <f t="shared" si="97"/>
        <v>Early</v>
      </c>
    </row>
    <row r="465" spans="1:8" ht="15">
      <c r="A465" s="8" t="s">
        <v>2892</v>
      </c>
      <c r="B465" s="26" t="str">
        <f>_xlfn.XLOOKUP($C465,'Airline Data'!$A$2:$A$7,'Airline Data'!$B$2:$B$7)</f>
        <v>Southwest</v>
      </c>
      <c r="C465" s="23">
        <v>4</v>
      </c>
      <c r="D465" s="20">
        <v>0.3611111111111111</v>
      </c>
      <c r="E465" s="20">
        <f t="shared" si="100"/>
        <v>0.36527777777777776</v>
      </c>
      <c r="F465" s="1">
        <v>6</v>
      </c>
      <c r="G465" s="13">
        <v>44565</v>
      </c>
      <c r="H465" s="1" t="str">
        <f t="shared" si="97"/>
        <v>Early</v>
      </c>
    </row>
    <row r="466" spans="1:8" ht="15">
      <c r="A466" s="8" t="s">
        <v>2894</v>
      </c>
      <c r="B466" s="26" t="str">
        <f>_xlfn.XLOOKUP($C466,'Airline Data'!$A$2:$A$7,'Airline Data'!$B$2:$B$7)</f>
        <v>Delta</v>
      </c>
      <c r="C466" s="23">
        <v>3</v>
      </c>
      <c r="D466" s="20">
        <v>0.25416666666666665</v>
      </c>
      <c r="E466" s="20">
        <f>D466-TIME(0,F466,0)</f>
        <v>0.23819444444444443</v>
      </c>
      <c r="F466" s="1">
        <v>23</v>
      </c>
      <c r="G466" s="13">
        <v>44562</v>
      </c>
      <c r="H466" s="1" t="str">
        <f t="shared" si="97"/>
        <v>NotEarly</v>
      </c>
    </row>
    <row r="467" spans="1:8" ht="15">
      <c r="A467" s="8" t="s">
        <v>2896</v>
      </c>
      <c r="B467" s="26" t="str">
        <f>_xlfn.XLOOKUP($C467,'Airline Data'!$A$2:$A$7,'Airline Data'!$B$2:$B$7)</f>
        <v>Alaska</v>
      </c>
      <c r="C467" s="23">
        <v>5</v>
      </c>
      <c r="D467" s="20">
        <v>0.18541666666666667</v>
      </c>
      <c r="E467" s="20">
        <f>D467+TIME(0,F467,0)</f>
        <v>0.19722222222222224</v>
      </c>
      <c r="F467" s="1">
        <v>17</v>
      </c>
      <c r="G467" s="13">
        <v>44565</v>
      </c>
      <c r="H467" s="1" t="str">
        <f t="shared" si="97"/>
        <v>Early</v>
      </c>
    </row>
    <row r="468" spans="1:8" ht="15">
      <c r="A468" s="8" t="s">
        <v>2898</v>
      </c>
      <c r="B468" s="26" t="str">
        <f>_xlfn.XLOOKUP($C468,'Airline Data'!$A$2:$A$7,'Airline Data'!$B$2:$B$7)</f>
        <v>American</v>
      </c>
      <c r="C468" s="23">
        <v>1</v>
      </c>
      <c r="D468" s="20">
        <v>0.90625</v>
      </c>
      <c r="E468" s="20">
        <f>D468-TIME(0,F468,0)</f>
        <v>0.90138888888888891</v>
      </c>
      <c r="F468" s="1">
        <v>7</v>
      </c>
      <c r="G468" s="13">
        <v>44566</v>
      </c>
      <c r="H468" s="1" t="str">
        <f t="shared" si="97"/>
        <v>NotEarly</v>
      </c>
    </row>
    <row r="469" spans="1:8" ht="15">
      <c r="A469" s="8" t="s">
        <v>2900</v>
      </c>
      <c r="B469" s="26" t="str">
        <f>_xlfn.XLOOKUP($C469,'Airline Data'!$A$2:$A$7,'Airline Data'!$B$2:$B$7)</f>
        <v>American</v>
      </c>
      <c r="C469" s="23">
        <v>1</v>
      </c>
      <c r="D469" s="20">
        <v>0.91736111111111107</v>
      </c>
      <c r="E469" s="20">
        <f t="shared" ref="E469:E470" si="101">D469+TIME(0,F469,0)</f>
        <v>0.93055555555555547</v>
      </c>
      <c r="F469" s="1">
        <v>19</v>
      </c>
      <c r="G469" s="13">
        <v>44568</v>
      </c>
      <c r="H469" s="1" t="str">
        <f t="shared" si="97"/>
        <v>Early</v>
      </c>
    </row>
    <row r="470" spans="1:8" ht="15">
      <c r="A470" s="8">
        <v>422317</v>
      </c>
      <c r="B470" s="26" t="str">
        <f>_xlfn.XLOOKUP($C470,'Airline Data'!$A$2:$A$7,'Airline Data'!$B$2:$B$7)</f>
        <v>Delta</v>
      </c>
      <c r="C470" s="23">
        <v>3</v>
      </c>
      <c r="D470" s="20">
        <v>0.37013888888888891</v>
      </c>
      <c r="E470" s="20">
        <f t="shared" si="101"/>
        <v>0.38263888888888892</v>
      </c>
      <c r="F470" s="1">
        <v>18</v>
      </c>
      <c r="G470" s="13">
        <v>44567</v>
      </c>
      <c r="H470" s="1" t="str">
        <f t="shared" si="97"/>
        <v>Early</v>
      </c>
    </row>
    <row r="471" spans="1:8" ht="15">
      <c r="A471" s="8" t="s">
        <v>2903</v>
      </c>
      <c r="B471" s="26" t="str">
        <f>_xlfn.XLOOKUP($C471,'Airline Data'!$A$2:$A$7,'Airline Data'!$B$2:$B$7)</f>
        <v>Alaska</v>
      </c>
      <c r="C471" s="23">
        <v>5</v>
      </c>
      <c r="D471" s="20">
        <v>0.27083333333333331</v>
      </c>
      <c r="E471" s="20">
        <f>D471-TIME(0,F471,0)</f>
        <v>0.2583333333333333</v>
      </c>
      <c r="F471" s="1">
        <v>18</v>
      </c>
      <c r="G471" s="13">
        <v>44570</v>
      </c>
      <c r="H471" s="1" t="str">
        <f t="shared" si="97"/>
        <v>NotEarly</v>
      </c>
    </row>
    <row r="472" spans="1:8" ht="15">
      <c r="A472" s="8" t="s">
        <v>2905</v>
      </c>
      <c r="B472" s="26" t="str">
        <f>_xlfn.XLOOKUP($C472,'Airline Data'!$A$2:$A$7,'Airline Data'!$B$2:$B$7)</f>
        <v>Southwest</v>
      </c>
      <c r="C472" s="23">
        <v>4</v>
      </c>
      <c r="D472" s="20">
        <v>8.9583333333333334E-2</v>
      </c>
      <c r="E472" s="20">
        <f>D472+TIME(0,F472,0)</f>
        <v>9.1666666666666674E-2</v>
      </c>
      <c r="F472" s="1">
        <v>3</v>
      </c>
      <c r="G472" s="13">
        <v>44568</v>
      </c>
      <c r="H472" s="1" t="str">
        <f t="shared" si="97"/>
        <v>Early</v>
      </c>
    </row>
    <row r="473" spans="1:8" ht="15">
      <c r="A473" s="8" t="s">
        <v>2907</v>
      </c>
      <c r="B473" s="26" t="str">
        <f>_xlfn.XLOOKUP($C473,'Airline Data'!$A$2:$A$7,'Airline Data'!$B$2:$B$7)</f>
        <v>Air Canada</v>
      </c>
      <c r="C473" s="23">
        <v>6</v>
      </c>
      <c r="D473" s="20">
        <v>0.16180555555555556</v>
      </c>
      <c r="E473" s="20">
        <f>D473-TIME(0,F473,0)</f>
        <v>0.16111111111111112</v>
      </c>
      <c r="F473" s="1">
        <v>1</v>
      </c>
      <c r="G473" s="13">
        <v>44570</v>
      </c>
      <c r="H473" s="1" t="str">
        <f t="shared" si="97"/>
        <v>NotEarly</v>
      </c>
    </row>
    <row r="474" spans="1:8" ht="15">
      <c r="A474" s="8" t="s">
        <v>2909</v>
      </c>
      <c r="B474" s="26" t="str">
        <f>_xlfn.XLOOKUP($C474,'Airline Data'!$A$2:$A$7,'Airline Data'!$B$2:$B$7)</f>
        <v>Delta</v>
      </c>
      <c r="C474" s="23">
        <v>3</v>
      </c>
      <c r="D474" s="20">
        <v>0.91527777777777775</v>
      </c>
      <c r="E474" s="20">
        <f t="shared" ref="E474:E475" si="102">D474+TIME(0,F474,0)</f>
        <v>0.92152777777777772</v>
      </c>
      <c r="F474" s="1">
        <v>9</v>
      </c>
      <c r="G474" s="13">
        <v>44569</v>
      </c>
      <c r="H474" s="1" t="str">
        <f t="shared" si="97"/>
        <v>Early</v>
      </c>
    </row>
    <row r="475" spans="1:8" ht="15">
      <c r="A475" s="8" t="s">
        <v>2911</v>
      </c>
      <c r="B475" s="26" t="str">
        <f>_xlfn.XLOOKUP($C475,'Airline Data'!$A$2:$A$7,'Airline Data'!$B$2:$B$7)</f>
        <v>Delta</v>
      </c>
      <c r="C475" s="23">
        <v>3</v>
      </c>
      <c r="D475" s="20">
        <v>0.31944444444444442</v>
      </c>
      <c r="E475" s="20">
        <f t="shared" si="102"/>
        <v>0.32916666666666666</v>
      </c>
      <c r="F475" s="1">
        <v>14</v>
      </c>
      <c r="G475" s="13">
        <v>44566</v>
      </c>
      <c r="H475" s="1" t="str">
        <f t="shared" si="97"/>
        <v>Early</v>
      </c>
    </row>
    <row r="476" spans="1:8" ht="15">
      <c r="A476" s="8" t="s">
        <v>2913</v>
      </c>
      <c r="B476" s="26" t="str">
        <f>_xlfn.XLOOKUP($C476,'Airline Data'!$A$2:$A$7,'Airline Data'!$B$2:$B$7)</f>
        <v>Alaska</v>
      </c>
      <c r="C476" s="23">
        <v>5</v>
      </c>
      <c r="D476" s="20">
        <v>0.95347222222222228</v>
      </c>
      <c r="E476" s="20">
        <f>D476-TIME(0,F476,0)</f>
        <v>0.95000000000000007</v>
      </c>
      <c r="F476" s="1">
        <v>5</v>
      </c>
      <c r="G476" s="13">
        <v>44571</v>
      </c>
      <c r="H476" s="1" t="str">
        <f t="shared" si="97"/>
        <v>NotEarly</v>
      </c>
    </row>
    <row r="477" spans="1:8" ht="15">
      <c r="A477" s="8" t="s">
        <v>2915</v>
      </c>
      <c r="B477" s="26" t="str">
        <f>_xlfn.XLOOKUP($C477,'Airline Data'!$A$2:$A$7,'Airline Data'!$B$2:$B$7)</f>
        <v>Southwest</v>
      </c>
      <c r="C477" s="23">
        <v>4</v>
      </c>
      <c r="D477" s="20">
        <v>0.77986111111111112</v>
      </c>
      <c r="E477" s="20">
        <f>D477+TIME(0,F477,0)</f>
        <v>0.78333333333333333</v>
      </c>
      <c r="F477" s="1">
        <v>5</v>
      </c>
      <c r="G477" s="13">
        <v>44573</v>
      </c>
      <c r="H477" s="1" t="str">
        <f t="shared" si="97"/>
        <v>Early</v>
      </c>
    </row>
    <row r="478" spans="1:8" ht="15">
      <c r="A478" s="8" t="s">
        <v>2917</v>
      </c>
      <c r="B478" s="26" t="str">
        <f>_xlfn.XLOOKUP($C478,'Airline Data'!$A$2:$A$7,'Airline Data'!$B$2:$B$7)</f>
        <v>United</v>
      </c>
      <c r="C478" s="23">
        <v>2</v>
      </c>
      <c r="D478" s="20">
        <v>0.67777777777777781</v>
      </c>
      <c r="E478" s="20">
        <f>D478-TIME(0,F478,0)</f>
        <v>0.6659722222222223</v>
      </c>
      <c r="F478" s="1">
        <v>17</v>
      </c>
      <c r="G478" s="13">
        <v>44571</v>
      </c>
      <c r="H478" s="1" t="str">
        <f t="shared" si="97"/>
        <v>NotEarly</v>
      </c>
    </row>
    <row r="479" spans="1:8" ht="15">
      <c r="A479" s="8" t="s">
        <v>2919</v>
      </c>
      <c r="B479" s="26" t="str">
        <f>_xlfn.XLOOKUP($C479,'Airline Data'!$A$2:$A$7,'Airline Data'!$B$2:$B$7)</f>
        <v>Delta</v>
      </c>
      <c r="C479" s="23">
        <v>3</v>
      </c>
      <c r="D479" s="20">
        <v>0.5541666666666667</v>
      </c>
      <c r="E479" s="20">
        <f t="shared" ref="E479:E480" si="103">D479+TIME(0,F479,0)</f>
        <v>0.57083333333333341</v>
      </c>
      <c r="F479" s="1">
        <v>24</v>
      </c>
      <c r="G479" s="13">
        <v>44562</v>
      </c>
      <c r="H479" s="1" t="str">
        <f t="shared" si="97"/>
        <v>Early</v>
      </c>
    </row>
    <row r="480" spans="1:8" ht="15">
      <c r="A480" s="16">
        <v>2.7E+38</v>
      </c>
      <c r="B480" s="26" t="str">
        <f>_xlfn.XLOOKUP($C480,'Airline Data'!$A$2:$A$7,'Airline Data'!$B$2:$B$7)</f>
        <v>United</v>
      </c>
      <c r="C480" s="23">
        <v>2</v>
      </c>
      <c r="D480" s="20">
        <v>0.64444444444444449</v>
      </c>
      <c r="E480" s="20">
        <f t="shared" si="103"/>
        <v>0.65</v>
      </c>
      <c r="F480" s="1">
        <v>8</v>
      </c>
      <c r="G480" s="13">
        <v>44567</v>
      </c>
      <c r="H480" s="1" t="str">
        <f t="shared" si="97"/>
        <v>Early</v>
      </c>
    </row>
    <row r="481" spans="1:8" ht="15">
      <c r="A481" s="8" t="s">
        <v>2922</v>
      </c>
      <c r="B481" s="26" t="str">
        <f>_xlfn.XLOOKUP($C481,'Airline Data'!$A$2:$A$7,'Airline Data'!$B$2:$B$7)</f>
        <v>Air Canada</v>
      </c>
      <c r="C481" s="23">
        <v>6</v>
      </c>
      <c r="D481" s="20">
        <v>0.36944444444444446</v>
      </c>
      <c r="E481" s="20">
        <f>D481-TIME(0,F481,0)</f>
        <v>0.3618055555555556</v>
      </c>
      <c r="F481" s="1">
        <v>11</v>
      </c>
      <c r="G481" s="13">
        <v>44565</v>
      </c>
      <c r="H481" s="1" t="str">
        <f t="shared" si="97"/>
        <v>NotEarly</v>
      </c>
    </row>
    <row r="482" spans="1:8" ht="15">
      <c r="A482" s="8" t="s">
        <v>2924</v>
      </c>
      <c r="B482" s="26" t="str">
        <f>_xlfn.XLOOKUP($C482,'Airline Data'!$A$2:$A$7,'Airline Data'!$B$2:$B$7)</f>
        <v>Southwest</v>
      </c>
      <c r="C482" s="23">
        <v>4</v>
      </c>
      <c r="D482" s="20">
        <v>0.64027777777777772</v>
      </c>
      <c r="E482" s="20">
        <f>D482+TIME(0,F482,0)</f>
        <v>0.65972222222222221</v>
      </c>
      <c r="F482" s="1">
        <v>28</v>
      </c>
      <c r="G482" s="13">
        <v>44566</v>
      </c>
      <c r="H482" s="1" t="str">
        <f t="shared" si="97"/>
        <v>Early</v>
      </c>
    </row>
    <row r="483" spans="1:8" ht="15">
      <c r="A483" s="8" t="s">
        <v>2926</v>
      </c>
      <c r="B483" s="26" t="str">
        <f>_xlfn.XLOOKUP($C483,'Airline Data'!$A$2:$A$7,'Airline Data'!$B$2:$B$7)</f>
        <v>Alaska</v>
      </c>
      <c r="C483" s="23">
        <v>5</v>
      </c>
      <c r="D483" s="20">
        <v>0.73888888888888893</v>
      </c>
      <c r="E483" s="20">
        <f>D483-TIME(0,F483,0)</f>
        <v>0.72013888888888888</v>
      </c>
      <c r="F483" s="1">
        <v>27</v>
      </c>
      <c r="G483" s="13">
        <v>44567</v>
      </c>
      <c r="H483" s="1" t="str">
        <f t="shared" si="97"/>
        <v>NotEarly</v>
      </c>
    </row>
    <row r="484" spans="1:8" ht="15">
      <c r="A484" s="8" t="s">
        <v>2928</v>
      </c>
      <c r="B484" s="26" t="str">
        <f>_xlfn.XLOOKUP($C484,'Airline Data'!$A$2:$A$7,'Airline Data'!$B$2:$B$7)</f>
        <v>American</v>
      </c>
      <c r="C484" s="23">
        <v>1</v>
      </c>
      <c r="D484" s="20">
        <v>0.49305555555555558</v>
      </c>
      <c r="E484" s="20">
        <f t="shared" ref="E484:E485" si="104">D484+TIME(0,F484,0)</f>
        <v>0.51388888888888895</v>
      </c>
      <c r="F484" s="1">
        <v>30</v>
      </c>
      <c r="G484" s="13">
        <v>44574</v>
      </c>
      <c r="H484" s="1" t="str">
        <f t="shared" si="97"/>
        <v>Early</v>
      </c>
    </row>
    <row r="485" spans="1:8" ht="15">
      <c r="A485" s="8" t="s">
        <v>2930</v>
      </c>
      <c r="B485" s="26" t="str">
        <f>_xlfn.XLOOKUP($C485,'Airline Data'!$A$2:$A$7,'Airline Data'!$B$2:$B$7)</f>
        <v>United</v>
      </c>
      <c r="C485" s="23">
        <v>2</v>
      </c>
      <c r="D485" s="20">
        <v>0.71527777777777779</v>
      </c>
      <c r="E485" s="20">
        <f t="shared" si="104"/>
        <v>0.72222222222222221</v>
      </c>
      <c r="F485" s="1">
        <v>10</v>
      </c>
      <c r="G485" s="13">
        <v>44571</v>
      </c>
      <c r="H485" s="1" t="str">
        <f t="shared" si="97"/>
        <v>Early</v>
      </c>
    </row>
    <row r="486" spans="1:8" ht="15">
      <c r="A486" s="8" t="s">
        <v>2932</v>
      </c>
      <c r="B486" s="26" t="str">
        <f>_xlfn.XLOOKUP($C486,'Airline Data'!$A$2:$A$7,'Airline Data'!$B$2:$B$7)</f>
        <v>American</v>
      </c>
      <c r="C486" s="23">
        <v>1</v>
      </c>
      <c r="D486" s="20">
        <v>0.48958333333333331</v>
      </c>
      <c r="E486" s="20">
        <f>D486-TIME(0,F486,0)</f>
        <v>0.48194444444444445</v>
      </c>
      <c r="F486" s="1">
        <v>11</v>
      </c>
      <c r="G486" s="13">
        <v>44572</v>
      </c>
      <c r="H486" s="1" t="str">
        <f t="shared" si="97"/>
        <v>NotEarly</v>
      </c>
    </row>
    <row r="487" spans="1:8" ht="15">
      <c r="A487" s="8" t="s">
        <v>2934</v>
      </c>
      <c r="B487" s="26" t="str">
        <f>_xlfn.XLOOKUP($C487,'Airline Data'!$A$2:$A$7,'Airline Data'!$B$2:$B$7)</f>
        <v>American</v>
      </c>
      <c r="C487" s="23">
        <v>1</v>
      </c>
      <c r="D487" s="20">
        <v>0.56111111111111112</v>
      </c>
      <c r="E487" s="20">
        <f>D487+TIME(0,F487,0)</f>
        <v>0.56944444444444442</v>
      </c>
      <c r="F487" s="1">
        <v>12</v>
      </c>
      <c r="G487" s="13">
        <v>44573</v>
      </c>
      <c r="H487" s="1" t="str">
        <f t="shared" si="97"/>
        <v>Early</v>
      </c>
    </row>
    <row r="488" spans="1:8" ht="15">
      <c r="A488" s="8" t="s">
        <v>2936</v>
      </c>
      <c r="B488" s="26" t="str">
        <f>_xlfn.XLOOKUP($C488,'Airline Data'!$A$2:$A$7,'Airline Data'!$B$2:$B$7)</f>
        <v>Alaska</v>
      </c>
      <c r="C488" s="23">
        <v>5</v>
      </c>
      <c r="D488" s="20">
        <v>0.92222222222222228</v>
      </c>
      <c r="E488" s="20">
        <f>D488-TIME(0,F488,0)</f>
        <v>0.90555555555555556</v>
      </c>
      <c r="F488" s="1">
        <v>24</v>
      </c>
      <c r="G488" s="13">
        <v>44564</v>
      </c>
      <c r="H488" s="1" t="str">
        <f t="shared" si="97"/>
        <v>NotEarly</v>
      </c>
    </row>
    <row r="489" spans="1:8" ht="15">
      <c r="A489" s="8" t="s">
        <v>2938</v>
      </c>
      <c r="B489" s="26" t="str">
        <f>_xlfn.XLOOKUP($C489,'Airline Data'!$A$2:$A$7,'Airline Data'!$B$2:$B$7)</f>
        <v>United</v>
      </c>
      <c r="C489" s="23">
        <v>2</v>
      </c>
      <c r="D489" s="20">
        <v>0.66388888888888886</v>
      </c>
      <c r="E489" s="20">
        <f t="shared" ref="E489:E490" si="105">D489+TIME(0,F489,0)</f>
        <v>0.66527777777777775</v>
      </c>
      <c r="F489" s="1">
        <v>2</v>
      </c>
      <c r="G489" s="13">
        <v>44567</v>
      </c>
      <c r="H489" s="1" t="str">
        <f t="shared" si="97"/>
        <v>Early</v>
      </c>
    </row>
    <row r="490" spans="1:8" ht="15">
      <c r="A490" s="8" t="s">
        <v>2940</v>
      </c>
      <c r="B490" s="26" t="str">
        <f>_xlfn.XLOOKUP($C490,'Airline Data'!$A$2:$A$7,'Airline Data'!$B$2:$B$7)</f>
        <v>Air Canada</v>
      </c>
      <c r="C490" s="23">
        <v>6</v>
      </c>
      <c r="D490" s="20">
        <v>0.05</v>
      </c>
      <c r="E490" s="20">
        <f t="shared" si="105"/>
        <v>6.8750000000000006E-2</v>
      </c>
      <c r="F490" s="1">
        <v>27</v>
      </c>
      <c r="G490" s="13">
        <v>44572</v>
      </c>
      <c r="H490" s="1" t="str">
        <f t="shared" si="97"/>
        <v>Early</v>
      </c>
    </row>
    <row r="491" spans="1:8" ht="15">
      <c r="A491" s="8" t="s">
        <v>2942</v>
      </c>
      <c r="B491" s="26" t="str">
        <f>_xlfn.XLOOKUP($C491,'Airline Data'!$A$2:$A$7,'Airline Data'!$B$2:$B$7)</f>
        <v>United</v>
      </c>
      <c r="C491" s="23">
        <v>2</v>
      </c>
      <c r="D491" s="20">
        <v>0.46527777777777779</v>
      </c>
      <c r="E491" s="20">
        <f>D491-TIME(0,F491,0)</f>
        <v>0.45763888888888893</v>
      </c>
      <c r="F491" s="1">
        <v>11</v>
      </c>
      <c r="G491" s="13">
        <v>44573</v>
      </c>
      <c r="H491" s="1" t="str">
        <f t="shared" si="97"/>
        <v>NotEarly</v>
      </c>
    </row>
    <row r="492" spans="1:8" ht="15">
      <c r="A492" s="8" t="s">
        <v>2944</v>
      </c>
      <c r="B492" s="26" t="str">
        <f>_xlfn.XLOOKUP($C492,'Airline Data'!$A$2:$A$7,'Airline Data'!$B$2:$B$7)</f>
        <v>United</v>
      </c>
      <c r="C492" s="23">
        <v>2</v>
      </c>
      <c r="D492" s="20">
        <v>0.19652777777777777</v>
      </c>
      <c r="E492" s="20">
        <f>D492+TIME(0,F492,0)</f>
        <v>0.2048611111111111</v>
      </c>
      <c r="F492" s="1">
        <v>12</v>
      </c>
      <c r="G492" s="13">
        <v>44562</v>
      </c>
      <c r="H492" s="1" t="str">
        <f t="shared" si="97"/>
        <v>Early</v>
      </c>
    </row>
    <row r="493" spans="1:8" ht="15">
      <c r="A493" s="8" t="s">
        <v>2946</v>
      </c>
      <c r="B493" s="26" t="str">
        <f>_xlfn.XLOOKUP($C493,'Airline Data'!$A$2:$A$7,'Airline Data'!$B$2:$B$7)</f>
        <v>Delta</v>
      </c>
      <c r="C493" s="23">
        <v>3</v>
      </c>
      <c r="D493" s="20">
        <v>0.12638888888888888</v>
      </c>
      <c r="E493" s="20">
        <f>D493-TIME(0,F493,0)</f>
        <v>0.11597222222222221</v>
      </c>
      <c r="F493" s="1">
        <v>15</v>
      </c>
      <c r="G493" s="13">
        <v>44563</v>
      </c>
      <c r="H493" s="1" t="str">
        <f t="shared" si="97"/>
        <v>NotEarly</v>
      </c>
    </row>
    <row r="494" spans="1:8" ht="15">
      <c r="A494" s="8" t="s">
        <v>2948</v>
      </c>
      <c r="B494" s="26" t="str">
        <f>_xlfn.XLOOKUP($C494,'Airline Data'!$A$2:$A$7,'Airline Data'!$B$2:$B$7)</f>
        <v>Air Canada</v>
      </c>
      <c r="C494" s="23">
        <v>6</v>
      </c>
      <c r="D494" s="20">
        <v>0.62847222222222221</v>
      </c>
      <c r="E494" s="20">
        <f t="shared" ref="E494:E495" si="106">D494+TIME(0,F494,0)</f>
        <v>0.64305555555555549</v>
      </c>
      <c r="F494" s="1">
        <v>21</v>
      </c>
      <c r="G494" s="13">
        <v>44564</v>
      </c>
      <c r="H494" s="1" t="str">
        <f t="shared" si="97"/>
        <v>Early</v>
      </c>
    </row>
    <row r="495" spans="1:8" ht="15">
      <c r="A495" s="8" t="s">
        <v>2950</v>
      </c>
      <c r="B495" s="26" t="str">
        <f>_xlfn.XLOOKUP($C495,'Airline Data'!$A$2:$A$7,'Airline Data'!$B$2:$B$7)</f>
        <v>Southwest</v>
      </c>
      <c r="C495" s="23">
        <v>4</v>
      </c>
      <c r="D495" s="20">
        <v>0.57847222222222228</v>
      </c>
      <c r="E495" s="20">
        <f t="shared" si="106"/>
        <v>0.58958333333333335</v>
      </c>
      <c r="F495" s="1">
        <v>16</v>
      </c>
      <c r="G495" s="13">
        <v>44562</v>
      </c>
      <c r="H495" s="1" t="str">
        <f t="shared" si="97"/>
        <v>Early</v>
      </c>
    </row>
    <row r="496" spans="1:8" ht="15">
      <c r="A496" s="8" t="s">
        <v>2952</v>
      </c>
      <c r="B496" s="26" t="str">
        <f>_xlfn.XLOOKUP($C496,'Airline Data'!$A$2:$A$7,'Airline Data'!$B$2:$B$7)</f>
        <v>Delta</v>
      </c>
      <c r="C496" s="23">
        <v>3</v>
      </c>
      <c r="D496" s="20">
        <v>0.68680555555555556</v>
      </c>
      <c r="E496" s="20">
        <f>D496-TIME(0,F496,0)</f>
        <v>0.68472222222222223</v>
      </c>
      <c r="F496" s="1">
        <v>3</v>
      </c>
      <c r="G496" s="13">
        <v>44567</v>
      </c>
      <c r="H496" s="1" t="str">
        <f t="shared" si="97"/>
        <v>NotEarly</v>
      </c>
    </row>
    <row r="497" spans="1:8" ht="15">
      <c r="A497" s="8" t="s">
        <v>2954</v>
      </c>
      <c r="B497" s="26" t="str">
        <f>_xlfn.XLOOKUP($C497,'Airline Data'!$A$2:$A$7,'Airline Data'!$B$2:$B$7)</f>
        <v>United</v>
      </c>
      <c r="C497" s="23">
        <v>2</v>
      </c>
      <c r="D497" s="20">
        <v>0.43055555555555558</v>
      </c>
      <c r="E497" s="20">
        <f>D497+TIME(0,F497,0)</f>
        <v>0.4513888888888889</v>
      </c>
      <c r="F497" s="1">
        <v>30</v>
      </c>
      <c r="G497" s="13">
        <v>44572</v>
      </c>
      <c r="H497" s="1" t="str">
        <f t="shared" si="97"/>
        <v>Early</v>
      </c>
    </row>
    <row r="498" spans="1:8" ht="15">
      <c r="A498" s="8" t="s">
        <v>2956</v>
      </c>
      <c r="B498" s="26" t="str">
        <f>_xlfn.XLOOKUP($C498,'Airline Data'!$A$2:$A$7,'Airline Data'!$B$2:$B$7)</f>
        <v>Delta</v>
      </c>
      <c r="C498" s="23">
        <v>3</v>
      </c>
      <c r="D498" s="20">
        <v>0.48402777777777778</v>
      </c>
      <c r="E498" s="20">
        <f>D498-TIME(0,F498,0)</f>
        <v>0.47152777777777777</v>
      </c>
      <c r="F498" s="1">
        <v>18</v>
      </c>
      <c r="G498" s="13">
        <v>44564</v>
      </c>
      <c r="H498" s="1" t="str">
        <f t="shared" si="97"/>
        <v>NotEarly</v>
      </c>
    </row>
    <row r="499" spans="1:8" ht="15">
      <c r="A499" s="8" t="s">
        <v>2958</v>
      </c>
      <c r="B499" s="26" t="str">
        <f>_xlfn.XLOOKUP($C499,'Airline Data'!$A$2:$A$7,'Airline Data'!$B$2:$B$7)</f>
        <v>Southwest</v>
      </c>
      <c r="C499" s="23">
        <v>4</v>
      </c>
      <c r="D499" s="20">
        <v>0.55625000000000002</v>
      </c>
      <c r="E499" s="20">
        <f t="shared" ref="E499:E500" si="107">D499+TIME(0,F499,0)</f>
        <v>0.56319444444444444</v>
      </c>
      <c r="F499" s="1">
        <v>10</v>
      </c>
      <c r="G499" s="13">
        <v>44565</v>
      </c>
      <c r="H499" s="1" t="str">
        <f t="shared" si="97"/>
        <v>Early</v>
      </c>
    </row>
    <row r="500" spans="1:8" ht="15">
      <c r="A500" s="8">
        <v>2660000</v>
      </c>
      <c r="B500" s="26" t="str">
        <f>_xlfn.XLOOKUP($C500,'Airline Data'!$A$2:$A$7,'Airline Data'!$B$2:$B$7)</f>
        <v>Southwest</v>
      </c>
      <c r="C500" s="23">
        <v>4</v>
      </c>
      <c r="D500" s="20">
        <v>0.72986111111111107</v>
      </c>
      <c r="E500" s="20">
        <f t="shared" si="107"/>
        <v>0.73402777777777772</v>
      </c>
      <c r="F500" s="1">
        <v>6</v>
      </c>
      <c r="G500" s="13">
        <v>44570</v>
      </c>
      <c r="H500" s="1" t="str">
        <f t="shared" si="97"/>
        <v>Early</v>
      </c>
    </row>
    <row r="501" spans="1:8" ht="15">
      <c r="A501" s="8" t="s">
        <v>2961</v>
      </c>
      <c r="B501" s="26" t="str">
        <f>_xlfn.XLOOKUP($C501,'Airline Data'!$A$2:$A$7,'Airline Data'!$B$2:$B$7)</f>
        <v>Delta</v>
      </c>
      <c r="C501" s="23">
        <v>3</v>
      </c>
      <c r="D501" s="20">
        <v>0.41944444444444445</v>
      </c>
      <c r="E501" s="20">
        <f>D501-TIME(0,F501,0)</f>
        <v>0.41250000000000003</v>
      </c>
      <c r="F501" s="1">
        <v>10</v>
      </c>
      <c r="G501" s="13">
        <v>44568</v>
      </c>
      <c r="H501" s="1" t="str">
        <f t="shared" si="97"/>
        <v>NotEarly</v>
      </c>
    </row>
    <row r="502" spans="1:8" ht="15">
      <c r="A502" s="8" t="s">
        <v>2963</v>
      </c>
      <c r="B502" s="26" t="str">
        <f>_xlfn.XLOOKUP($C502,'Airline Data'!$A$2:$A$7,'Airline Data'!$B$2:$B$7)</f>
        <v>Southwest</v>
      </c>
      <c r="C502" s="23">
        <v>4</v>
      </c>
      <c r="D502" s="20">
        <v>0.85416666666666663</v>
      </c>
      <c r="E502" s="20">
        <f>D502+TIME(0,F502,0)</f>
        <v>0.87222222222222223</v>
      </c>
      <c r="F502" s="1">
        <v>26</v>
      </c>
      <c r="G502" s="13">
        <v>44562</v>
      </c>
      <c r="H502" s="1" t="str">
        <f t="shared" si="97"/>
        <v>Early</v>
      </c>
    </row>
    <row r="503" spans="1:8" ht="15">
      <c r="A503" s="8" t="s">
        <v>2965</v>
      </c>
      <c r="B503" s="26" t="str">
        <f>_xlfn.XLOOKUP($C503,'Airline Data'!$A$2:$A$7,'Airline Data'!$B$2:$B$7)</f>
        <v>Alaska</v>
      </c>
      <c r="C503" s="23">
        <v>5</v>
      </c>
      <c r="D503" s="20">
        <v>0.54097222222222219</v>
      </c>
      <c r="E503" s="20">
        <f>D503-TIME(0,F503,0)</f>
        <v>0.52083333333333326</v>
      </c>
      <c r="F503" s="1">
        <v>29</v>
      </c>
      <c r="G503" s="13">
        <v>44569</v>
      </c>
      <c r="H503" s="1" t="str">
        <f t="shared" si="97"/>
        <v>NotEarly</v>
      </c>
    </row>
    <row r="504" spans="1:8" ht="15">
      <c r="A504" s="8" t="s">
        <v>2967</v>
      </c>
      <c r="B504" s="26" t="str">
        <f>_xlfn.XLOOKUP($C504,'Airline Data'!$A$2:$A$7,'Airline Data'!$B$2:$B$7)</f>
        <v>American</v>
      </c>
      <c r="C504" s="23">
        <v>1</v>
      </c>
      <c r="D504" s="20">
        <v>6.5277777777777782E-2</v>
      </c>
      <c r="E504" s="20">
        <f t="shared" ref="E504:E505" si="108">D504+TIME(0,F504,0)</f>
        <v>8.1944444444444445E-2</v>
      </c>
      <c r="F504" s="1">
        <v>24</v>
      </c>
      <c r="G504" s="13">
        <v>44570</v>
      </c>
      <c r="H504" s="1" t="str">
        <f t="shared" si="97"/>
        <v>Early</v>
      </c>
    </row>
    <row r="505" spans="1:8" ht="15">
      <c r="A505" s="8" t="s">
        <v>2969</v>
      </c>
      <c r="B505" s="26" t="str">
        <f>_xlfn.XLOOKUP($C505,'Airline Data'!$A$2:$A$7,'Airline Data'!$B$2:$B$7)</f>
        <v>Alaska</v>
      </c>
      <c r="C505" s="23">
        <v>5</v>
      </c>
      <c r="D505" s="20">
        <v>0.19791666666666666</v>
      </c>
      <c r="E505" s="20">
        <f t="shared" si="108"/>
        <v>0.1986111111111111</v>
      </c>
      <c r="F505" s="1">
        <v>1</v>
      </c>
      <c r="G505" s="13">
        <v>44570</v>
      </c>
      <c r="H505" s="1" t="str">
        <f t="shared" si="97"/>
        <v>Early</v>
      </c>
    </row>
    <row r="506" spans="1:8" ht="15">
      <c r="A506" s="8" t="s">
        <v>2971</v>
      </c>
      <c r="B506" s="26" t="str">
        <f>_xlfn.XLOOKUP($C506,'Airline Data'!$A$2:$A$7,'Airline Data'!$B$2:$B$7)</f>
        <v>Delta</v>
      </c>
      <c r="C506" s="23">
        <v>3</v>
      </c>
      <c r="D506" s="20">
        <v>5.8333333333333334E-2</v>
      </c>
      <c r="E506" s="20">
        <f>D506-TIME(0,F506,0)</f>
        <v>5.8333333333333334E-2</v>
      </c>
      <c r="F506" s="1">
        <v>0</v>
      </c>
      <c r="G506" s="13">
        <v>44567</v>
      </c>
      <c r="H506" s="1" t="str">
        <f t="shared" si="97"/>
        <v>OnTime</v>
      </c>
    </row>
    <row r="507" spans="1:8" ht="15">
      <c r="A507" s="8" t="s">
        <v>2973</v>
      </c>
      <c r="B507" s="26" t="str">
        <f>_xlfn.XLOOKUP($C507,'Airline Data'!$A$2:$A$7,'Airline Data'!$B$2:$B$7)</f>
        <v>Air Canada</v>
      </c>
      <c r="C507" s="23">
        <v>6</v>
      </c>
      <c r="D507" s="20">
        <v>0.19305555555555556</v>
      </c>
      <c r="E507" s="20">
        <f>D507+TIME(0,F507,0)</f>
        <v>0.19791666666666669</v>
      </c>
      <c r="F507" s="1">
        <v>7</v>
      </c>
      <c r="G507" s="13">
        <v>44562</v>
      </c>
      <c r="H507" s="1" t="str">
        <f t="shared" si="97"/>
        <v>Early</v>
      </c>
    </row>
    <row r="508" spans="1:8" ht="15">
      <c r="A508" s="8" t="s">
        <v>2975</v>
      </c>
      <c r="B508" s="26" t="str">
        <f>_xlfn.XLOOKUP($C508,'Airline Data'!$A$2:$A$7,'Airline Data'!$B$2:$B$7)</f>
        <v>Delta</v>
      </c>
      <c r="C508" s="23">
        <v>3</v>
      </c>
      <c r="D508" s="20">
        <v>0.73888888888888893</v>
      </c>
      <c r="E508" s="20">
        <f>D508-TIME(0,F508,0)</f>
        <v>0.73055555555555562</v>
      </c>
      <c r="F508" s="1">
        <v>12</v>
      </c>
      <c r="G508" s="13">
        <v>44573</v>
      </c>
      <c r="H508" s="1" t="str">
        <f t="shared" si="97"/>
        <v>NotEarly</v>
      </c>
    </row>
    <row r="509" spans="1:8" ht="15">
      <c r="A509" s="8" t="s">
        <v>2977</v>
      </c>
      <c r="B509" s="26" t="str">
        <f>_xlfn.XLOOKUP($C509,'Airline Data'!$A$2:$A$7,'Airline Data'!$B$2:$B$7)</f>
        <v>Southwest</v>
      </c>
      <c r="C509" s="23">
        <v>4</v>
      </c>
      <c r="D509" s="20">
        <v>0.59375</v>
      </c>
      <c r="E509" s="20">
        <f t="shared" ref="E509:E510" si="109">D509+TIME(0,F509,0)</f>
        <v>0.59375</v>
      </c>
      <c r="F509" s="1">
        <v>0</v>
      </c>
      <c r="G509" s="13">
        <v>44566</v>
      </c>
      <c r="H509" s="1" t="str">
        <f t="shared" si="97"/>
        <v>OnTime</v>
      </c>
    </row>
    <row r="510" spans="1:8" ht="15">
      <c r="A510" s="8" t="s">
        <v>2979</v>
      </c>
      <c r="B510" s="26" t="str">
        <f>_xlfn.XLOOKUP($C510,'Airline Data'!$A$2:$A$7,'Airline Data'!$B$2:$B$7)</f>
        <v>Delta</v>
      </c>
      <c r="C510" s="23">
        <v>3</v>
      </c>
      <c r="D510" s="20">
        <v>0.52986111111111112</v>
      </c>
      <c r="E510" s="20">
        <f t="shared" si="109"/>
        <v>0.54791666666666672</v>
      </c>
      <c r="F510" s="1">
        <v>26</v>
      </c>
      <c r="G510" s="13">
        <v>44564</v>
      </c>
      <c r="H510" s="1" t="str">
        <f t="shared" si="97"/>
        <v>Early</v>
      </c>
    </row>
    <row r="511" spans="1:8" ht="15">
      <c r="A511" s="8" t="s">
        <v>2981</v>
      </c>
      <c r="B511" s="26" t="str">
        <f>_xlfn.XLOOKUP($C511,'Airline Data'!$A$2:$A$7,'Airline Data'!$B$2:$B$7)</f>
        <v>Alaska</v>
      </c>
      <c r="C511" s="23">
        <v>5</v>
      </c>
      <c r="D511" s="20">
        <v>0.76041666666666663</v>
      </c>
      <c r="E511" s="20">
        <f>D511-TIME(0,F511,0)</f>
        <v>0.74791666666666667</v>
      </c>
      <c r="F511" s="1">
        <v>18</v>
      </c>
      <c r="G511" s="13">
        <v>44567</v>
      </c>
      <c r="H511" s="1" t="str">
        <f t="shared" si="97"/>
        <v>NotEarly</v>
      </c>
    </row>
    <row r="512" spans="1:8" ht="15">
      <c r="A512" s="8">
        <v>89263</v>
      </c>
      <c r="B512" s="26" t="str">
        <f>_xlfn.XLOOKUP($C512,'Airline Data'!$A$2:$A$7,'Airline Data'!$B$2:$B$7)</f>
        <v>Alaska</v>
      </c>
      <c r="C512" s="23">
        <v>5</v>
      </c>
      <c r="D512" s="20">
        <v>0.65</v>
      </c>
      <c r="E512" s="20">
        <f>D512+TIME(0,F512,0)</f>
        <v>0.67013888888888895</v>
      </c>
      <c r="F512" s="1">
        <v>29</v>
      </c>
      <c r="G512" s="13">
        <v>44571</v>
      </c>
      <c r="H512" s="1" t="str">
        <f t="shared" si="97"/>
        <v>Early</v>
      </c>
    </row>
    <row r="513" spans="1:8" ht="15">
      <c r="A513" s="8" t="s">
        <v>2984</v>
      </c>
      <c r="B513" s="26" t="str">
        <f>_xlfn.XLOOKUP($C513,'Airline Data'!$A$2:$A$7,'Airline Data'!$B$2:$B$7)</f>
        <v>American</v>
      </c>
      <c r="C513" s="23">
        <v>1</v>
      </c>
      <c r="D513" s="20">
        <v>0.58402777777777781</v>
      </c>
      <c r="E513" s="20">
        <f>D513-TIME(0,F513,0)</f>
        <v>0.5805555555555556</v>
      </c>
      <c r="F513" s="1">
        <v>5</v>
      </c>
      <c r="G513" s="13">
        <v>44564</v>
      </c>
      <c r="H513" s="1" t="str">
        <f t="shared" si="97"/>
        <v>NotEarly</v>
      </c>
    </row>
    <row r="514" spans="1:8" ht="15">
      <c r="A514" s="8" t="s">
        <v>2986</v>
      </c>
      <c r="B514" s="26" t="str">
        <f>_xlfn.XLOOKUP($C514,'Airline Data'!$A$2:$A$7,'Airline Data'!$B$2:$B$7)</f>
        <v>Air Canada</v>
      </c>
      <c r="C514" s="23">
        <v>6</v>
      </c>
      <c r="D514" s="20">
        <v>0.7</v>
      </c>
      <c r="E514" s="20">
        <f t="shared" ref="E514:E515" si="110">D514+TIME(0,F514,0)</f>
        <v>0.70347222222222217</v>
      </c>
      <c r="F514" s="1">
        <v>5</v>
      </c>
      <c r="G514" s="13">
        <v>44569</v>
      </c>
      <c r="H514" s="1" t="str">
        <f t="shared" si="97"/>
        <v>Early</v>
      </c>
    </row>
    <row r="515" spans="1:8" ht="15">
      <c r="A515" s="8" t="s">
        <v>2988</v>
      </c>
      <c r="B515" s="26" t="str">
        <f>_xlfn.XLOOKUP($C515,'Airline Data'!$A$2:$A$7,'Airline Data'!$B$2:$B$7)</f>
        <v>Southwest</v>
      </c>
      <c r="C515" s="23">
        <v>4</v>
      </c>
      <c r="D515" s="20">
        <v>0.95</v>
      </c>
      <c r="E515" s="20">
        <f t="shared" si="110"/>
        <v>0.96111111111111103</v>
      </c>
      <c r="F515" s="1">
        <v>16</v>
      </c>
      <c r="G515" s="13">
        <v>44564</v>
      </c>
      <c r="H515" s="1" t="str">
        <f t="shared" ref="H515:H578" si="111">_xlfn.IFS(D515&lt;E515,"Early",D515&gt;E515,"NotEarly",D515=E515,"OnTime")</f>
        <v>Early</v>
      </c>
    </row>
    <row r="516" spans="1:8" ht="15">
      <c r="A516" s="8" t="s">
        <v>2990</v>
      </c>
      <c r="B516" s="26" t="str">
        <f>_xlfn.XLOOKUP($C516,'Airline Data'!$A$2:$A$7,'Airline Data'!$B$2:$B$7)</f>
        <v>United</v>
      </c>
      <c r="C516" s="23">
        <v>2</v>
      </c>
      <c r="D516" s="20">
        <v>0.35972222222222222</v>
      </c>
      <c r="E516" s="20">
        <f>D516-TIME(0,F516,0)</f>
        <v>0.34236111111111112</v>
      </c>
      <c r="F516" s="1">
        <v>25</v>
      </c>
      <c r="G516" s="13">
        <v>44574</v>
      </c>
      <c r="H516" s="1" t="str">
        <f t="shared" si="111"/>
        <v>NotEarly</v>
      </c>
    </row>
    <row r="517" spans="1:8" ht="15">
      <c r="A517" s="8" t="s">
        <v>2992</v>
      </c>
      <c r="B517" s="26" t="str">
        <f>_xlfn.XLOOKUP($C517,'Airline Data'!$A$2:$A$7,'Airline Data'!$B$2:$B$7)</f>
        <v>Air Canada</v>
      </c>
      <c r="C517" s="23">
        <v>6</v>
      </c>
      <c r="D517" s="20">
        <v>0.52638888888888891</v>
      </c>
      <c r="E517" s="20">
        <f>D517+TIME(0,F517,0)</f>
        <v>0.53402777777777777</v>
      </c>
      <c r="F517" s="1">
        <v>11</v>
      </c>
      <c r="G517" s="13">
        <v>44572</v>
      </c>
      <c r="H517" s="1" t="str">
        <f t="shared" si="111"/>
        <v>Early</v>
      </c>
    </row>
    <row r="518" spans="1:8" ht="15">
      <c r="A518" s="8">
        <v>321612</v>
      </c>
      <c r="B518" s="26" t="str">
        <f>_xlfn.XLOOKUP($C518,'Airline Data'!$A$2:$A$7,'Airline Data'!$B$2:$B$7)</f>
        <v>American</v>
      </c>
      <c r="C518" s="23">
        <v>1</v>
      </c>
      <c r="D518" s="20">
        <v>0.85138888888888886</v>
      </c>
      <c r="E518" s="20">
        <f>D518-TIME(0,F518,0)</f>
        <v>0.84236111111111112</v>
      </c>
      <c r="F518" s="1">
        <v>13</v>
      </c>
      <c r="G518" s="13">
        <v>44571</v>
      </c>
      <c r="H518" s="1" t="str">
        <f t="shared" si="111"/>
        <v>NotEarly</v>
      </c>
    </row>
    <row r="519" spans="1:8" ht="15">
      <c r="A519" s="8" t="s">
        <v>2995</v>
      </c>
      <c r="B519" s="26" t="str">
        <f>_xlfn.XLOOKUP($C519,'Airline Data'!$A$2:$A$7,'Airline Data'!$B$2:$B$7)</f>
        <v>United</v>
      </c>
      <c r="C519" s="23">
        <v>2</v>
      </c>
      <c r="D519" s="20">
        <v>0.85416666666666663</v>
      </c>
      <c r="E519" s="20">
        <f t="shared" ref="E519:E520" si="112">D519+TIME(0,F519,0)</f>
        <v>0.85486111111111107</v>
      </c>
      <c r="F519" s="1">
        <v>1</v>
      </c>
      <c r="G519" s="13">
        <v>44566</v>
      </c>
      <c r="H519" s="1" t="str">
        <f t="shared" si="111"/>
        <v>Early</v>
      </c>
    </row>
    <row r="520" spans="1:8" ht="15">
      <c r="A520" s="8" t="s">
        <v>2997</v>
      </c>
      <c r="B520" s="26" t="str">
        <f>_xlfn.XLOOKUP($C520,'Airline Data'!$A$2:$A$7,'Airline Data'!$B$2:$B$7)</f>
        <v>United</v>
      </c>
      <c r="C520" s="23">
        <v>2</v>
      </c>
      <c r="D520" s="20">
        <v>0.19791666666666666</v>
      </c>
      <c r="E520" s="20">
        <f t="shared" si="112"/>
        <v>0.20138888888888887</v>
      </c>
      <c r="F520" s="1">
        <v>5</v>
      </c>
      <c r="G520" s="13">
        <v>44573</v>
      </c>
      <c r="H520" s="1" t="str">
        <f t="shared" si="111"/>
        <v>Early</v>
      </c>
    </row>
    <row r="521" spans="1:8" ht="15">
      <c r="A521" s="8" t="s">
        <v>2999</v>
      </c>
      <c r="B521" s="26" t="str">
        <f>_xlfn.XLOOKUP($C521,'Airline Data'!$A$2:$A$7,'Airline Data'!$B$2:$B$7)</f>
        <v>American</v>
      </c>
      <c r="C521" s="23">
        <v>1</v>
      </c>
      <c r="D521" s="20">
        <v>0.1388888888888889</v>
      </c>
      <c r="E521" s="20">
        <f>D521-TIME(0,F521,0)</f>
        <v>0.11944444444444445</v>
      </c>
      <c r="F521" s="1">
        <v>28</v>
      </c>
      <c r="G521" s="13">
        <v>44573</v>
      </c>
      <c r="H521" s="1" t="str">
        <f t="shared" si="111"/>
        <v>NotEarly</v>
      </c>
    </row>
    <row r="522" spans="1:8" ht="15">
      <c r="A522" s="8" t="s">
        <v>3001</v>
      </c>
      <c r="B522" s="26" t="str">
        <f>_xlfn.XLOOKUP($C522,'Airline Data'!$A$2:$A$7,'Airline Data'!$B$2:$B$7)</f>
        <v>Air Canada</v>
      </c>
      <c r="C522" s="23">
        <v>6</v>
      </c>
      <c r="D522" s="20">
        <v>0.89722222222222225</v>
      </c>
      <c r="E522" s="20">
        <f>D522+TIME(0,F522,0)</f>
        <v>0.9159722222222223</v>
      </c>
      <c r="F522" s="1">
        <v>27</v>
      </c>
      <c r="G522" s="13">
        <v>44571</v>
      </c>
      <c r="H522" s="1" t="str">
        <f t="shared" si="111"/>
        <v>Early</v>
      </c>
    </row>
    <row r="523" spans="1:8" ht="15">
      <c r="A523" s="8" t="s">
        <v>3003</v>
      </c>
      <c r="B523" s="26" t="str">
        <f>_xlfn.XLOOKUP($C523,'Airline Data'!$A$2:$A$7,'Airline Data'!$B$2:$B$7)</f>
        <v>Delta</v>
      </c>
      <c r="C523" s="23">
        <v>3</v>
      </c>
      <c r="D523" s="20">
        <v>0.37291666666666667</v>
      </c>
      <c r="E523" s="20">
        <f>D523-TIME(0,F523,0)</f>
        <v>0.35625000000000001</v>
      </c>
      <c r="F523" s="1">
        <v>24</v>
      </c>
      <c r="G523" s="13">
        <v>44569</v>
      </c>
      <c r="H523" s="1" t="str">
        <f t="shared" si="111"/>
        <v>NotEarly</v>
      </c>
    </row>
    <row r="524" spans="1:8" ht="15">
      <c r="A524" s="8" t="s">
        <v>3005</v>
      </c>
      <c r="B524" s="26" t="str">
        <f>_xlfn.XLOOKUP($C524,'Airline Data'!$A$2:$A$7,'Airline Data'!$B$2:$B$7)</f>
        <v>Alaska</v>
      </c>
      <c r="C524" s="23">
        <v>5</v>
      </c>
      <c r="D524" s="20">
        <v>0.40763888888888888</v>
      </c>
      <c r="E524" s="20">
        <f t="shared" ref="E524:E525" si="113">D524+TIME(0,F524,0)</f>
        <v>0.41249999999999998</v>
      </c>
      <c r="F524" s="1">
        <v>7</v>
      </c>
      <c r="G524" s="13">
        <v>44566</v>
      </c>
      <c r="H524" s="1" t="str">
        <f t="shared" si="111"/>
        <v>Early</v>
      </c>
    </row>
    <row r="525" spans="1:8" ht="15">
      <c r="A525" s="8">
        <v>331011</v>
      </c>
      <c r="B525" s="26" t="str">
        <f>_xlfn.XLOOKUP($C525,'Airline Data'!$A$2:$A$7,'Airline Data'!$B$2:$B$7)</f>
        <v>Southwest</v>
      </c>
      <c r="C525" s="23">
        <v>4</v>
      </c>
      <c r="D525" s="20">
        <v>0.80694444444444446</v>
      </c>
      <c r="E525" s="20">
        <f t="shared" si="113"/>
        <v>0.81666666666666665</v>
      </c>
      <c r="F525" s="1">
        <v>14</v>
      </c>
      <c r="G525" s="13">
        <v>44568</v>
      </c>
      <c r="H525" s="1" t="str">
        <f t="shared" si="111"/>
        <v>Early</v>
      </c>
    </row>
    <row r="526" spans="1:8" ht="15">
      <c r="A526" s="8" t="s">
        <v>3008</v>
      </c>
      <c r="B526" s="26" t="str">
        <f>_xlfn.XLOOKUP($C526,'Airline Data'!$A$2:$A$7,'Airline Data'!$B$2:$B$7)</f>
        <v>Delta</v>
      </c>
      <c r="C526" s="23">
        <v>3</v>
      </c>
      <c r="D526" s="20">
        <v>0.70416666666666672</v>
      </c>
      <c r="E526" s="20">
        <f>D526-TIME(0,F526,0)</f>
        <v>0.69652777777777786</v>
      </c>
      <c r="F526" s="1">
        <v>11</v>
      </c>
      <c r="G526" s="13">
        <v>44571</v>
      </c>
      <c r="H526" s="1" t="str">
        <f t="shared" si="111"/>
        <v>NotEarly</v>
      </c>
    </row>
    <row r="527" spans="1:8" ht="15">
      <c r="A527" s="8" t="s">
        <v>3010</v>
      </c>
      <c r="B527" s="26" t="str">
        <f>_xlfn.XLOOKUP($C527,'Airline Data'!$A$2:$A$7,'Airline Data'!$B$2:$B$7)</f>
        <v>Alaska</v>
      </c>
      <c r="C527" s="23">
        <v>5</v>
      </c>
      <c r="D527" s="20">
        <v>0.42986111111111114</v>
      </c>
      <c r="E527" s="20">
        <f>D527+TIME(0,F527,0)</f>
        <v>0.45069444444444445</v>
      </c>
      <c r="F527" s="1">
        <v>30</v>
      </c>
      <c r="G527" s="13">
        <v>44574</v>
      </c>
      <c r="H527" s="1" t="str">
        <f t="shared" si="111"/>
        <v>Early</v>
      </c>
    </row>
    <row r="528" spans="1:8" ht="15">
      <c r="A528" s="8" t="s">
        <v>3012</v>
      </c>
      <c r="B528" s="26" t="str">
        <f>_xlfn.XLOOKUP($C528,'Airline Data'!$A$2:$A$7,'Airline Data'!$B$2:$B$7)</f>
        <v>Delta</v>
      </c>
      <c r="C528" s="23">
        <v>3</v>
      </c>
      <c r="D528" s="20">
        <v>0.84166666666666667</v>
      </c>
      <c r="E528" s="20">
        <f>D528-TIME(0,F528,0)</f>
        <v>0.84097222222222223</v>
      </c>
      <c r="F528" s="1">
        <v>1</v>
      </c>
      <c r="G528" s="13">
        <v>44568</v>
      </c>
      <c r="H528" s="1" t="str">
        <f t="shared" si="111"/>
        <v>NotEarly</v>
      </c>
    </row>
    <row r="529" spans="1:8" ht="15">
      <c r="A529" s="8" t="s">
        <v>3014</v>
      </c>
      <c r="B529" s="26" t="str">
        <f>_xlfn.XLOOKUP($C529,'Airline Data'!$A$2:$A$7,'Airline Data'!$B$2:$B$7)</f>
        <v>American</v>
      </c>
      <c r="C529" s="23">
        <v>1</v>
      </c>
      <c r="D529" s="20">
        <v>0.68958333333333333</v>
      </c>
      <c r="E529" s="20">
        <f t="shared" ref="E529:E530" si="114">D529+TIME(0,F529,0)</f>
        <v>0.70347222222222217</v>
      </c>
      <c r="F529" s="1">
        <v>20</v>
      </c>
      <c r="G529" s="13">
        <v>44567</v>
      </c>
      <c r="H529" s="1" t="str">
        <f t="shared" si="111"/>
        <v>Early</v>
      </c>
    </row>
    <row r="530" spans="1:8" ht="15">
      <c r="A530" s="8">
        <v>455545</v>
      </c>
      <c r="B530" s="26" t="str">
        <f>_xlfn.XLOOKUP($C530,'Airline Data'!$A$2:$A$7,'Airline Data'!$B$2:$B$7)</f>
        <v>Southwest</v>
      </c>
      <c r="C530" s="23">
        <v>4</v>
      </c>
      <c r="D530" s="20">
        <v>5.8333333333333334E-2</v>
      </c>
      <c r="E530" s="20">
        <f t="shared" si="114"/>
        <v>6.1805555555555558E-2</v>
      </c>
      <c r="F530" s="1">
        <v>5</v>
      </c>
      <c r="G530" s="13">
        <v>44566</v>
      </c>
      <c r="H530" s="1" t="str">
        <f t="shared" si="111"/>
        <v>Early</v>
      </c>
    </row>
    <row r="531" spans="1:8" ht="15">
      <c r="A531" s="8" t="s">
        <v>3017</v>
      </c>
      <c r="B531" s="26" t="str">
        <f>_xlfn.XLOOKUP($C531,'Airline Data'!$A$2:$A$7,'Airline Data'!$B$2:$B$7)</f>
        <v>Southwest</v>
      </c>
      <c r="C531" s="23">
        <v>4</v>
      </c>
      <c r="D531" s="20">
        <v>0.7944444444444444</v>
      </c>
      <c r="E531" s="20">
        <f>D531-TIME(0,F531,0)</f>
        <v>0.79236111111111107</v>
      </c>
      <c r="F531" s="1">
        <v>3</v>
      </c>
      <c r="G531" s="13">
        <v>44571</v>
      </c>
      <c r="H531" s="1" t="str">
        <f t="shared" si="111"/>
        <v>NotEarly</v>
      </c>
    </row>
    <row r="532" spans="1:8" ht="15">
      <c r="A532" s="8" t="s">
        <v>3019</v>
      </c>
      <c r="B532" s="26" t="str">
        <f>_xlfn.XLOOKUP($C532,'Airline Data'!$A$2:$A$7,'Airline Data'!$B$2:$B$7)</f>
        <v>Alaska</v>
      </c>
      <c r="C532" s="23">
        <v>5</v>
      </c>
      <c r="D532" s="20">
        <v>0.46180555555555558</v>
      </c>
      <c r="E532" s="20">
        <f>D532+TIME(0,F532,0)</f>
        <v>0.4777777777777778</v>
      </c>
      <c r="F532" s="1">
        <v>23</v>
      </c>
      <c r="G532" s="13">
        <v>44574</v>
      </c>
      <c r="H532" s="1" t="str">
        <f t="shared" si="111"/>
        <v>Early</v>
      </c>
    </row>
    <row r="533" spans="1:8" ht="15">
      <c r="A533" s="8">
        <v>21500000000000</v>
      </c>
      <c r="B533" s="26" t="str">
        <f>_xlfn.XLOOKUP($C533,'Airline Data'!$A$2:$A$7,'Airline Data'!$B$2:$B$7)</f>
        <v>Delta</v>
      </c>
      <c r="C533" s="23">
        <v>3</v>
      </c>
      <c r="D533" s="20">
        <v>0.30208333333333331</v>
      </c>
      <c r="E533" s="20">
        <f>D533-TIME(0,F533,0)</f>
        <v>0.2986111111111111</v>
      </c>
      <c r="F533" s="1">
        <v>5</v>
      </c>
      <c r="G533" s="13">
        <v>44572</v>
      </c>
      <c r="H533" s="1" t="str">
        <f t="shared" si="111"/>
        <v>NotEarly</v>
      </c>
    </row>
    <row r="534" spans="1:8" ht="15">
      <c r="A534" s="8" t="s">
        <v>3022</v>
      </c>
      <c r="B534" s="26" t="str">
        <f>_xlfn.XLOOKUP($C534,'Airline Data'!$A$2:$A$7,'Airline Data'!$B$2:$B$7)</f>
        <v>American</v>
      </c>
      <c r="C534" s="23">
        <v>1</v>
      </c>
      <c r="D534" s="20">
        <v>1.3194444444444444E-2</v>
      </c>
      <c r="E534" s="20">
        <f t="shared" ref="E534:E535" si="115">D534+TIME(0,F534,0)</f>
        <v>1.4583333333333334E-2</v>
      </c>
      <c r="F534" s="1">
        <v>2</v>
      </c>
      <c r="G534" s="13">
        <v>44562</v>
      </c>
      <c r="H534" s="1" t="str">
        <f t="shared" si="111"/>
        <v>Early</v>
      </c>
    </row>
    <row r="535" spans="1:8" ht="15">
      <c r="A535" s="8" t="s">
        <v>3024</v>
      </c>
      <c r="B535" s="26" t="str">
        <f>_xlfn.XLOOKUP($C535,'Airline Data'!$A$2:$A$7,'Airline Data'!$B$2:$B$7)</f>
        <v>Southwest</v>
      </c>
      <c r="C535" s="23">
        <v>4</v>
      </c>
      <c r="D535" s="20">
        <v>0.60486111111111107</v>
      </c>
      <c r="E535" s="20">
        <f t="shared" si="115"/>
        <v>0.61666666666666659</v>
      </c>
      <c r="F535" s="1">
        <v>17</v>
      </c>
      <c r="G535" s="13">
        <v>44562</v>
      </c>
      <c r="H535" s="1" t="str">
        <f t="shared" si="111"/>
        <v>Early</v>
      </c>
    </row>
    <row r="536" spans="1:8" ht="15">
      <c r="A536" s="8" t="s">
        <v>3026</v>
      </c>
      <c r="B536" s="26" t="str">
        <f>_xlfn.XLOOKUP($C536,'Airline Data'!$A$2:$A$7,'Airline Data'!$B$2:$B$7)</f>
        <v>United</v>
      </c>
      <c r="C536" s="23">
        <v>2</v>
      </c>
      <c r="D536" s="20">
        <v>0.23749999999999999</v>
      </c>
      <c r="E536" s="20">
        <f>D536-TIME(0,F536,0)</f>
        <v>0.23680555555555555</v>
      </c>
      <c r="F536" s="1">
        <v>1</v>
      </c>
      <c r="G536" s="13">
        <v>44565</v>
      </c>
      <c r="H536" s="1" t="str">
        <f t="shared" si="111"/>
        <v>NotEarly</v>
      </c>
    </row>
    <row r="537" spans="1:8" ht="15">
      <c r="A537" s="8" t="s">
        <v>3028</v>
      </c>
      <c r="B537" s="26" t="str">
        <f>_xlfn.XLOOKUP($C537,'Airline Data'!$A$2:$A$7,'Airline Data'!$B$2:$B$7)</f>
        <v>Delta</v>
      </c>
      <c r="C537" s="23">
        <v>3</v>
      </c>
      <c r="D537" s="20">
        <v>0.50902777777777775</v>
      </c>
      <c r="E537" s="20">
        <f>D537+TIME(0,F537,0)</f>
        <v>0.51736111111111105</v>
      </c>
      <c r="F537" s="1">
        <v>12</v>
      </c>
      <c r="G537" s="13">
        <v>44573</v>
      </c>
      <c r="H537" s="1" t="str">
        <f t="shared" si="111"/>
        <v>Early</v>
      </c>
    </row>
    <row r="538" spans="1:8" ht="15">
      <c r="A538" s="8" t="s">
        <v>3030</v>
      </c>
      <c r="B538" s="26" t="str">
        <f>_xlfn.XLOOKUP($C538,'Airline Data'!$A$2:$A$7,'Airline Data'!$B$2:$B$7)</f>
        <v>Southwest</v>
      </c>
      <c r="C538" s="23">
        <v>4</v>
      </c>
      <c r="D538" s="20">
        <v>0.64652777777777781</v>
      </c>
      <c r="E538" s="20">
        <f>D538-TIME(0,F538,0)</f>
        <v>0.63333333333333341</v>
      </c>
      <c r="F538" s="1">
        <v>19</v>
      </c>
      <c r="G538" s="13">
        <v>44565</v>
      </c>
      <c r="H538" s="1" t="str">
        <f t="shared" si="111"/>
        <v>NotEarly</v>
      </c>
    </row>
    <row r="539" spans="1:8" ht="15">
      <c r="A539" s="8" t="s">
        <v>3032</v>
      </c>
      <c r="B539" s="26" t="str">
        <f>_xlfn.XLOOKUP($C539,'Airline Data'!$A$2:$A$7,'Airline Data'!$B$2:$B$7)</f>
        <v>American</v>
      </c>
      <c r="C539" s="23">
        <v>1</v>
      </c>
      <c r="D539" s="20">
        <v>0.3888888888888889</v>
      </c>
      <c r="E539" s="20">
        <f t="shared" ref="E539:E540" si="116">D539+TIME(0,F539,0)</f>
        <v>0.38958333333333334</v>
      </c>
      <c r="F539" s="1">
        <v>1</v>
      </c>
      <c r="G539" s="13">
        <v>44563</v>
      </c>
      <c r="H539" s="1" t="str">
        <f t="shared" si="111"/>
        <v>Early</v>
      </c>
    </row>
    <row r="540" spans="1:8" ht="15">
      <c r="A540" s="8">
        <v>34640</v>
      </c>
      <c r="B540" s="26" t="str">
        <f>_xlfn.XLOOKUP($C540,'Airline Data'!$A$2:$A$7,'Airline Data'!$B$2:$B$7)</f>
        <v>Alaska</v>
      </c>
      <c r="C540" s="23">
        <v>5</v>
      </c>
      <c r="D540" s="20">
        <v>0.66111111111111109</v>
      </c>
      <c r="E540" s="20">
        <f t="shared" si="116"/>
        <v>0.66180555555555554</v>
      </c>
      <c r="F540" s="1">
        <v>1</v>
      </c>
      <c r="G540" s="13">
        <v>44565</v>
      </c>
      <c r="H540" s="1" t="str">
        <f t="shared" si="111"/>
        <v>Early</v>
      </c>
    </row>
    <row r="541" spans="1:8" ht="15">
      <c r="A541" s="8" t="s">
        <v>3035</v>
      </c>
      <c r="B541" s="26" t="str">
        <f>_xlfn.XLOOKUP($C541,'Airline Data'!$A$2:$A$7,'Airline Data'!$B$2:$B$7)</f>
        <v>Alaska</v>
      </c>
      <c r="C541" s="23">
        <v>5</v>
      </c>
      <c r="D541" s="20">
        <v>0.12638888888888888</v>
      </c>
      <c r="E541" s="20">
        <f>D541-TIME(0,F541,0)</f>
        <v>0.10555555555555556</v>
      </c>
      <c r="F541" s="1">
        <v>30</v>
      </c>
      <c r="G541" s="13">
        <v>44567</v>
      </c>
      <c r="H541" s="1" t="str">
        <f t="shared" si="111"/>
        <v>NotEarly</v>
      </c>
    </row>
    <row r="542" spans="1:8" ht="15">
      <c r="A542" s="8" t="s">
        <v>3037</v>
      </c>
      <c r="B542" s="26" t="str">
        <f>_xlfn.XLOOKUP($C542,'Airline Data'!$A$2:$A$7,'Airline Data'!$B$2:$B$7)</f>
        <v>Air Canada</v>
      </c>
      <c r="C542" s="23">
        <v>6</v>
      </c>
      <c r="D542" s="20">
        <v>0.26597222222222222</v>
      </c>
      <c r="E542" s="20">
        <f>D542+TIME(0,F542,0)</f>
        <v>0.27361111111111108</v>
      </c>
      <c r="F542" s="1">
        <v>11</v>
      </c>
      <c r="G542" s="13">
        <v>44568</v>
      </c>
      <c r="H542" s="1" t="str">
        <f t="shared" si="111"/>
        <v>Early</v>
      </c>
    </row>
    <row r="543" spans="1:8" ht="15">
      <c r="A543" s="8" t="s">
        <v>3039</v>
      </c>
      <c r="B543" s="26" t="str">
        <f>_xlfn.XLOOKUP($C543,'Airline Data'!$A$2:$A$7,'Airline Data'!$B$2:$B$7)</f>
        <v>Alaska</v>
      </c>
      <c r="C543" s="23">
        <v>5</v>
      </c>
      <c r="D543" s="20">
        <v>3.8194444444444448E-2</v>
      </c>
      <c r="E543" s="20">
        <f>D543-TIME(0,F543,0)</f>
        <v>2.013888888888889E-2</v>
      </c>
      <c r="F543" s="1">
        <v>26</v>
      </c>
      <c r="G543" s="13">
        <v>44572</v>
      </c>
      <c r="H543" s="1" t="str">
        <f t="shared" si="111"/>
        <v>NotEarly</v>
      </c>
    </row>
    <row r="544" spans="1:8" ht="15">
      <c r="A544" s="8">
        <v>628718</v>
      </c>
      <c r="B544" s="26" t="str">
        <f>_xlfn.XLOOKUP($C544,'Airline Data'!$A$2:$A$7,'Airline Data'!$B$2:$B$7)</f>
        <v>Southwest</v>
      </c>
      <c r="C544" s="23">
        <v>4</v>
      </c>
      <c r="D544" s="20">
        <v>0.65972222222222221</v>
      </c>
      <c r="E544" s="20">
        <f t="shared" ref="E544:E545" si="117">D544+TIME(0,F544,0)</f>
        <v>0.67430555555555549</v>
      </c>
      <c r="F544" s="1">
        <v>21</v>
      </c>
      <c r="G544" s="13">
        <v>44564</v>
      </c>
      <c r="H544" s="1" t="str">
        <f t="shared" si="111"/>
        <v>Early</v>
      </c>
    </row>
    <row r="545" spans="1:8" ht="15">
      <c r="A545" s="8" t="s">
        <v>3042</v>
      </c>
      <c r="B545" s="26" t="str">
        <f>_xlfn.XLOOKUP($C545,'Airline Data'!$A$2:$A$7,'Airline Data'!$B$2:$B$7)</f>
        <v>Air Canada</v>
      </c>
      <c r="C545" s="23">
        <v>6</v>
      </c>
      <c r="D545" s="20">
        <v>0.29097222222222224</v>
      </c>
      <c r="E545" s="20">
        <f t="shared" si="117"/>
        <v>0.29375000000000001</v>
      </c>
      <c r="F545" s="1">
        <v>4</v>
      </c>
      <c r="G545" s="13">
        <v>44566</v>
      </c>
      <c r="H545" s="1" t="str">
        <f t="shared" si="111"/>
        <v>Early</v>
      </c>
    </row>
    <row r="546" spans="1:8" ht="15">
      <c r="A546" s="8" t="s">
        <v>3044</v>
      </c>
      <c r="B546" s="26" t="str">
        <f>_xlfn.XLOOKUP($C546,'Airline Data'!$A$2:$A$7,'Airline Data'!$B$2:$B$7)</f>
        <v>Southwest</v>
      </c>
      <c r="C546" s="23">
        <v>4</v>
      </c>
      <c r="D546" s="20">
        <v>0.11736111111111111</v>
      </c>
      <c r="E546" s="20">
        <f>D546-TIME(0,F546,0)</f>
        <v>9.7916666666666666E-2</v>
      </c>
      <c r="F546" s="1">
        <v>28</v>
      </c>
      <c r="G546" s="13">
        <v>44567</v>
      </c>
      <c r="H546" s="1" t="str">
        <f t="shared" si="111"/>
        <v>NotEarly</v>
      </c>
    </row>
    <row r="547" spans="1:8" ht="15">
      <c r="A547" s="8" t="s">
        <v>3046</v>
      </c>
      <c r="B547" s="26" t="str">
        <f>_xlfn.XLOOKUP($C547,'Airline Data'!$A$2:$A$7,'Airline Data'!$B$2:$B$7)</f>
        <v>Air Canada</v>
      </c>
      <c r="C547" s="23">
        <v>6</v>
      </c>
      <c r="D547" s="20">
        <v>0.83888888888888891</v>
      </c>
      <c r="E547" s="20">
        <f>D547+TIME(0,F547,0)</f>
        <v>0.84097222222222223</v>
      </c>
      <c r="F547" s="1">
        <v>3</v>
      </c>
      <c r="G547" s="13">
        <v>44574</v>
      </c>
      <c r="H547" s="1" t="str">
        <f t="shared" si="111"/>
        <v>Early</v>
      </c>
    </row>
    <row r="548" spans="1:8" ht="15">
      <c r="A548" s="8" t="s">
        <v>3048</v>
      </c>
      <c r="B548" s="26" t="str">
        <f>_xlfn.XLOOKUP($C548,'Airline Data'!$A$2:$A$7,'Airline Data'!$B$2:$B$7)</f>
        <v>Air Canada</v>
      </c>
      <c r="C548" s="23">
        <v>6</v>
      </c>
      <c r="D548" s="20">
        <v>0.36736111111111114</v>
      </c>
      <c r="E548" s="20">
        <f>D548-TIME(0,F548,0)</f>
        <v>0.36111111111111116</v>
      </c>
      <c r="F548" s="1">
        <v>9</v>
      </c>
      <c r="G548" s="13">
        <v>44568</v>
      </c>
      <c r="H548" s="1" t="str">
        <f t="shared" si="111"/>
        <v>NotEarly</v>
      </c>
    </row>
    <row r="549" spans="1:8" ht="15">
      <c r="A549" s="8" t="s">
        <v>3050</v>
      </c>
      <c r="B549" s="26" t="str">
        <f>_xlfn.XLOOKUP($C549,'Airline Data'!$A$2:$A$7,'Airline Data'!$B$2:$B$7)</f>
        <v>Southwest</v>
      </c>
      <c r="C549" s="23">
        <v>4</v>
      </c>
      <c r="D549" s="20">
        <v>0.85347222222222219</v>
      </c>
      <c r="E549" s="20">
        <f t="shared" ref="E549:E550" si="118">D549+TIME(0,F549,0)</f>
        <v>0.85416666666666663</v>
      </c>
      <c r="F549" s="1">
        <v>1</v>
      </c>
      <c r="G549" s="13">
        <v>44567</v>
      </c>
      <c r="H549" s="1" t="str">
        <f t="shared" si="111"/>
        <v>Early</v>
      </c>
    </row>
    <row r="550" spans="1:8" ht="15">
      <c r="A550" s="8" t="s">
        <v>3052</v>
      </c>
      <c r="B550" s="26" t="str">
        <f>_xlfn.XLOOKUP($C550,'Airline Data'!$A$2:$A$7,'Airline Data'!$B$2:$B$7)</f>
        <v>Alaska</v>
      </c>
      <c r="C550" s="23">
        <v>5</v>
      </c>
      <c r="D550" s="20">
        <v>0.14652777777777778</v>
      </c>
      <c r="E550" s="20">
        <f t="shared" si="118"/>
        <v>0.16736111111111113</v>
      </c>
      <c r="F550" s="1">
        <v>30</v>
      </c>
      <c r="G550" s="13">
        <v>44572</v>
      </c>
      <c r="H550" s="1" t="str">
        <f t="shared" si="111"/>
        <v>Early</v>
      </c>
    </row>
    <row r="551" spans="1:8" ht="15">
      <c r="A551" s="8" t="s">
        <v>3054</v>
      </c>
      <c r="B551" s="26" t="str">
        <f>_xlfn.XLOOKUP($C551,'Airline Data'!$A$2:$A$7,'Airline Data'!$B$2:$B$7)</f>
        <v>Southwest</v>
      </c>
      <c r="C551" s="23">
        <v>4</v>
      </c>
      <c r="D551" s="20">
        <v>0.54791666666666672</v>
      </c>
      <c r="E551" s="20">
        <f>D551-TIME(0,F551,0)</f>
        <v>0.53819444444444453</v>
      </c>
      <c r="F551" s="1">
        <v>14</v>
      </c>
      <c r="G551" s="13">
        <v>44565</v>
      </c>
      <c r="H551" s="1" t="str">
        <f t="shared" si="111"/>
        <v>NotEarly</v>
      </c>
    </row>
    <row r="552" spans="1:8" ht="15">
      <c r="A552" s="8" t="s">
        <v>3056</v>
      </c>
      <c r="B552" s="26" t="str">
        <f>_xlfn.XLOOKUP($C552,'Airline Data'!$A$2:$A$7,'Airline Data'!$B$2:$B$7)</f>
        <v>Southwest</v>
      </c>
      <c r="C552" s="23">
        <v>4</v>
      </c>
      <c r="D552" s="20">
        <v>0.20972222222222223</v>
      </c>
      <c r="E552" s="20">
        <f>D552+TIME(0,F552,0)</f>
        <v>0.22847222222222222</v>
      </c>
      <c r="F552" s="1">
        <v>27</v>
      </c>
      <c r="G552" s="13">
        <v>44562</v>
      </c>
      <c r="H552" s="1" t="str">
        <f t="shared" si="111"/>
        <v>Early</v>
      </c>
    </row>
    <row r="553" spans="1:8" ht="15">
      <c r="A553" s="8" t="s">
        <v>3058</v>
      </c>
      <c r="B553" s="26" t="str">
        <f>_xlfn.XLOOKUP($C553,'Airline Data'!$A$2:$A$7,'Airline Data'!$B$2:$B$7)</f>
        <v>United</v>
      </c>
      <c r="C553" s="23">
        <v>2</v>
      </c>
      <c r="D553" s="20">
        <v>0.47499999999999998</v>
      </c>
      <c r="E553" s="20">
        <f>D553-TIME(0,F553,0)</f>
        <v>0.47152777777777777</v>
      </c>
      <c r="F553" s="1">
        <v>5</v>
      </c>
      <c r="G553" s="13">
        <v>44566</v>
      </c>
      <c r="H553" s="1" t="str">
        <f t="shared" si="111"/>
        <v>NotEarly</v>
      </c>
    </row>
    <row r="554" spans="1:8" ht="15">
      <c r="A554" s="8" t="s">
        <v>3060</v>
      </c>
      <c r="B554" s="26" t="str">
        <f>_xlfn.XLOOKUP($C554,'Airline Data'!$A$2:$A$7,'Airline Data'!$B$2:$B$7)</f>
        <v>United</v>
      </c>
      <c r="C554" s="23">
        <v>2</v>
      </c>
      <c r="D554" s="20">
        <v>0.68611111111111112</v>
      </c>
      <c r="E554" s="20">
        <f t="shared" ref="E554:E555" si="119">D554+TIME(0,F554,0)</f>
        <v>0.69236111111111109</v>
      </c>
      <c r="F554" s="1">
        <v>9</v>
      </c>
      <c r="G554" s="13">
        <v>44565</v>
      </c>
      <c r="H554" s="1" t="str">
        <f t="shared" si="111"/>
        <v>Early</v>
      </c>
    </row>
    <row r="555" spans="1:8" ht="15">
      <c r="A555" s="8" t="s">
        <v>3062</v>
      </c>
      <c r="B555" s="26" t="str">
        <f>_xlfn.XLOOKUP($C555,'Airline Data'!$A$2:$A$7,'Airline Data'!$B$2:$B$7)</f>
        <v>Air Canada</v>
      </c>
      <c r="C555" s="23">
        <v>6</v>
      </c>
      <c r="D555" s="20">
        <v>0.57291666666666663</v>
      </c>
      <c r="E555" s="20">
        <f t="shared" si="119"/>
        <v>0.58194444444444438</v>
      </c>
      <c r="F555" s="1">
        <v>13</v>
      </c>
      <c r="G555" s="13">
        <v>44571</v>
      </c>
      <c r="H555" s="1" t="str">
        <f t="shared" si="111"/>
        <v>Early</v>
      </c>
    </row>
    <row r="556" spans="1:8" ht="15">
      <c r="A556" s="8" t="s">
        <v>3064</v>
      </c>
      <c r="B556" s="26" t="str">
        <f>_xlfn.XLOOKUP($C556,'Airline Data'!$A$2:$A$7,'Airline Data'!$B$2:$B$7)</f>
        <v>Delta</v>
      </c>
      <c r="C556" s="23">
        <v>3</v>
      </c>
      <c r="D556" s="20">
        <v>0.4777777777777778</v>
      </c>
      <c r="E556" s="20">
        <f>D556-TIME(0,F556,0)</f>
        <v>0.46666666666666667</v>
      </c>
      <c r="F556" s="1">
        <v>16</v>
      </c>
      <c r="G556" s="13">
        <v>44569</v>
      </c>
      <c r="H556" s="1" t="str">
        <f t="shared" si="111"/>
        <v>NotEarly</v>
      </c>
    </row>
    <row r="557" spans="1:8" ht="15">
      <c r="A557" s="8" t="s">
        <v>3066</v>
      </c>
      <c r="B557" s="26" t="str">
        <f>_xlfn.XLOOKUP($C557,'Airline Data'!$A$2:$A$7,'Airline Data'!$B$2:$B$7)</f>
        <v>Delta</v>
      </c>
      <c r="C557" s="23">
        <v>3</v>
      </c>
      <c r="D557" s="20">
        <v>1.3194444444444444E-2</v>
      </c>
      <c r="E557" s="20">
        <f>D557+TIME(0,F557,0)</f>
        <v>1.9444444444444445E-2</v>
      </c>
      <c r="F557" s="1">
        <v>9</v>
      </c>
      <c r="G557" s="13">
        <v>44570</v>
      </c>
      <c r="H557" s="1" t="str">
        <f t="shared" si="111"/>
        <v>Early</v>
      </c>
    </row>
    <row r="558" spans="1:8" ht="15">
      <c r="A558" s="8" t="s">
        <v>3068</v>
      </c>
      <c r="B558" s="26" t="str">
        <f>_xlfn.XLOOKUP($C558,'Airline Data'!$A$2:$A$7,'Airline Data'!$B$2:$B$7)</f>
        <v>American</v>
      </c>
      <c r="C558" s="23">
        <v>1</v>
      </c>
      <c r="D558" s="20">
        <v>0.28680555555555554</v>
      </c>
      <c r="E558" s="20">
        <f>D558-TIME(0,F558,0)</f>
        <v>0.26874999999999999</v>
      </c>
      <c r="F558" s="1">
        <v>26</v>
      </c>
      <c r="G558" s="13">
        <v>44574</v>
      </c>
      <c r="H558" s="1" t="str">
        <f t="shared" si="111"/>
        <v>NotEarly</v>
      </c>
    </row>
    <row r="559" spans="1:8" ht="15">
      <c r="A559" s="8" t="s">
        <v>3070</v>
      </c>
      <c r="B559" s="26" t="str">
        <f>_xlfn.XLOOKUP($C559,'Airline Data'!$A$2:$A$7,'Airline Data'!$B$2:$B$7)</f>
        <v>American</v>
      </c>
      <c r="C559" s="23">
        <v>1</v>
      </c>
      <c r="D559" s="20">
        <v>0.86736111111111114</v>
      </c>
      <c r="E559" s="20">
        <f t="shared" ref="E559:E560" si="120">D559+TIME(0,F559,0)</f>
        <v>0.87708333333333333</v>
      </c>
      <c r="F559" s="1">
        <v>14</v>
      </c>
      <c r="G559" s="13">
        <v>44563</v>
      </c>
      <c r="H559" s="1" t="str">
        <f t="shared" si="111"/>
        <v>Early</v>
      </c>
    </row>
    <row r="560" spans="1:8" ht="15">
      <c r="A560" s="8" t="s">
        <v>3072</v>
      </c>
      <c r="B560" s="26" t="str">
        <f>_xlfn.XLOOKUP($C560,'Airline Data'!$A$2:$A$7,'Airline Data'!$B$2:$B$7)</f>
        <v>Alaska</v>
      </c>
      <c r="C560" s="23">
        <v>5</v>
      </c>
      <c r="D560" s="20">
        <v>0.26666666666666666</v>
      </c>
      <c r="E560" s="20">
        <f t="shared" si="120"/>
        <v>0.2722222222222222</v>
      </c>
      <c r="F560" s="1">
        <v>8</v>
      </c>
      <c r="G560" s="13">
        <v>44562</v>
      </c>
      <c r="H560" s="1" t="str">
        <f t="shared" si="111"/>
        <v>Early</v>
      </c>
    </row>
    <row r="561" spans="1:8" ht="15">
      <c r="A561" s="8" t="s">
        <v>3074</v>
      </c>
      <c r="B561" s="26" t="str">
        <f>_xlfn.XLOOKUP($C561,'Airline Data'!$A$2:$A$7,'Airline Data'!$B$2:$B$7)</f>
        <v>Air Canada</v>
      </c>
      <c r="C561" s="23">
        <v>6</v>
      </c>
      <c r="D561" s="20">
        <v>0.3840277777777778</v>
      </c>
      <c r="E561" s="20">
        <f>D561-TIME(0,F561,0)</f>
        <v>0.36388888888888893</v>
      </c>
      <c r="F561" s="1">
        <v>29</v>
      </c>
      <c r="G561" s="13">
        <v>44562</v>
      </c>
      <c r="H561" s="1" t="str">
        <f t="shared" si="111"/>
        <v>NotEarly</v>
      </c>
    </row>
    <row r="562" spans="1:8" ht="15">
      <c r="A562" s="8" t="s">
        <v>3076</v>
      </c>
      <c r="B562" s="26" t="str">
        <f>_xlfn.XLOOKUP($C562,'Airline Data'!$A$2:$A$7,'Airline Data'!$B$2:$B$7)</f>
        <v>Southwest</v>
      </c>
      <c r="C562" s="23">
        <v>4</v>
      </c>
      <c r="D562" s="20">
        <v>0.72291666666666665</v>
      </c>
      <c r="E562" s="20">
        <f>D562+TIME(0,F562,0)</f>
        <v>0.74027777777777781</v>
      </c>
      <c r="F562" s="1">
        <v>25</v>
      </c>
      <c r="G562" s="13">
        <v>44571</v>
      </c>
      <c r="H562" s="1" t="str">
        <f t="shared" si="111"/>
        <v>Early</v>
      </c>
    </row>
    <row r="563" spans="1:8" ht="15">
      <c r="A563" s="8" t="s">
        <v>3078</v>
      </c>
      <c r="B563" s="26" t="str">
        <f>_xlfn.XLOOKUP($C563,'Airline Data'!$A$2:$A$7,'Airline Data'!$B$2:$B$7)</f>
        <v>Air Canada</v>
      </c>
      <c r="C563" s="23">
        <v>6</v>
      </c>
      <c r="D563" s="20">
        <v>0.38750000000000001</v>
      </c>
      <c r="E563" s="20">
        <f>D563-TIME(0,F563,0)</f>
        <v>0.37777777777777777</v>
      </c>
      <c r="F563" s="1">
        <v>14</v>
      </c>
      <c r="G563" s="13">
        <v>44571</v>
      </c>
      <c r="H563" s="1" t="str">
        <f t="shared" si="111"/>
        <v>NotEarly</v>
      </c>
    </row>
    <row r="564" spans="1:8" ht="15">
      <c r="A564" s="8" t="s">
        <v>3080</v>
      </c>
      <c r="B564" s="26" t="str">
        <f>_xlfn.XLOOKUP($C564,'Airline Data'!$A$2:$A$7,'Airline Data'!$B$2:$B$7)</f>
        <v>Air Canada</v>
      </c>
      <c r="C564" s="23">
        <v>6</v>
      </c>
      <c r="D564" s="20">
        <v>0.95833333333333337</v>
      </c>
      <c r="E564" s="20">
        <f t="shared" ref="E564:E565" si="121">D564+TIME(0,F564,0)</f>
        <v>0.96250000000000002</v>
      </c>
      <c r="F564" s="1">
        <v>6</v>
      </c>
      <c r="G564" s="13">
        <v>44574</v>
      </c>
      <c r="H564" s="1" t="str">
        <f t="shared" si="111"/>
        <v>Early</v>
      </c>
    </row>
    <row r="565" spans="1:8" ht="15">
      <c r="A565" s="8" t="s">
        <v>3082</v>
      </c>
      <c r="B565" s="26" t="str">
        <f>_xlfn.XLOOKUP($C565,'Airline Data'!$A$2:$A$7,'Airline Data'!$B$2:$B$7)</f>
        <v>United</v>
      </c>
      <c r="C565" s="23">
        <v>2</v>
      </c>
      <c r="D565" s="20">
        <v>0.32430555555555557</v>
      </c>
      <c r="E565" s="20">
        <f t="shared" si="121"/>
        <v>0.32916666666666666</v>
      </c>
      <c r="F565" s="1">
        <v>7</v>
      </c>
      <c r="G565" s="13">
        <v>44565</v>
      </c>
      <c r="H565" s="1" t="str">
        <f t="shared" si="111"/>
        <v>Early</v>
      </c>
    </row>
    <row r="566" spans="1:8" ht="15">
      <c r="A566" s="8" t="s">
        <v>3084</v>
      </c>
      <c r="B566" s="26" t="str">
        <f>_xlfn.XLOOKUP($C566,'Airline Data'!$A$2:$A$7,'Airline Data'!$B$2:$B$7)</f>
        <v>Air Canada</v>
      </c>
      <c r="C566" s="23">
        <v>6</v>
      </c>
      <c r="D566" s="20">
        <v>0.76666666666666672</v>
      </c>
      <c r="E566" s="20">
        <f>D566-TIME(0,F566,0)</f>
        <v>0.75347222222222232</v>
      </c>
      <c r="F566" s="1">
        <v>19</v>
      </c>
      <c r="G566" s="13">
        <v>44568</v>
      </c>
      <c r="H566" s="1" t="str">
        <f t="shared" si="111"/>
        <v>NotEarly</v>
      </c>
    </row>
    <row r="567" spans="1:8" ht="15">
      <c r="A567" s="8" t="s">
        <v>3086</v>
      </c>
      <c r="B567" s="26" t="str">
        <f>_xlfn.XLOOKUP($C567,'Airline Data'!$A$2:$A$7,'Airline Data'!$B$2:$B$7)</f>
        <v>United</v>
      </c>
      <c r="C567" s="23">
        <v>2</v>
      </c>
      <c r="D567" s="20">
        <v>0.31944444444444442</v>
      </c>
      <c r="E567" s="20">
        <f>D567+TIME(0,F567,0)</f>
        <v>0.3298611111111111</v>
      </c>
      <c r="F567" s="1">
        <v>15</v>
      </c>
      <c r="G567" s="13">
        <v>44570</v>
      </c>
      <c r="H567" s="1" t="str">
        <f t="shared" si="111"/>
        <v>Early</v>
      </c>
    </row>
    <row r="568" spans="1:8" ht="15">
      <c r="A568" s="8" t="s">
        <v>3088</v>
      </c>
      <c r="B568" s="26" t="str">
        <f>_xlfn.XLOOKUP($C568,'Airline Data'!$A$2:$A$7,'Airline Data'!$B$2:$B$7)</f>
        <v>Alaska</v>
      </c>
      <c r="C568" s="23">
        <v>5</v>
      </c>
      <c r="D568" s="20">
        <v>0.63472222222222219</v>
      </c>
      <c r="E568" s="20">
        <f>D568-TIME(0,F568,0)</f>
        <v>0.62569444444444444</v>
      </c>
      <c r="F568" s="1">
        <v>13</v>
      </c>
      <c r="G568" s="13">
        <v>44563</v>
      </c>
      <c r="H568" s="1" t="str">
        <f t="shared" si="111"/>
        <v>NotEarly</v>
      </c>
    </row>
    <row r="569" spans="1:8" ht="15">
      <c r="A569" s="8" t="s">
        <v>3090</v>
      </c>
      <c r="B569" s="26" t="str">
        <f>_xlfn.XLOOKUP($C569,'Airline Data'!$A$2:$A$7,'Airline Data'!$B$2:$B$7)</f>
        <v>Air Canada</v>
      </c>
      <c r="C569" s="23">
        <v>6</v>
      </c>
      <c r="D569" s="20">
        <v>0.6430555555555556</v>
      </c>
      <c r="E569" s="20">
        <f t="shared" ref="E569:E570" si="122">D569+TIME(0,F569,0)</f>
        <v>0.66250000000000009</v>
      </c>
      <c r="F569" s="1">
        <v>28</v>
      </c>
      <c r="G569" s="13">
        <v>44569</v>
      </c>
      <c r="H569" s="1" t="str">
        <f t="shared" si="111"/>
        <v>Early</v>
      </c>
    </row>
    <row r="570" spans="1:8" ht="15">
      <c r="A570" s="8" t="s">
        <v>3092</v>
      </c>
      <c r="B570" s="26" t="str">
        <f>_xlfn.XLOOKUP($C570,'Airline Data'!$A$2:$A$7,'Airline Data'!$B$2:$B$7)</f>
        <v>Air Canada</v>
      </c>
      <c r="C570" s="23">
        <v>6</v>
      </c>
      <c r="D570" s="20">
        <v>0.82222222222222219</v>
      </c>
      <c r="E570" s="20">
        <f t="shared" si="122"/>
        <v>0.84097222222222223</v>
      </c>
      <c r="F570" s="1">
        <v>27</v>
      </c>
      <c r="G570" s="13">
        <v>44564</v>
      </c>
      <c r="H570" s="1" t="str">
        <f t="shared" si="111"/>
        <v>Early</v>
      </c>
    </row>
    <row r="571" spans="1:8" ht="15">
      <c r="A571" s="8" t="s">
        <v>3094</v>
      </c>
      <c r="B571" s="26" t="str">
        <f>_xlfn.XLOOKUP($C571,'Airline Data'!$A$2:$A$7,'Airline Data'!$B$2:$B$7)</f>
        <v>Air Canada</v>
      </c>
      <c r="C571" s="23">
        <v>6</v>
      </c>
      <c r="D571" s="20">
        <v>0.35208333333333336</v>
      </c>
      <c r="E571" s="20">
        <f>D571-TIME(0,F571,0)</f>
        <v>0.33680555555555558</v>
      </c>
      <c r="F571" s="1">
        <v>22</v>
      </c>
      <c r="G571" s="13">
        <v>44566</v>
      </c>
      <c r="H571" s="1" t="str">
        <f t="shared" si="111"/>
        <v>NotEarly</v>
      </c>
    </row>
    <row r="572" spans="1:8" ht="15">
      <c r="A572" s="8" t="s">
        <v>3096</v>
      </c>
      <c r="B572" s="26" t="str">
        <f>_xlfn.XLOOKUP($C572,'Airline Data'!$A$2:$A$7,'Airline Data'!$B$2:$B$7)</f>
        <v>Southwest</v>
      </c>
      <c r="C572" s="23">
        <v>4</v>
      </c>
      <c r="D572" s="20">
        <v>0.62708333333333333</v>
      </c>
      <c r="E572" s="20">
        <f>D572+TIME(0,F572,0)</f>
        <v>0.63472222222222219</v>
      </c>
      <c r="F572" s="1">
        <v>11</v>
      </c>
      <c r="G572" s="13">
        <v>44573</v>
      </c>
      <c r="H572" s="1" t="str">
        <f t="shared" si="111"/>
        <v>Early</v>
      </c>
    </row>
    <row r="573" spans="1:8" ht="15">
      <c r="A573" s="8" t="s">
        <v>3098</v>
      </c>
      <c r="B573" s="26" t="str">
        <f>_xlfn.XLOOKUP($C573,'Airline Data'!$A$2:$A$7,'Airline Data'!$B$2:$B$7)</f>
        <v>Air Canada</v>
      </c>
      <c r="C573" s="23">
        <v>6</v>
      </c>
      <c r="D573" s="20">
        <v>0.58819444444444446</v>
      </c>
      <c r="E573" s="20">
        <f>D573-TIME(0,F573,0)</f>
        <v>0.57986111111111116</v>
      </c>
      <c r="F573" s="1">
        <v>12</v>
      </c>
      <c r="G573" s="13">
        <v>44567</v>
      </c>
      <c r="H573" s="1" t="str">
        <f t="shared" si="111"/>
        <v>NotEarly</v>
      </c>
    </row>
    <row r="574" spans="1:8" ht="15">
      <c r="A574" s="8" t="s">
        <v>3100</v>
      </c>
      <c r="B574" s="26" t="str">
        <f>_xlfn.XLOOKUP($C574,'Airline Data'!$A$2:$A$7,'Airline Data'!$B$2:$B$7)</f>
        <v>Delta</v>
      </c>
      <c r="C574" s="23">
        <v>3</v>
      </c>
      <c r="D574" s="20">
        <v>0.90555555555555556</v>
      </c>
      <c r="E574" s="20">
        <f t="shared" ref="E574:E575" si="123">D574+TIME(0,F574,0)</f>
        <v>0.92569444444444449</v>
      </c>
      <c r="F574" s="1">
        <v>29</v>
      </c>
      <c r="G574" s="13">
        <v>44572</v>
      </c>
      <c r="H574" s="1" t="str">
        <f t="shared" si="111"/>
        <v>Early</v>
      </c>
    </row>
    <row r="575" spans="1:8" ht="15">
      <c r="A575" s="8" t="s">
        <v>3102</v>
      </c>
      <c r="B575" s="26" t="str">
        <f>_xlfn.XLOOKUP($C575,'Airline Data'!$A$2:$A$7,'Airline Data'!$B$2:$B$7)</f>
        <v>American</v>
      </c>
      <c r="C575" s="23">
        <v>1</v>
      </c>
      <c r="D575" s="20">
        <v>0.4201388888888889</v>
      </c>
      <c r="E575" s="20">
        <f t="shared" si="123"/>
        <v>0.43402777777777779</v>
      </c>
      <c r="F575" s="1">
        <v>20</v>
      </c>
      <c r="G575" s="13">
        <v>44570</v>
      </c>
      <c r="H575" s="1" t="str">
        <f t="shared" si="111"/>
        <v>Early</v>
      </c>
    </row>
    <row r="576" spans="1:8" ht="15">
      <c r="A576" s="8" t="s">
        <v>3104</v>
      </c>
      <c r="B576" s="26" t="str">
        <f>_xlfn.XLOOKUP($C576,'Airline Data'!$A$2:$A$7,'Airline Data'!$B$2:$B$7)</f>
        <v>Southwest</v>
      </c>
      <c r="C576" s="23">
        <v>4</v>
      </c>
      <c r="D576" s="20">
        <v>0.14444444444444443</v>
      </c>
      <c r="E576" s="20">
        <f>D576-TIME(0,F576,0)</f>
        <v>0.13055555555555554</v>
      </c>
      <c r="F576" s="1">
        <v>20</v>
      </c>
      <c r="G576" s="13">
        <v>44570</v>
      </c>
      <c r="H576" s="1" t="str">
        <f t="shared" si="111"/>
        <v>NotEarly</v>
      </c>
    </row>
    <row r="577" spans="1:8" ht="15">
      <c r="A577" s="8" t="s">
        <v>3106</v>
      </c>
      <c r="B577" s="26" t="str">
        <f>_xlfn.XLOOKUP($C577,'Airline Data'!$A$2:$A$7,'Airline Data'!$B$2:$B$7)</f>
        <v>Delta</v>
      </c>
      <c r="C577" s="23">
        <v>3</v>
      </c>
      <c r="D577" s="20">
        <v>0.39097222222222222</v>
      </c>
      <c r="E577" s="20">
        <f>D577+TIME(0,F577,0)</f>
        <v>0.39861111111111108</v>
      </c>
      <c r="F577" s="1">
        <v>11</v>
      </c>
      <c r="G577" s="13">
        <v>44565</v>
      </c>
      <c r="H577" s="1" t="str">
        <f t="shared" si="111"/>
        <v>Early</v>
      </c>
    </row>
    <row r="578" spans="1:8" ht="15">
      <c r="A578" s="8" t="s">
        <v>3108</v>
      </c>
      <c r="B578" s="26" t="str">
        <f>_xlfn.XLOOKUP($C578,'Airline Data'!$A$2:$A$7,'Airline Data'!$B$2:$B$7)</f>
        <v>United</v>
      </c>
      <c r="C578" s="23">
        <v>2</v>
      </c>
      <c r="D578" s="20">
        <v>0.47152777777777777</v>
      </c>
      <c r="E578" s="20">
        <f>D578-TIME(0,F578,0)</f>
        <v>0.45902777777777776</v>
      </c>
      <c r="F578" s="1">
        <v>18</v>
      </c>
      <c r="G578" s="13">
        <v>44568</v>
      </c>
      <c r="H578" s="1" t="str">
        <f t="shared" si="111"/>
        <v>NotEarly</v>
      </c>
    </row>
    <row r="579" spans="1:8" ht="15">
      <c r="A579" s="8" t="s">
        <v>3110</v>
      </c>
      <c r="B579" s="26" t="str">
        <f>_xlfn.XLOOKUP($C579,'Airline Data'!$A$2:$A$7,'Airline Data'!$B$2:$B$7)</f>
        <v>Air Canada</v>
      </c>
      <c r="C579" s="23">
        <v>6</v>
      </c>
      <c r="D579" s="20">
        <v>0.44236111111111109</v>
      </c>
      <c r="E579" s="20">
        <f t="shared" ref="E579:E580" si="124">D579+TIME(0,F579,0)</f>
        <v>0.45833333333333331</v>
      </c>
      <c r="F579" s="1">
        <v>23</v>
      </c>
      <c r="G579" s="13">
        <v>44572</v>
      </c>
      <c r="H579" s="1" t="str">
        <f t="shared" ref="H579:H642" si="125">_xlfn.IFS(D579&lt;E579,"Early",D579&gt;E579,"NotEarly",D579=E579,"OnTime")</f>
        <v>Early</v>
      </c>
    </row>
    <row r="580" spans="1:8" ht="15">
      <c r="A580" s="8" t="s">
        <v>3112</v>
      </c>
      <c r="B580" s="26" t="str">
        <f>_xlfn.XLOOKUP($C580,'Airline Data'!$A$2:$A$7,'Airline Data'!$B$2:$B$7)</f>
        <v>Delta</v>
      </c>
      <c r="C580" s="23">
        <v>3</v>
      </c>
      <c r="D580" s="20">
        <v>0.31597222222222221</v>
      </c>
      <c r="E580" s="20">
        <f t="shared" si="124"/>
        <v>0.31805555555555554</v>
      </c>
      <c r="F580" s="1">
        <v>3</v>
      </c>
      <c r="G580" s="13">
        <v>44573</v>
      </c>
      <c r="H580" s="1" t="str">
        <f t="shared" si="125"/>
        <v>Early</v>
      </c>
    </row>
    <row r="581" spans="1:8" ht="15">
      <c r="A581" s="8" t="s">
        <v>3114</v>
      </c>
      <c r="B581" s="26" t="str">
        <f>_xlfn.XLOOKUP($C581,'Airline Data'!$A$2:$A$7,'Airline Data'!$B$2:$B$7)</f>
        <v>Alaska</v>
      </c>
      <c r="C581" s="23">
        <v>5</v>
      </c>
      <c r="D581" s="20">
        <v>0.10902777777777778</v>
      </c>
      <c r="E581" s="20">
        <f>D581-TIME(0,F581,0)</f>
        <v>9.3055555555555558E-2</v>
      </c>
      <c r="F581" s="1">
        <v>23</v>
      </c>
      <c r="G581" s="13">
        <v>44568</v>
      </c>
      <c r="H581" s="1" t="str">
        <f t="shared" si="125"/>
        <v>NotEarly</v>
      </c>
    </row>
    <row r="582" spans="1:8" ht="15">
      <c r="A582" s="8" t="s">
        <v>3116</v>
      </c>
      <c r="B582" s="26" t="str">
        <f>_xlfn.XLOOKUP($C582,'Airline Data'!$A$2:$A$7,'Airline Data'!$B$2:$B$7)</f>
        <v>Alaska</v>
      </c>
      <c r="C582" s="23">
        <v>5</v>
      </c>
      <c r="D582" s="20">
        <v>0.98055555555555551</v>
      </c>
      <c r="E582" s="20">
        <f>D582+TIME(0,F582,0)</f>
        <v>0.9819444444444444</v>
      </c>
      <c r="F582" s="1">
        <v>2</v>
      </c>
      <c r="G582" s="13">
        <v>44572</v>
      </c>
      <c r="H582" s="1" t="str">
        <f t="shared" si="125"/>
        <v>Early</v>
      </c>
    </row>
    <row r="583" spans="1:8" ht="15">
      <c r="A583" s="8" t="s">
        <v>3118</v>
      </c>
      <c r="B583" s="26" t="str">
        <f>_xlfn.XLOOKUP($C583,'Airline Data'!$A$2:$A$7,'Airline Data'!$B$2:$B$7)</f>
        <v>United</v>
      </c>
      <c r="C583" s="23">
        <v>2</v>
      </c>
      <c r="D583" s="20">
        <v>0.83611111111111114</v>
      </c>
      <c r="E583" s="20">
        <f>D583-TIME(0,F583,0)</f>
        <v>0.83472222222222225</v>
      </c>
      <c r="F583" s="1">
        <v>2</v>
      </c>
      <c r="G583" s="13">
        <v>44562</v>
      </c>
      <c r="H583" s="1" t="str">
        <f t="shared" si="125"/>
        <v>NotEarly</v>
      </c>
    </row>
    <row r="584" spans="1:8" ht="15">
      <c r="A584" s="8" t="s">
        <v>3120</v>
      </c>
      <c r="B584" s="26" t="str">
        <f>_xlfn.XLOOKUP($C584,'Airline Data'!$A$2:$A$7,'Airline Data'!$B$2:$B$7)</f>
        <v>United</v>
      </c>
      <c r="C584" s="23">
        <v>2</v>
      </c>
      <c r="D584" s="20">
        <v>0.68125000000000002</v>
      </c>
      <c r="E584" s="20">
        <f t="shared" ref="E584:E585" si="126">D584+TIME(0,F584,0)</f>
        <v>0.69374999999999998</v>
      </c>
      <c r="F584" s="1">
        <v>18</v>
      </c>
      <c r="G584" s="13">
        <v>44566</v>
      </c>
      <c r="H584" s="1" t="str">
        <f t="shared" si="125"/>
        <v>Early</v>
      </c>
    </row>
    <row r="585" spans="1:8" ht="15">
      <c r="A585" s="8" t="s">
        <v>3122</v>
      </c>
      <c r="B585" s="26" t="str">
        <f>_xlfn.XLOOKUP($C585,'Airline Data'!$A$2:$A$7,'Airline Data'!$B$2:$B$7)</f>
        <v>Alaska</v>
      </c>
      <c r="C585" s="23">
        <v>5</v>
      </c>
      <c r="D585" s="20">
        <v>0.15486111111111112</v>
      </c>
      <c r="E585" s="20">
        <f t="shared" si="126"/>
        <v>0.15694444444444444</v>
      </c>
      <c r="F585" s="1">
        <v>3</v>
      </c>
      <c r="G585" s="13">
        <v>44570</v>
      </c>
      <c r="H585" s="1" t="str">
        <f t="shared" si="125"/>
        <v>Early</v>
      </c>
    </row>
    <row r="586" spans="1:8" ht="15">
      <c r="A586" s="8" t="s">
        <v>3124</v>
      </c>
      <c r="B586" s="26" t="str">
        <f>_xlfn.XLOOKUP($C586,'Airline Data'!$A$2:$A$7,'Airline Data'!$B$2:$B$7)</f>
        <v>American</v>
      </c>
      <c r="C586" s="23">
        <v>1</v>
      </c>
      <c r="D586" s="20">
        <v>0.47430555555555554</v>
      </c>
      <c r="E586" s="20">
        <f>D586-TIME(0,F586,0)</f>
        <v>0.46666666666666667</v>
      </c>
      <c r="F586" s="1">
        <v>11</v>
      </c>
      <c r="G586" s="13">
        <v>44571</v>
      </c>
      <c r="H586" s="1" t="str">
        <f t="shared" si="125"/>
        <v>NotEarly</v>
      </c>
    </row>
    <row r="587" spans="1:8" ht="15">
      <c r="A587" s="8" t="s">
        <v>3126</v>
      </c>
      <c r="B587" s="26" t="str">
        <f>_xlfn.XLOOKUP($C587,'Airline Data'!$A$2:$A$7,'Airline Data'!$B$2:$B$7)</f>
        <v>Southwest</v>
      </c>
      <c r="C587" s="23">
        <v>4</v>
      </c>
      <c r="D587" s="20">
        <v>0.80902777777777779</v>
      </c>
      <c r="E587" s="20">
        <f>D587+TIME(0,F587,0)</f>
        <v>0.80902777777777779</v>
      </c>
      <c r="F587" s="1">
        <v>0</v>
      </c>
      <c r="G587" s="13">
        <v>44568</v>
      </c>
      <c r="H587" s="1" t="str">
        <f t="shared" si="125"/>
        <v>OnTime</v>
      </c>
    </row>
    <row r="588" spans="1:8" ht="15">
      <c r="A588" s="8" t="s">
        <v>3128</v>
      </c>
      <c r="B588" s="26" t="str">
        <f>_xlfn.XLOOKUP($C588,'Airline Data'!$A$2:$A$7,'Airline Data'!$B$2:$B$7)</f>
        <v>American</v>
      </c>
      <c r="C588" s="23">
        <v>1</v>
      </c>
      <c r="D588" s="20">
        <v>0.22083333333333333</v>
      </c>
      <c r="E588" s="20">
        <f>D588-TIME(0,F588,0)</f>
        <v>0.21319444444444444</v>
      </c>
      <c r="F588" s="1">
        <v>11</v>
      </c>
      <c r="G588" s="13">
        <v>44574</v>
      </c>
      <c r="H588" s="1" t="str">
        <f t="shared" si="125"/>
        <v>NotEarly</v>
      </c>
    </row>
    <row r="589" spans="1:8" ht="15">
      <c r="A589" s="8" t="s">
        <v>3130</v>
      </c>
      <c r="B589" s="26" t="str">
        <f>_xlfn.XLOOKUP($C589,'Airline Data'!$A$2:$A$7,'Airline Data'!$B$2:$B$7)</f>
        <v>American</v>
      </c>
      <c r="C589" s="23">
        <v>1</v>
      </c>
      <c r="D589" s="20">
        <v>0.19513888888888889</v>
      </c>
      <c r="E589" s="20">
        <f t="shared" ref="E589:E590" si="127">D589+TIME(0,F589,0)</f>
        <v>0.20902777777777778</v>
      </c>
      <c r="F589" s="1">
        <v>20</v>
      </c>
      <c r="G589" s="13">
        <v>44563</v>
      </c>
      <c r="H589" s="1" t="str">
        <f t="shared" si="125"/>
        <v>Early</v>
      </c>
    </row>
    <row r="590" spans="1:8" ht="15">
      <c r="A590" s="8">
        <v>822016</v>
      </c>
      <c r="B590" s="26" t="str">
        <f>_xlfn.XLOOKUP($C590,'Airline Data'!$A$2:$A$7,'Airline Data'!$B$2:$B$7)</f>
        <v>Delta</v>
      </c>
      <c r="C590" s="23">
        <v>3</v>
      </c>
      <c r="D590" s="20">
        <v>0.9604166666666667</v>
      </c>
      <c r="E590" s="20">
        <f t="shared" si="127"/>
        <v>0.96458333333333335</v>
      </c>
      <c r="F590" s="1">
        <v>6</v>
      </c>
      <c r="G590" s="13">
        <v>44570</v>
      </c>
      <c r="H590" s="1" t="str">
        <f t="shared" si="125"/>
        <v>Early</v>
      </c>
    </row>
    <row r="591" spans="1:8" ht="15">
      <c r="A591" s="8" t="s">
        <v>3133</v>
      </c>
      <c r="B591" s="26" t="str">
        <f>_xlfn.XLOOKUP($C591,'Airline Data'!$A$2:$A$7,'Airline Data'!$B$2:$B$7)</f>
        <v>American</v>
      </c>
      <c r="C591" s="23">
        <v>1</v>
      </c>
      <c r="D591" s="20">
        <v>0.19791666666666666</v>
      </c>
      <c r="E591" s="20">
        <f>D591-TIME(0,F591,0)</f>
        <v>0.19236111111111109</v>
      </c>
      <c r="F591" s="1">
        <v>8</v>
      </c>
      <c r="G591" s="13">
        <v>44565</v>
      </c>
      <c r="H591" s="1" t="str">
        <f t="shared" si="125"/>
        <v>NotEarly</v>
      </c>
    </row>
    <row r="592" spans="1:8" ht="15">
      <c r="A592" s="16">
        <v>3.9499999999999997E+60</v>
      </c>
      <c r="B592" s="26" t="str">
        <f>_xlfn.XLOOKUP($C592,'Airline Data'!$A$2:$A$7,'Airline Data'!$B$2:$B$7)</f>
        <v>Southwest</v>
      </c>
      <c r="C592" s="23">
        <v>4</v>
      </c>
      <c r="D592" s="20">
        <v>0.26111111111111113</v>
      </c>
      <c r="E592" s="20">
        <f>D592+TIME(0,F592,0)</f>
        <v>0.26319444444444445</v>
      </c>
      <c r="F592" s="1">
        <v>3</v>
      </c>
      <c r="G592" s="13">
        <v>44570</v>
      </c>
      <c r="H592" s="1" t="str">
        <f t="shared" si="125"/>
        <v>Early</v>
      </c>
    </row>
    <row r="593" spans="1:8" ht="15">
      <c r="A593" s="8" t="s">
        <v>3136</v>
      </c>
      <c r="B593" s="26" t="str">
        <f>_xlfn.XLOOKUP($C593,'Airline Data'!$A$2:$A$7,'Airline Data'!$B$2:$B$7)</f>
        <v>Air Canada</v>
      </c>
      <c r="C593" s="23">
        <v>6</v>
      </c>
      <c r="D593" s="20">
        <v>0.55902777777777779</v>
      </c>
      <c r="E593" s="20">
        <f>D593-TIME(0,F593,0)</f>
        <v>0.55625000000000002</v>
      </c>
      <c r="F593" s="1">
        <v>4</v>
      </c>
      <c r="G593" s="13">
        <v>44574</v>
      </c>
      <c r="H593" s="1" t="str">
        <f t="shared" si="125"/>
        <v>NotEarly</v>
      </c>
    </row>
    <row r="594" spans="1:8" ht="15">
      <c r="A594" s="8" t="s">
        <v>3138</v>
      </c>
      <c r="B594" s="26" t="str">
        <f>_xlfn.XLOOKUP($C594,'Airline Data'!$A$2:$A$7,'Airline Data'!$B$2:$B$7)</f>
        <v>Southwest</v>
      </c>
      <c r="C594" s="23">
        <v>4</v>
      </c>
      <c r="D594" s="20">
        <v>0.12361111111111112</v>
      </c>
      <c r="E594" s="20">
        <f t="shared" ref="E594:E595" si="128">D594+TIME(0,F594,0)</f>
        <v>0.14305555555555555</v>
      </c>
      <c r="F594" s="1">
        <v>28</v>
      </c>
      <c r="G594" s="13">
        <v>44574</v>
      </c>
      <c r="H594" s="1" t="str">
        <f t="shared" si="125"/>
        <v>Early</v>
      </c>
    </row>
    <row r="595" spans="1:8" ht="15">
      <c r="A595" s="8" t="s">
        <v>3140</v>
      </c>
      <c r="B595" s="26" t="str">
        <f>_xlfn.XLOOKUP($C595,'Airline Data'!$A$2:$A$7,'Airline Data'!$B$2:$B$7)</f>
        <v>American</v>
      </c>
      <c r="C595" s="23">
        <v>1</v>
      </c>
      <c r="D595" s="20">
        <v>0.12777777777777777</v>
      </c>
      <c r="E595" s="20">
        <f t="shared" si="128"/>
        <v>0.13958333333333334</v>
      </c>
      <c r="F595" s="1">
        <v>17</v>
      </c>
      <c r="G595" s="13">
        <v>44570</v>
      </c>
      <c r="H595" s="1" t="str">
        <f t="shared" si="125"/>
        <v>Early</v>
      </c>
    </row>
    <row r="596" spans="1:8" ht="15">
      <c r="A596" s="8">
        <v>725063</v>
      </c>
      <c r="B596" s="26" t="str">
        <f>_xlfn.XLOOKUP($C596,'Airline Data'!$A$2:$A$7,'Airline Data'!$B$2:$B$7)</f>
        <v>Air Canada</v>
      </c>
      <c r="C596" s="23">
        <v>6</v>
      </c>
      <c r="D596" s="20">
        <v>3.9583333333333331E-2</v>
      </c>
      <c r="E596" s="20">
        <f>D596-TIME(0,F596,0)</f>
        <v>3.888888888888889E-2</v>
      </c>
      <c r="F596" s="1">
        <v>1</v>
      </c>
      <c r="G596" s="13">
        <v>44569</v>
      </c>
      <c r="H596" s="1" t="str">
        <f t="shared" si="125"/>
        <v>NotEarly</v>
      </c>
    </row>
    <row r="597" spans="1:8" ht="15">
      <c r="A597" s="8" t="s">
        <v>3143</v>
      </c>
      <c r="B597" s="26" t="str">
        <f>_xlfn.XLOOKUP($C597,'Airline Data'!$A$2:$A$7,'Airline Data'!$B$2:$B$7)</f>
        <v>United</v>
      </c>
      <c r="C597" s="23">
        <v>2</v>
      </c>
      <c r="D597" s="20">
        <v>0.58194444444444449</v>
      </c>
      <c r="E597" s="20">
        <f>D597+TIME(0,F597,0)</f>
        <v>0.58263888888888893</v>
      </c>
      <c r="F597" s="1">
        <v>1</v>
      </c>
      <c r="G597" s="13">
        <v>44564</v>
      </c>
      <c r="H597" s="1" t="str">
        <f t="shared" si="125"/>
        <v>Early</v>
      </c>
    </row>
    <row r="598" spans="1:8" ht="15">
      <c r="A598" s="8" t="s">
        <v>3145</v>
      </c>
      <c r="B598" s="26" t="str">
        <f>_xlfn.XLOOKUP($C598,'Airline Data'!$A$2:$A$7,'Airline Data'!$B$2:$B$7)</f>
        <v>American</v>
      </c>
      <c r="C598" s="23">
        <v>1</v>
      </c>
      <c r="D598" s="20">
        <v>0.42569444444444443</v>
      </c>
      <c r="E598" s="20">
        <f>D598-TIME(0,F598,0)</f>
        <v>0.41180555555555554</v>
      </c>
      <c r="F598" s="1">
        <v>20</v>
      </c>
      <c r="G598" s="13">
        <v>44562</v>
      </c>
      <c r="H598" s="1" t="str">
        <f t="shared" si="125"/>
        <v>NotEarly</v>
      </c>
    </row>
    <row r="599" spans="1:8" ht="15">
      <c r="A599" s="8">
        <v>717835</v>
      </c>
      <c r="B599" s="26" t="str">
        <f>_xlfn.XLOOKUP($C599,'Airline Data'!$A$2:$A$7,'Airline Data'!$B$2:$B$7)</f>
        <v>American</v>
      </c>
      <c r="C599" s="23">
        <v>1</v>
      </c>
      <c r="D599" s="20">
        <v>0.88680555555555551</v>
      </c>
      <c r="E599" s="20">
        <f t="shared" ref="E599:E600" si="129">D599+TIME(0,F599,0)</f>
        <v>0.90416666666666667</v>
      </c>
      <c r="F599" s="1">
        <v>25</v>
      </c>
      <c r="G599" s="13">
        <v>44571</v>
      </c>
      <c r="H599" s="1" t="str">
        <f t="shared" si="125"/>
        <v>Early</v>
      </c>
    </row>
    <row r="600" spans="1:8" ht="15">
      <c r="A600" s="8" t="s">
        <v>3148</v>
      </c>
      <c r="B600" s="26" t="str">
        <f>_xlfn.XLOOKUP($C600,'Airline Data'!$A$2:$A$7,'Airline Data'!$B$2:$B$7)</f>
        <v>Southwest</v>
      </c>
      <c r="C600" s="23">
        <v>4</v>
      </c>
      <c r="D600" s="20">
        <v>7.4999999999999997E-2</v>
      </c>
      <c r="E600" s="20">
        <f t="shared" si="129"/>
        <v>8.9583333333333334E-2</v>
      </c>
      <c r="F600" s="1">
        <v>21</v>
      </c>
      <c r="G600" s="13">
        <v>44572</v>
      </c>
      <c r="H600" s="1" t="str">
        <f t="shared" si="125"/>
        <v>Early</v>
      </c>
    </row>
    <row r="601" spans="1:8" ht="15">
      <c r="A601" s="8" t="s">
        <v>3150</v>
      </c>
      <c r="B601" s="26" t="str">
        <f>_xlfn.XLOOKUP($C601,'Airline Data'!$A$2:$A$7,'Airline Data'!$B$2:$B$7)</f>
        <v>Alaska</v>
      </c>
      <c r="C601" s="23">
        <v>5</v>
      </c>
      <c r="D601" s="20">
        <v>0.54513888888888884</v>
      </c>
      <c r="E601" s="20">
        <f>D601-TIME(0,F601,0)</f>
        <v>0.53333333333333333</v>
      </c>
      <c r="F601" s="1">
        <v>17</v>
      </c>
      <c r="G601" s="13">
        <v>44563</v>
      </c>
      <c r="H601" s="1" t="str">
        <f t="shared" si="125"/>
        <v>NotEarly</v>
      </c>
    </row>
    <row r="602" spans="1:8" ht="15">
      <c r="A602" s="8" t="s">
        <v>3152</v>
      </c>
      <c r="B602" s="26" t="str">
        <f>_xlfn.XLOOKUP($C602,'Airline Data'!$A$2:$A$7,'Airline Data'!$B$2:$B$7)</f>
        <v>Southwest</v>
      </c>
      <c r="C602" s="23">
        <v>4</v>
      </c>
      <c r="D602" s="20">
        <v>0.16041666666666668</v>
      </c>
      <c r="E602" s="20">
        <f>D602+TIME(0,F602,0)</f>
        <v>0.17430555555555557</v>
      </c>
      <c r="F602" s="1">
        <v>20</v>
      </c>
      <c r="G602" s="13">
        <v>44564</v>
      </c>
      <c r="H602" s="1" t="str">
        <f t="shared" si="125"/>
        <v>Early</v>
      </c>
    </row>
    <row r="603" spans="1:8" ht="15">
      <c r="A603" s="8">
        <v>316295</v>
      </c>
      <c r="B603" s="26" t="str">
        <f>_xlfn.XLOOKUP($C603,'Airline Data'!$A$2:$A$7,'Airline Data'!$B$2:$B$7)</f>
        <v>Air Canada</v>
      </c>
      <c r="C603" s="23">
        <v>6</v>
      </c>
      <c r="D603" s="20">
        <v>0.47569444444444442</v>
      </c>
      <c r="E603" s="20">
        <f>D603-TIME(0,F603,0)</f>
        <v>0.4548611111111111</v>
      </c>
      <c r="F603" s="1">
        <v>30</v>
      </c>
      <c r="G603" s="13">
        <v>44572</v>
      </c>
      <c r="H603" s="1" t="str">
        <f t="shared" si="125"/>
        <v>NotEarly</v>
      </c>
    </row>
    <row r="604" spans="1:8" ht="15">
      <c r="A604" s="8" t="s">
        <v>3155</v>
      </c>
      <c r="B604" s="26" t="str">
        <f>_xlfn.XLOOKUP($C604,'Airline Data'!$A$2:$A$7,'Airline Data'!$B$2:$B$7)</f>
        <v>Delta</v>
      </c>
      <c r="C604" s="23">
        <v>3</v>
      </c>
      <c r="D604" s="20">
        <v>0.29097222222222224</v>
      </c>
      <c r="E604" s="20">
        <f t="shared" ref="E604:E605" si="130">D604+TIME(0,F604,0)</f>
        <v>0.30486111111111114</v>
      </c>
      <c r="F604" s="1">
        <v>20</v>
      </c>
      <c r="G604" s="13">
        <v>44564</v>
      </c>
      <c r="H604" s="1" t="str">
        <f t="shared" si="125"/>
        <v>Early</v>
      </c>
    </row>
    <row r="605" spans="1:8" ht="15">
      <c r="A605" s="8" t="s">
        <v>3157</v>
      </c>
      <c r="B605" s="26" t="str">
        <f>_xlfn.XLOOKUP($C605,'Airline Data'!$A$2:$A$7,'Airline Data'!$B$2:$B$7)</f>
        <v>United</v>
      </c>
      <c r="C605" s="23">
        <v>2</v>
      </c>
      <c r="D605" s="20">
        <v>0.12638888888888888</v>
      </c>
      <c r="E605" s="20">
        <f t="shared" si="130"/>
        <v>0.12777777777777777</v>
      </c>
      <c r="F605" s="1">
        <v>2</v>
      </c>
      <c r="G605" s="13">
        <v>44566</v>
      </c>
      <c r="H605" s="1" t="str">
        <f t="shared" si="125"/>
        <v>Early</v>
      </c>
    </row>
    <row r="606" spans="1:8" ht="15">
      <c r="A606" s="8">
        <v>782544</v>
      </c>
      <c r="B606" s="26" t="str">
        <f>_xlfn.XLOOKUP($C606,'Airline Data'!$A$2:$A$7,'Airline Data'!$B$2:$B$7)</f>
        <v>United</v>
      </c>
      <c r="C606" s="23">
        <v>2</v>
      </c>
      <c r="D606" s="20">
        <v>0.51944444444444449</v>
      </c>
      <c r="E606" s="20">
        <f>D606-TIME(0,F606,0)</f>
        <v>0.51319444444444451</v>
      </c>
      <c r="F606" s="1">
        <v>9</v>
      </c>
      <c r="G606" s="13">
        <v>44572</v>
      </c>
      <c r="H606" s="1" t="str">
        <f t="shared" si="125"/>
        <v>NotEarly</v>
      </c>
    </row>
    <row r="607" spans="1:8" ht="15">
      <c r="A607" s="8" t="s">
        <v>3160</v>
      </c>
      <c r="B607" s="26" t="str">
        <f>_xlfn.XLOOKUP($C607,'Airline Data'!$A$2:$A$7,'Airline Data'!$B$2:$B$7)</f>
        <v>United</v>
      </c>
      <c r="C607" s="23">
        <v>2</v>
      </c>
      <c r="D607" s="20">
        <v>5.6944444444444443E-2</v>
      </c>
      <c r="E607" s="20">
        <f>D607+TIME(0,F607,0)</f>
        <v>5.7638888888888885E-2</v>
      </c>
      <c r="F607" s="1">
        <v>1</v>
      </c>
      <c r="G607" s="13">
        <v>44573</v>
      </c>
      <c r="H607" s="1" t="str">
        <f t="shared" si="125"/>
        <v>Early</v>
      </c>
    </row>
    <row r="608" spans="1:8" ht="15">
      <c r="A608" s="8" t="s">
        <v>3162</v>
      </c>
      <c r="B608" s="26" t="str">
        <f>_xlfn.XLOOKUP($C608,'Airline Data'!$A$2:$A$7,'Airline Data'!$B$2:$B$7)</f>
        <v>Delta</v>
      </c>
      <c r="C608" s="23">
        <v>3</v>
      </c>
      <c r="D608" s="20">
        <v>0.22361111111111112</v>
      </c>
      <c r="E608" s="20">
        <f>D608-TIME(0,F608,0)</f>
        <v>0.21250000000000002</v>
      </c>
      <c r="F608" s="1">
        <v>16</v>
      </c>
      <c r="G608" s="13">
        <v>44568</v>
      </c>
      <c r="H608" s="1" t="str">
        <f t="shared" si="125"/>
        <v>NotEarly</v>
      </c>
    </row>
    <row r="609" spans="1:8" ht="15">
      <c r="A609" s="16">
        <v>4.3899999999999996E+99</v>
      </c>
      <c r="B609" s="26" t="str">
        <f>_xlfn.XLOOKUP($C609,'Airline Data'!$A$2:$A$7,'Airline Data'!$B$2:$B$7)</f>
        <v>Southwest</v>
      </c>
      <c r="C609" s="23">
        <v>4</v>
      </c>
      <c r="D609" s="20">
        <v>0.85069444444444442</v>
      </c>
      <c r="E609" s="20">
        <f t="shared" ref="E609:E610" si="131">D609+TIME(0,F609,0)</f>
        <v>0.86875000000000002</v>
      </c>
      <c r="F609" s="1">
        <v>26</v>
      </c>
      <c r="G609" s="13">
        <v>44566</v>
      </c>
      <c r="H609" s="1" t="str">
        <f t="shared" si="125"/>
        <v>Early</v>
      </c>
    </row>
    <row r="610" spans="1:8" ht="15">
      <c r="A610" s="8" t="s">
        <v>3165</v>
      </c>
      <c r="B610" s="26" t="str">
        <f>_xlfn.XLOOKUP($C610,'Airline Data'!$A$2:$A$7,'Airline Data'!$B$2:$B$7)</f>
        <v>United</v>
      </c>
      <c r="C610" s="23">
        <v>2</v>
      </c>
      <c r="D610" s="20">
        <v>0.22847222222222222</v>
      </c>
      <c r="E610" s="20">
        <f t="shared" si="131"/>
        <v>0.23333333333333334</v>
      </c>
      <c r="F610" s="1">
        <v>7</v>
      </c>
      <c r="G610" s="13">
        <v>44572</v>
      </c>
      <c r="H610" s="1" t="str">
        <f t="shared" si="125"/>
        <v>Early</v>
      </c>
    </row>
    <row r="611" spans="1:8" ht="15">
      <c r="A611" s="8" t="s">
        <v>3167</v>
      </c>
      <c r="B611" s="26" t="str">
        <f>_xlfn.XLOOKUP($C611,'Airline Data'!$A$2:$A$7,'Airline Data'!$B$2:$B$7)</f>
        <v>Alaska</v>
      </c>
      <c r="C611" s="23">
        <v>5</v>
      </c>
      <c r="D611" s="20">
        <v>0.1361111111111111</v>
      </c>
      <c r="E611" s="20">
        <f>D611-TIME(0,F611,0)</f>
        <v>0.12083333333333332</v>
      </c>
      <c r="F611" s="1">
        <v>22</v>
      </c>
      <c r="G611" s="13">
        <v>44568</v>
      </c>
      <c r="H611" s="1" t="str">
        <f t="shared" si="125"/>
        <v>NotEarly</v>
      </c>
    </row>
    <row r="612" spans="1:8" ht="15">
      <c r="A612" s="8" t="s">
        <v>3169</v>
      </c>
      <c r="B612" s="26" t="str">
        <f>_xlfn.XLOOKUP($C612,'Airline Data'!$A$2:$A$7,'Airline Data'!$B$2:$B$7)</f>
        <v>Delta</v>
      </c>
      <c r="C612" s="23">
        <v>3</v>
      </c>
      <c r="D612" s="20">
        <v>0.43611111111111112</v>
      </c>
      <c r="E612" s="20">
        <f>D612+TIME(0,F612,0)</f>
        <v>0.45624999999999999</v>
      </c>
      <c r="F612" s="1">
        <v>29</v>
      </c>
      <c r="G612" s="13">
        <v>44569</v>
      </c>
      <c r="H612" s="1" t="str">
        <f t="shared" si="125"/>
        <v>Early</v>
      </c>
    </row>
    <row r="613" spans="1:8" ht="15">
      <c r="A613" s="8" t="s">
        <v>3171</v>
      </c>
      <c r="B613" s="26" t="str">
        <f>_xlfn.XLOOKUP($C613,'Airline Data'!$A$2:$A$7,'Airline Data'!$B$2:$B$7)</f>
        <v>United</v>
      </c>
      <c r="C613" s="23">
        <v>2</v>
      </c>
      <c r="D613" s="20">
        <v>0.96180555555555558</v>
      </c>
      <c r="E613" s="20">
        <f>D613-TIME(0,F613,0)</f>
        <v>0.94305555555555554</v>
      </c>
      <c r="F613" s="1">
        <v>27</v>
      </c>
      <c r="G613" s="13">
        <v>44570</v>
      </c>
      <c r="H613" s="1" t="str">
        <f t="shared" si="125"/>
        <v>NotEarly</v>
      </c>
    </row>
    <row r="614" spans="1:8" ht="15">
      <c r="A614" s="8" t="s">
        <v>3173</v>
      </c>
      <c r="B614" s="26" t="str">
        <f>_xlfn.XLOOKUP($C614,'Airline Data'!$A$2:$A$7,'Airline Data'!$B$2:$B$7)</f>
        <v>American</v>
      </c>
      <c r="C614" s="23">
        <v>1</v>
      </c>
      <c r="D614" s="20">
        <v>0.92986111111111114</v>
      </c>
      <c r="E614" s="20">
        <f t="shared" ref="E614:E615" si="132">D614+TIME(0,F614,0)</f>
        <v>0.93680555555555556</v>
      </c>
      <c r="F614" s="1">
        <v>10</v>
      </c>
      <c r="G614" s="13">
        <v>44566</v>
      </c>
      <c r="H614" s="1" t="str">
        <f t="shared" si="125"/>
        <v>Early</v>
      </c>
    </row>
    <row r="615" spans="1:8" ht="15">
      <c r="A615" s="8" t="s">
        <v>3175</v>
      </c>
      <c r="B615" s="26" t="str">
        <f>_xlfn.XLOOKUP($C615,'Airline Data'!$A$2:$A$7,'Airline Data'!$B$2:$B$7)</f>
        <v>Southwest</v>
      </c>
      <c r="C615" s="23">
        <v>4</v>
      </c>
      <c r="D615" s="20">
        <v>0.46458333333333335</v>
      </c>
      <c r="E615" s="20">
        <f t="shared" si="132"/>
        <v>0.46944444444444444</v>
      </c>
      <c r="F615" s="1">
        <v>7</v>
      </c>
      <c r="G615" s="13">
        <v>44562</v>
      </c>
      <c r="H615" s="1" t="str">
        <f t="shared" si="125"/>
        <v>Early</v>
      </c>
    </row>
    <row r="616" spans="1:8" ht="15">
      <c r="A616" s="8" t="s">
        <v>3177</v>
      </c>
      <c r="B616" s="26" t="str">
        <f>_xlfn.XLOOKUP($C616,'Airline Data'!$A$2:$A$7,'Airline Data'!$B$2:$B$7)</f>
        <v>Southwest</v>
      </c>
      <c r="C616" s="23">
        <v>4</v>
      </c>
      <c r="D616" s="20">
        <v>0.62777777777777777</v>
      </c>
      <c r="E616" s="20">
        <f>D616-TIME(0,F616,0)</f>
        <v>0.61388888888888893</v>
      </c>
      <c r="F616" s="1">
        <v>20</v>
      </c>
      <c r="G616" s="13">
        <v>44573</v>
      </c>
      <c r="H616" s="1" t="str">
        <f t="shared" si="125"/>
        <v>NotEarly</v>
      </c>
    </row>
    <row r="617" spans="1:8" ht="15">
      <c r="A617" s="8">
        <v>888473</v>
      </c>
      <c r="B617" s="26" t="str">
        <f>_xlfn.XLOOKUP($C617,'Airline Data'!$A$2:$A$7,'Airline Data'!$B$2:$B$7)</f>
        <v>United</v>
      </c>
      <c r="C617" s="23">
        <v>2</v>
      </c>
      <c r="D617" s="20">
        <v>0.91388888888888886</v>
      </c>
      <c r="E617" s="20">
        <f>D617+TIME(0,F617,0)</f>
        <v>0.92499999999999993</v>
      </c>
      <c r="F617" s="1">
        <v>16</v>
      </c>
      <c r="G617" s="13">
        <v>44562</v>
      </c>
      <c r="H617" s="1" t="str">
        <f t="shared" si="125"/>
        <v>Early</v>
      </c>
    </row>
    <row r="618" spans="1:8" ht="15">
      <c r="A618" s="8" t="s">
        <v>3180</v>
      </c>
      <c r="B618" s="26" t="str">
        <f>_xlfn.XLOOKUP($C618,'Airline Data'!$A$2:$A$7,'Airline Data'!$B$2:$B$7)</f>
        <v>Southwest</v>
      </c>
      <c r="C618" s="23">
        <v>4</v>
      </c>
      <c r="D618" s="20">
        <v>0.91666666666666663</v>
      </c>
      <c r="E618" s="20">
        <f>D618-TIME(0,F618,0)</f>
        <v>0.89583333333333326</v>
      </c>
      <c r="F618" s="1">
        <v>30</v>
      </c>
      <c r="G618" s="13">
        <v>44568</v>
      </c>
      <c r="H618" s="1" t="str">
        <f t="shared" si="125"/>
        <v>NotEarly</v>
      </c>
    </row>
    <row r="619" spans="1:8" ht="15">
      <c r="A619" s="8" t="s">
        <v>3182</v>
      </c>
      <c r="B619" s="26" t="str">
        <f>_xlfn.XLOOKUP($C619,'Airline Data'!$A$2:$A$7,'Airline Data'!$B$2:$B$7)</f>
        <v>Delta</v>
      </c>
      <c r="C619" s="23">
        <v>3</v>
      </c>
      <c r="D619" s="20">
        <v>0.35694444444444445</v>
      </c>
      <c r="E619" s="20">
        <f t="shared" ref="E619:E620" si="133">D619+TIME(0,F619,0)</f>
        <v>0.37777777777777777</v>
      </c>
      <c r="F619" s="1">
        <v>30</v>
      </c>
      <c r="G619" s="13">
        <v>44570</v>
      </c>
      <c r="H619" s="1" t="str">
        <f t="shared" si="125"/>
        <v>Early</v>
      </c>
    </row>
    <row r="620" spans="1:8" ht="15">
      <c r="A620" s="8" t="s">
        <v>3184</v>
      </c>
      <c r="B620" s="26" t="str">
        <f>_xlfn.XLOOKUP($C620,'Airline Data'!$A$2:$A$7,'Airline Data'!$B$2:$B$7)</f>
        <v>United</v>
      </c>
      <c r="C620" s="23">
        <v>2</v>
      </c>
      <c r="D620" s="20">
        <v>0.51736111111111116</v>
      </c>
      <c r="E620" s="20">
        <f t="shared" si="133"/>
        <v>0.52569444444444446</v>
      </c>
      <c r="F620" s="1">
        <v>12</v>
      </c>
      <c r="G620" s="13">
        <v>44566</v>
      </c>
      <c r="H620" s="1" t="str">
        <f t="shared" si="125"/>
        <v>Early</v>
      </c>
    </row>
    <row r="621" spans="1:8" ht="15">
      <c r="A621" s="8" t="s">
        <v>3186</v>
      </c>
      <c r="B621" s="26" t="str">
        <f>_xlfn.XLOOKUP($C621,'Airline Data'!$A$2:$A$7,'Airline Data'!$B$2:$B$7)</f>
        <v>United</v>
      </c>
      <c r="C621" s="23">
        <v>2</v>
      </c>
      <c r="D621" s="20">
        <v>0.91111111111111109</v>
      </c>
      <c r="E621" s="20">
        <f>D621-TIME(0,F621,0)</f>
        <v>0.90902777777777777</v>
      </c>
      <c r="F621" s="1">
        <v>3</v>
      </c>
      <c r="G621" s="13">
        <v>44568</v>
      </c>
      <c r="H621" s="1" t="str">
        <f t="shared" si="125"/>
        <v>NotEarly</v>
      </c>
    </row>
    <row r="622" spans="1:8" ht="15">
      <c r="A622" s="8" t="s">
        <v>3188</v>
      </c>
      <c r="B622" s="26" t="str">
        <f>_xlfn.XLOOKUP($C622,'Airline Data'!$A$2:$A$7,'Airline Data'!$B$2:$B$7)</f>
        <v>Alaska</v>
      </c>
      <c r="C622" s="23">
        <v>5</v>
      </c>
      <c r="D622" s="20">
        <v>3.125E-2</v>
      </c>
      <c r="E622" s="20">
        <f>D622+TIME(0,F622,0)</f>
        <v>3.9583333333333331E-2</v>
      </c>
      <c r="F622" s="1">
        <v>12</v>
      </c>
      <c r="G622" s="13">
        <v>44564</v>
      </c>
      <c r="H622" s="1" t="str">
        <f t="shared" si="125"/>
        <v>Early</v>
      </c>
    </row>
    <row r="623" spans="1:8" ht="15">
      <c r="A623" s="8" t="s">
        <v>3190</v>
      </c>
      <c r="B623" s="26" t="str">
        <f>_xlfn.XLOOKUP($C623,'Airline Data'!$A$2:$A$7,'Airline Data'!$B$2:$B$7)</f>
        <v>Delta</v>
      </c>
      <c r="C623" s="23">
        <v>3</v>
      </c>
      <c r="D623" s="20">
        <v>0.74027777777777781</v>
      </c>
      <c r="E623" s="20">
        <f>D623-TIME(0,F623,0)</f>
        <v>0.73541666666666672</v>
      </c>
      <c r="F623" s="1">
        <v>7</v>
      </c>
      <c r="G623" s="13">
        <v>44565</v>
      </c>
      <c r="H623" s="1" t="str">
        <f t="shared" si="125"/>
        <v>NotEarly</v>
      </c>
    </row>
    <row r="624" spans="1:8" ht="15">
      <c r="A624" s="8" t="s">
        <v>3192</v>
      </c>
      <c r="B624" s="26" t="str">
        <f>_xlfn.XLOOKUP($C624,'Airline Data'!$A$2:$A$7,'Airline Data'!$B$2:$B$7)</f>
        <v>Alaska</v>
      </c>
      <c r="C624" s="23">
        <v>5</v>
      </c>
      <c r="D624" s="20">
        <v>0.38958333333333334</v>
      </c>
      <c r="E624" s="20">
        <f t="shared" ref="E624:E625" si="134">D624+TIME(0,F624,0)</f>
        <v>0.39930555555555558</v>
      </c>
      <c r="F624" s="1">
        <v>14</v>
      </c>
      <c r="G624" s="13">
        <v>44564</v>
      </c>
      <c r="H624" s="1" t="str">
        <f t="shared" si="125"/>
        <v>Early</v>
      </c>
    </row>
    <row r="625" spans="1:8" ht="15">
      <c r="A625" s="8" t="s">
        <v>3194</v>
      </c>
      <c r="B625" s="26" t="str">
        <f>_xlfn.XLOOKUP($C625,'Airline Data'!$A$2:$A$7,'Airline Data'!$B$2:$B$7)</f>
        <v>American</v>
      </c>
      <c r="C625" s="23">
        <v>1</v>
      </c>
      <c r="D625" s="20">
        <v>0.46666666666666667</v>
      </c>
      <c r="E625" s="20">
        <f t="shared" si="134"/>
        <v>0.47500000000000003</v>
      </c>
      <c r="F625" s="1">
        <v>12</v>
      </c>
      <c r="G625" s="13">
        <v>44567</v>
      </c>
      <c r="H625" s="1" t="str">
        <f t="shared" si="125"/>
        <v>Early</v>
      </c>
    </row>
    <row r="626" spans="1:8" ht="15">
      <c r="A626" s="8" t="s">
        <v>3196</v>
      </c>
      <c r="B626" s="26" t="str">
        <f>_xlfn.XLOOKUP($C626,'Airline Data'!$A$2:$A$7,'Airline Data'!$B$2:$B$7)</f>
        <v>American</v>
      </c>
      <c r="C626" s="23">
        <v>1</v>
      </c>
      <c r="D626" s="20">
        <v>9.5138888888888884E-2</v>
      </c>
      <c r="E626" s="20">
        <f>D626-TIME(0,F626,0)</f>
        <v>9.4444444444444442E-2</v>
      </c>
      <c r="F626" s="1">
        <v>1</v>
      </c>
      <c r="G626" s="13">
        <v>44563</v>
      </c>
      <c r="H626" s="1" t="str">
        <f t="shared" si="125"/>
        <v>NotEarly</v>
      </c>
    </row>
    <row r="627" spans="1:8" ht="15">
      <c r="A627" s="8" t="s">
        <v>3198</v>
      </c>
      <c r="B627" s="26" t="str">
        <f>_xlfn.XLOOKUP($C627,'Airline Data'!$A$2:$A$7,'Airline Data'!$B$2:$B$7)</f>
        <v>Southwest</v>
      </c>
      <c r="C627" s="23">
        <v>4</v>
      </c>
      <c r="D627" s="20">
        <v>0.34166666666666667</v>
      </c>
      <c r="E627" s="20">
        <f>D627+TIME(0,F627,0)</f>
        <v>0.34791666666666665</v>
      </c>
      <c r="F627" s="1">
        <v>9</v>
      </c>
      <c r="G627" s="13">
        <v>44567</v>
      </c>
      <c r="H627" s="1" t="str">
        <f t="shared" si="125"/>
        <v>Early</v>
      </c>
    </row>
    <row r="628" spans="1:8" ht="15">
      <c r="A628" s="8" t="s">
        <v>3200</v>
      </c>
      <c r="B628" s="26" t="str">
        <f>_xlfn.XLOOKUP($C628,'Airline Data'!$A$2:$A$7,'Airline Data'!$B$2:$B$7)</f>
        <v>United</v>
      </c>
      <c r="C628" s="23">
        <v>2</v>
      </c>
      <c r="D628" s="20">
        <v>0.15</v>
      </c>
      <c r="E628" s="20">
        <f>D628-TIME(0,F628,0)</f>
        <v>0.14583333333333331</v>
      </c>
      <c r="F628" s="1">
        <v>6</v>
      </c>
      <c r="G628" s="13">
        <v>44562</v>
      </c>
      <c r="H628" s="1" t="str">
        <f t="shared" si="125"/>
        <v>NotEarly</v>
      </c>
    </row>
    <row r="629" spans="1:8" ht="15">
      <c r="A629" s="8">
        <v>489498</v>
      </c>
      <c r="B629" s="26" t="str">
        <f>_xlfn.XLOOKUP($C629,'Airline Data'!$A$2:$A$7,'Airline Data'!$B$2:$B$7)</f>
        <v>Delta</v>
      </c>
      <c r="C629" s="23">
        <v>3</v>
      </c>
      <c r="D629" s="20">
        <v>0.14861111111111111</v>
      </c>
      <c r="E629" s="20">
        <f t="shared" ref="E629:E630" si="135">D629+TIME(0,F629,0)</f>
        <v>0.15763888888888888</v>
      </c>
      <c r="F629" s="1">
        <v>13</v>
      </c>
      <c r="G629" s="13">
        <v>44570</v>
      </c>
      <c r="H629" s="1" t="str">
        <f t="shared" si="125"/>
        <v>Early</v>
      </c>
    </row>
    <row r="630" spans="1:8" ht="15">
      <c r="A630" s="8" t="s">
        <v>3203</v>
      </c>
      <c r="B630" s="26" t="str">
        <f>_xlfn.XLOOKUP($C630,'Airline Data'!$A$2:$A$7,'Airline Data'!$B$2:$B$7)</f>
        <v>Alaska</v>
      </c>
      <c r="C630" s="23">
        <v>5</v>
      </c>
      <c r="D630" s="20">
        <v>0.96527777777777779</v>
      </c>
      <c r="E630" s="20">
        <f t="shared" si="135"/>
        <v>0.98611111111111116</v>
      </c>
      <c r="F630" s="1">
        <v>30</v>
      </c>
      <c r="G630" s="13">
        <v>44573</v>
      </c>
      <c r="H630" s="1" t="str">
        <f t="shared" si="125"/>
        <v>Early</v>
      </c>
    </row>
    <row r="631" spans="1:8" ht="15">
      <c r="A631" s="8" t="s">
        <v>3205</v>
      </c>
      <c r="B631" s="26" t="str">
        <f>_xlfn.XLOOKUP($C631,'Airline Data'!$A$2:$A$7,'Airline Data'!$B$2:$B$7)</f>
        <v>United</v>
      </c>
      <c r="C631" s="23">
        <v>2</v>
      </c>
      <c r="D631" s="20">
        <v>0.51597222222222228</v>
      </c>
      <c r="E631" s="20">
        <f>D631-TIME(0,F631,0)</f>
        <v>0.5097222222222223</v>
      </c>
      <c r="F631" s="1">
        <v>9</v>
      </c>
      <c r="G631" s="13">
        <v>44562</v>
      </c>
      <c r="H631" s="1" t="str">
        <f t="shared" si="125"/>
        <v>NotEarly</v>
      </c>
    </row>
    <row r="632" spans="1:8" ht="15">
      <c r="A632" s="8" t="s">
        <v>3207</v>
      </c>
      <c r="B632" s="26" t="str">
        <f>_xlfn.XLOOKUP($C632,'Airline Data'!$A$2:$A$7,'Airline Data'!$B$2:$B$7)</f>
        <v>Alaska</v>
      </c>
      <c r="C632" s="23">
        <v>5</v>
      </c>
      <c r="D632" s="20">
        <v>0.98819444444444449</v>
      </c>
      <c r="E632" s="20">
        <f>D632+TIME(0,F632,0)</f>
        <v>1.0069444444444444</v>
      </c>
      <c r="F632" s="1">
        <v>27</v>
      </c>
      <c r="G632" s="13">
        <v>44573</v>
      </c>
      <c r="H632" s="1" t="str">
        <f t="shared" si="125"/>
        <v>Early</v>
      </c>
    </row>
    <row r="633" spans="1:8" ht="15">
      <c r="A633" s="8" t="s">
        <v>3209</v>
      </c>
      <c r="B633" s="26" t="str">
        <f>_xlfn.XLOOKUP($C633,'Airline Data'!$A$2:$A$7,'Airline Data'!$B$2:$B$7)</f>
        <v>Air Canada</v>
      </c>
      <c r="C633" s="23">
        <v>6</v>
      </c>
      <c r="D633" s="20">
        <v>0.20972222222222223</v>
      </c>
      <c r="E633" s="20">
        <f>D633-TIME(0,F633,0)</f>
        <v>0.19236111111111112</v>
      </c>
      <c r="F633" s="1">
        <v>25</v>
      </c>
      <c r="G633" s="13">
        <v>44569</v>
      </c>
      <c r="H633" s="1" t="str">
        <f t="shared" si="125"/>
        <v>NotEarly</v>
      </c>
    </row>
    <row r="634" spans="1:8" ht="15">
      <c r="A634" s="8" t="s">
        <v>3211</v>
      </c>
      <c r="B634" s="26" t="str">
        <f>_xlfn.XLOOKUP($C634,'Airline Data'!$A$2:$A$7,'Airline Data'!$B$2:$B$7)</f>
        <v>United</v>
      </c>
      <c r="C634" s="23">
        <v>2</v>
      </c>
      <c r="D634" s="20">
        <v>0.15347222222222223</v>
      </c>
      <c r="E634" s="20">
        <f t="shared" ref="E634:E635" si="136">D634+TIME(0,F634,0)</f>
        <v>0.16597222222222224</v>
      </c>
      <c r="F634" s="1">
        <v>18</v>
      </c>
      <c r="G634" s="13">
        <v>44568</v>
      </c>
      <c r="H634" s="1" t="str">
        <f t="shared" si="125"/>
        <v>Early</v>
      </c>
    </row>
    <row r="635" spans="1:8" ht="15">
      <c r="A635" s="8" t="s">
        <v>3213</v>
      </c>
      <c r="B635" s="26" t="str">
        <f>_xlfn.XLOOKUP($C635,'Airline Data'!$A$2:$A$7,'Airline Data'!$B$2:$B$7)</f>
        <v>Delta</v>
      </c>
      <c r="C635" s="23">
        <v>3</v>
      </c>
      <c r="D635" s="20">
        <v>0.70208333333333328</v>
      </c>
      <c r="E635" s="20">
        <f t="shared" si="136"/>
        <v>0.70624999999999993</v>
      </c>
      <c r="F635" s="1">
        <v>6</v>
      </c>
      <c r="G635" s="13">
        <v>44563</v>
      </c>
      <c r="H635" s="1" t="str">
        <f t="shared" si="125"/>
        <v>Early</v>
      </c>
    </row>
    <row r="636" spans="1:8" ht="15">
      <c r="A636" s="8" t="s">
        <v>3215</v>
      </c>
      <c r="B636" s="26" t="str">
        <f>_xlfn.XLOOKUP($C636,'Airline Data'!$A$2:$A$7,'Airline Data'!$B$2:$B$7)</f>
        <v>United</v>
      </c>
      <c r="C636" s="23">
        <v>2</v>
      </c>
      <c r="D636" s="20">
        <v>0.95763888888888893</v>
      </c>
      <c r="E636" s="20">
        <f>D636-TIME(0,F636,0)</f>
        <v>0.94444444444444453</v>
      </c>
      <c r="F636" s="1">
        <v>19</v>
      </c>
      <c r="G636" s="13">
        <v>44567</v>
      </c>
      <c r="H636" s="1" t="str">
        <f t="shared" si="125"/>
        <v>NotEarly</v>
      </c>
    </row>
    <row r="637" spans="1:8" ht="15">
      <c r="A637" s="8" t="s">
        <v>3217</v>
      </c>
      <c r="B637" s="26" t="str">
        <f>_xlfn.XLOOKUP($C637,'Airline Data'!$A$2:$A$7,'Airline Data'!$B$2:$B$7)</f>
        <v>Alaska</v>
      </c>
      <c r="C637" s="23">
        <v>5</v>
      </c>
      <c r="D637" s="20">
        <v>0.59513888888888888</v>
      </c>
      <c r="E637" s="20">
        <f>D637+TIME(0,F637,0)</f>
        <v>0.61250000000000004</v>
      </c>
      <c r="F637" s="1">
        <v>25</v>
      </c>
      <c r="G637" s="13">
        <v>44564</v>
      </c>
      <c r="H637" s="1" t="str">
        <f t="shared" si="125"/>
        <v>Early</v>
      </c>
    </row>
    <row r="638" spans="1:8" ht="15">
      <c r="A638" s="8">
        <v>418374</v>
      </c>
      <c r="B638" s="26" t="str">
        <f>_xlfn.XLOOKUP($C638,'Airline Data'!$A$2:$A$7,'Airline Data'!$B$2:$B$7)</f>
        <v>Southwest</v>
      </c>
      <c r="C638" s="23">
        <v>4</v>
      </c>
      <c r="D638" s="20">
        <v>0.74027777777777781</v>
      </c>
      <c r="E638" s="20">
        <f>D638-TIME(0,F638,0)</f>
        <v>0.73541666666666672</v>
      </c>
      <c r="F638" s="1">
        <v>7</v>
      </c>
      <c r="G638" s="13">
        <v>44571</v>
      </c>
      <c r="H638" s="1" t="str">
        <f t="shared" si="125"/>
        <v>NotEarly</v>
      </c>
    </row>
    <row r="639" spans="1:8" ht="15">
      <c r="A639" s="8" t="s">
        <v>3220</v>
      </c>
      <c r="B639" s="26" t="str">
        <f>_xlfn.XLOOKUP($C639,'Airline Data'!$A$2:$A$7,'Airline Data'!$B$2:$B$7)</f>
        <v>Delta</v>
      </c>
      <c r="C639" s="23">
        <v>3</v>
      </c>
      <c r="D639" s="20">
        <v>0.34166666666666667</v>
      </c>
      <c r="E639" s="20">
        <f t="shared" ref="E639:E640" si="137">D639+TIME(0,F639,0)</f>
        <v>0.36180555555555555</v>
      </c>
      <c r="F639" s="1">
        <v>29</v>
      </c>
      <c r="G639" s="13">
        <v>44569</v>
      </c>
      <c r="H639" s="1" t="str">
        <f t="shared" si="125"/>
        <v>Early</v>
      </c>
    </row>
    <row r="640" spans="1:8" ht="15">
      <c r="A640" s="8" t="s">
        <v>3222</v>
      </c>
      <c r="B640" s="26" t="str">
        <f>_xlfn.XLOOKUP($C640,'Airline Data'!$A$2:$A$7,'Airline Data'!$B$2:$B$7)</f>
        <v>Alaska</v>
      </c>
      <c r="C640" s="23">
        <v>5</v>
      </c>
      <c r="D640" s="20">
        <v>0.88472222222222219</v>
      </c>
      <c r="E640" s="20">
        <f t="shared" si="137"/>
        <v>0.88541666666666663</v>
      </c>
      <c r="F640" s="1">
        <v>1</v>
      </c>
      <c r="G640" s="13">
        <v>44563</v>
      </c>
      <c r="H640" s="1" t="str">
        <f t="shared" si="125"/>
        <v>Early</v>
      </c>
    </row>
    <row r="641" spans="1:8" ht="15">
      <c r="A641" s="8" t="s">
        <v>3224</v>
      </c>
      <c r="B641" s="26" t="str">
        <f>_xlfn.XLOOKUP($C641,'Airline Data'!$A$2:$A$7,'Airline Data'!$B$2:$B$7)</f>
        <v>Air Canada</v>
      </c>
      <c r="C641" s="23">
        <v>6</v>
      </c>
      <c r="D641" s="20">
        <v>5.5555555555555558E-3</v>
      </c>
      <c r="E641" s="20">
        <f>D641-TIME(0,F641,0)</f>
        <v>-3.4722222222222229E-3</v>
      </c>
      <c r="F641" s="1">
        <v>13</v>
      </c>
      <c r="G641" s="13">
        <v>44574</v>
      </c>
      <c r="H641" s="1" t="str">
        <f t="shared" si="125"/>
        <v>NotEarly</v>
      </c>
    </row>
    <row r="642" spans="1:8" ht="15">
      <c r="A642" s="8" t="s">
        <v>3226</v>
      </c>
      <c r="B642" s="26" t="str">
        <f>_xlfn.XLOOKUP($C642,'Airline Data'!$A$2:$A$7,'Airline Data'!$B$2:$B$7)</f>
        <v>American</v>
      </c>
      <c r="C642" s="23">
        <v>1</v>
      </c>
      <c r="D642" s="20">
        <v>0.88888888888888884</v>
      </c>
      <c r="E642" s="20">
        <f>D642+TIME(0,F642,0)</f>
        <v>0.89166666666666661</v>
      </c>
      <c r="F642" s="1">
        <v>4</v>
      </c>
      <c r="G642" s="13">
        <v>44564</v>
      </c>
      <c r="H642" s="1" t="str">
        <f t="shared" si="125"/>
        <v>Early</v>
      </c>
    </row>
    <row r="643" spans="1:8" ht="15">
      <c r="A643" s="8" t="s">
        <v>3228</v>
      </c>
      <c r="B643" s="26" t="str">
        <f>_xlfn.XLOOKUP($C643,'Airline Data'!$A$2:$A$7,'Airline Data'!$B$2:$B$7)</f>
        <v>Southwest</v>
      </c>
      <c r="C643" s="23">
        <v>4</v>
      </c>
      <c r="D643" s="20">
        <v>0.30972222222222223</v>
      </c>
      <c r="E643" s="20">
        <f>D643-TIME(0,F643,0)</f>
        <v>0.30347222222222225</v>
      </c>
      <c r="F643" s="1">
        <v>9</v>
      </c>
      <c r="G643" s="13">
        <v>44569</v>
      </c>
      <c r="H643" s="1" t="str">
        <f t="shared" ref="H643:H706" si="138">_xlfn.IFS(D643&lt;E643,"Early",D643&gt;E643,"NotEarly",D643=E643,"OnTime")</f>
        <v>NotEarly</v>
      </c>
    </row>
    <row r="644" spans="1:8" ht="15">
      <c r="A644" s="8">
        <v>516439</v>
      </c>
      <c r="B644" s="26" t="str">
        <f>_xlfn.XLOOKUP($C644,'Airline Data'!$A$2:$A$7,'Airline Data'!$B$2:$B$7)</f>
        <v>Alaska</v>
      </c>
      <c r="C644" s="23">
        <v>5</v>
      </c>
      <c r="D644" s="20">
        <v>0.57708333333333328</v>
      </c>
      <c r="E644" s="20">
        <f t="shared" ref="E644:E645" si="139">D644+TIME(0,F644,0)</f>
        <v>0.58541666666666659</v>
      </c>
      <c r="F644" s="1">
        <v>12</v>
      </c>
      <c r="G644" s="13">
        <v>44566</v>
      </c>
      <c r="H644" s="1" t="str">
        <f t="shared" si="138"/>
        <v>Early</v>
      </c>
    </row>
    <row r="645" spans="1:8" ht="15">
      <c r="A645" s="8" t="s">
        <v>3231</v>
      </c>
      <c r="B645" s="26" t="str">
        <f>_xlfn.XLOOKUP($C645,'Airline Data'!$A$2:$A$7,'Airline Data'!$B$2:$B$7)</f>
        <v>American</v>
      </c>
      <c r="C645" s="23">
        <v>1</v>
      </c>
      <c r="D645" s="20">
        <v>0.97499999999999998</v>
      </c>
      <c r="E645" s="20">
        <f t="shared" si="139"/>
        <v>0.97986111111111107</v>
      </c>
      <c r="F645" s="1">
        <v>7</v>
      </c>
      <c r="G645" s="13">
        <v>44564</v>
      </c>
      <c r="H645" s="1" t="str">
        <f t="shared" si="138"/>
        <v>Early</v>
      </c>
    </row>
    <row r="646" spans="1:8" ht="15">
      <c r="A646" s="8" t="s">
        <v>3233</v>
      </c>
      <c r="B646" s="26" t="str">
        <f>_xlfn.XLOOKUP($C646,'Airline Data'!$A$2:$A$7,'Airline Data'!$B$2:$B$7)</f>
        <v>Southwest</v>
      </c>
      <c r="C646" s="23">
        <v>4</v>
      </c>
      <c r="D646" s="20">
        <v>6.2500000000000003E-3</v>
      </c>
      <c r="E646" s="20">
        <f>D646-TIME(0,F646,0)</f>
        <v>-4.8611111111111112E-3</v>
      </c>
      <c r="F646" s="1">
        <v>16</v>
      </c>
      <c r="G646" s="13">
        <v>44570</v>
      </c>
      <c r="H646" s="1" t="str">
        <f t="shared" si="138"/>
        <v>NotEarly</v>
      </c>
    </row>
    <row r="647" spans="1:8" ht="15">
      <c r="A647" s="8">
        <v>322187</v>
      </c>
      <c r="B647" s="26" t="str">
        <f>_xlfn.XLOOKUP($C647,'Airline Data'!$A$2:$A$7,'Airline Data'!$B$2:$B$7)</f>
        <v>Southwest</v>
      </c>
      <c r="C647" s="23">
        <v>4</v>
      </c>
      <c r="D647" s="20">
        <v>0.14166666666666666</v>
      </c>
      <c r="E647" s="20">
        <f>D647+TIME(0,F647,0)</f>
        <v>0.15902777777777777</v>
      </c>
      <c r="F647" s="1">
        <v>25</v>
      </c>
      <c r="G647" s="13">
        <v>44570</v>
      </c>
      <c r="H647" s="1" t="str">
        <f t="shared" si="138"/>
        <v>Early</v>
      </c>
    </row>
    <row r="648" spans="1:8" ht="15">
      <c r="A648" s="8" t="s">
        <v>3236</v>
      </c>
      <c r="B648" s="26" t="str">
        <f>_xlfn.XLOOKUP($C648,'Airline Data'!$A$2:$A$7,'Airline Data'!$B$2:$B$7)</f>
        <v>American</v>
      </c>
      <c r="C648" s="23">
        <v>1</v>
      </c>
      <c r="D648" s="20">
        <v>0.18472222222222223</v>
      </c>
      <c r="E648" s="20">
        <f>D648-TIME(0,F648,0)</f>
        <v>0.16875000000000001</v>
      </c>
      <c r="F648" s="1">
        <v>23</v>
      </c>
      <c r="G648" s="13">
        <v>44571</v>
      </c>
      <c r="H648" s="1" t="str">
        <f t="shared" si="138"/>
        <v>NotEarly</v>
      </c>
    </row>
    <row r="649" spans="1:8" ht="15">
      <c r="A649" s="8" t="s">
        <v>3238</v>
      </c>
      <c r="B649" s="26" t="str">
        <f>_xlfn.XLOOKUP($C649,'Airline Data'!$A$2:$A$7,'Airline Data'!$B$2:$B$7)</f>
        <v>Delta</v>
      </c>
      <c r="C649" s="23">
        <v>3</v>
      </c>
      <c r="D649" s="20">
        <v>0.45277777777777778</v>
      </c>
      <c r="E649" s="20">
        <f t="shared" ref="E649:E650" si="140">D649+TIME(0,F649,0)</f>
        <v>0.46250000000000002</v>
      </c>
      <c r="F649" s="1">
        <v>14</v>
      </c>
      <c r="G649" s="13">
        <v>44570</v>
      </c>
      <c r="H649" s="1" t="str">
        <f t="shared" si="138"/>
        <v>Early</v>
      </c>
    </row>
    <row r="650" spans="1:8" ht="15">
      <c r="A650" s="8" t="s">
        <v>3240</v>
      </c>
      <c r="B650" s="26" t="str">
        <f>_xlfn.XLOOKUP($C650,'Airline Data'!$A$2:$A$7,'Airline Data'!$B$2:$B$7)</f>
        <v>United</v>
      </c>
      <c r="C650" s="23">
        <v>2</v>
      </c>
      <c r="D650" s="20">
        <v>0.60069444444444442</v>
      </c>
      <c r="E650" s="20">
        <f t="shared" si="140"/>
        <v>0.60555555555555551</v>
      </c>
      <c r="F650" s="1">
        <v>7</v>
      </c>
      <c r="G650" s="13">
        <v>44570</v>
      </c>
      <c r="H650" s="1" t="str">
        <f t="shared" si="138"/>
        <v>Early</v>
      </c>
    </row>
    <row r="651" spans="1:8" ht="15">
      <c r="A651" s="8" t="s">
        <v>3242</v>
      </c>
      <c r="B651" s="26" t="str">
        <f>_xlfn.XLOOKUP($C651,'Airline Data'!$A$2:$A$7,'Airline Data'!$B$2:$B$7)</f>
        <v>Southwest</v>
      </c>
      <c r="C651" s="23">
        <v>4</v>
      </c>
      <c r="D651" s="20">
        <v>0.17847222222222223</v>
      </c>
      <c r="E651" s="20">
        <f>D651-TIME(0,F651,0)</f>
        <v>0.1763888888888889</v>
      </c>
      <c r="F651" s="1">
        <v>3</v>
      </c>
      <c r="G651" s="13">
        <v>44570</v>
      </c>
      <c r="H651" s="1" t="str">
        <f t="shared" si="138"/>
        <v>NotEarly</v>
      </c>
    </row>
    <row r="652" spans="1:8" ht="15">
      <c r="A652" s="8" t="s">
        <v>3244</v>
      </c>
      <c r="B652" s="26" t="str">
        <f>_xlfn.XLOOKUP($C652,'Airline Data'!$A$2:$A$7,'Airline Data'!$B$2:$B$7)</f>
        <v>American</v>
      </c>
      <c r="C652" s="23">
        <v>1</v>
      </c>
      <c r="D652" s="20">
        <v>0.86319444444444449</v>
      </c>
      <c r="E652" s="20">
        <f>D652+TIME(0,F652,0)</f>
        <v>0.87847222222222221</v>
      </c>
      <c r="F652" s="1">
        <v>22</v>
      </c>
      <c r="G652" s="13">
        <v>44566</v>
      </c>
      <c r="H652" s="1" t="str">
        <f t="shared" si="138"/>
        <v>Early</v>
      </c>
    </row>
    <row r="653" spans="1:8" ht="15">
      <c r="A653" s="8" t="s">
        <v>3246</v>
      </c>
      <c r="B653" s="26" t="str">
        <f>_xlfn.XLOOKUP($C653,'Airline Data'!$A$2:$A$7,'Airline Data'!$B$2:$B$7)</f>
        <v>Alaska</v>
      </c>
      <c r="C653" s="23">
        <v>5</v>
      </c>
      <c r="D653" s="20">
        <v>0.59930555555555554</v>
      </c>
      <c r="E653" s="20">
        <f>D653-TIME(0,F653,0)</f>
        <v>0.59236111111111112</v>
      </c>
      <c r="F653" s="1">
        <v>10</v>
      </c>
      <c r="G653" s="13">
        <v>44567</v>
      </c>
      <c r="H653" s="1" t="str">
        <f t="shared" si="138"/>
        <v>NotEarly</v>
      </c>
    </row>
    <row r="654" spans="1:8" ht="15">
      <c r="A654" s="8" t="s">
        <v>3248</v>
      </c>
      <c r="B654" s="26" t="str">
        <f>_xlfn.XLOOKUP($C654,'Airline Data'!$A$2:$A$7,'Airline Data'!$B$2:$B$7)</f>
        <v>American</v>
      </c>
      <c r="C654" s="23">
        <v>1</v>
      </c>
      <c r="D654" s="20">
        <v>0.98958333333333337</v>
      </c>
      <c r="E654" s="20">
        <f t="shared" ref="E654:E655" si="141">D654+TIME(0,F654,0)</f>
        <v>1.0104166666666667</v>
      </c>
      <c r="F654" s="1">
        <v>30</v>
      </c>
      <c r="G654" s="13">
        <v>44562</v>
      </c>
      <c r="H654" s="1" t="str">
        <f t="shared" si="138"/>
        <v>Early</v>
      </c>
    </row>
    <row r="655" spans="1:8" ht="15">
      <c r="A655" s="8" t="s">
        <v>3250</v>
      </c>
      <c r="B655" s="26" t="str">
        <f>_xlfn.XLOOKUP($C655,'Airline Data'!$A$2:$A$7,'Airline Data'!$B$2:$B$7)</f>
        <v>American</v>
      </c>
      <c r="C655" s="23">
        <v>1</v>
      </c>
      <c r="D655" s="20">
        <v>0.72499999999999998</v>
      </c>
      <c r="E655" s="20">
        <f t="shared" si="141"/>
        <v>0.7270833333333333</v>
      </c>
      <c r="F655" s="1">
        <v>3</v>
      </c>
      <c r="G655" s="13">
        <v>44565</v>
      </c>
      <c r="H655" s="1" t="str">
        <f t="shared" si="138"/>
        <v>Early</v>
      </c>
    </row>
    <row r="656" spans="1:8" ht="15">
      <c r="A656" s="8" t="s">
        <v>3252</v>
      </c>
      <c r="B656" s="26" t="str">
        <f>_xlfn.XLOOKUP($C656,'Airline Data'!$A$2:$A$7,'Airline Data'!$B$2:$B$7)</f>
        <v>Southwest</v>
      </c>
      <c r="C656" s="23">
        <v>4</v>
      </c>
      <c r="D656" s="20">
        <v>0.85</v>
      </c>
      <c r="E656" s="20">
        <f>D656-TIME(0,F656,0)</f>
        <v>0.85</v>
      </c>
      <c r="F656" s="1">
        <v>0</v>
      </c>
      <c r="G656" s="13">
        <v>44563</v>
      </c>
      <c r="H656" s="1" t="str">
        <f t="shared" si="138"/>
        <v>OnTime</v>
      </c>
    </row>
    <row r="657" spans="1:8" ht="15">
      <c r="A657" s="8" t="s">
        <v>3254</v>
      </c>
      <c r="B657" s="26" t="str">
        <f>_xlfn.XLOOKUP($C657,'Airline Data'!$A$2:$A$7,'Airline Data'!$B$2:$B$7)</f>
        <v>Air Canada</v>
      </c>
      <c r="C657" s="23">
        <v>6</v>
      </c>
      <c r="D657" s="20">
        <v>9.8611111111111108E-2</v>
      </c>
      <c r="E657" s="20">
        <f>D657+TIME(0,F657,0)</f>
        <v>0.11180555555555555</v>
      </c>
      <c r="F657" s="1">
        <v>19</v>
      </c>
      <c r="G657" s="13">
        <v>44567</v>
      </c>
      <c r="H657" s="1" t="str">
        <f t="shared" si="138"/>
        <v>Early</v>
      </c>
    </row>
    <row r="658" spans="1:8" ht="15">
      <c r="A658" s="8" t="s">
        <v>3256</v>
      </c>
      <c r="B658" s="26" t="str">
        <f>_xlfn.XLOOKUP($C658,'Airline Data'!$A$2:$A$7,'Airline Data'!$B$2:$B$7)</f>
        <v>United</v>
      </c>
      <c r="C658" s="23">
        <v>2</v>
      </c>
      <c r="D658" s="20">
        <v>0.25763888888888886</v>
      </c>
      <c r="E658" s="20">
        <f>D658-TIME(0,F658,0)</f>
        <v>0.2472222222222222</v>
      </c>
      <c r="F658" s="1">
        <v>15</v>
      </c>
      <c r="G658" s="13">
        <v>44567</v>
      </c>
      <c r="H658" s="1" t="str">
        <f t="shared" si="138"/>
        <v>NotEarly</v>
      </c>
    </row>
    <row r="659" spans="1:8" ht="15">
      <c r="A659" s="8" t="s">
        <v>3258</v>
      </c>
      <c r="B659" s="26" t="str">
        <f>_xlfn.XLOOKUP($C659,'Airline Data'!$A$2:$A$7,'Airline Data'!$B$2:$B$7)</f>
        <v>Alaska</v>
      </c>
      <c r="C659" s="23">
        <v>5</v>
      </c>
      <c r="D659" s="20">
        <v>6.9444444444444448E-2</v>
      </c>
      <c r="E659" s="20">
        <f t="shared" ref="E659:E660" si="142">D659+TIME(0,F659,0)</f>
        <v>7.8472222222222221E-2</v>
      </c>
      <c r="F659" s="1">
        <v>13</v>
      </c>
      <c r="G659" s="13">
        <v>44571</v>
      </c>
      <c r="H659" s="1" t="str">
        <f t="shared" si="138"/>
        <v>Early</v>
      </c>
    </row>
    <row r="660" spans="1:8" ht="15">
      <c r="A660" s="8" t="s">
        <v>3260</v>
      </c>
      <c r="B660" s="26" t="str">
        <f>_xlfn.XLOOKUP($C660,'Airline Data'!$A$2:$A$7,'Airline Data'!$B$2:$B$7)</f>
        <v>American</v>
      </c>
      <c r="C660" s="23">
        <v>1</v>
      </c>
      <c r="D660" s="20">
        <v>0.96875</v>
      </c>
      <c r="E660" s="20">
        <f t="shared" si="142"/>
        <v>0.97083333333333333</v>
      </c>
      <c r="F660" s="1">
        <v>3</v>
      </c>
      <c r="G660" s="13">
        <v>44563</v>
      </c>
      <c r="H660" s="1" t="str">
        <f t="shared" si="138"/>
        <v>Early</v>
      </c>
    </row>
    <row r="661" spans="1:8" ht="15">
      <c r="A661" s="16">
        <v>0</v>
      </c>
      <c r="B661" s="26" t="str">
        <f>_xlfn.XLOOKUP($C661,'Airline Data'!$A$2:$A$7,'Airline Data'!$B$2:$B$7)</f>
        <v>American</v>
      </c>
      <c r="C661" s="23">
        <v>1</v>
      </c>
      <c r="D661" s="20">
        <v>0.66874999999999996</v>
      </c>
      <c r="E661" s="20">
        <f>D661-TIME(0,F661,0)</f>
        <v>0.65694444444444444</v>
      </c>
      <c r="F661" s="1">
        <v>17</v>
      </c>
      <c r="G661" s="13">
        <v>44569</v>
      </c>
      <c r="H661" s="1" t="str">
        <f t="shared" si="138"/>
        <v>NotEarly</v>
      </c>
    </row>
    <row r="662" spans="1:8" ht="15">
      <c r="A662" s="8" t="s">
        <v>3263</v>
      </c>
      <c r="B662" s="26" t="str">
        <f>_xlfn.XLOOKUP($C662,'Airline Data'!$A$2:$A$7,'Airline Data'!$B$2:$B$7)</f>
        <v>United</v>
      </c>
      <c r="C662" s="23">
        <v>2</v>
      </c>
      <c r="D662" s="20">
        <v>0.43541666666666667</v>
      </c>
      <c r="E662" s="20">
        <f>D662+TIME(0,F662,0)</f>
        <v>0.44027777777777777</v>
      </c>
      <c r="F662" s="1">
        <v>7</v>
      </c>
      <c r="G662" s="13">
        <v>44564</v>
      </c>
      <c r="H662" s="1" t="str">
        <f t="shared" si="138"/>
        <v>Early</v>
      </c>
    </row>
    <row r="663" spans="1:8" ht="15">
      <c r="A663" s="8">
        <v>36750000000</v>
      </c>
      <c r="B663" s="26" t="str">
        <f>_xlfn.XLOOKUP($C663,'Airline Data'!$A$2:$A$7,'Airline Data'!$B$2:$B$7)</f>
        <v>American</v>
      </c>
      <c r="C663" s="23">
        <v>1</v>
      </c>
      <c r="D663" s="20">
        <v>0.59513888888888888</v>
      </c>
      <c r="E663" s="20">
        <f>D663-TIME(0,F663,0)</f>
        <v>0.57708333333333328</v>
      </c>
      <c r="F663" s="1">
        <v>26</v>
      </c>
      <c r="G663" s="13">
        <v>44573</v>
      </c>
      <c r="H663" s="1" t="str">
        <f t="shared" si="138"/>
        <v>NotEarly</v>
      </c>
    </row>
    <row r="664" spans="1:8" ht="15">
      <c r="A664" s="8" t="s">
        <v>3266</v>
      </c>
      <c r="B664" s="26" t="str">
        <f>_xlfn.XLOOKUP($C664,'Airline Data'!$A$2:$A$7,'Airline Data'!$B$2:$B$7)</f>
        <v>American</v>
      </c>
      <c r="C664" s="23">
        <v>1</v>
      </c>
      <c r="D664" s="20">
        <v>0.18194444444444444</v>
      </c>
      <c r="E664" s="20">
        <f t="shared" ref="E664:E665" si="143">D664+TIME(0,F664,0)</f>
        <v>0.2013888888888889</v>
      </c>
      <c r="F664" s="1">
        <v>28</v>
      </c>
      <c r="G664" s="13">
        <v>44566</v>
      </c>
      <c r="H664" s="1" t="str">
        <f t="shared" si="138"/>
        <v>Early</v>
      </c>
    </row>
    <row r="665" spans="1:8" ht="15">
      <c r="A665" s="8" t="s">
        <v>3268</v>
      </c>
      <c r="B665" s="26" t="str">
        <f>_xlfn.XLOOKUP($C665,'Airline Data'!$A$2:$A$7,'Airline Data'!$B$2:$B$7)</f>
        <v>Delta</v>
      </c>
      <c r="C665" s="23">
        <v>3</v>
      </c>
      <c r="D665" s="20">
        <v>9.7222222222222224E-2</v>
      </c>
      <c r="E665" s="20">
        <f t="shared" si="143"/>
        <v>0.1</v>
      </c>
      <c r="F665" s="1">
        <v>4</v>
      </c>
      <c r="G665" s="13">
        <v>44565</v>
      </c>
      <c r="H665" s="1" t="str">
        <f t="shared" si="138"/>
        <v>Early</v>
      </c>
    </row>
    <row r="666" spans="1:8" ht="15">
      <c r="A666" s="8" t="s">
        <v>3270</v>
      </c>
      <c r="B666" s="26" t="str">
        <f>_xlfn.XLOOKUP($C666,'Airline Data'!$A$2:$A$7,'Airline Data'!$B$2:$B$7)</f>
        <v>Alaska</v>
      </c>
      <c r="C666" s="23">
        <v>5</v>
      </c>
      <c r="D666" s="20">
        <v>0.6743055555555556</v>
      </c>
      <c r="E666" s="20">
        <f>D666-TIME(0,F666,0)</f>
        <v>0.65416666666666667</v>
      </c>
      <c r="F666" s="1">
        <v>29</v>
      </c>
      <c r="G666" s="13">
        <v>44566</v>
      </c>
      <c r="H666" s="1" t="str">
        <f t="shared" si="138"/>
        <v>NotEarly</v>
      </c>
    </row>
    <row r="667" spans="1:8" ht="15">
      <c r="A667" s="8" t="s">
        <v>3272</v>
      </c>
      <c r="B667" s="26" t="str">
        <f>_xlfn.XLOOKUP($C667,'Airline Data'!$A$2:$A$7,'Airline Data'!$B$2:$B$7)</f>
        <v>Alaska</v>
      </c>
      <c r="C667" s="23">
        <v>5</v>
      </c>
      <c r="D667" s="20">
        <v>0.87013888888888891</v>
      </c>
      <c r="E667" s="20">
        <f>D667+TIME(0,F667,0)</f>
        <v>0.88124999999999998</v>
      </c>
      <c r="F667" s="1">
        <v>16</v>
      </c>
      <c r="G667" s="13">
        <v>44571</v>
      </c>
      <c r="H667" s="1" t="str">
        <f t="shared" si="138"/>
        <v>Early</v>
      </c>
    </row>
    <row r="668" spans="1:8" ht="15">
      <c r="A668" s="8" t="s">
        <v>3274</v>
      </c>
      <c r="B668" s="26" t="str">
        <f>_xlfn.XLOOKUP($C668,'Airline Data'!$A$2:$A$7,'Airline Data'!$B$2:$B$7)</f>
        <v>Alaska</v>
      </c>
      <c r="C668" s="23">
        <v>5</v>
      </c>
      <c r="D668" s="20">
        <v>0.89027777777777772</v>
      </c>
      <c r="E668" s="20">
        <f>D668-TIME(0,F668,0)</f>
        <v>0.87083333333333324</v>
      </c>
      <c r="F668" s="1">
        <v>28</v>
      </c>
      <c r="G668" s="13">
        <v>44573</v>
      </c>
      <c r="H668" s="1" t="str">
        <f t="shared" si="138"/>
        <v>NotEarly</v>
      </c>
    </row>
    <row r="669" spans="1:8" ht="15">
      <c r="A669" s="8" t="s">
        <v>3276</v>
      </c>
      <c r="B669" s="26" t="str">
        <f>_xlfn.XLOOKUP($C669,'Airline Data'!$A$2:$A$7,'Airline Data'!$B$2:$B$7)</f>
        <v>Alaska</v>
      </c>
      <c r="C669" s="23">
        <v>5</v>
      </c>
      <c r="D669" s="20">
        <v>0.62708333333333333</v>
      </c>
      <c r="E669" s="20">
        <f t="shared" ref="E669:E670" si="144">D669+TIME(0,F669,0)</f>
        <v>0.64027777777777772</v>
      </c>
      <c r="F669" s="1">
        <v>19</v>
      </c>
      <c r="G669" s="13">
        <v>44572</v>
      </c>
      <c r="H669" s="1" t="str">
        <f t="shared" si="138"/>
        <v>Early</v>
      </c>
    </row>
    <row r="670" spans="1:8" ht="15">
      <c r="A670" s="8" t="s">
        <v>3278</v>
      </c>
      <c r="B670" s="26" t="str">
        <f>_xlfn.XLOOKUP($C670,'Airline Data'!$A$2:$A$7,'Airline Data'!$B$2:$B$7)</f>
        <v>Alaska</v>
      </c>
      <c r="C670" s="23">
        <v>5</v>
      </c>
      <c r="D670" s="20">
        <v>9.2361111111111116E-2</v>
      </c>
      <c r="E670" s="20">
        <f t="shared" si="144"/>
        <v>9.7916666666666666E-2</v>
      </c>
      <c r="F670" s="1">
        <v>8</v>
      </c>
      <c r="G670" s="13">
        <v>44572</v>
      </c>
      <c r="H670" s="1" t="str">
        <f t="shared" si="138"/>
        <v>Early</v>
      </c>
    </row>
    <row r="671" spans="1:8" ht="15">
      <c r="A671" s="8" t="s">
        <v>3280</v>
      </c>
      <c r="B671" s="26" t="str">
        <f>_xlfn.XLOOKUP($C671,'Airline Data'!$A$2:$A$7,'Airline Data'!$B$2:$B$7)</f>
        <v>Air Canada</v>
      </c>
      <c r="C671" s="23">
        <v>6</v>
      </c>
      <c r="D671" s="20">
        <v>0.53819444444444442</v>
      </c>
      <c r="E671" s="20">
        <f>D671-TIME(0,F671,0)</f>
        <v>0.53749999999999998</v>
      </c>
      <c r="F671" s="1">
        <v>1</v>
      </c>
      <c r="G671" s="13">
        <v>44564</v>
      </c>
      <c r="H671" s="1" t="str">
        <f t="shared" si="138"/>
        <v>NotEarly</v>
      </c>
    </row>
    <row r="672" spans="1:8" ht="15">
      <c r="A672" s="8" t="s">
        <v>3282</v>
      </c>
      <c r="B672" s="26" t="str">
        <f>_xlfn.XLOOKUP($C672,'Airline Data'!$A$2:$A$7,'Airline Data'!$B$2:$B$7)</f>
        <v>United</v>
      </c>
      <c r="C672" s="23">
        <v>2</v>
      </c>
      <c r="D672" s="20">
        <v>0.36388888888888887</v>
      </c>
      <c r="E672" s="20">
        <f>D672+TIME(0,F672,0)</f>
        <v>0.37638888888888888</v>
      </c>
      <c r="F672" s="1">
        <v>18</v>
      </c>
      <c r="G672" s="13">
        <v>44564</v>
      </c>
      <c r="H672" s="1" t="str">
        <f t="shared" si="138"/>
        <v>Early</v>
      </c>
    </row>
    <row r="673" spans="1:8" ht="15">
      <c r="A673" s="8" t="s">
        <v>3284</v>
      </c>
      <c r="B673" s="26" t="str">
        <f>_xlfn.XLOOKUP($C673,'Airline Data'!$A$2:$A$7,'Airline Data'!$B$2:$B$7)</f>
        <v>Southwest</v>
      </c>
      <c r="C673" s="23">
        <v>4</v>
      </c>
      <c r="D673" s="20">
        <v>0.3298611111111111</v>
      </c>
      <c r="E673" s="20">
        <f>D673-TIME(0,F673,0)</f>
        <v>0.32500000000000001</v>
      </c>
      <c r="F673" s="1">
        <v>7</v>
      </c>
      <c r="G673" s="13">
        <v>44574</v>
      </c>
      <c r="H673" s="1" t="str">
        <f t="shared" si="138"/>
        <v>NotEarly</v>
      </c>
    </row>
    <row r="674" spans="1:8" ht="15">
      <c r="A674" s="8" t="s">
        <v>3286</v>
      </c>
      <c r="B674" s="26" t="str">
        <f>_xlfn.XLOOKUP($C674,'Airline Data'!$A$2:$A$7,'Airline Data'!$B$2:$B$7)</f>
        <v>Air Canada</v>
      </c>
      <c r="C674" s="23">
        <v>6</v>
      </c>
      <c r="D674" s="20">
        <v>0.6791666666666667</v>
      </c>
      <c r="E674" s="20">
        <f t="shared" ref="E674:E675" si="145">D674+TIME(0,F674,0)</f>
        <v>0.68194444444444446</v>
      </c>
      <c r="F674" s="1">
        <v>4</v>
      </c>
      <c r="G674" s="13">
        <v>44569</v>
      </c>
      <c r="H674" s="1" t="str">
        <f t="shared" si="138"/>
        <v>Early</v>
      </c>
    </row>
    <row r="675" spans="1:8" ht="15">
      <c r="A675" s="8" t="s">
        <v>3288</v>
      </c>
      <c r="B675" s="26" t="str">
        <f>_xlfn.XLOOKUP($C675,'Airline Data'!$A$2:$A$7,'Airline Data'!$B$2:$B$7)</f>
        <v>Southwest</v>
      </c>
      <c r="C675" s="23">
        <v>4</v>
      </c>
      <c r="D675" s="20">
        <v>0.24166666666666667</v>
      </c>
      <c r="E675" s="20">
        <f t="shared" si="145"/>
        <v>0.25</v>
      </c>
      <c r="F675" s="1">
        <v>12</v>
      </c>
      <c r="G675" s="13">
        <v>44566</v>
      </c>
      <c r="H675" s="1" t="str">
        <f t="shared" si="138"/>
        <v>Early</v>
      </c>
    </row>
    <row r="676" spans="1:8" ht="15">
      <c r="A676" s="8">
        <v>321849</v>
      </c>
      <c r="B676" s="26" t="str">
        <f>_xlfn.XLOOKUP($C676,'Airline Data'!$A$2:$A$7,'Airline Data'!$B$2:$B$7)</f>
        <v>Delta</v>
      </c>
      <c r="C676" s="23">
        <v>3</v>
      </c>
      <c r="D676" s="20">
        <v>5.2083333333333336E-2</v>
      </c>
      <c r="E676" s="20">
        <f>D676-TIME(0,F676,0)</f>
        <v>3.7500000000000006E-2</v>
      </c>
      <c r="F676" s="1">
        <v>21</v>
      </c>
      <c r="G676" s="13">
        <v>44572</v>
      </c>
      <c r="H676" s="1" t="str">
        <f t="shared" si="138"/>
        <v>NotEarly</v>
      </c>
    </row>
    <row r="677" spans="1:8" ht="15">
      <c r="A677" s="8" t="s">
        <v>3291</v>
      </c>
      <c r="B677" s="26" t="str">
        <f>_xlfn.XLOOKUP($C677,'Airline Data'!$A$2:$A$7,'Airline Data'!$B$2:$B$7)</f>
        <v>American</v>
      </c>
      <c r="C677" s="23">
        <v>1</v>
      </c>
      <c r="D677" s="20">
        <v>0.54027777777777775</v>
      </c>
      <c r="E677" s="20">
        <f>D677+TIME(0,F677,0)</f>
        <v>0.55486111111111103</v>
      </c>
      <c r="F677" s="1">
        <v>21</v>
      </c>
      <c r="G677" s="13">
        <v>44574</v>
      </c>
      <c r="H677" s="1" t="str">
        <f t="shared" si="138"/>
        <v>Early</v>
      </c>
    </row>
    <row r="678" spans="1:8" ht="15">
      <c r="A678" s="8" t="s">
        <v>3293</v>
      </c>
      <c r="B678" s="26" t="str">
        <f>_xlfn.XLOOKUP($C678,'Airline Data'!$A$2:$A$7,'Airline Data'!$B$2:$B$7)</f>
        <v>Air Canada</v>
      </c>
      <c r="C678" s="23">
        <v>6</v>
      </c>
      <c r="D678" s="20">
        <v>0.65069444444444446</v>
      </c>
      <c r="E678" s="20">
        <f>D678-TIME(0,F678,0)</f>
        <v>0.64166666666666672</v>
      </c>
      <c r="F678" s="1">
        <v>13</v>
      </c>
      <c r="G678" s="13">
        <v>44565</v>
      </c>
      <c r="H678" s="1" t="str">
        <f t="shared" si="138"/>
        <v>NotEarly</v>
      </c>
    </row>
    <row r="679" spans="1:8" ht="15">
      <c r="A679" s="8" t="s">
        <v>3295</v>
      </c>
      <c r="B679" s="26" t="str">
        <f>_xlfn.XLOOKUP($C679,'Airline Data'!$A$2:$A$7,'Airline Data'!$B$2:$B$7)</f>
        <v>Alaska</v>
      </c>
      <c r="C679" s="23">
        <v>5</v>
      </c>
      <c r="D679" s="20">
        <v>0.6</v>
      </c>
      <c r="E679" s="20">
        <f t="shared" ref="E679:E680" si="146">D679+TIME(0,F679,0)</f>
        <v>0.62013888888888891</v>
      </c>
      <c r="F679" s="1">
        <v>29</v>
      </c>
      <c r="G679" s="13">
        <v>44570</v>
      </c>
      <c r="H679" s="1" t="str">
        <f t="shared" si="138"/>
        <v>Early</v>
      </c>
    </row>
    <row r="680" spans="1:8" ht="15">
      <c r="A680" s="8" t="s">
        <v>3297</v>
      </c>
      <c r="B680" s="26" t="str">
        <f>_xlfn.XLOOKUP($C680,'Airline Data'!$A$2:$A$7,'Airline Data'!$B$2:$B$7)</f>
        <v>United</v>
      </c>
      <c r="C680" s="23">
        <v>2</v>
      </c>
      <c r="D680" s="20">
        <v>0.31180555555555556</v>
      </c>
      <c r="E680" s="20">
        <f t="shared" si="146"/>
        <v>0.31527777777777777</v>
      </c>
      <c r="F680" s="1">
        <v>5</v>
      </c>
      <c r="G680" s="13">
        <v>44574</v>
      </c>
      <c r="H680" s="1" t="str">
        <f t="shared" si="138"/>
        <v>Early</v>
      </c>
    </row>
    <row r="681" spans="1:8" ht="15">
      <c r="A681" s="8" t="s">
        <v>3299</v>
      </c>
      <c r="B681" s="26" t="str">
        <f>_xlfn.XLOOKUP($C681,'Airline Data'!$A$2:$A$7,'Airline Data'!$B$2:$B$7)</f>
        <v>Southwest</v>
      </c>
      <c r="C681" s="23">
        <v>4</v>
      </c>
      <c r="D681" s="20">
        <v>0.2326388888888889</v>
      </c>
      <c r="E681" s="20">
        <f>D681-TIME(0,F681,0)</f>
        <v>0.22430555555555556</v>
      </c>
      <c r="F681" s="1">
        <v>12</v>
      </c>
      <c r="G681" s="13">
        <v>44571</v>
      </c>
      <c r="H681" s="1" t="str">
        <f t="shared" si="138"/>
        <v>NotEarly</v>
      </c>
    </row>
    <row r="682" spans="1:8" ht="15">
      <c r="A682" s="8" t="s">
        <v>3301</v>
      </c>
      <c r="B682" s="26" t="str">
        <f>_xlfn.XLOOKUP($C682,'Airline Data'!$A$2:$A$7,'Airline Data'!$B$2:$B$7)</f>
        <v>Southwest</v>
      </c>
      <c r="C682" s="23">
        <v>4</v>
      </c>
      <c r="D682" s="20">
        <v>0.20902777777777778</v>
      </c>
      <c r="E682" s="20">
        <f>D682+TIME(0,F682,0)</f>
        <v>0.2215277777777778</v>
      </c>
      <c r="F682" s="1">
        <v>18</v>
      </c>
      <c r="G682" s="13">
        <v>44571</v>
      </c>
      <c r="H682" s="1" t="str">
        <f t="shared" si="138"/>
        <v>Early</v>
      </c>
    </row>
    <row r="683" spans="1:8" ht="15">
      <c r="A683" s="8" t="s">
        <v>3303</v>
      </c>
      <c r="B683" s="26" t="str">
        <f>_xlfn.XLOOKUP($C683,'Airline Data'!$A$2:$A$7,'Airline Data'!$B$2:$B$7)</f>
        <v>Delta</v>
      </c>
      <c r="C683" s="23">
        <v>3</v>
      </c>
      <c r="D683" s="20">
        <v>0.69374999999999998</v>
      </c>
      <c r="E683" s="20">
        <f>D683-TIME(0,F683,0)</f>
        <v>0.69027777777777777</v>
      </c>
      <c r="F683" s="1">
        <v>5</v>
      </c>
      <c r="G683" s="13">
        <v>44562</v>
      </c>
      <c r="H683" s="1" t="str">
        <f t="shared" si="138"/>
        <v>NotEarly</v>
      </c>
    </row>
    <row r="684" spans="1:8" ht="15">
      <c r="A684" s="8" t="s">
        <v>3305</v>
      </c>
      <c r="B684" s="26" t="str">
        <f>_xlfn.XLOOKUP($C684,'Airline Data'!$A$2:$A$7,'Airline Data'!$B$2:$B$7)</f>
        <v>Delta</v>
      </c>
      <c r="C684" s="23">
        <v>3</v>
      </c>
      <c r="D684" s="20">
        <v>0.59722222222222221</v>
      </c>
      <c r="E684" s="20">
        <f t="shared" ref="E684:E685" si="147">D684+TIME(0,F684,0)</f>
        <v>0.60347222222222219</v>
      </c>
      <c r="F684" s="1">
        <v>9</v>
      </c>
      <c r="G684" s="13">
        <v>44564</v>
      </c>
      <c r="H684" s="1" t="str">
        <f t="shared" si="138"/>
        <v>Early</v>
      </c>
    </row>
    <row r="685" spans="1:8" ht="15">
      <c r="A685" s="8" t="s">
        <v>3307</v>
      </c>
      <c r="B685" s="26" t="str">
        <f>_xlfn.XLOOKUP($C685,'Airline Data'!$A$2:$A$7,'Airline Data'!$B$2:$B$7)</f>
        <v>Southwest</v>
      </c>
      <c r="C685" s="23">
        <v>4</v>
      </c>
      <c r="D685" s="20">
        <v>0.70625000000000004</v>
      </c>
      <c r="E685" s="20">
        <f t="shared" si="147"/>
        <v>0.72291666666666676</v>
      </c>
      <c r="F685" s="1">
        <v>24</v>
      </c>
      <c r="G685" s="13">
        <v>44570</v>
      </c>
      <c r="H685" s="1" t="str">
        <f t="shared" si="138"/>
        <v>Early</v>
      </c>
    </row>
    <row r="686" spans="1:8" ht="15">
      <c r="A686" s="8" t="s">
        <v>3309</v>
      </c>
      <c r="B686" s="26" t="str">
        <f>_xlfn.XLOOKUP($C686,'Airline Data'!$A$2:$A$7,'Airline Data'!$B$2:$B$7)</f>
        <v>United</v>
      </c>
      <c r="C686" s="23">
        <v>2</v>
      </c>
      <c r="D686" s="20">
        <v>0.81041666666666667</v>
      </c>
      <c r="E686" s="20">
        <f>D686-TIME(0,F686,0)</f>
        <v>0.8</v>
      </c>
      <c r="F686" s="1">
        <v>15</v>
      </c>
      <c r="G686" s="13">
        <v>44562</v>
      </c>
      <c r="H686" s="1" t="str">
        <f t="shared" si="138"/>
        <v>NotEarly</v>
      </c>
    </row>
    <row r="687" spans="1:8" ht="15">
      <c r="A687" s="8" t="s">
        <v>3311</v>
      </c>
      <c r="B687" s="26" t="str">
        <f>_xlfn.XLOOKUP($C687,'Airline Data'!$A$2:$A$7,'Airline Data'!$B$2:$B$7)</f>
        <v>Southwest</v>
      </c>
      <c r="C687" s="23">
        <v>4</v>
      </c>
      <c r="D687" s="20">
        <v>0.96805555555555556</v>
      </c>
      <c r="E687" s="20">
        <f>D687+TIME(0,F687,0)</f>
        <v>0.96875</v>
      </c>
      <c r="F687" s="1">
        <v>1</v>
      </c>
      <c r="G687" s="13">
        <v>44562</v>
      </c>
      <c r="H687" s="1" t="str">
        <f t="shared" si="138"/>
        <v>Early</v>
      </c>
    </row>
    <row r="688" spans="1:8" ht="15">
      <c r="A688" s="8" t="s">
        <v>3313</v>
      </c>
      <c r="B688" s="26" t="str">
        <f>_xlfn.XLOOKUP($C688,'Airline Data'!$A$2:$A$7,'Airline Data'!$B$2:$B$7)</f>
        <v>Air Canada</v>
      </c>
      <c r="C688" s="23">
        <v>6</v>
      </c>
      <c r="D688" s="20">
        <v>0.64930555555555558</v>
      </c>
      <c r="E688" s="20">
        <f>D688-TIME(0,F688,0)</f>
        <v>0.64097222222222228</v>
      </c>
      <c r="F688" s="1">
        <v>12</v>
      </c>
      <c r="G688" s="13">
        <v>44571</v>
      </c>
      <c r="H688" s="1" t="str">
        <f t="shared" si="138"/>
        <v>NotEarly</v>
      </c>
    </row>
    <row r="689" spans="1:8" ht="15">
      <c r="A689" s="8" t="s">
        <v>3315</v>
      </c>
      <c r="B689" s="26" t="str">
        <f>_xlfn.XLOOKUP($C689,'Airline Data'!$A$2:$A$7,'Airline Data'!$B$2:$B$7)</f>
        <v>Alaska</v>
      </c>
      <c r="C689" s="23">
        <v>5</v>
      </c>
      <c r="D689" s="20">
        <v>0.30625000000000002</v>
      </c>
      <c r="E689" s="20">
        <f t="shared" ref="E689:E690" si="148">D689+TIME(0,F689,0)</f>
        <v>0.31180555555555556</v>
      </c>
      <c r="F689" s="1">
        <v>8</v>
      </c>
      <c r="G689" s="13">
        <v>44572</v>
      </c>
      <c r="H689" s="1" t="str">
        <f t="shared" si="138"/>
        <v>Early</v>
      </c>
    </row>
    <row r="690" spans="1:8" ht="15">
      <c r="A690" s="8" t="s">
        <v>3317</v>
      </c>
      <c r="B690" s="26" t="str">
        <f>_xlfn.XLOOKUP($C690,'Airline Data'!$A$2:$A$7,'Airline Data'!$B$2:$B$7)</f>
        <v>American</v>
      </c>
      <c r="C690" s="23">
        <v>1</v>
      </c>
      <c r="D690" s="20">
        <v>0.86458333333333337</v>
      </c>
      <c r="E690" s="20">
        <f t="shared" si="148"/>
        <v>0.87152777777777779</v>
      </c>
      <c r="F690" s="1">
        <v>10</v>
      </c>
      <c r="G690" s="13">
        <v>44569</v>
      </c>
      <c r="H690" s="1" t="str">
        <f t="shared" si="138"/>
        <v>Early</v>
      </c>
    </row>
    <row r="691" spans="1:8" ht="15">
      <c r="A691" s="8" t="s">
        <v>3319</v>
      </c>
      <c r="B691" s="26" t="str">
        <f>_xlfn.XLOOKUP($C691,'Airline Data'!$A$2:$A$7,'Airline Data'!$B$2:$B$7)</f>
        <v>Air Canada</v>
      </c>
      <c r="C691" s="23">
        <v>6</v>
      </c>
      <c r="D691" s="20">
        <v>0.85624999999999996</v>
      </c>
      <c r="E691" s="20">
        <f>D691-TIME(0,F691,0)</f>
        <v>0.85347222222222219</v>
      </c>
      <c r="F691" s="1">
        <v>4</v>
      </c>
      <c r="G691" s="13">
        <v>44569</v>
      </c>
      <c r="H691" s="1" t="str">
        <f t="shared" si="138"/>
        <v>NotEarly</v>
      </c>
    </row>
    <row r="692" spans="1:8" ht="15">
      <c r="A692" s="8" t="s">
        <v>3321</v>
      </c>
      <c r="B692" s="26" t="str">
        <f>_xlfn.XLOOKUP($C692,'Airline Data'!$A$2:$A$7,'Airline Data'!$B$2:$B$7)</f>
        <v>American</v>
      </c>
      <c r="C692" s="23">
        <v>1</v>
      </c>
      <c r="D692" s="20">
        <v>0.29444444444444445</v>
      </c>
      <c r="E692" s="20">
        <f>D692+TIME(0,F692,0)</f>
        <v>0.30138888888888887</v>
      </c>
      <c r="F692" s="1">
        <v>10</v>
      </c>
      <c r="G692" s="13">
        <v>44568</v>
      </c>
      <c r="H692" s="1" t="str">
        <f t="shared" si="138"/>
        <v>Early</v>
      </c>
    </row>
    <row r="693" spans="1:8" ht="15">
      <c r="A693" s="8" t="s">
        <v>3323</v>
      </c>
      <c r="B693" s="26" t="str">
        <f>_xlfn.XLOOKUP($C693,'Airline Data'!$A$2:$A$7,'Airline Data'!$B$2:$B$7)</f>
        <v>Southwest</v>
      </c>
      <c r="C693" s="23">
        <v>4</v>
      </c>
      <c r="D693" s="20">
        <v>9.930555555555555E-2</v>
      </c>
      <c r="E693" s="20">
        <f>D693-TIME(0,F693,0)</f>
        <v>9.2361111111111102E-2</v>
      </c>
      <c r="F693" s="1">
        <v>10</v>
      </c>
      <c r="G693" s="13">
        <v>44572</v>
      </c>
      <c r="H693" s="1" t="str">
        <f t="shared" si="138"/>
        <v>NotEarly</v>
      </c>
    </row>
    <row r="694" spans="1:8" ht="15">
      <c r="A694" s="8" t="s">
        <v>3325</v>
      </c>
      <c r="B694" s="26" t="str">
        <f>_xlfn.XLOOKUP($C694,'Airline Data'!$A$2:$A$7,'Airline Data'!$B$2:$B$7)</f>
        <v>American</v>
      </c>
      <c r="C694" s="23">
        <v>1</v>
      </c>
      <c r="D694" s="20">
        <v>0.65416666666666667</v>
      </c>
      <c r="E694" s="20">
        <f t="shared" ref="E694:E695" si="149">D694+TIME(0,F694,0)</f>
        <v>0.66527777777777775</v>
      </c>
      <c r="F694" s="1">
        <v>16</v>
      </c>
      <c r="G694" s="13">
        <v>44573</v>
      </c>
      <c r="H694" s="1" t="str">
        <f t="shared" si="138"/>
        <v>Early</v>
      </c>
    </row>
    <row r="695" spans="1:8" ht="15">
      <c r="A695" s="8" t="s">
        <v>3327</v>
      </c>
      <c r="B695" s="26" t="str">
        <f>_xlfn.XLOOKUP($C695,'Airline Data'!$A$2:$A$7,'Airline Data'!$B$2:$B$7)</f>
        <v>American</v>
      </c>
      <c r="C695" s="23">
        <v>1</v>
      </c>
      <c r="D695" s="20">
        <v>0.79791666666666672</v>
      </c>
      <c r="E695" s="20">
        <f t="shared" si="149"/>
        <v>0.81041666666666667</v>
      </c>
      <c r="F695" s="1">
        <v>18</v>
      </c>
      <c r="G695" s="13">
        <v>44562</v>
      </c>
      <c r="H695" s="1" t="str">
        <f t="shared" si="138"/>
        <v>Early</v>
      </c>
    </row>
    <row r="696" spans="1:8" ht="15">
      <c r="A696" s="8" t="s">
        <v>3329</v>
      </c>
      <c r="B696" s="26" t="str">
        <f>_xlfn.XLOOKUP($C696,'Airline Data'!$A$2:$A$7,'Airline Data'!$B$2:$B$7)</f>
        <v>United</v>
      </c>
      <c r="C696" s="23">
        <v>2</v>
      </c>
      <c r="D696" s="20">
        <v>0.12986111111111112</v>
      </c>
      <c r="E696" s="20">
        <f>D696-TIME(0,F696,0)</f>
        <v>0.12569444444444444</v>
      </c>
      <c r="F696" s="1">
        <v>6</v>
      </c>
      <c r="G696" s="13">
        <v>44564</v>
      </c>
      <c r="H696" s="1" t="str">
        <f t="shared" si="138"/>
        <v>NotEarly</v>
      </c>
    </row>
    <row r="697" spans="1:8" ht="15">
      <c r="A697" s="8" t="s">
        <v>3331</v>
      </c>
      <c r="B697" s="26" t="str">
        <f>_xlfn.XLOOKUP($C697,'Airline Data'!$A$2:$A$7,'Airline Data'!$B$2:$B$7)</f>
        <v>Alaska</v>
      </c>
      <c r="C697" s="23">
        <v>5</v>
      </c>
      <c r="D697" s="20">
        <v>0.25486111111111109</v>
      </c>
      <c r="E697" s="20">
        <f>D697+TIME(0,F697,0)</f>
        <v>0.26805555555555555</v>
      </c>
      <c r="F697" s="1">
        <v>19</v>
      </c>
      <c r="G697" s="13">
        <v>44565</v>
      </c>
      <c r="H697" s="1" t="str">
        <f t="shared" si="138"/>
        <v>Early</v>
      </c>
    </row>
    <row r="698" spans="1:8" ht="15">
      <c r="A698" s="8" t="s">
        <v>3333</v>
      </c>
      <c r="B698" s="26" t="str">
        <f>_xlfn.XLOOKUP($C698,'Airline Data'!$A$2:$A$7,'Airline Data'!$B$2:$B$7)</f>
        <v>Air Canada</v>
      </c>
      <c r="C698" s="23">
        <v>6</v>
      </c>
      <c r="D698" s="20">
        <v>0.6479166666666667</v>
      </c>
      <c r="E698" s="20">
        <f>D698-TIME(0,F698,0)</f>
        <v>0.63194444444444442</v>
      </c>
      <c r="F698" s="1">
        <v>23</v>
      </c>
      <c r="G698" s="13">
        <v>44567</v>
      </c>
      <c r="H698" s="1" t="str">
        <f t="shared" si="138"/>
        <v>NotEarly</v>
      </c>
    </row>
    <row r="699" spans="1:8" ht="15">
      <c r="A699" s="8" t="s">
        <v>3335</v>
      </c>
      <c r="B699" s="26" t="str">
        <f>_xlfn.XLOOKUP($C699,'Airline Data'!$A$2:$A$7,'Airline Data'!$B$2:$B$7)</f>
        <v>United</v>
      </c>
      <c r="C699" s="23">
        <v>2</v>
      </c>
      <c r="D699" s="20">
        <v>0.10833333333333334</v>
      </c>
      <c r="E699" s="20">
        <f t="shared" ref="E699:E700" si="150">D699+TIME(0,F699,0)</f>
        <v>0.10902777777777778</v>
      </c>
      <c r="F699" s="1">
        <v>1</v>
      </c>
      <c r="G699" s="13">
        <v>44574</v>
      </c>
      <c r="H699" s="1" t="str">
        <f t="shared" si="138"/>
        <v>Early</v>
      </c>
    </row>
    <row r="700" spans="1:8" ht="15">
      <c r="A700" s="8" t="s">
        <v>3337</v>
      </c>
      <c r="B700" s="26" t="str">
        <f>_xlfn.XLOOKUP($C700,'Airline Data'!$A$2:$A$7,'Airline Data'!$B$2:$B$7)</f>
        <v>United</v>
      </c>
      <c r="C700" s="23">
        <v>2</v>
      </c>
      <c r="D700" s="20">
        <v>0.3527777777777778</v>
      </c>
      <c r="E700" s="20">
        <f t="shared" si="150"/>
        <v>0.3527777777777778</v>
      </c>
      <c r="F700" s="1">
        <v>0</v>
      </c>
      <c r="G700" s="13">
        <v>44566</v>
      </c>
      <c r="H700" s="1" t="str">
        <f t="shared" si="138"/>
        <v>OnTime</v>
      </c>
    </row>
    <row r="701" spans="1:8" ht="15">
      <c r="A701" s="8" t="s">
        <v>3339</v>
      </c>
      <c r="B701" s="26" t="str">
        <f>_xlfn.XLOOKUP($C701,'Airline Data'!$A$2:$A$7,'Airline Data'!$B$2:$B$7)</f>
        <v>Air Canada</v>
      </c>
      <c r="C701" s="23">
        <v>6</v>
      </c>
      <c r="D701" s="20">
        <v>0.23055555555555557</v>
      </c>
      <c r="E701" s="20">
        <f>D701-TIME(0,F701,0)</f>
        <v>0.21875</v>
      </c>
      <c r="F701" s="1">
        <v>17</v>
      </c>
      <c r="G701" s="13">
        <v>44564</v>
      </c>
      <c r="H701" s="1" t="str">
        <f t="shared" si="138"/>
        <v>NotEarly</v>
      </c>
    </row>
    <row r="702" spans="1:8" ht="15">
      <c r="A702" s="8" t="s">
        <v>3341</v>
      </c>
      <c r="B702" s="26" t="str">
        <f>_xlfn.XLOOKUP($C702,'Airline Data'!$A$2:$A$7,'Airline Data'!$B$2:$B$7)</f>
        <v>Southwest</v>
      </c>
      <c r="C702" s="23">
        <v>4</v>
      </c>
      <c r="D702" s="20">
        <v>4.3055555555555555E-2</v>
      </c>
      <c r="E702" s="20">
        <f>D702+TIME(0,F702,0)</f>
        <v>4.7916666666666663E-2</v>
      </c>
      <c r="F702" s="1">
        <v>7</v>
      </c>
      <c r="G702" s="13">
        <v>44562</v>
      </c>
      <c r="H702" s="1" t="str">
        <f t="shared" si="138"/>
        <v>Early</v>
      </c>
    </row>
    <row r="703" spans="1:8" ht="15">
      <c r="A703" s="8" t="s">
        <v>3343</v>
      </c>
      <c r="B703" s="26" t="str">
        <f>_xlfn.XLOOKUP($C703,'Airline Data'!$A$2:$A$7,'Airline Data'!$B$2:$B$7)</f>
        <v>Air Canada</v>
      </c>
      <c r="C703" s="23">
        <v>6</v>
      </c>
      <c r="D703" s="20">
        <v>8.819444444444445E-2</v>
      </c>
      <c r="E703" s="20">
        <f>D703-TIME(0,F703,0)</f>
        <v>8.6805555555555566E-2</v>
      </c>
      <c r="F703" s="1">
        <v>2</v>
      </c>
      <c r="G703" s="13">
        <v>44572</v>
      </c>
      <c r="H703" s="1" t="str">
        <f t="shared" si="138"/>
        <v>NotEarly</v>
      </c>
    </row>
    <row r="704" spans="1:8" ht="15">
      <c r="A704" s="8" t="s">
        <v>3345</v>
      </c>
      <c r="B704" s="26" t="str">
        <f>_xlfn.XLOOKUP($C704,'Airline Data'!$A$2:$A$7,'Airline Data'!$B$2:$B$7)</f>
        <v>American</v>
      </c>
      <c r="C704" s="23">
        <v>1</v>
      </c>
      <c r="D704" s="20">
        <v>0.77986111111111112</v>
      </c>
      <c r="E704" s="20">
        <f t="shared" ref="E704:E705" si="151">D704+TIME(0,F704,0)</f>
        <v>0.78541666666666665</v>
      </c>
      <c r="F704" s="1">
        <v>8</v>
      </c>
      <c r="G704" s="13">
        <v>44574</v>
      </c>
      <c r="H704" s="1" t="str">
        <f t="shared" si="138"/>
        <v>Early</v>
      </c>
    </row>
    <row r="705" spans="1:8" ht="15">
      <c r="A705" s="8">
        <v>708927</v>
      </c>
      <c r="B705" s="26" t="str">
        <f>_xlfn.XLOOKUP($C705,'Airline Data'!$A$2:$A$7,'Airline Data'!$B$2:$B$7)</f>
        <v>Southwest</v>
      </c>
      <c r="C705" s="23">
        <v>4</v>
      </c>
      <c r="D705" s="20">
        <v>0.11388888888888889</v>
      </c>
      <c r="E705" s="20">
        <f t="shared" si="151"/>
        <v>0.11527777777777777</v>
      </c>
      <c r="F705" s="1">
        <v>2</v>
      </c>
      <c r="G705" s="13">
        <v>44564</v>
      </c>
      <c r="H705" s="1" t="str">
        <f t="shared" si="138"/>
        <v>Early</v>
      </c>
    </row>
    <row r="706" spans="1:8" ht="15">
      <c r="A706" s="8" t="s">
        <v>3348</v>
      </c>
      <c r="B706" s="26" t="str">
        <f>_xlfn.XLOOKUP($C706,'Airline Data'!$A$2:$A$7,'Airline Data'!$B$2:$B$7)</f>
        <v>United</v>
      </c>
      <c r="C706" s="23">
        <v>2</v>
      </c>
      <c r="D706" s="20">
        <v>5.8333333333333334E-2</v>
      </c>
      <c r="E706" s="20">
        <f>D706-TIME(0,F706,0)</f>
        <v>5.6250000000000001E-2</v>
      </c>
      <c r="F706" s="1">
        <v>3</v>
      </c>
      <c r="G706" s="13">
        <v>44565</v>
      </c>
      <c r="H706" s="1" t="str">
        <f t="shared" si="138"/>
        <v>NotEarly</v>
      </c>
    </row>
    <row r="707" spans="1:8" ht="15">
      <c r="A707" s="8" t="s">
        <v>3350</v>
      </c>
      <c r="B707" s="26" t="str">
        <f>_xlfn.XLOOKUP($C707,'Airline Data'!$A$2:$A$7,'Airline Data'!$B$2:$B$7)</f>
        <v>Air Canada</v>
      </c>
      <c r="C707" s="23">
        <v>6</v>
      </c>
      <c r="D707" s="20">
        <v>0.97430555555555554</v>
      </c>
      <c r="E707" s="20">
        <f>D707+TIME(0,F707,0)</f>
        <v>0.99305555555555558</v>
      </c>
      <c r="F707" s="1">
        <v>27</v>
      </c>
      <c r="G707" s="13">
        <v>44564</v>
      </c>
      <c r="H707" s="1" t="str">
        <f t="shared" ref="H707:H770" si="152">_xlfn.IFS(D707&lt;E707,"Early",D707&gt;E707,"NotEarly",D707=E707,"OnTime")</f>
        <v>Early</v>
      </c>
    </row>
    <row r="708" spans="1:8" ht="15">
      <c r="A708" s="8" t="s">
        <v>3352</v>
      </c>
      <c r="B708" s="26" t="str">
        <f>_xlfn.XLOOKUP($C708,'Airline Data'!$A$2:$A$7,'Airline Data'!$B$2:$B$7)</f>
        <v>Southwest</v>
      </c>
      <c r="C708" s="23">
        <v>4</v>
      </c>
      <c r="D708" s="20">
        <v>0.33958333333333335</v>
      </c>
      <c r="E708" s="20">
        <f>D708-TIME(0,F708,0)</f>
        <v>0.32013888888888892</v>
      </c>
      <c r="F708" s="1">
        <v>28</v>
      </c>
      <c r="G708" s="13">
        <v>44564</v>
      </c>
      <c r="H708" s="1" t="str">
        <f t="shared" si="152"/>
        <v>NotEarly</v>
      </c>
    </row>
    <row r="709" spans="1:8" ht="15">
      <c r="A709" s="8" t="s">
        <v>3354</v>
      </c>
      <c r="B709" s="26" t="str">
        <f>_xlfn.XLOOKUP($C709,'Airline Data'!$A$2:$A$7,'Airline Data'!$B$2:$B$7)</f>
        <v>Delta</v>
      </c>
      <c r="C709" s="23">
        <v>3</v>
      </c>
      <c r="D709" s="20">
        <v>0.69374999999999998</v>
      </c>
      <c r="E709" s="20">
        <f t="shared" ref="E709:E710" si="153">D709+TIME(0,F709,0)</f>
        <v>0.69861111111111107</v>
      </c>
      <c r="F709" s="1">
        <v>7</v>
      </c>
      <c r="G709" s="13">
        <v>44566</v>
      </c>
      <c r="H709" s="1" t="str">
        <f t="shared" si="152"/>
        <v>Early</v>
      </c>
    </row>
    <row r="710" spans="1:8" ht="15">
      <c r="A710" s="8" t="s">
        <v>3356</v>
      </c>
      <c r="B710" s="26" t="str">
        <f>_xlfn.XLOOKUP($C710,'Airline Data'!$A$2:$A$7,'Airline Data'!$B$2:$B$7)</f>
        <v>American</v>
      </c>
      <c r="C710" s="23">
        <v>1</v>
      </c>
      <c r="D710" s="20">
        <v>0.44513888888888886</v>
      </c>
      <c r="E710" s="20">
        <f t="shared" si="153"/>
        <v>0.46111111111111108</v>
      </c>
      <c r="F710" s="1">
        <v>23</v>
      </c>
      <c r="G710" s="13">
        <v>44562</v>
      </c>
      <c r="H710" s="1" t="str">
        <f t="shared" si="152"/>
        <v>Early</v>
      </c>
    </row>
    <row r="711" spans="1:8" ht="15">
      <c r="A711" s="8" t="s">
        <v>3358</v>
      </c>
      <c r="B711" s="26" t="str">
        <f>_xlfn.XLOOKUP($C711,'Airline Data'!$A$2:$A$7,'Airline Data'!$B$2:$B$7)</f>
        <v>Delta</v>
      </c>
      <c r="C711" s="23">
        <v>3</v>
      </c>
      <c r="D711" s="20">
        <v>0.90625</v>
      </c>
      <c r="E711" s="20">
        <f>D711-TIME(0,F711,0)</f>
        <v>0.90486111111111112</v>
      </c>
      <c r="F711" s="1">
        <v>2</v>
      </c>
      <c r="G711" s="13">
        <v>44574</v>
      </c>
      <c r="H711" s="1" t="str">
        <f t="shared" si="152"/>
        <v>NotEarly</v>
      </c>
    </row>
    <row r="712" spans="1:8" ht="15">
      <c r="A712" s="8" t="s">
        <v>3360</v>
      </c>
      <c r="B712" s="26" t="str">
        <f>_xlfn.XLOOKUP($C712,'Airline Data'!$A$2:$A$7,'Airline Data'!$B$2:$B$7)</f>
        <v>Delta</v>
      </c>
      <c r="C712" s="23">
        <v>3</v>
      </c>
      <c r="D712" s="20">
        <v>0.87847222222222221</v>
      </c>
      <c r="E712" s="20">
        <f>D712+TIME(0,F712,0)</f>
        <v>0.89722222222222225</v>
      </c>
      <c r="F712" s="1">
        <v>27</v>
      </c>
      <c r="G712" s="13">
        <v>44564</v>
      </c>
      <c r="H712" s="1" t="str">
        <f t="shared" si="152"/>
        <v>Early</v>
      </c>
    </row>
    <row r="713" spans="1:8" ht="15">
      <c r="A713" s="8" t="s">
        <v>3362</v>
      </c>
      <c r="B713" s="26" t="str">
        <f>_xlfn.XLOOKUP($C713,'Airline Data'!$A$2:$A$7,'Airline Data'!$B$2:$B$7)</f>
        <v>Southwest</v>
      </c>
      <c r="C713" s="23">
        <v>4</v>
      </c>
      <c r="D713" s="20">
        <v>0.20694444444444443</v>
      </c>
      <c r="E713" s="20">
        <f>D713-TIME(0,F713,0)</f>
        <v>0.19444444444444442</v>
      </c>
      <c r="F713" s="1">
        <v>18</v>
      </c>
      <c r="G713" s="13">
        <v>44565</v>
      </c>
      <c r="H713" s="1" t="str">
        <f t="shared" si="152"/>
        <v>NotEarly</v>
      </c>
    </row>
    <row r="714" spans="1:8" ht="15">
      <c r="A714" s="8" t="s">
        <v>3364</v>
      </c>
      <c r="B714" s="26" t="str">
        <f>_xlfn.XLOOKUP($C714,'Airline Data'!$A$2:$A$7,'Airline Data'!$B$2:$B$7)</f>
        <v>Southwest</v>
      </c>
      <c r="C714" s="23">
        <v>4</v>
      </c>
      <c r="D714" s="20">
        <v>0.67291666666666672</v>
      </c>
      <c r="E714" s="20">
        <f t="shared" ref="E714:E715" si="154">D714+TIME(0,F714,0)</f>
        <v>0.69375000000000009</v>
      </c>
      <c r="F714" s="1">
        <v>30</v>
      </c>
      <c r="G714" s="13">
        <v>44566</v>
      </c>
      <c r="H714" s="1" t="str">
        <f t="shared" si="152"/>
        <v>Early</v>
      </c>
    </row>
    <row r="715" spans="1:8" ht="15">
      <c r="A715" s="8">
        <v>108831</v>
      </c>
      <c r="B715" s="26" t="str">
        <f>_xlfn.XLOOKUP($C715,'Airline Data'!$A$2:$A$7,'Airline Data'!$B$2:$B$7)</f>
        <v>Southwest</v>
      </c>
      <c r="C715" s="23">
        <v>4</v>
      </c>
      <c r="D715" s="20">
        <v>0.66666666666666663</v>
      </c>
      <c r="E715" s="20">
        <f t="shared" si="154"/>
        <v>0.68541666666666667</v>
      </c>
      <c r="F715" s="1">
        <v>27</v>
      </c>
      <c r="G715" s="13">
        <v>44565</v>
      </c>
      <c r="H715" s="1" t="str">
        <f t="shared" si="152"/>
        <v>Early</v>
      </c>
    </row>
    <row r="716" spans="1:8" ht="15">
      <c r="A716" s="8" t="s">
        <v>3367</v>
      </c>
      <c r="B716" s="26" t="str">
        <f>_xlfn.XLOOKUP($C716,'Airline Data'!$A$2:$A$7,'Airline Data'!$B$2:$B$7)</f>
        <v>Alaska</v>
      </c>
      <c r="C716" s="23">
        <v>5</v>
      </c>
      <c r="D716" s="20">
        <v>0.8256944444444444</v>
      </c>
      <c r="E716" s="20">
        <f>D716-TIME(0,F716,0)</f>
        <v>0.82291666666666663</v>
      </c>
      <c r="F716" s="1">
        <v>4</v>
      </c>
      <c r="G716" s="13">
        <v>44574</v>
      </c>
      <c r="H716" s="1" t="str">
        <f t="shared" si="152"/>
        <v>NotEarly</v>
      </c>
    </row>
    <row r="717" spans="1:8" ht="15">
      <c r="A717" s="8" t="s">
        <v>3369</v>
      </c>
      <c r="B717" s="26" t="str">
        <f>_xlfn.XLOOKUP($C717,'Airline Data'!$A$2:$A$7,'Airline Data'!$B$2:$B$7)</f>
        <v>American</v>
      </c>
      <c r="C717" s="23">
        <v>1</v>
      </c>
      <c r="D717" s="20">
        <v>0.30625000000000002</v>
      </c>
      <c r="E717" s="20">
        <f>D717+TIME(0,F717,0)</f>
        <v>0.3125</v>
      </c>
      <c r="F717" s="1">
        <v>9</v>
      </c>
      <c r="G717" s="13">
        <v>44562</v>
      </c>
      <c r="H717" s="1" t="str">
        <f t="shared" si="152"/>
        <v>Early</v>
      </c>
    </row>
    <row r="718" spans="1:8" ht="15">
      <c r="A718" s="8">
        <v>731610</v>
      </c>
      <c r="B718" s="26" t="str">
        <f>_xlfn.XLOOKUP($C718,'Airline Data'!$A$2:$A$7,'Airline Data'!$B$2:$B$7)</f>
        <v>American</v>
      </c>
      <c r="C718" s="23">
        <v>1</v>
      </c>
      <c r="D718" s="20">
        <v>0.40555555555555556</v>
      </c>
      <c r="E718" s="20">
        <f>D718-TIME(0,F718,0)</f>
        <v>0.39027777777777778</v>
      </c>
      <c r="F718" s="1">
        <v>22</v>
      </c>
      <c r="G718" s="13">
        <v>44574</v>
      </c>
      <c r="H718" s="1" t="str">
        <f t="shared" si="152"/>
        <v>NotEarly</v>
      </c>
    </row>
    <row r="719" spans="1:8" ht="15">
      <c r="A719" s="8" t="s">
        <v>3372</v>
      </c>
      <c r="B719" s="26" t="str">
        <f>_xlfn.XLOOKUP($C719,'Airline Data'!$A$2:$A$7,'Airline Data'!$B$2:$B$7)</f>
        <v>United</v>
      </c>
      <c r="C719" s="23">
        <v>2</v>
      </c>
      <c r="D719" s="20">
        <v>0.63749999999999996</v>
      </c>
      <c r="E719" s="20">
        <f t="shared" ref="E719:E720" si="155">D719+TIME(0,F719,0)</f>
        <v>0.6513888888888888</v>
      </c>
      <c r="F719" s="1">
        <v>20</v>
      </c>
      <c r="G719" s="13">
        <v>44569</v>
      </c>
      <c r="H719" s="1" t="str">
        <f t="shared" si="152"/>
        <v>Early</v>
      </c>
    </row>
    <row r="720" spans="1:8" ht="15">
      <c r="A720" s="8" t="s">
        <v>3374</v>
      </c>
      <c r="B720" s="26" t="str">
        <f>_xlfn.XLOOKUP($C720,'Airline Data'!$A$2:$A$7,'Airline Data'!$B$2:$B$7)</f>
        <v>Air Canada</v>
      </c>
      <c r="C720" s="23">
        <v>6</v>
      </c>
      <c r="D720" s="20">
        <v>0.70833333333333337</v>
      </c>
      <c r="E720" s="20">
        <f t="shared" si="155"/>
        <v>0.70833333333333337</v>
      </c>
      <c r="F720" s="1">
        <v>0</v>
      </c>
      <c r="G720" s="13">
        <v>44569</v>
      </c>
      <c r="H720" s="1" t="str">
        <f t="shared" si="152"/>
        <v>OnTime</v>
      </c>
    </row>
    <row r="721" spans="1:8" ht="15">
      <c r="A721" s="8" t="s">
        <v>3376</v>
      </c>
      <c r="B721" s="26" t="str">
        <f>_xlfn.XLOOKUP($C721,'Airline Data'!$A$2:$A$7,'Airline Data'!$B$2:$B$7)</f>
        <v>Air Canada</v>
      </c>
      <c r="C721" s="23">
        <v>6</v>
      </c>
      <c r="D721" s="20">
        <v>0.14305555555555555</v>
      </c>
      <c r="E721" s="20">
        <f>D721-TIME(0,F721,0)</f>
        <v>0.13194444444444445</v>
      </c>
      <c r="F721" s="1">
        <v>16</v>
      </c>
      <c r="G721" s="13">
        <v>44568</v>
      </c>
      <c r="H721" s="1" t="str">
        <f t="shared" si="152"/>
        <v>NotEarly</v>
      </c>
    </row>
    <row r="722" spans="1:8" ht="15">
      <c r="A722" s="8" t="s">
        <v>3378</v>
      </c>
      <c r="B722" s="26" t="str">
        <f>_xlfn.XLOOKUP($C722,'Airline Data'!$A$2:$A$7,'Airline Data'!$B$2:$B$7)</f>
        <v>United</v>
      </c>
      <c r="C722" s="23">
        <v>2</v>
      </c>
      <c r="D722" s="20">
        <v>0.53194444444444444</v>
      </c>
      <c r="E722" s="20">
        <f>D722+TIME(0,F722,0)</f>
        <v>0.53402777777777777</v>
      </c>
      <c r="F722" s="1">
        <v>3</v>
      </c>
      <c r="G722" s="13">
        <v>44574</v>
      </c>
      <c r="H722" s="1" t="str">
        <f t="shared" si="152"/>
        <v>Early</v>
      </c>
    </row>
    <row r="723" spans="1:8" ht="15">
      <c r="A723" s="8" t="s">
        <v>3380</v>
      </c>
      <c r="B723" s="26" t="str">
        <f>_xlfn.XLOOKUP($C723,'Airline Data'!$A$2:$A$7,'Airline Data'!$B$2:$B$7)</f>
        <v>Southwest</v>
      </c>
      <c r="C723" s="23">
        <v>4</v>
      </c>
      <c r="D723" s="20">
        <v>0.31319444444444444</v>
      </c>
      <c r="E723" s="20">
        <f>D723-TIME(0,F723,0)</f>
        <v>0.29652777777777778</v>
      </c>
      <c r="F723" s="1">
        <v>24</v>
      </c>
      <c r="G723" s="13">
        <v>44565</v>
      </c>
      <c r="H723" s="1" t="str">
        <f t="shared" si="152"/>
        <v>NotEarly</v>
      </c>
    </row>
    <row r="724" spans="1:8" ht="15">
      <c r="A724" s="8" t="s">
        <v>3382</v>
      </c>
      <c r="B724" s="26" t="str">
        <f>_xlfn.XLOOKUP($C724,'Airline Data'!$A$2:$A$7,'Airline Data'!$B$2:$B$7)</f>
        <v>United</v>
      </c>
      <c r="C724" s="23">
        <v>2</v>
      </c>
      <c r="D724" s="20">
        <v>0.80347222222222225</v>
      </c>
      <c r="E724" s="20">
        <f t="shared" ref="E724:E725" si="156">D724+TIME(0,F724,0)</f>
        <v>0.80902777777777779</v>
      </c>
      <c r="F724" s="1">
        <v>8</v>
      </c>
      <c r="G724" s="13">
        <v>44569</v>
      </c>
      <c r="H724" s="1" t="str">
        <f t="shared" si="152"/>
        <v>Early</v>
      </c>
    </row>
    <row r="725" spans="1:8" ht="15">
      <c r="A725" s="8" t="s">
        <v>3384</v>
      </c>
      <c r="B725" s="26" t="str">
        <f>_xlfn.XLOOKUP($C725,'Airline Data'!$A$2:$A$7,'Airline Data'!$B$2:$B$7)</f>
        <v>Southwest</v>
      </c>
      <c r="C725" s="23">
        <v>4</v>
      </c>
      <c r="D725" s="20">
        <v>0.39374999999999999</v>
      </c>
      <c r="E725" s="20">
        <f t="shared" si="156"/>
        <v>0.41249999999999998</v>
      </c>
      <c r="F725" s="1">
        <v>27</v>
      </c>
      <c r="G725" s="13">
        <v>44571</v>
      </c>
      <c r="H725" s="1" t="str">
        <f t="shared" si="152"/>
        <v>Early</v>
      </c>
    </row>
    <row r="726" spans="1:8" ht="15">
      <c r="A726" s="8" t="s">
        <v>3386</v>
      </c>
      <c r="B726" s="26" t="str">
        <f>_xlfn.XLOOKUP($C726,'Airline Data'!$A$2:$A$7,'Airline Data'!$B$2:$B$7)</f>
        <v>Southwest</v>
      </c>
      <c r="C726" s="23">
        <v>4</v>
      </c>
      <c r="D726" s="20">
        <v>0.20416666666666666</v>
      </c>
      <c r="E726" s="20">
        <f>D726-TIME(0,F726,0)</f>
        <v>0.18472222222222223</v>
      </c>
      <c r="F726" s="1">
        <v>28</v>
      </c>
      <c r="G726" s="13">
        <v>44568</v>
      </c>
      <c r="H726" s="1" t="str">
        <f t="shared" si="152"/>
        <v>NotEarly</v>
      </c>
    </row>
    <row r="727" spans="1:8" ht="15">
      <c r="A727" s="8" t="s">
        <v>3388</v>
      </c>
      <c r="B727" s="26" t="str">
        <f>_xlfn.XLOOKUP($C727,'Airline Data'!$A$2:$A$7,'Airline Data'!$B$2:$B$7)</f>
        <v>Air Canada</v>
      </c>
      <c r="C727" s="23">
        <v>6</v>
      </c>
      <c r="D727" s="20">
        <v>0.35347222222222224</v>
      </c>
      <c r="E727" s="20">
        <f>D727+TIME(0,F727,0)</f>
        <v>0.37152777777777779</v>
      </c>
      <c r="F727" s="1">
        <v>26</v>
      </c>
      <c r="G727" s="13">
        <v>44564</v>
      </c>
      <c r="H727" s="1" t="str">
        <f t="shared" si="152"/>
        <v>Early</v>
      </c>
    </row>
    <row r="728" spans="1:8" ht="15">
      <c r="A728" s="8" t="s">
        <v>3390</v>
      </c>
      <c r="B728" s="26" t="str">
        <f>_xlfn.XLOOKUP($C728,'Airline Data'!$A$2:$A$7,'Airline Data'!$B$2:$B$7)</f>
        <v>Alaska</v>
      </c>
      <c r="C728" s="23">
        <v>5</v>
      </c>
      <c r="D728" s="20">
        <v>8.8888888888888892E-2</v>
      </c>
      <c r="E728" s="20">
        <f>D728-TIME(0,F728,0)</f>
        <v>7.9166666666666663E-2</v>
      </c>
      <c r="F728" s="1">
        <v>14</v>
      </c>
      <c r="G728" s="13">
        <v>44568</v>
      </c>
      <c r="H728" s="1" t="str">
        <f t="shared" si="152"/>
        <v>NotEarly</v>
      </c>
    </row>
    <row r="729" spans="1:8" ht="15">
      <c r="A729" s="8">
        <v>990828</v>
      </c>
      <c r="B729" s="26" t="str">
        <f>_xlfn.XLOOKUP($C729,'Airline Data'!$A$2:$A$7,'Airline Data'!$B$2:$B$7)</f>
        <v>Alaska</v>
      </c>
      <c r="C729" s="23">
        <v>5</v>
      </c>
      <c r="D729" s="20">
        <v>0.83888888888888891</v>
      </c>
      <c r="E729" s="20">
        <f t="shared" ref="E729:E730" si="157">D729+TIME(0,F729,0)</f>
        <v>0.83958333333333335</v>
      </c>
      <c r="F729" s="1">
        <v>1</v>
      </c>
      <c r="G729" s="13">
        <v>44564</v>
      </c>
      <c r="H729" s="1" t="str">
        <f t="shared" si="152"/>
        <v>Early</v>
      </c>
    </row>
    <row r="730" spans="1:8" ht="15">
      <c r="A730" s="8" t="s">
        <v>3393</v>
      </c>
      <c r="B730" s="26" t="str">
        <f>_xlfn.XLOOKUP($C730,'Airline Data'!$A$2:$A$7,'Airline Data'!$B$2:$B$7)</f>
        <v>United</v>
      </c>
      <c r="C730" s="23">
        <v>2</v>
      </c>
      <c r="D730" s="20">
        <v>0.59097222222222223</v>
      </c>
      <c r="E730" s="20">
        <f t="shared" si="157"/>
        <v>0.59305555555555556</v>
      </c>
      <c r="F730" s="1">
        <v>3</v>
      </c>
      <c r="G730" s="13">
        <v>44571</v>
      </c>
      <c r="H730" s="1" t="str">
        <f t="shared" si="152"/>
        <v>Early</v>
      </c>
    </row>
    <row r="731" spans="1:8" ht="15">
      <c r="A731" s="8" t="s">
        <v>3395</v>
      </c>
      <c r="B731" s="26" t="str">
        <f>_xlfn.XLOOKUP($C731,'Airline Data'!$A$2:$A$7,'Airline Data'!$B$2:$B$7)</f>
        <v>United</v>
      </c>
      <c r="C731" s="23">
        <v>2</v>
      </c>
      <c r="D731" s="20">
        <v>0.52500000000000002</v>
      </c>
      <c r="E731" s="20">
        <f>D731-TIME(0,F731,0)</f>
        <v>0.51250000000000007</v>
      </c>
      <c r="F731" s="1">
        <v>18</v>
      </c>
      <c r="G731" s="13">
        <v>44568</v>
      </c>
      <c r="H731" s="1" t="str">
        <f t="shared" si="152"/>
        <v>NotEarly</v>
      </c>
    </row>
    <row r="732" spans="1:8" ht="15">
      <c r="A732" s="8">
        <v>171000</v>
      </c>
      <c r="B732" s="26" t="str">
        <f>_xlfn.XLOOKUP($C732,'Airline Data'!$A$2:$A$7,'Airline Data'!$B$2:$B$7)</f>
        <v>Air Canada</v>
      </c>
      <c r="C732" s="23">
        <v>6</v>
      </c>
      <c r="D732" s="20">
        <v>0.93055555555555558</v>
      </c>
      <c r="E732" s="20">
        <f>D732+TIME(0,F732,0)</f>
        <v>0.93611111111111112</v>
      </c>
      <c r="F732" s="1">
        <v>8</v>
      </c>
      <c r="G732" s="13">
        <v>44574</v>
      </c>
      <c r="H732" s="1" t="str">
        <f t="shared" si="152"/>
        <v>Early</v>
      </c>
    </row>
    <row r="733" spans="1:8" ht="15">
      <c r="A733" s="8" t="s">
        <v>3398</v>
      </c>
      <c r="B733" s="26" t="str">
        <f>_xlfn.XLOOKUP($C733,'Airline Data'!$A$2:$A$7,'Airline Data'!$B$2:$B$7)</f>
        <v>Southwest</v>
      </c>
      <c r="C733" s="23">
        <v>4</v>
      </c>
      <c r="D733" s="20">
        <v>0.45694444444444443</v>
      </c>
      <c r="E733" s="20">
        <f>D733-TIME(0,F733,0)</f>
        <v>0.4513888888888889</v>
      </c>
      <c r="F733" s="1">
        <v>8</v>
      </c>
      <c r="G733" s="13">
        <v>44572</v>
      </c>
      <c r="H733" s="1" t="str">
        <f t="shared" si="152"/>
        <v>NotEarly</v>
      </c>
    </row>
    <row r="734" spans="1:8" ht="15">
      <c r="A734" s="8" t="s">
        <v>3400</v>
      </c>
      <c r="B734" s="26" t="str">
        <f>_xlfn.XLOOKUP($C734,'Airline Data'!$A$2:$A$7,'Airline Data'!$B$2:$B$7)</f>
        <v>Alaska</v>
      </c>
      <c r="C734" s="23">
        <v>5</v>
      </c>
      <c r="D734" s="20">
        <v>3.2638888888888891E-2</v>
      </c>
      <c r="E734" s="20">
        <f t="shared" ref="E734:E735" si="158">D734+TIME(0,F734,0)</f>
        <v>4.3055555555555555E-2</v>
      </c>
      <c r="F734" s="1">
        <v>15</v>
      </c>
      <c r="G734" s="13">
        <v>44564</v>
      </c>
      <c r="H734" s="1" t="str">
        <f t="shared" si="152"/>
        <v>Early</v>
      </c>
    </row>
    <row r="735" spans="1:8" ht="15">
      <c r="A735" s="8" t="s">
        <v>3402</v>
      </c>
      <c r="B735" s="26" t="str">
        <f>_xlfn.XLOOKUP($C735,'Airline Data'!$A$2:$A$7,'Airline Data'!$B$2:$B$7)</f>
        <v>American</v>
      </c>
      <c r="C735" s="23">
        <v>1</v>
      </c>
      <c r="D735" s="20">
        <v>0.12777777777777777</v>
      </c>
      <c r="E735" s="20">
        <f t="shared" si="158"/>
        <v>0.13124999999999998</v>
      </c>
      <c r="F735" s="1">
        <v>5</v>
      </c>
      <c r="G735" s="13">
        <v>44566</v>
      </c>
      <c r="H735" s="1" t="str">
        <f t="shared" si="152"/>
        <v>Early</v>
      </c>
    </row>
    <row r="736" spans="1:8" ht="15">
      <c r="A736" s="8" t="s">
        <v>3404</v>
      </c>
      <c r="B736" s="26" t="str">
        <f>_xlfn.XLOOKUP($C736,'Airline Data'!$A$2:$A$7,'Airline Data'!$B$2:$B$7)</f>
        <v>Air Canada</v>
      </c>
      <c r="C736" s="23">
        <v>6</v>
      </c>
      <c r="D736" s="20">
        <v>0.14861111111111111</v>
      </c>
      <c r="E736" s="20">
        <f>D736-TIME(0,F736,0)</f>
        <v>0.14583333333333334</v>
      </c>
      <c r="F736" s="1">
        <v>4</v>
      </c>
      <c r="G736" s="13">
        <v>44570</v>
      </c>
      <c r="H736" s="1" t="str">
        <f t="shared" si="152"/>
        <v>NotEarly</v>
      </c>
    </row>
    <row r="737" spans="1:8" ht="15">
      <c r="A737" s="8" t="s">
        <v>3406</v>
      </c>
      <c r="B737" s="26" t="str">
        <f>_xlfn.XLOOKUP($C737,'Airline Data'!$A$2:$A$7,'Airline Data'!$B$2:$B$7)</f>
        <v>Delta</v>
      </c>
      <c r="C737" s="23">
        <v>3</v>
      </c>
      <c r="D737" s="20">
        <v>0.92500000000000004</v>
      </c>
      <c r="E737" s="20">
        <f>D737+TIME(0,F737,0)</f>
        <v>0.93333333333333335</v>
      </c>
      <c r="F737" s="1">
        <v>12</v>
      </c>
      <c r="G737" s="13">
        <v>44568</v>
      </c>
      <c r="H737" s="1" t="str">
        <f t="shared" si="152"/>
        <v>Early</v>
      </c>
    </row>
    <row r="738" spans="1:8" ht="15">
      <c r="A738" s="8" t="s">
        <v>3408</v>
      </c>
      <c r="B738" s="26" t="str">
        <f>_xlfn.XLOOKUP($C738,'Airline Data'!$A$2:$A$7,'Airline Data'!$B$2:$B$7)</f>
        <v>Southwest</v>
      </c>
      <c r="C738" s="23">
        <v>4</v>
      </c>
      <c r="D738" s="20">
        <v>0.93333333333333335</v>
      </c>
      <c r="E738" s="20">
        <f>D738-TIME(0,F738,0)</f>
        <v>0.92222222222222228</v>
      </c>
      <c r="F738" s="1">
        <v>16</v>
      </c>
      <c r="G738" s="13">
        <v>44570</v>
      </c>
      <c r="H738" s="1" t="str">
        <f t="shared" si="152"/>
        <v>NotEarly</v>
      </c>
    </row>
    <row r="739" spans="1:8" ht="15">
      <c r="A739" s="8" t="s">
        <v>3410</v>
      </c>
      <c r="B739" s="26" t="str">
        <f>_xlfn.XLOOKUP($C739,'Airline Data'!$A$2:$A$7,'Airline Data'!$B$2:$B$7)</f>
        <v>United</v>
      </c>
      <c r="C739" s="23">
        <v>2</v>
      </c>
      <c r="D739" s="20">
        <v>0.52083333333333337</v>
      </c>
      <c r="E739" s="20">
        <f t="shared" ref="E739:E740" si="159">D739+TIME(0,F739,0)</f>
        <v>0.53819444444444453</v>
      </c>
      <c r="F739" s="1">
        <v>25</v>
      </c>
      <c r="G739" s="13">
        <v>44572</v>
      </c>
      <c r="H739" s="1" t="str">
        <f t="shared" si="152"/>
        <v>Early</v>
      </c>
    </row>
    <row r="740" spans="1:8" ht="15">
      <c r="A740" s="8" t="s">
        <v>3412</v>
      </c>
      <c r="B740" s="26" t="str">
        <f>_xlfn.XLOOKUP($C740,'Airline Data'!$A$2:$A$7,'Airline Data'!$B$2:$B$7)</f>
        <v>Alaska</v>
      </c>
      <c r="C740" s="23">
        <v>5</v>
      </c>
      <c r="D740" s="20">
        <v>0.10972222222222222</v>
      </c>
      <c r="E740" s="20">
        <f t="shared" si="159"/>
        <v>0.11666666666666667</v>
      </c>
      <c r="F740" s="1">
        <v>10</v>
      </c>
      <c r="G740" s="13">
        <v>44564</v>
      </c>
      <c r="H740" s="1" t="str">
        <f t="shared" si="152"/>
        <v>Early</v>
      </c>
    </row>
    <row r="741" spans="1:8" ht="15">
      <c r="A741" s="8" t="s">
        <v>3414</v>
      </c>
      <c r="B741" s="26" t="str">
        <f>_xlfn.XLOOKUP($C741,'Airline Data'!$A$2:$A$7,'Airline Data'!$B$2:$B$7)</f>
        <v>American</v>
      </c>
      <c r="C741" s="23">
        <v>1</v>
      </c>
      <c r="D741" s="20">
        <v>0.67569444444444449</v>
      </c>
      <c r="E741" s="20">
        <f>D741-TIME(0,F741,0)</f>
        <v>0.67152777777777783</v>
      </c>
      <c r="F741" s="1">
        <v>6</v>
      </c>
      <c r="G741" s="13">
        <v>44571</v>
      </c>
      <c r="H741" s="1" t="str">
        <f t="shared" si="152"/>
        <v>NotEarly</v>
      </c>
    </row>
    <row r="742" spans="1:8" ht="15">
      <c r="A742" s="8" t="s">
        <v>3416</v>
      </c>
      <c r="B742" s="26" t="str">
        <f>_xlfn.XLOOKUP($C742,'Airline Data'!$A$2:$A$7,'Airline Data'!$B$2:$B$7)</f>
        <v>Delta</v>
      </c>
      <c r="C742" s="23">
        <v>3</v>
      </c>
      <c r="D742" s="20">
        <v>0.41249999999999998</v>
      </c>
      <c r="E742" s="20">
        <f>D742+TIME(0,F742,0)</f>
        <v>0.4284722222222222</v>
      </c>
      <c r="F742" s="1">
        <v>23</v>
      </c>
      <c r="G742" s="13">
        <v>44573</v>
      </c>
      <c r="H742" s="1" t="str">
        <f t="shared" si="152"/>
        <v>Early</v>
      </c>
    </row>
    <row r="743" spans="1:8" ht="15">
      <c r="A743" s="8" t="s">
        <v>3418</v>
      </c>
      <c r="B743" s="26" t="str">
        <f>_xlfn.XLOOKUP($C743,'Airline Data'!$A$2:$A$7,'Airline Data'!$B$2:$B$7)</f>
        <v>Air Canada</v>
      </c>
      <c r="C743" s="23">
        <v>6</v>
      </c>
      <c r="D743" s="20">
        <v>5.9027777777777776E-2</v>
      </c>
      <c r="E743" s="20">
        <f>D743-TIME(0,F743,0)</f>
        <v>5.347222222222222E-2</v>
      </c>
      <c r="F743" s="1">
        <v>8</v>
      </c>
      <c r="G743" s="13">
        <v>44563</v>
      </c>
      <c r="H743" s="1" t="str">
        <f t="shared" si="152"/>
        <v>NotEarly</v>
      </c>
    </row>
    <row r="744" spans="1:8" ht="15">
      <c r="A744" s="8" t="s">
        <v>3420</v>
      </c>
      <c r="B744" s="26" t="str">
        <f>_xlfn.XLOOKUP($C744,'Airline Data'!$A$2:$A$7,'Airline Data'!$B$2:$B$7)</f>
        <v>Southwest</v>
      </c>
      <c r="C744" s="23">
        <v>4</v>
      </c>
      <c r="D744" s="20">
        <v>0.93611111111111112</v>
      </c>
      <c r="E744" s="20">
        <f t="shared" ref="E744:E745" si="160">D744+TIME(0,F744,0)</f>
        <v>0.94027777777777777</v>
      </c>
      <c r="F744" s="1">
        <v>6</v>
      </c>
      <c r="G744" s="13">
        <v>44566</v>
      </c>
      <c r="H744" s="1" t="str">
        <f t="shared" si="152"/>
        <v>Early</v>
      </c>
    </row>
    <row r="745" spans="1:8" ht="15">
      <c r="A745" s="8" t="s">
        <v>3422</v>
      </c>
      <c r="B745" s="26" t="str">
        <f>_xlfn.XLOOKUP($C745,'Airline Data'!$A$2:$A$7,'Airline Data'!$B$2:$B$7)</f>
        <v>Air Canada</v>
      </c>
      <c r="C745" s="23">
        <v>6</v>
      </c>
      <c r="D745" s="20">
        <v>0.17777777777777778</v>
      </c>
      <c r="E745" s="20">
        <f t="shared" si="160"/>
        <v>0.19236111111111112</v>
      </c>
      <c r="F745" s="1">
        <v>21</v>
      </c>
      <c r="G745" s="13">
        <v>44563</v>
      </c>
      <c r="H745" s="1" t="str">
        <f t="shared" si="152"/>
        <v>Early</v>
      </c>
    </row>
    <row r="746" spans="1:8" ht="15">
      <c r="A746" s="8" t="s">
        <v>3424</v>
      </c>
      <c r="B746" s="26" t="str">
        <f>_xlfn.XLOOKUP($C746,'Airline Data'!$A$2:$A$7,'Airline Data'!$B$2:$B$7)</f>
        <v>Air Canada</v>
      </c>
      <c r="C746" s="23">
        <v>6</v>
      </c>
      <c r="D746" s="20">
        <v>0.54652777777777772</v>
      </c>
      <c r="E746" s="20">
        <f>D746-TIME(0,F746,0)</f>
        <v>0.53749999999999998</v>
      </c>
      <c r="F746" s="1">
        <v>13</v>
      </c>
      <c r="G746" s="13">
        <v>44565</v>
      </c>
      <c r="H746" s="1" t="str">
        <f t="shared" si="152"/>
        <v>NotEarly</v>
      </c>
    </row>
    <row r="747" spans="1:8" ht="15">
      <c r="A747" s="8" t="s">
        <v>3426</v>
      </c>
      <c r="B747" s="26" t="str">
        <f>_xlfn.XLOOKUP($C747,'Airline Data'!$A$2:$A$7,'Airline Data'!$B$2:$B$7)</f>
        <v>Alaska</v>
      </c>
      <c r="C747" s="23">
        <v>5</v>
      </c>
      <c r="D747" s="20">
        <v>0.30138888888888887</v>
      </c>
      <c r="E747" s="20">
        <f>D747+TIME(0,F747,0)</f>
        <v>0.30138888888888887</v>
      </c>
      <c r="F747" s="1">
        <v>0</v>
      </c>
      <c r="G747" s="13">
        <v>44562</v>
      </c>
      <c r="H747" s="1" t="str">
        <f t="shared" si="152"/>
        <v>OnTime</v>
      </c>
    </row>
    <row r="748" spans="1:8" ht="15">
      <c r="A748" s="8" t="s">
        <v>3428</v>
      </c>
      <c r="B748" s="26" t="str">
        <f>_xlfn.XLOOKUP($C748,'Airline Data'!$A$2:$A$7,'Airline Data'!$B$2:$B$7)</f>
        <v>Southwest</v>
      </c>
      <c r="C748" s="23">
        <v>4</v>
      </c>
      <c r="D748" s="20">
        <v>0.41111111111111109</v>
      </c>
      <c r="E748" s="20">
        <f>D748-TIME(0,F748,0)</f>
        <v>0.40763888888888888</v>
      </c>
      <c r="F748" s="1">
        <v>5</v>
      </c>
      <c r="G748" s="13">
        <v>44573</v>
      </c>
      <c r="H748" s="1" t="str">
        <f t="shared" si="152"/>
        <v>NotEarly</v>
      </c>
    </row>
    <row r="749" spans="1:8" ht="15">
      <c r="A749" s="8" t="s">
        <v>3430</v>
      </c>
      <c r="B749" s="26" t="str">
        <f>_xlfn.XLOOKUP($C749,'Airline Data'!$A$2:$A$7,'Airline Data'!$B$2:$B$7)</f>
        <v>Delta</v>
      </c>
      <c r="C749" s="23">
        <v>3</v>
      </c>
      <c r="D749" s="20">
        <v>0.1388888888888889</v>
      </c>
      <c r="E749" s="20">
        <f t="shared" ref="E749:E750" si="161">D749+TIME(0,F749,0)</f>
        <v>0.14375000000000002</v>
      </c>
      <c r="F749" s="1">
        <v>7</v>
      </c>
      <c r="G749" s="13">
        <v>44567</v>
      </c>
      <c r="H749" s="1" t="str">
        <f t="shared" si="152"/>
        <v>Early</v>
      </c>
    </row>
    <row r="750" spans="1:8" ht="15">
      <c r="A750" s="8" t="s">
        <v>3432</v>
      </c>
      <c r="B750" s="26" t="str">
        <f>_xlfn.XLOOKUP($C750,'Airline Data'!$A$2:$A$7,'Airline Data'!$B$2:$B$7)</f>
        <v>Southwest</v>
      </c>
      <c r="C750" s="23">
        <v>4</v>
      </c>
      <c r="D750" s="20">
        <v>5.6944444444444443E-2</v>
      </c>
      <c r="E750" s="20">
        <f t="shared" si="161"/>
        <v>6.3888888888888884E-2</v>
      </c>
      <c r="F750" s="1">
        <v>10</v>
      </c>
      <c r="G750" s="13">
        <v>44574</v>
      </c>
      <c r="H750" s="1" t="str">
        <f t="shared" si="152"/>
        <v>Early</v>
      </c>
    </row>
    <row r="751" spans="1:8" ht="15">
      <c r="A751" s="8" t="s">
        <v>3434</v>
      </c>
      <c r="B751" s="26" t="str">
        <f>_xlfn.XLOOKUP($C751,'Airline Data'!$A$2:$A$7,'Airline Data'!$B$2:$B$7)</f>
        <v>Air Canada</v>
      </c>
      <c r="C751" s="23">
        <v>6</v>
      </c>
      <c r="D751" s="20">
        <v>0.83611111111111114</v>
      </c>
      <c r="E751" s="20">
        <f>D751-TIME(0,F751,0)</f>
        <v>0.81666666666666665</v>
      </c>
      <c r="F751" s="1">
        <v>28</v>
      </c>
      <c r="G751" s="13">
        <v>44569</v>
      </c>
      <c r="H751" s="1" t="str">
        <f t="shared" si="152"/>
        <v>NotEarly</v>
      </c>
    </row>
    <row r="752" spans="1:8" ht="15">
      <c r="A752" s="8" t="s">
        <v>3436</v>
      </c>
      <c r="B752" s="26" t="str">
        <f>_xlfn.XLOOKUP($C752,'Airline Data'!$A$2:$A$7,'Airline Data'!$B$2:$B$7)</f>
        <v>Delta</v>
      </c>
      <c r="C752" s="23">
        <v>3</v>
      </c>
      <c r="D752" s="20">
        <v>0.25347222222222221</v>
      </c>
      <c r="E752" s="20">
        <f>D752+TIME(0,F752,0)</f>
        <v>0.26805555555555555</v>
      </c>
      <c r="F752" s="1">
        <v>21</v>
      </c>
      <c r="G752" s="13">
        <v>44568</v>
      </c>
      <c r="H752" s="1" t="str">
        <f t="shared" si="152"/>
        <v>Early</v>
      </c>
    </row>
    <row r="753" spans="1:8" ht="15">
      <c r="A753" s="8">
        <v>641546</v>
      </c>
      <c r="B753" s="26" t="str">
        <f>_xlfn.XLOOKUP($C753,'Airline Data'!$A$2:$A$7,'Airline Data'!$B$2:$B$7)</f>
        <v>Alaska</v>
      </c>
      <c r="C753" s="23">
        <v>5</v>
      </c>
      <c r="D753" s="20">
        <v>0.32291666666666669</v>
      </c>
      <c r="E753" s="20">
        <f>D753-TIME(0,F753,0)</f>
        <v>0.30694444444444446</v>
      </c>
      <c r="F753" s="1">
        <v>23</v>
      </c>
      <c r="G753" s="13">
        <v>44573</v>
      </c>
      <c r="H753" s="1" t="str">
        <f t="shared" si="152"/>
        <v>NotEarly</v>
      </c>
    </row>
    <row r="754" spans="1:8" ht="15">
      <c r="A754" s="8" t="s">
        <v>3439</v>
      </c>
      <c r="B754" s="26" t="str">
        <f>_xlfn.XLOOKUP($C754,'Airline Data'!$A$2:$A$7,'Airline Data'!$B$2:$B$7)</f>
        <v>United</v>
      </c>
      <c r="C754" s="23">
        <v>2</v>
      </c>
      <c r="D754" s="20">
        <v>0.71944444444444444</v>
      </c>
      <c r="E754" s="20">
        <f t="shared" ref="E754:E755" si="162">D754+TIME(0,F754,0)</f>
        <v>0.72986111111111107</v>
      </c>
      <c r="F754" s="1">
        <v>15</v>
      </c>
      <c r="G754" s="13">
        <v>44566</v>
      </c>
      <c r="H754" s="1" t="str">
        <f t="shared" si="152"/>
        <v>Early</v>
      </c>
    </row>
    <row r="755" spans="1:8" ht="15">
      <c r="A755" s="8" t="s">
        <v>3441</v>
      </c>
      <c r="B755" s="26" t="str">
        <f>_xlfn.XLOOKUP($C755,'Airline Data'!$A$2:$A$7,'Airline Data'!$B$2:$B$7)</f>
        <v>Alaska</v>
      </c>
      <c r="C755" s="23">
        <v>5</v>
      </c>
      <c r="D755" s="20">
        <v>0.125</v>
      </c>
      <c r="E755" s="20">
        <f t="shared" si="162"/>
        <v>0.14444444444444443</v>
      </c>
      <c r="F755" s="1">
        <v>28</v>
      </c>
      <c r="G755" s="13">
        <v>44567</v>
      </c>
      <c r="H755" s="1" t="str">
        <f t="shared" si="152"/>
        <v>Early</v>
      </c>
    </row>
    <row r="756" spans="1:8" ht="15">
      <c r="A756" s="8" t="s">
        <v>3443</v>
      </c>
      <c r="B756" s="26" t="str">
        <f>_xlfn.XLOOKUP($C756,'Airline Data'!$A$2:$A$7,'Airline Data'!$B$2:$B$7)</f>
        <v>Air Canada</v>
      </c>
      <c r="C756" s="23">
        <v>6</v>
      </c>
      <c r="D756" s="20">
        <v>0.57152777777777775</v>
      </c>
      <c r="E756" s="20">
        <f>D756-TIME(0,F756,0)</f>
        <v>0.56666666666666665</v>
      </c>
      <c r="F756" s="1">
        <v>7</v>
      </c>
      <c r="G756" s="13">
        <v>44571</v>
      </c>
      <c r="H756" s="1" t="str">
        <f t="shared" si="152"/>
        <v>NotEarly</v>
      </c>
    </row>
    <row r="757" spans="1:8" ht="15">
      <c r="A757" s="8" t="s">
        <v>3445</v>
      </c>
      <c r="B757" s="26" t="str">
        <f>_xlfn.XLOOKUP($C757,'Airline Data'!$A$2:$A$7,'Airline Data'!$B$2:$B$7)</f>
        <v>Southwest</v>
      </c>
      <c r="C757" s="23">
        <v>4</v>
      </c>
      <c r="D757" s="20">
        <v>0.48680555555555555</v>
      </c>
      <c r="E757" s="20">
        <f>D757+TIME(0,F757,0)</f>
        <v>0.49861111111111112</v>
      </c>
      <c r="F757" s="1">
        <v>17</v>
      </c>
      <c r="G757" s="13">
        <v>44563</v>
      </c>
      <c r="H757" s="1" t="str">
        <f t="shared" si="152"/>
        <v>Early</v>
      </c>
    </row>
    <row r="758" spans="1:8" ht="15">
      <c r="A758" s="8" t="s">
        <v>3447</v>
      </c>
      <c r="B758" s="26" t="str">
        <f>_xlfn.XLOOKUP($C758,'Airline Data'!$A$2:$A$7,'Airline Data'!$B$2:$B$7)</f>
        <v>American</v>
      </c>
      <c r="C758" s="23">
        <v>1</v>
      </c>
      <c r="D758" s="20">
        <v>0.72777777777777775</v>
      </c>
      <c r="E758" s="20">
        <f>D758-TIME(0,F758,0)</f>
        <v>0.71458333333333335</v>
      </c>
      <c r="F758" s="1">
        <v>19</v>
      </c>
      <c r="G758" s="13">
        <v>44564</v>
      </c>
      <c r="H758" s="1" t="str">
        <f t="shared" si="152"/>
        <v>NotEarly</v>
      </c>
    </row>
    <row r="759" spans="1:8" ht="15">
      <c r="A759" s="8" t="s">
        <v>3449</v>
      </c>
      <c r="B759" s="26" t="str">
        <f>_xlfn.XLOOKUP($C759,'Airline Data'!$A$2:$A$7,'Airline Data'!$B$2:$B$7)</f>
        <v>Delta</v>
      </c>
      <c r="C759" s="23">
        <v>3</v>
      </c>
      <c r="D759" s="20">
        <v>0.84166666666666667</v>
      </c>
      <c r="E759" s="20">
        <f t="shared" ref="E759:E760" si="163">D759+TIME(0,F759,0)</f>
        <v>0.85902777777777783</v>
      </c>
      <c r="F759" s="1">
        <v>25</v>
      </c>
      <c r="G759" s="13">
        <v>44563</v>
      </c>
      <c r="H759" s="1" t="str">
        <f t="shared" si="152"/>
        <v>Early</v>
      </c>
    </row>
    <row r="760" spans="1:8" ht="15">
      <c r="A760" s="8" t="s">
        <v>3451</v>
      </c>
      <c r="B760" s="26" t="str">
        <f>_xlfn.XLOOKUP($C760,'Airline Data'!$A$2:$A$7,'Airline Data'!$B$2:$B$7)</f>
        <v>American</v>
      </c>
      <c r="C760" s="23">
        <v>1</v>
      </c>
      <c r="D760" s="20">
        <v>0.69166666666666665</v>
      </c>
      <c r="E760" s="20">
        <f t="shared" si="163"/>
        <v>0.69166666666666665</v>
      </c>
      <c r="F760" s="1">
        <v>0</v>
      </c>
      <c r="G760" s="13">
        <v>44565</v>
      </c>
      <c r="H760" s="1" t="str">
        <f t="shared" si="152"/>
        <v>OnTime</v>
      </c>
    </row>
    <row r="761" spans="1:8" ht="15">
      <c r="A761" s="8" t="s">
        <v>3453</v>
      </c>
      <c r="B761" s="26" t="str">
        <f>_xlfn.XLOOKUP($C761,'Airline Data'!$A$2:$A$7,'Airline Data'!$B$2:$B$7)</f>
        <v>Alaska</v>
      </c>
      <c r="C761" s="23">
        <v>5</v>
      </c>
      <c r="D761" s="20">
        <v>0.50347222222222221</v>
      </c>
      <c r="E761" s="20">
        <f>D761-TIME(0,F761,0)</f>
        <v>0.50069444444444444</v>
      </c>
      <c r="F761" s="1">
        <v>4</v>
      </c>
      <c r="G761" s="13">
        <v>44574</v>
      </c>
      <c r="H761" s="1" t="str">
        <f t="shared" si="152"/>
        <v>NotEarly</v>
      </c>
    </row>
    <row r="762" spans="1:8" ht="15">
      <c r="A762" s="8" t="s">
        <v>3455</v>
      </c>
      <c r="B762" s="26" t="str">
        <f>_xlfn.XLOOKUP($C762,'Airline Data'!$A$2:$A$7,'Airline Data'!$B$2:$B$7)</f>
        <v>Air Canada</v>
      </c>
      <c r="C762" s="23">
        <v>6</v>
      </c>
      <c r="D762" s="20">
        <v>0.59861111111111109</v>
      </c>
      <c r="E762" s="20">
        <f>D762+TIME(0,F762,0)</f>
        <v>0.61875000000000002</v>
      </c>
      <c r="F762" s="1">
        <v>29</v>
      </c>
      <c r="G762" s="13">
        <v>44562</v>
      </c>
      <c r="H762" s="1" t="str">
        <f t="shared" si="152"/>
        <v>Early</v>
      </c>
    </row>
    <row r="763" spans="1:8" ht="15">
      <c r="A763" s="8" t="s">
        <v>3457</v>
      </c>
      <c r="B763" s="26" t="str">
        <f>_xlfn.XLOOKUP($C763,'Airline Data'!$A$2:$A$7,'Airline Data'!$B$2:$B$7)</f>
        <v>Delta</v>
      </c>
      <c r="C763" s="23">
        <v>3</v>
      </c>
      <c r="D763" s="20">
        <v>0.98888888888888893</v>
      </c>
      <c r="E763" s="20">
        <f>D763-TIME(0,F763,0)</f>
        <v>0.98263888888888895</v>
      </c>
      <c r="F763" s="1">
        <v>9</v>
      </c>
      <c r="G763" s="13">
        <v>44568</v>
      </c>
      <c r="H763" s="1" t="str">
        <f t="shared" si="152"/>
        <v>NotEarly</v>
      </c>
    </row>
    <row r="764" spans="1:8" ht="15">
      <c r="A764" s="8" t="s">
        <v>3459</v>
      </c>
      <c r="B764" s="26" t="str">
        <f>_xlfn.XLOOKUP($C764,'Airline Data'!$A$2:$A$7,'Airline Data'!$B$2:$B$7)</f>
        <v>American</v>
      </c>
      <c r="C764" s="23">
        <v>1</v>
      </c>
      <c r="D764" s="20">
        <v>0.12430555555555556</v>
      </c>
      <c r="E764" s="20">
        <f t="shared" ref="E764:E765" si="164">D764+TIME(0,F764,0)</f>
        <v>0.12777777777777777</v>
      </c>
      <c r="F764" s="1">
        <v>5</v>
      </c>
      <c r="G764" s="13">
        <v>44562</v>
      </c>
      <c r="H764" s="1" t="str">
        <f t="shared" si="152"/>
        <v>Early</v>
      </c>
    </row>
    <row r="765" spans="1:8" ht="15">
      <c r="A765" s="8" t="s">
        <v>3461</v>
      </c>
      <c r="B765" s="26" t="str">
        <f>_xlfn.XLOOKUP($C765,'Airline Data'!$A$2:$A$7,'Airline Data'!$B$2:$B$7)</f>
        <v>Southwest</v>
      </c>
      <c r="C765" s="23">
        <v>4</v>
      </c>
      <c r="D765" s="20">
        <v>0.2638888888888889</v>
      </c>
      <c r="E765" s="20">
        <f t="shared" si="164"/>
        <v>0.27638888888888891</v>
      </c>
      <c r="F765" s="1">
        <v>18</v>
      </c>
      <c r="G765" s="13">
        <v>44572</v>
      </c>
      <c r="H765" s="1" t="str">
        <f t="shared" si="152"/>
        <v>Early</v>
      </c>
    </row>
    <row r="766" spans="1:8" ht="15">
      <c r="A766" s="8" t="s">
        <v>3463</v>
      </c>
      <c r="B766" s="26" t="str">
        <f>_xlfn.XLOOKUP($C766,'Airline Data'!$A$2:$A$7,'Airline Data'!$B$2:$B$7)</f>
        <v>Alaska</v>
      </c>
      <c r="C766" s="23">
        <v>5</v>
      </c>
      <c r="D766" s="20">
        <v>1.5972222222222221E-2</v>
      </c>
      <c r="E766" s="20">
        <f>D766-TIME(0,F766,0)</f>
        <v>1.3888888888888888E-2</v>
      </c>
      <c r="F766" s="1">
        <v>3</v>
      </c>
      <c r="G766" s="13">
        <v>44571</v>
      </c>
      <c r="H766" s="1" t="str">
        <f t="shared" si="152"/>
        <v>NotEarly</v>
      </c>
    </row>
    <row r="767" spans="1:8" ht="15">
      <c r="A767" s="8" t="s">
        <v>3465</v>
      </c>
      <c r="B767" s="26" t="str">
        <f>_xlfn.XLOOKUP($C767,'Airline Data'!$A$2:$A$7,'Airline Data'!$B$2:$B$7)</f>
        <v>Air Canada</v>
      </c>
      <c r="C767" s="23">
        <v>6</v>
      </c>
      <c r="D767" s="20">
        <v>0.25624999999999998</v>
      </c>
      <c r="E767" s="20">
        <f>D767+TIME(0,F767,0)</f>
        <v>0.27152777777777776</v>
      </c>
      <c r="F767" s="1">
        <v>22</v>
      </c>
      <c r="G767" s="13">
        <v>44563</v>
      </c>
      <c r="H767" s="1" t="str">
        <f t="shared" si="152"/>
        <v>Early</v>
      </c>
    </row>
    <row r="768" spans="1:8" ht="15">
      <c r="A768" s="8">
        <v>991094</v>
      </c>
      <c r="B768" s="26" t="str">
        <f>_xlfn.XLOOKUP($C768,'Airline Data'!$A$2:$A$7,'Airline Data'!$B$2:$B$7)</f>
        <v>Alaska</v>
      </c>
      <c r="C768" s="23">
        <v>5</v>
      </c>
      <c r="D768" s="20">
        <v>0.18958333333333333</v>
      </c>
      <c r="E768" s="20">
        <f>D768-TIME(0,F768,0)</f>
        <v>0.17499999999999999</v>
      </c>
      <c r="F768" s="1">
        <v>21</v>
      </c>
      <c r="G768" s="13">
        <v>44562</v>
      </c>
      <c r="H768" s="1" t="str">
        <f t="shared" si="152"/>
        <v>NotEarly</v>
      </c>
    </row>
    <row r="769" spans="1:8" ht="15">
      <c r="A769" s="8" t="s">
        <v>3468</v>
      </c>
      <c r="B769" s="26" t="str">
        <f>_xlfn.XLOOKUP($C769,'Airline Data'!$A$2:$A$7,'Airline Data'!$B$2:$B$7)</f>
        <v>Air Canada</v>
      </c>
      <c r="C769" s="23">
        <v>6</v>
      </c>
      <c r="D769" s="20">
        <v>0.92638888888888893</v>
      </c>
      <c r="E769" s="20">
        <f t="shared" ref="E769:E770" si="165">D769+TIME(0,F769,0)</f>
        <v>0.92986111111111114</v>
      </c>
      <c r="F769" s="1">
        <v>5</v>
      </c>
      <c r="G769" s="13">
        <v>44563</v>
      </c>
      <c r="H769" s="1" t="str">
        <f t="shared" si="152"/>
        <v>Early</v>
      </c>
    </row>
    <row r="770" spans="1:8" ht="15">
      <c r="A770" s="8" t="s">
        <v>3470</v>
      </c>
      <c r="B770" s="26" t="str">
        <f>_xlfn.XLOOKUP($C770,'Airline Data'!$A$2:$A$7,'Airline Data'!$B$2:$B$7)</f>
        <v>United</v>
      </c>
      <c r="C770" s="23">
        <v>2</v>
      </c>
      <c r="D770" s="20">
        <v>6.458333333333334E-2</v>
      </c>
      <c r="E770" s="20">
        <f t="shared" si="165"/>
        <v>7.5694444444444453E-2</v>
      </c>
      <c r="F770" s="1">
        <v>16</v>
      </c>
      <c r="G770" s="13">
        <v>44568</v>
      </c>
      <c r="H770" s="1" t="str">
        <f t="shared" si="152"/>
        <v>Early</v>
      </c>
    </row>
    <row r="771" spans="1:8" ht="15">
      <c r="A771" s="8" t="s">
        <v>3472</v>
      </c>
      <c r="B771" s="26" t="str">
        <f>_xlfn.XLOOKUP($C771,'Airline Data'!$A$2:$A$7,'Airline Data'!$B$2:$B$7)</f>
        <v>American</v>
      </c>
      <c r="C771" s="23">
        <v>1</v>
      </c>
      <c r="D771" s="20">
        <v>0.39791666666666664</v>
      </c>
      <c r="E771" s="20">
        <f>D771-TIME(0,F771,0)</f>
        <v>0.39166666666666666</v>
      </c>
      <c r="F771" s="1">
        <v>9</v>
      </c>
      <c r="G771" s="13">
        <v>44568</v>
      </c>
      <c r="H771" s="1" t="str">
        <f t="shared" ref="H771:H834" si="166">_xlfn.IFS(D771&lt;E771,"Early",D771&gt;E771,"NotEarly",D771=E771,"OnTime")</f>
        <v>NotEarly</v>
      </c>
    </row>
    <row r="772" spans="1:8" ht="15">
      <c r="A772" s="8" t="s">
        <v>3474</v>
      </c>
      <c r="B772" s="26" t="str">
        <f>_xlfn.XLOOKUP($C772,'Airline Data'!$A$2:$A$7,'Airline Data'!$B$2:$B$7)</f>
        <v>Air Canada</v>
      </c>
      <c r="C772" s="23">
        <v>6</v>
      </c>
      <c r="D772" s="20">
        <v>0.8666666666666667</v>
      </c>
      <c r="E772" s="20">
        <f>D772+TIME(0,F772,0)</f>
        <v>0.8666666666666667</v>
      </c>
      <c r="F772" s="1">
        <v>0</v>
      </c>
      <c r="G772" s="13">
        <v>44572</v>
      </c>
      <c r="H772" s="1" t="str">
        <f t="shared" si="166"/>
        <v>OnTime</v>
      </c>
    </row>
    <row r="773" spans="1:8" ht="15">
      <c r="A773" s="8" t="s">
        <v>3476</v>
      </c>
      <c r="B773" s="26" t="str">
        <f>_xlfn.XLOOKUP($C773,'Airline Data'!$A$2:$A$7,'Airline Data'!$B$2:$B$7)</f>
        <v>Delta</v>
      </c>
      <c r="C773" s="23">
        <v>3</v>
      </c>
      <c r="D773" s="20">
        <v>0.33055555555555555</v>
      </c>
      <c r="E773" s="20">
        <f>D773-TIME(0,F773,0)</f>
        <v>0.31666666666666665</v>
      </c>
      <c r="F773" s="1">
        <v>20</v>
      </c>
      <c r="G773" s="13">
        <v>44569</v>
      </c>
      <c r="H773" s="1" t="str">
        <f t="shared" si="166"/>
        <v>NotEarly</v>
      </c>
    </row>
    <row r="774" spans="1:8" ht="15">
      <c r="A774" s="8" t="s">
        <v>3478</v>
      </c>
      <c r="B774" s="26" t="str">
        <f>_xlfn.XLOOKUP($C774,'Airline Data'!$A$2:$A$7,'Airline Data'!$B$2:$B$7)</f>
        <v>Delta</v>
      </c>
      <c r="C774" s="23">
        <v>3</v>
      </c>
      <c r="D774" s="20">
        <v>0.53819444444444442</v>
      </c>
      <c r="E774" s="20">
        <f t="shared" ref="E774:E775" si="167">D774+TIME(0,F774,0)</f>
        <v>0.55069444444444438</v>
      </c>
      <c r="F774" s="1">
        <v>18</v>
      </c>
      <c r="G774" s="13">
        <v>44573</v>
      </c>
      <c r="H774" s="1" t="str">
        <f t="shared" si="166"/>
        <v>Early</v>
      </c>
    </row>
    <row r="775" spans="1:8" ht="15">
      <c r="A775" s="8" t="s">
        <v>3480</v>
      </c>
      <c r="B775" s="26" t="str">
        <f>_xlfn.XLOOKUP($C775,'Airline Data'!$A$2:$A$7,'Airline Data'!$B$2:$B$7)</f>
        <v>United</v>
      </c>
      <c r="C775" s="23">
        <v>2</v>
      </c>
      <c r="D775" s="20">
        <v>0.18055555555555555</v>
      </c>
      <c r="E775" s="20">
        <f t="shared" si="167"/>
        <v>0.19583333333333333</v>
      </c>
      <c r="F775" s="1">
        <v>22</v>
      </c>
      <c r="G775" s="13">
        <v>44572</v>
      </c>
      <c r="H775" s="1" t="str">
        <f t="shared" si="166"/>
        <v>Early</v>
      </c>
    </row>
    <row r="776" spans="1:8" ht="15">
      <c r="A776" s="8" t="s">
        <v>3482</v>
      </c>
      <c r="B776" s="26" t="str">
        <f>_xlfn.XLOOKUP($C776,'Airline Data'!$A$2:$A$7,'Airline Data'!$B$2:$B$7)</f>
        <v>American</v>
      </c>
      <c r="C776" s="23">
        <v>1</v>
      </c>
      <c r="D776" s="20">
        <v>0.10902777777777778</v>
      </c>
      <c r="E776" s="20">
        <f>D776-TIME(0,F776,0)</f>
        <v>9.6527777777777782E-2</v>
      </c>
      <c r="F776" s="1">
        <v>18</v>
      </c>
      <c r="G776" s="13">
        <v>44569</v>
      </c>
      <c r="H776" s="1" t="str">
        <f t="shared" si="166"/>
        <v>NotEarly</v>
      </c>
    </row>
    <row r="777" spans="1:8" ht="15">
      <c r="A777" s="8" t="s">
        <v>3484</v>
      </c>
      <c r="B777" s="26" t="str">
        <f>_xlfn.XLOOKUP($C777,'Airline Data'!$A$2:$A$7,'Airline Data'!$B$2:$B$7)</f>
        <v>Southwest</v>
      </c>
      <c r="C777" s="23">
        <v>4</v>
      </c>
      <c r="D777" s="20">
        <v>0.59513888888888888</v>
      </c>
      <c r="E777" s="20">
        <f>D777+TIME(0,F777,0)</f>
        <v>0.6069444444444444</v>
      </c>
      <c r="F777" s="1">
        <v>17</v>
      </c>
      <c r="G777" s="13">
        <v>44573</v>
      </c>
      <c r="H777" s="1" t="str">
        <f t="shared" si="166"/>
        <v>Early</v>
      </c>
    </row>
    <row r="778" spans="1:8" ht="15">
      <c r="A778" s="8" t="s">
        <v>3486</v>
      </c>
      <c r="B778" s="26" t="str">
        <f>_xlfn.XLOOKUP($C778,'Airline Data'!$A$2:$A$7,'Airline Data'!$B$2:$B$7)</f>
        <v>Alaska</v>
      </c>
      <c r="C778" s="23">
        <v>5</v>
      </c>
      <c r="D778" s="20">
        <v>0.64722222222222225</v>
      </c>
      <c r="E778" s="20">
        <f>D778-TIME(0,F778,0)</f>
        <v>0.63333333333333341</v>
      </c>
      <c r="F778" s="1">
        <v>20</v>
      </c>
      <c r="G778" s="13">
        <v>44569</v>
      </c>
      <c r="H778" s="1" t="str">
        <f t="shared" si="166"/>
        <v>NotEarly</v>
      </c>
    </row>
    <row r="779" spans="1:8" ht="15">
      <c r="A779" s="8" t="s">
        <v>3488</v>
      </c>
      <c r="B779" s="26" t="str">
        <f>_xlfn.XLOOKUP($C779,'Airline Data'!$A$2:$A$7,'Airline Data'!$B$2:$B$7)</f>
        <v>Southwest</v>
      </c>
      <c r="C779" s="23">
        <v>4</v>
      </c>
      <c r="D779" s="20">
        <v>0.52986111111111112</v>
      </c>
      <c r="E779" s="20">
        <f t="shared" ref="E779:E780" si="168">D779+TIME(0,F779,0)</f>
        <v>0.5493055555555556</v>
      </c>
      <c r="F779" s="1">
        <v>28</v>
      </c>
      <c r="G779" s="13">
        <v>44574</v>
      </c>
      <c r="H779" s="1" t="str">
        <f t="shared" si="166"/>
        <v>Early</v>
      </c>
    </row>
    <row r="780" spans="1:8" ht="15">
      <c r="A780" s="8" t="s">
        <v>3490</v>
      </c>
      <c r="B780" s="26" t="str">
        <f>_xlfn.XLOOKUP($C780,'Airline Data'!$A$2:$A$7,'Airline Data'!$B$2:$B$7)</f>
        <v>Air Canada</v>
      </c>
      <c r="C780" s="23">
        <v>6</v>
      </c>
      <c r="D780" s="20">
        <v>0.86944444444444446</v>
      </c>
      <c r="E780" s="20">
        <f t="shared" si="168"/>
        <v>0.87361111111111112</v>
      </c>
      <c r="F780" s="1">
        <v>6</v>
      </c>
      <c r="G780" s="13">
        <v>44569</v>
      </c>
      <c r="H780" s="1" t="str">
        <f t="shared" si="166"/>
        <v>Early</v>
      </c>
    </row>
    <row r="781" spans="1:8" ht="15">
      <c r="A781" s="8" t="s">
        <v>3492</v>
      </c>
      <c r="B781" s="26" t="str">
        <f>_xlfn.XLOOKUP($C781,'Airline Data'!$A$2:$A$7,'Airline Data'!$B$2:$B$7)</f>
        <v>Delta</v>
      </c>
      <c r="C781" s="23">
        <v>3</v>
      </c>
      <c r="D781" s="20">
        <v>0.41944444444444445</v>
      </c>
      <c r="E781" s="20">
        <f>D781-TIME(0,F781,0)</f>
        <v>0.40486111111111112</v>
      </c>
      <c r="F781" s="1">
        <v>21</v>
      </c>
      <c r="G781" s="13">
        <v>44562</v>
      </c>
      <c r="H781" s="1" t="str">
        <f t="shared" si="166"/>
        <v>NotEarly</v>
      </c>
    </row>
    <row r="782" spans="1:8" ht="15">
      <c r="A782" s="8" t="s">
        <v>3494</v>
      </c>
      <c r="B782" s="26" t="str">
        <f>_xlfn.XLOOKUP($C782,'Airline Data'!$A$2:$A$7,'Airline Data'!$B$2:$B$7)</f>
        <v>Southwest</v>
      </c>
      <c r="C782" s="23">
        <v>4</v>
      </c>
      <c r="D782" s="20">
        <v>0.44166666666666665</v>
      </c>
      <c r="E782" s="20">
        <f>D782+TIME(0,F782,0)</f>
        <v>0.46111111111111108</v>
      </c>
      <c r="F782" s="1">
        <v>28</v>
      </c>
      <c r="G782" s="13">
        <v>44565</v>
      </c>
      <c r="H782" s="1" t="str">
        <f t="shared" si="166"/>
        <v>Early</v>
      </c>
    </row>
    <row r="783" spans="1:8" ht="15">
      <c r="A783" s="8" t="s">
        <v>3496</v>
      </c>
      <c r="B783" s="26" t="str">
        <f>_xlfn.XLOOKUP($C783,'Airline Data'!$A$2:$A$7,'Airline Data'!$B$2:$B$7)</f>
        <v>American</v>
      </c>
      <c r="C783" s="23">
        <v>1</v>
      </c>
      <c r="D783" s="20">
        <v>0.40208333333333335</v>
      </c>
      <c r="E783" s="20">
        <f>D783-TIME(0,F783,0)</f>
        <v>0.39097222222222222</v>
      </c>
      <c r="F783" s="1">
        <v>16</v>
      </c>
      <c r="G783" s="13">
        <v>44571</v>
      </c>
      <c r="H783" s="1" t="str">
        <f t="shared" si="166"/>
        <v>NotEarly</v>
      </c>
    </row>
    <row r="784" spans="1:8" ht="15">
      <c r="A784" s="8" t="s">
        <v>3498</v>
      </c>
      <c r="B784" s="26" t="str">
        <f>_xlfn.XLOOKUP($C784,'Airline Data'!$A$2:$A$7,'Airline Data'!$B$2:$B$7)</f>
        <v>Alaska</v>
      </c>
      <c r="C784" s="23">
        <v>5</v>
      </c>
      <c r="D784" s="20">
        <v>0.78263888888888888</v>
      </c>
      <c r="E784" s="20">
        <f t="shared" ref="E784:E785" si="169">D784+TIME(0,F784,0)</f>
        <v>0.80277777777777781</v>
      </c>
      <c r="F784" s="1">
        <v>29</v>
      </c>
      <c r="G784" s="13">
        <v>44573</v>
      </c>
      <c r="H784" s="1" t="str">
        <f t="shared" si="166"/>
        <v>Early</v>
      </c>
    </row>
    <row r="785" spans="1:8" ht="15">
      <c r="A785" s="8" t="s">
        <v>3500</v>
      </c>
      <c r="B785" s="26" t="str">
        <f>_xlfn.XLOOKUP($C785,'Airline Data'!$A$2:$A$7,'Airline Data'!$B$2:$B$7)</f>
        <v>Southwest</v>
      </c>
      <c r="C785" s="23">
        <v>4</v>
      </c>
      <c r="D785" s="20">
        <v>0.49930555555555556</v>
      </c>
      <c r="E785" s="20">
        <f t="shared" si="169"/>
        <v>0.50277777777777777</v>
      </c>
      <c r="F785" s="1">
        <v>5</v>
      </c>
      <c r="G785" s="13">
        <v>44567</v>
      </c>
      <c r="H785" s="1" t="str">
        <f t="shared" si="166"/>
        <v>Early</v>
      </c>
    </row>
    <row r="786" spans="1:8" ht="15">
      <c r="A786" s="8" t="s">
        <v>3502</v>
      </c>
      <c r="B786" s="26" t="str">
        <f>_xlfn.XLOOKUP($C786,'Airline Data'!$A$2:$A$7,'Airline Data'!$B$2:$B$7)</f>
        <v>Delta</v>
      </c>
      <c r="C786" s="23">
        <v>3</v>
      </c>
      <c r="D786" s="20">
        <v>0.14166666666666666</v>
      </c>
      <c r="E786" s="20">
        <f>D786-TIME(0,F786,0)</f>
        <v>0.12916666666666665</v>
      </c>
      <c r="F786" s="1">
        <v>18</v>
      </c>
      <c r="G786" s="13">
        <v>44572</v>
      </c>
      <c r="H786" s="1" t="str">
        <f t="shared" si="166"/>
        <v>NotEarly</v>
      </c>
    </row>
    <row r="787" spans="1:8" ht="15">
      <c r="A787" s="8" t="s">
        <v>3504</v>
      </c>
      <c r="B787" s="26" t="str">
        <f>_xlfn.XLOOKUP($C787,'Airline Data'!$A$2:$A$7,'Airline Data'!$B$2:$B$7)</f>
        <v>American</v>
      </c>
      <c r="C787" s="23">
        <v>1</v>
      </c>
      <c r="D787" s="20">
        <v>7.2916666666666671E-2</v>
      </c>
      <c r="E787" s="20">
        <f>D787+TIME(0,F787,0)</f>
        <v>8.2638888888888901E-2</v>
      </c>
      <c r="F787" s="1">
        <v>14</v>
      </c>
      <c r="G787" s="13">
        <v>44566</v>
      </c>
      <c r="H787" s="1" t="str">
        <f t="shared" si="166"/>
        <v>Early</v>
      </c>
    </row>
    <row r="788" spans="1:8" ht="15">
      <c r="A788" s="8" t="s">
        <v>3506</v>
      </c>
      <c r="B788" s="26" t="str">
        <f>_xlfn.XLOOKUP($C788,'Airline Data'!$A$2:$A$7,'Airline Data'!$B$2:$B$7)</f>
        <v>Air Canada</v>
      </c>
      <c r="C788" s="23">
        <v>6</v>
      </c>
      <c r="D788" s="20">
        <v>0.9916666666666667</v>
      </c>
      <c r="E788" s="20">
        <f>D788-TIME(0,F788,0)</f>
        <v>0.97777777777777786</v>
      </c>
      <c r="F788" s="1">
        <v>20</v>
      </c>
      <c r="G788" s="13">
        <v>44572</v>
      </c>
      <c r="H788" s="1" t="str">
        <f t="shared" si="166"/>
        <v>NotEarly</v>
      </c>
    </row>
    <row r="789" spans="1:8" ht="15">
      <c r="A789" s="8" t="s">
        <v>3508</v>
      </c>
      <c r="B789" s="26" t="str">
        <f>_xlfn.XLOOKUP($C789,'Airline Data'!$A$2:$A$7,'Airline Data'!$B$2:$B$7)</f>
        <v>Southwest</v>
      </c>
      <c r="C789" s="23">
        <v>4</v>
      </c>
      <c r="D789" s="20">
        <v>0.84513888888888888</v>
      </c>
      <c r="E789" s="20">
        <f t="shared" ref="E789:E790" si="170">D789+TIME(0,F789,0)</f>
        <v>0.86250000000000004</v>
      </c>
      <c r="F789" s="1">
        <v>25</v>
      </c>
      <c r="G789" s="13">
        <v>44571</v>
      </c>
      <c r="H789" s="1" t="str">
        <f t="shared" si="166"/>
        <v>Early</v>
      </c>
    </row>
    <row r="790" spans="1:8" ht="15">
      <c r="A790" s="8" t="s">
        <v>3510</v>
      </c>
      <c r="B790" s="26" t="str">
        <f>_xlfn.XLOOKUP($C790,'Airline Data'!$A$2:$A$7,'Airline Data'!$B$2:$B$7)</f>
        <v>United</v>
      </c>
      <c r="C790" s="23">
        <v>2</v>
      </c>
      <c r="D790" s="20">
        <v>0.22013888888888888</v>
      </c>
      <c r="E790" s="20">
        <f t="shared" si="170"/>
        <v>0.22013888888888888</v>
      </c>
      <c r="F790" s="1">
        <v>0</v>
      </c>
      <c r="G790" s="13">
        <v>44564</v>
      </c>
      <c r="H790" s="1" t="str">
        <f t="shared" si="166"/>
        <v>OnTime</v>
      </c>
    </row>
    <row r="791" spans="1:8" ht="15">
      <c r="A791" s="8" t="s">
        <v>3512</v>
      </c>
      <c r="B791" s="26" t="str">
        <f>_xlfn.XLOOKUP($C791,'Airline Data'!$A$2:$A$7,'Airline Data'!$B$2:$B$7)</f>
        <v>Alaska</v>
      </c>
      <c r="C791" s="23">
        <v>5</v>
      </c>
      <c r="D791" s="20">
        <v>0.05</v>
      </c>
      <c r="E791" s="20">
        <f>D791-TIME(0,F791,0)</f>
        <v>3.0555555555555558E-2</v>
      </c>
      <c r="F791" s="1">
        <v>28</v>
      </c>
      <c r="G791" s="13">
        <v>44570</v>
      </c>
      <c r="H791" s="1" t="str">
        <f t="shared" si="166"/>
        <v>NotEarly</v>
      </c>
    </row>
    <row r="792" spans="1:8" ht="15">
      <c r="A792" s="8" t="s">
        <v>3514</v>
      </c>
      <c r="B792" s="26" t="str">
        <f>_xlfn.XLOOKUP($C792,'Airline Data'!$A$2:$A$7,'Airline Data'!$B$2:$B$7)</f>
        <v>Delta</v>
      </c>
      <c r="C792" s="23">
        <v>3</v>
      </c>
      <c r="D792" s="20">
        <v>0.57708333333333328</v>
      </c>
      <c r="E792" s="20">
        <f>D792+TIME(0,F792,0)</f>
        <v>0.58055555555555549</v>
      </c>
      <c r="F792" s="1">
        <v>5</v>
      </c>
      <c r="G792" s="13">
        <v>44567</v>
      </c>
      <c r="H792" s="1" t="str">
        <f t="shared" si="166"/>
        <v>Early</v>
      </c>
    </row>
    <row r="793" spans="1:8" ht="15">
      <c r="A793" s="8" t="s">
        <v>3516</v>
      </c>
      <c r="B793" s="26" t="str">
        <f>_xlfn.XLOOKUP($C793,'Airline Data'!$A$2:$A$7,'Airline Data'!$B$2:$B$7)</f>
        <v>Southwest</v>
      </c>
      <c r="C793" s="23">
        <v>4</v>
      </c>
      <c r="D793" s="20">
        <v>0.83472222222222225</v>
      </c>
      <c r="E793" s="20">
        <f>D793-TIME(0,F793,0)</f>
        <v>0.83402777777777781</v>
      </c>
      <c r="F793" s="1">
        <v>1</v>
      </c>
      <c r="G793" s="13">
        <v>44567</v>
      </c>
      <c r="H793" s="1" t="str">
        <f t="shared" si="166"/>
        <v>NotEarly</v>
      </c>
    </row>
    <row r="794" spans="1:8" ht="15">
      <c r="A794" s="8" t="s">
        <v>3518</v>
      </c>
      <c r="B794" s="26" t="str">
        <f>_xlfn.XLOOKUP($C794,'Airline Data'!$A$2:$A$7,'Airline Data'!$B$2:$B$7)</f>
        <v>Alaska</v>
      </c>
      <c r="C794" s="23">
        <v>5</v>
      </c>
      <c r="D794" s="20">
        <v>4.791666666666667E-2</v>
      </c>
      <c r="E794" s="20">
        <f t="shared" ref="E794:E795" si="171">D794+TIME(0,F794,0)</f>
        <v>6.458333333333334E-2</v>
      </c>
      <c r="F794" s="1">
        <v>24</v>
      </c>
      <c r="G794" s="13">
        <v>44565</v>
      </c>
      <c r="H794" s="1" t="str">
        <f t="shared" si="166"/>
        <v>Early</v>
      </c>
    </row>
    <row r="795" spans="1:8" ht="15">
      <c r="A795" s="8" t="s">
        <v>3520</v>
      </c>
      <c r="B795" s="26" t="str">
        <f>_xlfn.XLOOKUP($C795,'Airline Data'!$A$2:$A$7,'Airline Data'!$B$2:$B$7)</f>
        <v>Air Canada</v>
      </c>
      <c r="C795" s="23">
        <v>6</v>
      </c>
      <c r="D795" s="20">
        <v>0.14791666666666667</v>
      </c>
      <c r="E795" s="20">
        <f t="shared" si="171"/>
        <v>0.16805555555555557</v>
      </c>
      <c r="F795" s="1">
        <v>29</v>
      </c>
      <c r="G795" s="13">
        <v>44569</v>
      </c>
      <c r="H795" s="1" t="str">
        <f t="shared" si="166"/>
        <v>Early</v>
      </c>
    </row>
    <row r="796" spans="1:8" ht="15">
      <c r="A796" s="8" t="s">
        <v>3522</v>
      </c>
      <c r="B796" s="26" t="str">
        <f>_xlfn.XLOOKUP($C796,'Airline Data'!$A$2:$A$7,'Airline Data'!$B$2:$B$7)</f>
        <v>Air Canada</v>
      </c>
      <c r="C796" s="23">
        <v>6</v>
      </c>
      <c r="D796" s="20">
        <v>0.16597222222222222</v>
      </c>
      <c r="E796" s="20">
        <f>D796-TIME(0,F796,0)</f>
        <v>0.16527777777777777</v>
      </c>
      <c r="F796" s="1">
        <v>1</v>
      </c>
      <c r="G796" s="13">
        <v>44566</v>
      </c>
      <c r="H796" s="1" t="str">
        <f t="shared" si="166"/>
        <v>NotEarly</v>
      </c>
    </row>
    <row r="797" spans="1:8" ht="15">
      <c r="A797" s="8" t="s">
        <v>3524</v>
      </c>
      <c r="B797" s="26" t="str">
        <f>_xlfn.XLOOKUP($C797,'Airline Data'!$A$2:$A$7,'Airline Data'!$B$2:$B$7)</f>
        <v>American</v>
      </c>
      <c r="C797" s="23">
        <v>1</v>
      </c>
      <c r="D797" s="20">
        <v>0.75972222222222219</v>
      </c>
      <c r="E797" s="20">
        <f>D797+TIME(0,F797,0)</f>
        <v>0.7715277777777777</v>
      </c>
      <c r="F797" s="1">
        <v>17</v>
      </c>
      <c r="G797" s="13">
        <v>44564</v>
      </c>
      <c r="H797" s="1" t="str">
        <f t="shared" si="166"/>
        <v>Early</v>
      </c>
    </row>
    <row r="798" spans="1:8" ht="15">
      <c r="A798" s="8" t="s">
        <v>3526</v>
      </c>
      <c r="B798" s="26" t="str">
        <f>_xlfn.XLOOKUP($C798,'Airline Data'!$A$2:$A$7,'Airline Data'!$B$2:$B$7)</f>
        <v>American</v>
      </c>
      <c r="C798" s="23">
        <v>1</v>
      </c>
      <c r="D798" s="20">
        <v>0.71388888888888891</v>
      </c>
      <c r="E798" s="20">
        <f>D798-TIME(0,F798,0)</f>
        <v>0.7055555555555556</v>
      </c>
      <c r="F798" s="1">
        <v>12</v>
      </c>
      <c r="G798" s="13">
        <v>44568</v>
      </c>
      <c r="H798" s="1" t="str">
        <f t="shared" si="166"/>
        <v>NotEarly</v>
      </c>
    </row>
    <row r="799" spans="1:8" ht="15">
      <c r="A799" s="8" t="s">
        <v>3528</v>
      </c>
      <c r="B799" s="26" t="str">
        <f>_xlfn.XLOOKUP($C799,'Airline Data'!$A$2:$A$7,'Airline Data'!$B$2:$B$7)</f>
        <v>United</v>
      </c>
      <c r="C799" s="23">
        <v>2</v>
      </c>
      <c r="D799" s="20">
        <v>0.76597222222222228</v>
      </c>
      <c r="E799" s="20">
        <f t="shared" ref="E799:E800" si="172">D799+TIME(0,F799,0)</f>
        <v>0.77152777777777781</v>
      </c>
      <c r="F799" s="1">
        <v>8</v>
      </c>
      <c r="G799" s="13">
        <v>44562</v>
      </c>
      <c r="H799" s="1" t="str">
        <f t="shared" si="166"/>
        <v>Early</v>
      </c>
    </row>
    <row r="800" spans="1:8" ht="15">
      <c r="A800" s="8" t="s">
        <v>3530</v>
      </c>
      <c r="B800" s="26" t="str">
        <f>_xlfn.XLOOKUP($C800,'Airline Data'!$A$2:$A$7,'Airline Data'!$B$2:$B$7)</f>
        <v>American</v>
      </c>
      <c r="C800" s="23">
        <v>1</v>
      </c>
      <c r="D800" s="20">
        <v>0.33124999999999999</v>
      </c>
      <c r="E800" s="20">
        <f t="shared" si="172"/>
        <v>0.34166666666666667</v>
      </c>
      <c r="F800" s="1">
        <v>15</v>
      </c>
      <c r="G800" s="13">
        <v>44574</v>
      </c>
      <c r="H800" s="1" t="str">
        <f t="shared" si="166"/>
        <v>Early</v>
      </c>
    </row>
    <row r="801" spans="1:8" ht="15">
      <c r="A801" s="8">
        <v>3139</v>
      </c>
      <c r="B801" s="26" t="str">
        <f>_xlfn.XLOOKUP($C801,'Airline Data'!$A$2:$A$7,'Airline Data'!$B$2:$B$7)</f>
        <v>Southwest</v>
      </c>
      <c r="C801" s="23">
        <v>4</v>
      </c>
      <c r="D801" s="20">
        <v>0.91527777777777775</v>
      </c>
      <c r="E801" s="20">
        <f>D801-TIME(0,F801,0)</f>
        <v>0.90763888888888888</v>
      </c>
      <c r="F801" s="1">
        <v>11</v>
      </c>
      <c r="G801" s="13">
        <v>44573</v>
      </c>
      <c r="H801" s="1" t="str">
        <f t="shared" si="166"/>
        <v>NotEarly</v>
      </c>
    </row>
    <row r="802" spans="1:8" ht="15">
      <c r="A802" s="8" t="s">
        <v>3533</v>
      </c>
      <c r="B802" s="26" t="str">
        <f>_xlfn.XLOOKUP($C802,'Airline Data'!$A$2:$A$7,'Airline Data'!$B$2:$B$7)</f>
        <v>Alaska</v>
      </c>
      <c r="C802" s="23">
        <v>5</v>
      </c>
      <c r="D802" s="20">
        <v>0.27152777777777776</v>
      </c>
      <c r="E802" s="20">
        <f>D802+TIME(0,F802,0)</f>
        <v>0.29236111111111107</v>
      </c>
      <c r="F802" s="1">
        <v>30</v>
      </c>
      <c r="G802" s="13">
        <v>44565</v>
      </c>
      <c r="H802" s="1" t="str">
        <f t="shared" si="166"/>
        <v>Early</v>
      </c>
    </row>
    <row r="803" spans="1:8" ht="15">
      <c r="A803" s="8" t="s">
        <v>3535</v>
      </c>
      <c r="B803" s="26" t="str">
        <f>_xlfn.XLOOKUP($C803,'Airline Data'!$A$2:$A$7,'Airline Data'!$B$2:$B$7)</f>
        <v>United</v>
      </c>
      <c r="C803" s="23">
        <v>2</v>
      </c>
      <c r="D803" s="20">
        <v>0.43263888888888891</v>
      </c>
      <c r="E803" s="20">
        <f>D803-TIME(0,F803,0)</f>
        <v>0.43194444444444446</v>
      </c>
      <c r="F803" s="1">
        <v>1</v>
      </c>
      <c r="G803" s="13">
        <v>44566</v>
      </c>
      <c r="H803" s="1" t="str">
        <f t="shared" si="166"/>
        <v>NotEarly</v>
      </c>
    </row>
    <row r="804" spans="1:8" ht="15">
      <c r="A804" s="8" t="s">
        <v>3537</v>
      </c>
      <c r="B804" s="26" t="str">
        <f>_xlfn.XLOOKUP($C804,'Airline Data'!$A$2:$A$7,'Airline Data'!$B$2:$B$7)</f>
        <v>Alaska</v>
      </c>
      <c r="C804" s="23">
        <v>5</v>
      </c>
      <c r="D804" s="20">
        <v>0.51041666666666663</v>
      </c>
      <c r="E804" s="20">
        <f t="shared" ref="E804:E805" si="173">D804+TIME(0,F804,0)</f>
        <v>0.52916666666666667</v>
      </c>
      <c r="F804" s="1">
        <v>27</v>
      </c>
      <c r="G804" s="13">
        <v>44564</v>
      </c>
      <c r="H804" s="1" t="str">
        <f t="shared" si="166"/>
        <v>Early</v>
      </c>
    </row>
    <row r="805" spans="1:8" ht="15">
      <c r="A805" s="16">
        <v>5.1500000000000004E+28</v>
      </c>
      <c r="B805" s="26" t="str">
        <f>_xlfn.XLOOKUP($C805,'Airline Data'!$A$2:$A$7,'Airline Data'!$B$2:$B$7)</f>
        <v>Alaska</v>
      </c>
      <c r="C805" s="23">
        <v>5</v>
      </c>
      <c r="D805" s="20">
        <v>9.7916666666666666E-2</v>
      </c>
      <c r="E805" s="20">
        <f t="shared" si="173"/>
        <v>9.930555555555555E-2</v>
      </c>
      <c r="F805" s="1">
        <v>2</v>
      </c>
      <c r="G805" s="13">
        <v>44573</v>
      </c>
      <c r="H805" s="1" t="str">
        <f t="shared" si="166"/>
        <v>Early</v>
      </c>
    </row>
    <row r="806" spans="1:8" ht="15">
      <c r="A806" s="8" t="s">
        <v>3540</v>
      </c>
      <c r="B806" s="26" t="str">
        <f>_xlfn.XLOOKUP($C806,'Airline Data'!$A$2:$A$7,'Airline Data'!$B$2:$B$7)</f>
        <v>United</v>
      </c>
      <c r="C806" s="23">
        <v>2</v>
      </c>
      <c r="D806" s="20">
        <v>0.85763888888888884</v>
      </c>
      <c r="E806" s="20">
        <f>D806-TIME(0,F806,0)</f>
        <v>0.8520833333333333</v>
      </c>
      <c r="F806" s="1">
        <v>8</v>
      </c>
      <c r="G806" s="13">
        <v>44574</v>
      </c>
      <c r="H806" s="1" t="str">
        <f t="shared" si="166"/>
        <v>NotEarly</v>
      </c>
    </row>
    <row r="807" spans="1:8" ht="15">
      <c r="A807" s="16">
        <v>4.9000000000000003E+225</v>
      </c>
      <c r="B807" s="26" t="str">
        <f>_xlfn.XLOOKUP($C807,'Airline Data'!$A$2:$A$7,'Airline Data'!$B$2:$B$7)</f>
        <v>Air Canada</v>
      </c>
      <c r="C807" s="23">
        <v>6</v>
      </c>
      <c r="D807" s="20">
        <v>0.47569444444444442</v>
      </c>
      <c r="E807" s="20">
        <f>D807+TIME(0,F807,0)</f>
        <v>0.48819444444444443</v>
      </c>
      <c r="F807" s="1">
        <v>18</v>
      </c>
      <c r="G807" s="13">
        <v>44574</v>
      </c>
      <c r="H807" s="1" t="str">
        <f t="shared" si="166"/>
        <v>Early</v>
      </c>
    </row>
    <row r="808" spans="1:8" ht="15">
      <c r="A808" s="8" t="s">
        <v>3543</v>
      </c>
      <c r="B808" s="26" t="str">
        <f>_xlfn.XLOOKUP($C808,'Airline Data'!$A$2:$A$7,'Airline Data'!$B$2:$B$7)</f>
        <v>United</v>
      </c>
      <c r="C808" s="23">
        <v>2</v>
      </c>
      <c r="D808" s="20">
        <v>0.6694444444444444</v>
      </c>
      <c r="E808" s="20">
        <f>D808-TIME(0,F808,0)</f>
        <v>0.65833333333333333</v>
      </c>
      <c r="F808" s="1">
        <v>16</v>
      </c>
      <c r="G808" s="13">
        <v>44571</v>
      </c>
      <c r="H808" s="1" t="str">
        <f t="shared" si="166"/>
        <v>NotEarly</v>
      </c>
    </row>
    <row r="809" spans="1:8" ht="15">
      <c r="A809" s="8" t="s">
        <v>3545</v>
      </c>
      <c r="B809" s="26" t="str">
        <f>_xlfn.XLOOKUP($C809,'Airline Data'!$A$2:$A$7,'Airline Data'!$B$2:$B$7)</f>
        <v>Southwest</v>
      </c>
      <c r="C809" s="23">
        <v>4</v>
      </c>
      <c r="D809" s="20">
        <v>0.12986111111111112</v>
      </c>
      <c r="E809" s="20">
        <f t="shared" ref="E809:E810" si="174">D809+TIME(0,F809,0)</f>
        <v>0.14097222222222222</v>
      </c>
      <c r="F809" s="1">
        <v>16</v>
      </c>
      <c r="G809" s="13">
        <v>44572</v>
      </c>
      <c r="H809" s="1" t="str">
        <f t="shared" si="166"/>
        <v>Early</v>
      </c>
    </row>
    <row r="810" spans="1:8" ht="15">
      <c r="A810" s="8" t="s">
        <v>3547</v>
      </c>
      <c r="B810" s="26" t="str">
        <f>_xlfn.XLOOKUP($C810,'Airline Data'!$A$2:$A$7,'Airline Data'!$B$2:$B$7)</f>
        <v>United</v>
      </c>
      <c r="C810" s="23">
        <v>2</v>
      </c>
      <c r="D810" s="20">
        <v>0.34375</v>
      </c>
      <c r="E810" s="20">
        <f t="shared" si="174"/>
        <v>0.34861111111111109</v>
      </c>
      <c r="F810" s="1">
        <v>7</v>
      </c>
      <c r="G810" s="13">
        <v>44574</v>
      </c>
      <c r="H810" s="1" t="str">
        <f t="shared" si="166"/>
        <v>Early</v>
      </c>
    </row>
    <row r="811" spans="1:8" ht="15">
      <c r="A811" s="8" t="s">
        <v>3549</v>
      </c>
      <c r="B811" s="26" t="str">
        <f>_xlfn.XLOOKUP($C811,'Airline Data'!$A$2:$A$7,'Airline Data'!$B$2:$B$7)</f>
        <v>Southwest</v>
      </c>
      <c r="C811" s="23">
        <v>4</v>
      </c>
      <c r="D811" s="20">
        <v>0.20624999999999999</v>
      </c>
      <c r="E811" s="20">
        <f>D811-TIME(0,F811,0)</f>
        <v>0.20069444444444443</v>
      </c>
      <c r="F811" s="1">
        <v>8</v>
      </c>
      <c r="G811" s="13">
        <v>44569</v>
      </c>
      <c r="H811" s="1" t="str">
        <f t="shared" si="166"/>
        <v>NotEarly</v>
      </c>
    </row>
    <row r="812" spans="1:8" ht="15">
      <c r="A812" s="8" t="s">
        <v>3551</v>
      </c>
      <c r="B812" s="26" t="str">
        <f>_xlfn.XLOOKUP($C812,'Airline Data'!$A$2:$A$7,'Airline Data'!$B$2:$B$7)</f>
        <v>Delta</v>
      </c>
      <c r="C812" s="23">
        <v>3</v>
      </c>
      <c r="D812" s="20">
        <v>0.6020833333333333</v>
      </c>
      <c r="E812" s="20">
        <f>D812+TIME(0,F812,0)</f>
        <v>0.6020833333333333</v>
      </c>
      <c r="F812" s="1">
        <v>0</v>
      </c>
      <c r="G812" s="13">
        <v>44563</v>
      </c>
      <c r="H812" s="1" t="str">
        <f t="shared" si="166"/>
        <v>OnTime</v>
      </c>
    </row>
    <row r="813" spans="1:8" ht="15">
      <c r="A813" s="8" t="s">
        <v>3553</v>
      </c>
      <c r="B813" s="26" t="str">
        <f>_xlfn.XLOOKUP($C813,'Airline Data'!$A$2:$A$7,'Airline Data'!$B$2:$B$7)</f>
        <v>Alaska</v>
      </c>
      <c r="C813" s="23">
        <v>5</v>
      </c>
      <c r="D813" s="20">
        <v>0.43611111111111112</v>
      </c>
      <c r="E813" s="20">
        <f>D813-TIME(0,F813,0)</f>
        <v>0.43541666666666667</v>
      </c>
      <c r="F813" s="1">
        <v>1</v>
      </c>
      <c r="G813" s="13">
        <v>44562</v>
      </c>
      <c r="H813" s="1" t="str">
        <f t="shared" si="166"/>
        <v>NotEarly</v>
      </c>
    </row>
    <row r="814" spans="1:8" ht="15">
      <c r="A814" s="8" t="s">
        <v>3555</v>
      </c>
      <c r="B814" s="26" t="str">
        <f>_xlfn.XLOOKUP($C814,'Airline Data'!$A$2:$A$7,'Airline Data'!$B$2:$B$7)</f>
        <v>United</v>
      </c>
      <c r="C814" s="23">
        <v>2</v>
      </c>
      <c r="D814" s="20">
        <v>0.96388888888888891</v>
      </c>
      <c r="E814" s="20">
        <f t="shared" ref="E814:E815" si="175">D814+TIME(0,F814,0)</f>
        <v>0.96388888888888891</v>
      </c>
      <c r="F814" s="1">
        <v>0</v>
      </c>
      <c r="G814" s="13">
        <v>44567</v>
      </c>
      <c r="H814" s="1" t="str">
        <f t="shared" si="166"/>
        <v>OnTime</v>
      </c>
    </row>
    <row r="815" spans="1:8" ht="15">
      <c r="A815" s="8" t="s">
        <v>3557</v>
      </c>
      <c r="B815" s="26" t="str">
        <f>_xlfn.XLOOKUP($C815,'Airline Data'!$A$2:$A$7,'Airline Data'!$B$2:$B$7)</f>
        <v>United</v>
      </c>
      <c r="C815" s="23">
        <v>2</v>
      </c>
      <c r="D815" s="20">
        <v>0.36249999999999999</v>
      </c>
      <c r="E815" s="20">
        <f t="shared" si="175"/>
        <v>0.37708333333333333</v>
      </c>
      <c r="F815" s="1">
        <v>21</v>
      </c>
      <c r="G815" s="13">
        <v>44571</v>
      </c>
      <c r="H815" s="1" t="str">
        <f t="shared" si="166"/>
        <v>Early</v>
      </c>
    </row>
    <row r="816" spans="1:8" ht="15">
      <c r="A816" s="8" t="s">
        <v>3559</v>
      </c>
      <c r="B816" s="26" t="str">
        <f>_xlfn.XLOOKUP($C816,'Airline Data'!$A$2:$A$7,'Airline Data'!$B$2:$B$7)</f>
        <v>Air Canada</v>
      </c>
      <c r="C816" s="23">
        <v>6</v>
      </c>
      <c r="D816" s="20">
        <v>0.82638888888888884</v>
      </c>
      <c r="E816" s="20">
        <f>D816-TIME(0,F816,0)</f>
        <v>0.8208333333333333</v>
      </c>
      <c r="F816" s="1">
        <v>8</v>
      </c>
      <c r="G816" s="13">
        <v>44565</v>
      </c>
      <c r="H816" s="1" t="str">
        <f t="shared" si="166"/>
        <v>NotEarly</v>
      </c>
    </row>
    <row r="817" spans="1:8" ht="15">
      <c r="A817" s="8" t="s">
        <v>3561</v>
      </c>
      <c r="B817" s="26" t="str">
        <f>_xlfn.XLOOKUP($C817,'Airline Data'!$A$2:$A$7,'Airline Data'!$B$2:$B$7)</f>
        <v>Delta</v>
      </c>
      <c r="C817" s="23">
        <v>3</v>
      </c>
      <c r="D817" s="20">
        <v>0.46111111111111114</v>
      </c>
      <c r="E817" s="20">
        <f>D817+TIME(0,F817,0)</f>
        <v>0.47916666666666669</v>
      </c>
      <c r="F817" s="1">
        <v>26</v>
      </c>
      <c r="G817" s="13">
        <v>44565</v>
      </c>
      <c r="H817" s="1" t="str">
        <f t="shared" si="166"/>
        <v>Early</v>
      </c>
    </row>
    <row r="818" spans="1:8" ht="15">
      <c r="A818" s="8" t="s">
        <v>3563</v>
      </c>
      <c r="B818" s="26" t="str">
        <f>_xlfn.XLOOKUP($C818,'Airline Data'!$A$2:$A$7,'Airline Data'!$B$2:$B$7)</f>
        <v>American</v>
      </c>
      <c r="C818" s="23">
        <v>1</v>
      </c>
      <c r="D818" s="20">
        <v>0.46180555555555558</v>
      </c>
      <c r="E818" s="20">
        <f>D818-TIME(0,F818,0)</f>
        <v>0.44236111111111115</v>
      </c>
      <c r="F818" s="1">
        <v>28</v>
      </c>
      <c r="G818" s="13">
        <v>44562</v>
      </c>
      <c r="H818" s="1" t="str">
        <f t="shared" si="166"/>
        <v>NotEarly</v>
      </c>
    </row>
    <row r="819" spans="1:8" ht="15">
      <c r="A819" s="8" t="s">
        <v>3565</v>
      </c>
      <c r="B819" s="26" t="str">
        <f>_xlfn.XLOOKUP($C819,'Airline Data'!$A$2:$A$7,'Airline Data'!$B$2:$B$7)</f>
        <v>Air Canada</v>
      </c>
      <c r="C819" s="23">
        <v>6</v>
      </c>
      <c r="D819" s="20">
        <v>2.7777777777777776E-2</v>
      </c>
      <c r="E819" s="20">
        <f t="shared" ref="E819:E820" si="176">D819+TIME(0,F819,0)</f>
        <v>3.4027777777777775E-2</v>
      </c>
      <c r="F819" s="1">
        <v>9</v>
      </c>
      <c r="G819" s="13">
        <v>44574</v>
      </c>
      <c r="H819" s="1" t="str">
        <f t="shared" si="166"/>
        <v>Early</v>
      </c>
    </row>
    <row r="820" spans="1:8" ht="15">
      <c r="A820" s="8">
        <v>770909</v>
      </c>
      <c r="B820" s="26" t="str">
        <f>_xlfn.XLOOKUP($C820,'Airline Data'!$A$2:$A$7,'Airline Data'!$B$2:$B$7)</f>
        <v>Air Canada</v>
      </c>
      <c r="C820" s="23">
        <v>6</v>
      </c>
      <c r="D820" s="20">
        <v>0.20555555555555555</v>
      </c>
      <c r="E820" s="20">
        <f t="shared" si="176"/>
        <v>0.21805555555555556</v>
      </c>
      <c r="F820" s="1">
        <v>18</v>
      </c>
      <c r="G820" s="13">
        <v>44567</v>
      </c>
      <c r="H820" s="1" t="str">
        <f t="shared" si="166"/>
        <v>Early</v>
      </c>
    </row>
    <row r="821" spans="1:8" ht="15">
      <c r="A821" s="8" t="s">
        <v>3568</v>
      </c>
      <c r="B821" s="26" t="str">
        <f>_xlfn.XLOOKUP($C821,'Airline Data'!$A$2:$A$7,'Airline Data'!$B$2:$B$7)</f>
        <v>United</v>
      </c>
      <c r="C821" s="23">
        <v>2</v>
      </c>
      <c r="D821" s="20">
        <v>0.89930555555555558</v>
      </c>
      <c r="E821" s="20">
        <f>D821-TIME(0,F821,0)</f>
        <v>0.8847222222222223</v>
      </c>
      <c r="F821" s="1">
        <v>21</v>
      </c>
      <c r="G821" s="13">
        <v>44572</v>
      </c>
      <c r="H821" s="1" t="str">
        <f t="shared" si="166"/>
        <v>NotEarly</v>
      </c>
    </row>
    <row r="822" spans="1:8" ht="15">
      <c r="A822" s="8" t="s">
        <v>3570</v>
      </c>
      <c r="B822" s="26" t="str">
        <f>_xlfn.XLOOKUP($C822,'Airline Data'!$A$2:$A$7,'Airline Data'!$B$2:$B$7)</f>
        <v>Alaska</v>
      </c>
      <c r="C822" s="23">
        <v>5</v>
      </c>
      <c r="D822" s="20">
        <v>0.68263888888888891</v>
      </c>
      <c r="E822" s="20">
        <f>D822+TIME(0,F822,0)</f>
        <v>0.6875</v>
      </c>
      <c r="F822" s="1">
        <v>7</v>
      </c>
      <c r="G822" s="13">
        <v>44574</v>
      </c>
      <c r="H822" s="1" t="str">
        <f t="shared" si="166"/>
        <v>Early</v>
      </c>
    </row>
    <row r="823" spans="1:8" ht="15">
      <c r="A823" s="8" t="s">
        <v>3572</v>
      </c>
      <c r="B823" s="26" t="str">
        <f>_xlfn.XLOOKUP($C823,'Airline Data'!$A$2:$A$7,'Airline Data'!$B$2:$B$7)</f>
        <v>United</v>
      </c>
      <c r="C823" s="23">
        <v>2</v>
      </c>
      <c r="D823" s="20">
        <v>0.53402777777777777</v>
      </c>
      <c r="E823" s="20">
        <f>D823-TIME(0,F823,0)</f>
        <v>0.5131944444444444</v>
      </c>
      <c r="F823" s="1">
        <v>30</v>
      </c>
      <c r="G823" s="13">
        <v>44574</v>
      </c>
      <c r="H823" s="1" t="str">
        <f t="shared" si="166"/>
        <v>NotEarly</v>
      </c>
    </row>
    <row r="824" spans="1:8" ht="15">
      <c r="A824" s="8" t="s">
        <v>3574</v>
      </c>
      <c r="B824" s="26" t="str">
        <f>_xlfn.XLOOKUP($C824,'Airline Data'!$A$2:$A$7,'Airline Data'!$B$2:$B$7)</f>
        <v>American</v>
      </c>
      <c r="C824" s="23">
        <v>1</v>
      </c>
      <c r="D824" s="20">
        <v>0.78472222222222221</v>
      </c>
      <c r="E824" s="20">
        <f t="shared" ref="E824:E825" si="177">D824+TIME(0,F824,0)</f>
        <v>0.80347222222222225</v>
      </c>
      <c r="F824" s="1">
        <v>27</v>
      </c>
      <c r="G824" s="13">
        <v>44566</v>
      </c>
      <c r="H824" s="1" t="str">
        <f t="shared" si="166"/>
        <v>Early</v>
      </c>
    </row>
    <row r="825" spans="1:8" ht="15">
      <c r="A825" s="8" t="s">
        <v>3576</v>
      </c>
      <c r="B825" s="26" t="str">
        <f>_xlfn.XLOOKUP($C825,'Airline Data'!$A$2:$A$7,'Airline Data'!$B$2:$B$7)</f>
        <v>Southwest</v>
      </c>
      <c r="C825" s="23">
        <v>4</v>
      </c>
      <c r="D825" s="20">
        <v>0.76111111111111107</v>
      </c>
      <c r="E825" s="20">
        <f t="shared" si="177"/>
        <v>0.78194444444444444</v>
      </c>
      <c r="F825" s="1">
        <v>30</v>
      </c>
      <c r="G825" s="13">
        <v>44570</v>
      </c>
      <c r="H825" s="1" t="str">
        <f t="shared" si="166"/>
        <v>Early</v>
      </c>
    </row>
    <row r="826" spans="1:8" ht="15">
      <c r="A826" s="8" t="s">
        <v>3578</v>
      </c>
      <c r="B826" s="26" t="str">
        <f>_xlfn.XLOOKUP($C826,'Airline Data'!$A$2:$A$7,'Airline Data'!$B$2:$B$7)</f>
        <v>Southwest</v>
      </c>
      <c r="C826" s="23">
        <v>4</v>
      </c>
      <c r="D826" s="20">
        <v>0.25138888888888888</v>
      </c>
      <c r="E826" s="20">
        <f>D826-TIME(0,F826,0)</f>
        <v>0.23333333333333334</v>
      </c>
      <c r="F826" s="1">
        <v>26</v>
      </c>
      <c r="G826" s="13">
        <v>44574</v>
      </c>
      <c r="H826" s="1" t="str">
        <f t="shared" si="166"/>
        <v>NotEarly</v>
      </c>
    </row>
    <row r="827" spans="1:8" ht="15">
      <c r="A827" s="8">
        <v>516272</v>
      </c>
      <c r="B827" s="26" t="str">
        <f>_xlfn.XLOOKUP($C827,'Airline Data'!$A$2:$A$7,'Airline Data'!$B$2:$B$7)</f>
        <v>United</v>
      </c>
      <c r="C827" s="23">
        <v>2</v>
      </c>
      <c r="D827" s="20">
        <v>6.9444444444444441E-3</v>
      </c>
      <c r="E827" s="20">
        <f>D827+TIME(0,F827,0)</f>
        <v>6.9444444444444441E-3</v>
      </c>
      <c r="F827" s="1">
        <v>0</v>
      </c>
      <c r="G827" s="13">
        <v>44566</v>
      </c>
      <c r="H827" s="1" t="str">
        <f t="shared" si="166"/>
        <v>OnTime</v>
      </c>
    </row>
    <row r="828" spans="1:8" ht="15">
      <c r="A828" s="8" t="s">
        <v>3581</v>
      </c>
      <c r="B828" s="26" t="str">
        <f>_xlfn.XLOOKUP($C828,'Airline Data'!$A$2:$A$7,'Airline Data'!$B$2:$B$7)</f>
        <v>Air Canada</v>
      </c>
      <c r="C828" s="23">
        <v>6</v>
      </c>
      <c r="D828" s="20">
        <v>0.98124999999999996</v>
      </c>
      <c r="E828" s="20">
        <f>D828-TIME(0,F828,0)</f>
        <v>0.96458333333333324</v>
      </c>
      <c r="F828" s="1">
        <v>24</v>
      </c>
      <c r="G828" s="13">
        <v>44563</v>
      </c>
      <c r="H828" s="1" t="str">
        <f t="shared" si="166"/>
        <v>NotEarly</v>
      </c>
    </row>
    <row r="829" spans="1:8" ht="15">
      <c r="A829" s="8" t="s">
        <v>3583</v>
      </c>
      <c r="B829" s="26" t="str">
        <f>_xlfn.XLOOKUP($C829,'Airline Data'!$A$2:$A$7,'Airline Data'!$B$2:$B$7)</f>
        <v>Delta</v>
      </c>
      <c r="C829" s="23">
        <v>3</v>
      </c>
      <c r="D829" s="20">
        <v>0.85763888888888884</v>
      </c>
      <c r="E829" s="20">
        <f t="shared" ref="E829:E830" si="178">D829+TIME(0,F829,0)</f>
        <v>0.86458333333333326</v>
      </c>
      <c r="F829" s="1">
        <v>10</v>
      </c>
      <c r="G829" s="13">
        <v>44563</v>
      </c>
      <c r="H829" s="1" t="str">
        <f t="shared" si="166"/>
        <v>Early</v>
      </c>
    </row>
    <row r="830" spans="1:8" ht="15">
      <c r="A830" s="8" t="s">
        <v>3585</v>
      </c>
      <c r="B830" s="26" t="str">
        <f>_xlfn.XLOOKUP($C830,'Airline Data'!$A$2:$A$7,'Airline Data'!$B$2:$B$7)</f>
        <v>Air Canada</v>
      </c>
      <c r="C830" s="23">
        <v>6</v>
      </c>
      <c r="D830" s="20">
        <v>0.61111111111111116</v>
      </c>
      <c r="E830" s="20">
        <f t="shared" si="178"/>
        <v>0.62569444444444444</v>
      </c>
      <c r="F830" s="1">
        <v>21</v>
      </c>
      <c r="G830" s="13">
        <v>44573</v>
      </c>
      <c r="H830" s="1" t="str">
        <f t="shared" si="166"/>
        <v>Early</v>
      </c>
    </row>
    <row r="831" spans="1:8" ht="15">
      <c r="A831" s="8" t="s">
        <v>3587</v>
      </c>
      <c r="B831" s="26" t="str">
        <f>_xlfn.XLOOKUP($C831,'Airline Data'!$A$2:$A$7,'Airline Data'!$B$2:$B$7)</f>
        <v>Alaska</v>
      </c>
      <c r="C831" s="23">
        <v>5</v>
      </c>
      <c r="D831" s="20">
        <v>0.19791666666666666</v>
      </c>
      <c r="E831" s="20">
        <f>D831-TIME(0,F831,0)</f>
        <v>0.18194444444444444</v>
      </c>
      <c r="F831" s="1">
        <v>23</v>
      </c>
      <c r="G831" s="13">
        <v>44573</v>
      </c>
      <c r="H831" s="1" t="str">
        <f t="shared" si="166"/>
        <v>NotEarly</v>
      </c>
    </row>
    <row r="832" spans="1:8" ht="15">
      <c r="A832" s="8" t="s">
        <v>3589</v>
      </c>
      <c r="B832" s="26" t="str">
        <f>_xlfn.XLOOKUP($C832,'Airline Data'!$A$2:$A$7,'Airline Data'!$B$2:$B$7)</f>
        <v>American</v>
      </c>
      <c r="C832" s="23">
        <v>1</v>
      </c>
      <c r="D832" s="20">
        <v>0.42569444444444443</v>
      </c>
      <c r="E832" s="20">
        <f>D832+TIME(0,F832,0)</f>
        <v>0.43333333333333329</v>
      </c>
      <c r="F832" s="1">
        <v>11</v>
      </c>
      <c r="G832" s="13">
        <v>44564</v>
      </c>
      <c r="H832" s="1" t="str">
        <f t="shared" si="166"/>
        <v>Early</v>
      </c>
    </row>
    <row r="833" spans="1:8" ht="15">
      <c r="A833" s="8" t="s">
        <v>3591</v>
      </c>
      <c r="B833" s="26" t="str">
        <f>_xlfn.XLOOKUP($C833,'Airline Data'!$A$2:$A$7,'Airline Data'!$B$2:$B$7)</f>
        <v>Southwest</v>
      </c>
      <c r="C833" s="23">
        <v>4</v>
      </c>
      <c r="D833" s="20">
        <v>0.78472222222222221</v>
      </c>
      <c r="E833" s="20">
        <f>D833-TIME(0,F833,0)</f>
        <v>0.77638888888888891</v>
      </c>
      <c r="F833" s="1">
        <v>12</v>
      </c>
      <c r="G833" s="13">
        <v>44563</v>
      </c>
      <c r="H833" s="1" t="str">
        <f t="shared" si="166"/>
        <v>NotEarly</v>
      </c>
    </row>
    <row r="834" spans="1:8" ht="15">
      <c r="A834" s="8" t="s">
        <v>3593</v>
      </c>
      <c r="B834" s="26" t="str">
        <f>_xlfn.XLOOKUP($C834,'Airline Data'!$A$2:$A$7,'Airline Data'!$B$2:$B$7)</f>
        <v>Delta</v>
      </c>
      <c r="C834" s="23">
        <v>3</v>
      </c>
      <c r="D834" s="20">
        <v>0.68402777777777779</v>
      </c>
      <c r="E834" s="20">
        <f t="shared" ref="E834:E835" si="179">D834+TIME(0,F834,0)</f>
        <v>0.68402777777777779</v>
      </c>
      <c r="F834" s="1">
        <v>0</v>
      </c>
      <c r="G834" s="13">
        <v>44568</v>
      </c>
      <c r="H834" s="1" t="str">
        <f t="shared" si="166"/>
        <v>OnTime</v>
      </c>
    </row>
    <row r="835" spans="1:8" ht="15">
      <c r="A835" s="8" t="s">
        <v>3595</v>
      </c>
      <c r="B835" s="26" t="str">
        <f>_xlfn.XLOOKUP($C835,'Airline Data'!$A$2:$A$7,'Airline Data'!$B$2:$B$7)</f>
        <v>Delta</v>
      </c>
      <c r="C835" s="23">
        <v>3</v>
      </c>
      <c r="D835" s="20">
        <v>0.10138888888888889</v>
      </c>
      <c r="E835" s="20">
        <f t="shared" si="179"/>
        <v>0.11736111111111111</v>
      </c>
      <c r="F835" s="1">
        <v>23</v>
      </c>
      <c r="G835" s="13">
        <v>44574</v>
      </c>
      <c r="H835" s="1" t="str">
        <f t="shared" ref="H835:H898" si="180">_xlfn.IFS(D835&lt;E835,"Early",D835&gt;E835,"NotEarly",D835=E835,"OnTime")</f>
        <v>Early</v>
      </c>
    </row>
    <row r="836" spans="1:8" ht="15">
      <c r="A836" s="8" t="s">
        <v>3597</v>
      </c>
      <c r="B836" s="26" t="str">
        <f>_xlfn.XLOOKUP($C836,'Airline Data'!$A$2:$A$7,'Airline Data'!$B$2:$B$7)</f>
        <v>United</v>
      </c>
      <c r="C836" s="23">
        <v>2</v>
      </c>
      <c r="D836" s="20">
        <v>0.79027777777777775</v>
      </c>
      <c r="E836" s="20">
        <f>D836-TIME(0,F836,0)</f>
        <v>0.77638888888888891</v>
      </c>
      <c r="F836" s="1">
        <v>20</v>
      </c>
      <c r="G836" s="13">
        <v>44571</v>
      </c>
      <c r="H836" s="1" t="str">
        <f t="shared" si="180"/>
        <v>NotEarly</v>
      </c>
    </row>
    <row r="837" spans="1:8" ht="15">
      <c r="A837" s="8" t="s">
        <v>3599</v>
      </c>
      <c r="B837" s="26" t="str">
        <f>_xlfn.XLOOKUP($C837,'Airline Data'!$A$2:$A$7,'Airline Data'!$B$2:$B$7)</f>
        <v>United</v>
      </c>
      <c r="C837" s="23">
        <v>2</v>
      </c>
      <c r="D837" s="20">
        <v>0.56388888888888888</v>
      </c>
      <c r="E837" s="20">
        <f>D837+TIME(0,F837,0)</f>
        <v>0.57291666666666663</v>
      </c>
      <c r="F837" s="1">
        <v>13</v>
      </c>
      <c r="G837" s="13">
        <v>44573</v>
      </c>
      <c r="H837" s="1" t="str">
        <f t="shared" si="180"/>
        <v>Early</v>
      </c>
    </row>
    <row r="838" spans="1:8" ht="15">
      <c r="A838" s="8" t="s">
        <v>3601</v>
      </c>
      <c r="B838" s="26" t="str">
        <f>_xlfn.XLOOKUP($C838,'Airline Data'!$A$2:$A$7,'Airline Data'!$B$2:$B$7)</f>
        <v>American</v>
      </c>
      <c r="C838" s="23">
        <v>1</v>
      </c>
      <c r="D838" s="20">
        <v>0.93055555555555558</v>
      </c>
      <c r="E838" s="20">
        <f>D838-TIME(0,F838,0)</f>
        <v>0.9145833333333333</v>
      </c>
      <c r="F838" s="1">
        <v>23</v>
      </c>
      <c r="G838" s="13">
        <v>44572</v>
      </c>
      <c r="H838" s="1" t="str">
        <f t="shared" si="180"/>
        <v>NotEarly</v>
      </c>
    </row>
    <row r="839" spans="1:8" ht="15">
      <c r="A839" s="8" t="s">
        <v>3603</v>
      </c>
      <c r="B839" s="26" t="str">
        <f>_xlfn.XLOOKUP($C839,'Airline Data'!$A$2:$A$7,'Airline Data'!$B$2:$B$7)</f>
        <v>Delta</v>
      </c>
      <c r="C839" s="23">
        <v>3</v>
      </c>
      <c r="D839" s="20">
        <v>0.17291666666666666</v>
      </c>
      <c r="E839" s="20">
        <f t="shared" ref="E839:E840" si="181">D839+TIME(0,F839,0)</f>
        <v>0.19166666666666665</v>
      </c>
      <c r="F839" s="1">
        <v>27</v>
      </c>
      <c r="G839" s="13">
        <v>44570</v>
      </c>
      <c r="H839" s="1" t="str">
        <f t="shared" si="180"/>
        <v>Early</v>
      </c>
    </row>
    <row r="840" spans="1:8" ht="15">
      <c r="A840" s="8">
        <v>283050</v>
      </c>
      <c r="B840" s="26" t="str">
        <f>_xlfn.XLOOKUP($C840,'Airline Data'!$A$2:$A$7,'Airline Data'!$B$2:$B$7)</f>
        <v>Air Canada</v>
      </c>
      <c r="C840" s="23">
        <v>6</v>
      </c>
      <c r="D840" s="20">
        <v>0.80277777777777781</v>
      </c>
      <c r="E840" s="20">
        <f t="shared" si="181"/>
        <v>0.80555555555555558</v>
      </c>
      <c r="F840" s="1">
        <v>4</v>
      </c>
      <c r="G840" s="13">
        <v>44570</v>
      </c>
      <c r="H840" s="1" t="str">
        <f t="shared" si="180"/>
        <v>Early</v>
      </c>
    </row>
    <row r="841" spans="1:8" ht="15">
      <c r="A841" s="8" t="s">
        <v>3606</v>
      </c>
      <c r="B841" s="26" t="str">
        <f>_xlfn.XLOOKUP($C841,'Airline Data'!$A$2:$A$7,'Airline Data'!$B$2:$B$7)</f>
        <v>Southwest</v>
      </c>
      <c r="C841" s="23">
        <v>4</v>
      </c>
      <c r="D841" s="20">
        <v>0.77777777777777779</v>
      </c>
      <c r="E841" s="20">
        <f>D841-TIME(0,F841,0)</f>
        <v>0.76527777777777783</v>
      </c>
      <c r="F841" s="1">
        <v>18</v>
      </c>
      <c r="G841" s="13">
        <v>44571</v>
      </c>
      <c r="H841" s="1" t="str">
        <f t="shared" si="180"/>
        <v>NotEarly</v>
      </c>
    </row>
    <row r="842" spans="1:8" ht="15">
      <c r="A842" s="8">
        <v>926500</v>
      </c>
      <c r="B842" s="26" t="str">
        <f>_xlfn.XLOOKUP($C842,'Airline Data'!$A$2:$A$7,'Airline Data'!$B$2:$B$7)</f>
        <v>Southwest</v>
      </c>
      <c r="C842" s="23">
        <v>4</v>
      </c>
      <c r="D842" s="20">
        <v>0.89652777777777781</v>
      </c>
      <c r="E842" s="20">
        <f>D842+TIME(0,F842,0)</f>
        <v>0.91111111111111109</v>
      </c>
      <c r="F842" s="1">
        <v>21</v>
      </c>
      <c r="G842" s="13">
        <v>44573</v>
      </c>
      <c r="H842" s="1" t="str">
        <f t="shared" si="180"/>
        <v>Early</v>
      </c>
    </row>
    <row r="843" spans="1:8" ht="15">
      <c r="A843" s="8" t="s">
        <v>3609</v>
      </c>
      <c r="B843" s="26" t="str">
        <f>_xlfn.XLOOKUP($C843,'Airline Data'!$A$2:$A$7,'Airline Data'!$B$2:$B$7)</f>
        <v>Air Canada</v>
      </c>
      <c r="C843" s="23">
        <v>6</v>
      </c>
      <c r="D843" s="20">
        <v>0.99583333333333335</v>
      </c>
      <c r="E843" s="20">
        <f>D843-TIME(0,F843,0)</f>
        <v>0.97847222222222219</v>
      </c>
      <c r="F843" s="1">
        <v>25</v>
      </c>
      <c r="G843" s="13">
        <v>44567</v>
      </c>
      <c r="H843" s="1" t="str">
        <f t="shared" si="180"/>
        <v>NotEarly</v>
      </c>
    </row>
    <row r="844" spans="1:8" ht="15">
      <c r="A844" s="8" t="s">
        <v>3611</v>
      </c>
      <c r="B844" s="26" t="str">
        <f>_xlfn.XLOOKUP($C844,'Airline Data'!$A$2:$A$7,'Airline Data'!$B$2:$B$7)</f>
        <v>Air Canada</v>
      </c>
      <c r="C844" s="23">
        <v>6</v>
      </c>
      <c r="D844" s="20">
        <v>0.15625</v>
      </c>
      <c r="E844" s="20">
        <f t="shared" ref="E844:E845" si="182">D844+TIME(0,F844,0)</f>
        <v>0.17430555555555555</v>
      </c>
      <c r="F844" s="1">
        <v>26</v>
      </c>
      <c r="G844" s="13">
        <v>44570</v>
      </c>
      <c r="H844" s="1" t="str">
        <f t="shared" si="180"/>
        <v>Early</v>
      </c>
    </row>
    <row r="845" spans="1:8" ht="15">
      <c r="A845" s="8" t="s">
        <v>3613</v>
      </c>
      <c r="B845" s="26" t="str">
        <f>_xlfn.XLOOKUP($C845,'Airline Data'!$A$2:$A$7,'Airline Data'!$B$2:$B$7)</f>
        <v>Southwest</v>
      </c>
      <c r="C845" s="23">
        <v>4</v>
      </c>
      <c r="D845" s="20">
        <v>0.9604166666666667</v>
      </c>
      <c r="E845" s="20">
        <f t="shared" si="182"/>
        <v>0.97499999999999998</v>
      </c>
      <c r="F845" s="1">
        <v>21</v>
      </c>
      <c r="G845" s="13">
        <v>44568</v>
      </c>
      <c r="H845" s="1" t="str">
        <f t="shared" si="180"/>
        <v>Early</v>
      </c>
    </row>
    <row r="846" spans="1:8" ht="15">
      <c r="A846" s="8" t="s">
        <v>3615</v>
      </c>
      <c r="B846" s="26" t="str">
        <f>_xlfn.XLOOKUP($C846,'Airline Data'!$A$2:$A$7,'Airline Data'!$B$2:$B$7)</f>
        <v>Air Canada</v>
      </c>
      <c r="C846" s="23">
        <v>6</v>
      </c>
      <c r="D846" s="20">
        <v>0.42638888888888887</v>
      </c>
      <c r="E846" s="20">
        <f>D846-TIME(0,F846,0)</f>
        <v>0.41666666666666663</v>
      </c>
      <c r="F846" s="1">
        <v>14</v>
      </c>
      <c r="G846" s="13">
        <v>44574</v>
      </c>
      <c r="H846" s="1" t="str">
        <f t="shared" si="180"/>
        <v>NotEarly</v>
      </c>
    </row>
    <row r="847" spans="1:8" ht="15">
      <c r="A847" s="8" t="s">
        <v>3617</v>
      </c>
      <c r="B847" s="26" t="str">
        <f>_xlfn.XLOOKUP($C847,'Airline Data'!$A$2:$A$7,'Airline Data'!$B$2:$B$7)</f>
        <v>Delta</v>
      </c>
      <c r="C847" s="23">
        <v>3</v>
      </c>
      <c r="D847" s="20">
        <v>0.1701388888888889</v>
      </c>
      <c r="E847" s="20">
        <f>D847+TIME(0,F847,0)</f>
        <v>0.18611111111111112</v>
      </c>
      <c r="F847" s="1">
        <v>23</v>
      </c>
      <c r="G847" s="13">
        <v>44563</v>
      </c>
      <c r="H847" s="1" t="str">
        <f t="shared" si="180"/>
        <v>Early</v>
      </c>
    </row>
    <row r="848" spans="1:8" ht="15">
      <c r="A848" s="8" t="s">
        <v>3619</v>
      </c>
      <c r="B848" s="26" t="str">
        <f>_xlfn.XLOOKUP($C848,'Airline Data'!$A$2:$A$7,'Airline Data'!$B$2:$B$7)</f>
        <v>United</v>
      </c>
      <c r="C848" s="23">
        <v>2</v>
      </c>
      <c r="D848" s="20">
        <v>0.87986111111111109</v>
      </c>
      <c r="E848" s="20">
        <f>D848-TIME(0,F848,0)</f>
        <v>0.86458333333333337</v>
      </c>
      <c r="F848" s="1">
        <v>22</v>
      </c>
      <c r="G848" s="13">
        <v>44563</v>
      </c>
      <c r="H848" s="1" t="str">
        <f t="shared" si="180"/>
        <v>NotEarly</v>
      </c>
    </row>
    <row r="849" spans="1:8" ht="15">
      <c r="A849" s="8" t="s">
        <v>3621</v>
      </c>
      <c r="B849" s="26" t="str">
        <f>_xlfn.XLOOKUP($C849,'Airline Data'!$A$2:$A$7,'Airline Data'!$B$2:$B$7)</f>
        <v>United</v>
      </c>
      <c r="C849" s="23">
        <v>2</v>
      </c>
      <c r="D849" s="20">
        <v>0.34722222222222221</v>
      </c>
      <c r="E849" s="20">
        <f t="shared" ref="E849:E850" si="183">D849+TIME(0,F849,0)</f>
        <v>0.36249999999999999</v>
      </c>
      <c r="F849" s="1">
        <v>22</v>
      </c>
      <c r="G849" s="13">
        <v>44566</v>
      </c>
      <c r="H849" s="1" t="str">
        <f t="shared" si="180"/>
        <v>Early</v>
      </c>
    </row>
    <row r="850" spans="1:8" ht="15">
      <c r="A850" s="8" t="s">
        <v>3623</v>
      </c>
      <c r="B850" s="26" t="str">
        <f>_xlfn.XLOOKUP($C850,'Airline Data'!$A$2:$A$7,'Airline Data'!$B$2:$B$7)</f>
        <v>Southwest</v>
      </c>
      <c r="C850" s="23">
        <v>4</v>
      </c>
      <c r="D850" s="20">
        <v>0.78541666666666665</v>
      </c>
      <c r="E850" s="20">
        <f t="shared" si="183"/>
        <v>0.79236111111111107</v>
      </c>
      <c r="F850" s="1">
        <v>10</v>
      </c>
      <c r="G850" s="13">
        <v>44568</v>
      </c>
      <c r="H850" s="1" t="str">
        <f t="shared" si="180"/>
        <v>Early</v>
      </c>
    </row>
    <row r="851" spans="1:8" ht="15">
      <c r="A851" s="8" t="s">
        <v>3625</v>
      </c>
      <c r="B851" s="26" t="str">
        <f>_xlfn.XLOOKUP($C851,'Airline Data'!$A$2:$A$7,'Airline Data'!$B$2:$B$7)</f>
        <v>Delta</v>
      </c>
      <c r="C851" s="23">
        <v>3</v>
      </c>
      <c r="D851" s="20">
        <v>0.12847222222222221</v>
      </c>
      <c r="E851" s="20">
        <f>D851-TIME(0,F851,0)</f>
        <v>0.12708333333333333</v>
      </c>
      <c r="F851" s="1">
        <v>2</v>
      </c>
      <c r="G851" s="13">
        <v>44567</v>
      </c>
      <c r="H851" s="1" t="str">
        <f t="shared" si="180"/>
        <v>NotEarly</v>
      </c>
    </row>
    <row r="852" spans="1:8" ht="15">
      <c r="A852" s="8" t="s">
        <v>3627</v>
      </c>
      <c r="B852" s="26" t="str">
        <f>_xlfn.XLOOKUP($C852,'Airline Data'!$A$2:$A$7,'Airline Data'!$B$2:$B$7)</f>
        <v>Alaska</v>
      </c>
      <c r="C852" s="23">
        <v>5</v>
      </c>
      <c r="D852" s="20">
        <v>0.14861111111111111</v>
      </c>
      <c r="E852" s="20">
        <f>D852+TIME(0,F852,0)</f>
        <v>0.15972222222222221</v>
      </c>
      <c r="F852" s="1">
        <v>16</v>
      </c>
      <c r="G852" s="13">
        <v>44568</v>
      </c>
      <c r="H852" s="1" t="str">
        <f t="shared" si="180"/>
        <v>Early</v>
      </c>
    </row>
    <row r="853" spans="1:8" ht="15">
      <c r="A853" s="8" t="s">
        <v>3629</v>
      </c>
      <c r="B853" s="26" t="str">
        <f>_xlfn.XLOOKUP($C853,'Airline Data'!$A$2:$A$7,'Airline Data'!$B$2:$B$7)</f>
        <v>American</v>
      </c>
      <c r="C853" s="23">
        <v>1</v>
      </c>
      <c r="D853" s="20">
        <v>2.361111111111111E-2</v>
      </c>
      <c r="E853" s="20">
        <f>D853-TIME(0,F853,0)</f>
        <v>1.7361111111111112E-2</v>
      </c>
      <c r="F853" s="1">
        <v>9</v>
      </c>
      <c r="G853" s="13">
        <v>44569</v>
      </c>
      <c r="H853" s="1" t="str">
        <f t="shared" si="180"/>
        <v>NotEarly</v>
      </c>
    </row>
    <row r="854" spans="1:8" ht="15">
      <c r="A854" s="8" t="s">
        <v>3631</v>
      </c>
      <c r="B854" s="26" t="str">
        <f>_xlfn.XLOOKUP($C854,'Airline Data'!$A$2:$A$7,'Airline Data'!$B$2:$B$7)</f>
        <v>American</v>
      </c>
      <c r="C854" s="23">
        <v>1</v>
      </c>
      <c r="D854" s="20">
        <v>0.68194444444444446</v>
      </c>
      <c r="E854" s="20">
        <f t="shared" ref="E854:E855" si="184">D854+TIME(0,F854,0)</f>
        <v>0.70000000000000007</v>
      </c>
      <c r="F854" s="1">
        <v>26</v>
      </c>
      <c r="G854" s="13">
        <v>44566</v>
      </c>
      <c r="H854" s="1" t="str">
        <f t="shared" si="180"/>
        <v>Early</v>
      </c>
    </row>
    <row r="855" spans="1:8" ht="15">
      <c r="A855" s="8" t="s">
        <v>3633</v>
      </c>
      <c r="B855" s="26" t="str">
        <f>_xlfn.XLOOKUP($C855,'Airline Data'!$A$2:$A$7,'Airline Data'!$B$2:$B$7)</f>
        <v>Air Canada</v>
      </c>
      <c r="C855" s="23">
        <v>6</v>
      </c>
      <c r="D855" s="20">
        <v>0.55625000000000002</v>
      </c>
      <c r="E855" s="20">
        <f t="shared" si="184"/>
        <v>0.55902777777777779</v>
      </c>
      <c r="F855" s="1">
        <v>4</v>
      </c>
      <c r="G855" s="13">
        <v>44562</v>
      </c>
      <c r="H855" s="1" t="str">
        <f t="shared" si="180"/>
        <v>Early</v>
      </c>
    </row>
    <row r="856" spans="1:8" ht="15">
      <c r="A856" s="8" t="s">
        <v>3635</v>
      </c>
      <c r="B856" s="26" t="str">
        <f>_xlfn.XLOOKUP($C856,'Airline Data'!$A$2:$A$7,'Airline Data'!$B$2:$B$7)</f>
        <v>Alaska</v>
      </c>
      <c r="C856" s="23">
        <v>5</v>
      </c>
      <c r="D856" s="20">
        <v>0.82847222222222228</v>
      </c>
      <c r="E856" s="20">
        <f>D856-TIME(0,F856,0)</f>
        <v>0.81597222222222232</v>
      </c>
      <c r="F856" s="1">
        <v>18</v>
      </c>
      <c r="G856" s="13">
        <v>44566</v>
      </c>
      <c r="H856" s="1" t="str">
        <f t="shared" si="180"/>
        <v>NotEarly</v>
      </c>
    </row>
    <row r="857" spans="1:8" ht="15">
      <c r="A857" s="8" t="s">
        <v>3637</v>
      </c>
      <c r="B857" s="26" t="str">
        <f>_xlfn.XLOOKUP($C857,'Airline Data'!$A$2:$A$7,'Airline Data'!$B$2:$B$7)</f>
        <v>Southwest</v>
      </c>
      <c r="C857" s="23">
        <v>4</v>
      </c>
      <c r="D857" s="20">
        <v>0.3527777777777778</v>
      </c>
      <c r="E857" s="20">
        <f>D857+TIME(0,F857,0)</f>
        <v>0.36111111111111116</v>
      </c>
      <c r="F857" s="1">
        <v>12</v>
      </c>
      <c r="G857" s="13">
        <v>44570</v>
      </c>
      <c r="H857" s="1" t="str">
        <f t="shared" si="180"/>
        <v>Early</v>
      </c>
    </row>
    <row r="858" spans="1:8" ht="15">
      <c r="A858" s="8" t="s">
        <v>3639</v>
      </c>
      <c r="B858" s="26" t="str">
        <f>_xlfn.XLOOKUP($C858,'Airline Data'!$A$2:$A$7,'Airline Data'!$B$2:$B$7)</f>
        <v>Air Canada</v>
      </c>
      <c r="C858" s="23">
        <v>6</v>
      </c>
      <c r="D858" s="20">
        <v>0.68541666666666667</v>
      </c>
      <c r="E858" s="20">
        <f>D858-TIME(0,F858,0)</f>
        <v>0.6743055555555556</v>
      </c>
      <c r="F858" s="1">
        <v>16</v>
      </c>
      <c r="G858" s="13">
        <v>44563</v>
      </c>
      <c r="H858" s="1" t="str">
        <f t="shared" si="180"/>
        <v>NotEarly</v>
      </c>
    </row>
    <row r="859" spans="1:8" ht="15">
      <c r="A859" s="8" t="s">
        <v>3641</v>
      </c>
      <c r="B859" s="26" t="str">
        <f>_xlfn.XLOOKUP($C859,'Airline Data'!$A$2:$A$7,'Airline Data'!$B$2:$B$7)</f>
        <v>United</v>
      </c>
      <c r="C859" s="23">
        <v>2</v>
      </c>
      <c r="D859" s="20">
        <v>0.11736111111111111</v>
      </c>
      <c r="E859" s="20">
        <f t="shared" ref="E859:E860" si="185">D859+TIME(0,F859,0)</f>
        <v>0.12638888888888888</v>
      </c>
      <c r="F859" s="1">
        <v>13</v>
      </c>
      <c r="G859" s="13">
        <v>44568</v>
      </c>
      <c r="H859" s="1" t="str">
        <f t="shared" si="180"/>
        <v>Early</v>
      </c>
    </row>
    <row r="860" spans="1:8" ht="15">
      <c r="A860" s="8" t="s">
        <v>3643</v>
      </c>
      <c r="B860" s="26" t="str">
        <f>_xlfn.XLOOKUP($C860,'Airline Data'!$A$2:$A$7,'Airline Data'!$B$2:$B$7)</f>
        <v>American</v>
      </c>
      <c r="C860" s="23">
        <v>1</v>
      </c>
      <c r="D860" s="20">
        <v>0.14305555555555555</v>
      </c>
      <c r="E860" s="20">
        <f t="shared" si="185"/>
        <v>0.16319444444444445</v>
      </c>
      <c r="F860" s="1">
        <v>29</v>
      </c>
      <c r="G860" s="13">
        <v>44570</v>
      </c>
      <c r="H860" s="1" t="str">
        <f t="shared" si="180"/>
        <v>Early</v>
      </c>
    </row>
    <row r="861" spans="1:8" ht="15">
      <c r="A861" s="8" t="s">
        <v>3645</v>
      </c>
      <c r="B861" s="26" t="str">
        <f>_xlfn.XLOOKUP($C861,'Airline Data'!$A$2:$A$7,'Airline Data'!$B$2:$B$7)</f>
        <v>Delta</v>
      </c>
      <c r="C861" s="23">
        <v>3</v>
      </c>
      <c r="D861" s="20">
        <v>0.77152777777777781</v>
      </c>
      <c r="E861" s="20">
        <f>D861-TIME(0,F861,0)</f>
        <v>0.75486111111111109</v>
      </c>
      <c r="F861" s="1">
        <v>24</v>
      </c>
      <c r="G861" s="13">
        <v>44570</v>
      </c>
      <c r="H861" s="1" t="str">
        <f t="shared" si="180"/>
        <v>NotEarly</v>
      </c>
    </row>
    <row r="862" spans="1:8" ht="15">
      <c r="A862" s="8" t="s">
        <v>3647</v>
      </c>
      <c r="B862" s="26" t="str">
        <f>_xlfn.XLOOKUP($C862,'Airline Data'!$A$2:$A$7,'Airline Data'!$B$2:$B$7)</f>
        <v>United</v>
      </c>
      <c r="C862" s="23">
        <v>2</v>
      </c>
      <c r="D862" s="20">
        <v>0.12083333333333333</v>
      </c>
      <c r="E862" s="20">
        <f>D862+TIME(0,F862,0)</f>
        <v>0.12916666666666668</v>
      </c>
      <c r="F862" s="1">
        <v>12</v>
      </c>
      <c r="G862" s="13">
        <v>44570</v>
      </c>
      <c r="H862" s="1" t="str">
        <f t="shared" si="180"/>
        <v>Early</v>
      </c>
    </row>
    <row r="863" spans="1:8" ht="15">
      <c r="A863" s="8" t="s">
        <v>3649</v>
      </c>
      <c r="B863" s="26" t="str">
        <f>_xlfn.XLOOKUP($C863,'Airline Data'!$A$2:$A$7,'Airline Data'!$B$2:$B$7)</f>
        <v>Delta</v>
      </c>
      <c r="C863" s="23">
        <v>3</v>
      </c>
      <c r="D863" s="20">
        <v>0.67986111111111114</v>
      </c>
      <c r="E863" s="20">
        <f>D863-TIME(0,F863,0)</f>
        <v>0.67986111111111114</v>
      </c>
      <c r="F863" s="1">
        <v>0</v>
      </c>
      <c r="G863" s="13">
        <v>44566</v>
      </c>
      <c r="H863" s="1" t="str">
        <f t="shared" si="180"/>
        <v>OnTime</v>
      </c>
    </row>
    <row r="864" spans="1:8" ht="15">
      <c r="A864" s="8" t="s">
        <v>3651</v>
      </c>
      <c r="B864" s="26" t="str">
        <f>_xlfn.XLOOKUP($C864,'Airline Data'!$A$2:$A$7,'Airline Data'!$B$2:$B$7)</f>
        <v>United</v>
      </c>
      <c r="C864" s="23">
        <v>2</v>
      </c>
      <c r="D864" s="20">
        <v>0.26666666666666666</v>
      </c>
      <c r="E864" s="20">
        <f t="shared" ref="E864:E865" si="186">D864+TIME(0,F864,0)</f>
        <v>0.27430555555555552</v>
      </c>
      <c r="F864" s="1">
        <v>11</v>
      </c>
      <c r="G864" s="13">
        <v>44568</v>
      </c>
      <c r="H864" s="1" t="str">
        <f t="shared" si="180"/>
        <v>Early</v>
      </c>
    </row>
    <row r="865" spans="1:8" ht="15">
      <c r="A865" s="8" t="s">
        <v>3653</v>
      </c>
      <c r="B865" s="26" t="str">
        <f>_xlfn.XLOOKUP($C865,'Airline Data'!$A$2:$A$7,'Airline Data'!$B$2:$B$7)</f>
        <v>Delta</v>
      </c>
      <c r="C865" s="23">
        <v>3</v>
      </c>
      <c r="D865" s="20">
        <v>0.15416666666666667</v>
      </c>
      <c r="E865" s="20">
        <f t="shared" si="186"/>
        <v>0.17291666666666666</v>
      </c>
      <c r="F865" s="1">
        <v>27</v>
      </c>
      <c r="G865" s="13">
        <v>44570</v>
      </c>
      <c r="H865" s="1" t="str">
        <f t="shared" si="180"/>
        <v>Early</v>
      </c>
    </row>
    <row r="866" spans="1:8" ht="15">
      <c r="A866" s="8" t="s">
        <v>3655</v>
      </c>
      <c r="B866" s="26" t="str">
        <f>_xlfn.XLOOKUP($C866,'Airline Data'!$A$2:$A$7,'Airline Data'!$B$2:$B$7)</f>
        <v>Delta</v>
      </c>
      <c r="C866" s="23">
        <v>3</v>
      </c>
      <c r="D866" s="20">
        <v>0.50277777777777777</v>
      </c>
      <c r="E866" s="20">
        <f>D866-TIME(0,F866,0)</f>
        <v>0.49027777777777776</v>
      </c>
      <c r="F866" s="1">
        <v>18</v>
      </c>
      <c r="G866" s="13">
        <v>44574</v>
      </c>
      <c r="H866" s="1" t="str">
        <f t="shared" si="180"/>
        <v>NotEarly</v>
      </c>
    </row>
    <row r="867" spans="1:8" ht="15">
      <c r="A867" s="8" t="s">
        <v>3657</v>
      </c>
      <c r="B867" s="26" t="str">
        <f>_xlfn.XLOOKUP($C867,'Airline Data'!$A$2:$A$7,'Airline Data'!$B$2:$B$7)</f>
        <v>United</v>
      </c>
      <c r="C867" s="23">
        <v>2</v>
      </c>
      <c r="D867" s="20">
        <v>0.19652777777777777</v>
      </c>
      <c r="E867" s="20">
        <f>D867+TIME(0,F867,0)</f>
        <v>0.2048611111111111</v>
      </c>
      <c r="F867" s="1">
        <v>12</v>
      </c>
      <c r="G867" s="13">
        <v>44570</v>
      </c>
      <c r="H867" s="1" t="str">
        <f t="shared" si="180"/>
        <v>Early</v>
      </c>
    </row>
    <row r="868" spans="1:8" ht="15">
      <c r="A868" s="8" t="s">
        <v>3659</v>
      </c>
      <c r="B868" s="26" t="str">
        <f>_xlfn.XLOOKUP($C868,'Airline Data'!$A$2:$A$7,'Airline Data'!$B$2:$B$7)</f>
        <v>Delta</v>
      </c>
      <c r="C868" s="23">
        <v>3</v>
      </c>
      <c r="D868" s="20">
        <v>0.14027777777777778</v>
      </c>
      <c r="E868" s="20">
        <f>D868-TIME(0,F868,0)</f>
        <v>0.13402777777777777</v>
      </c>
      <c r="F868" s="1">
        <v>9</v>
      </c>
      <c r="G868" s="13">
        <v>44567</v>
      </c>
      <c r="H868" s="1" t="str">
        <f t="shared" si="180"/>
        <v>NotEarly</v>
      </c>
    </row>
    <row r="869" spans="1:8" ht="15">
      <c r="A869" s="8" t="s">
        <v>3661</v>
      </c>
      <c r="B869" s="26" t="str">
        <f>_xlfn.XLOOKUP($C869,'Airline Data'!$A$2:$A$7,'Airline Data'!$B$2:$B$7)</f>
        <v>Air Canada</v>
      </c>
      <c r="C869" s="23">
        <v>6</v>
      </c>
      <c r="D869" s="20">
        <v>2.0833333333333333E-3</v>
      </c>
      <c r="E869" s="20">
        <f t="shared" ref="E869:E870" si="187">D869+TIME(0,F869,0)</f>
        <v>6.9444444444444441E-3</v>
      </c>
      <c r="F869" s="1">
        <v>7</v>
      </c>
      <c r="G869" s="13">
        <v>44570</v>
      </c>
      <c r="H869" s="1" t="str">
        <f t="shared" si="180"/>
        <v>Early</v>
      </c>
    </row>
    <row r="870" spans="1:8" ht="15">
      <c r="A870" s="8" t="s">
        <v>3663</v>
      </c>
      <c r="B870" s="26" t="str">
        <f>_xlfn.XLOOKUP($C870,'Airline Data'!$A$2:$A$7,'Airline Data'!$B$2:$B$7)</f>
        <v>Air Canada</v>
      </c>
      <c r="C870" s="23">
        <v>6</v>
      </c>
      <c r="D870" s="20">
        <v>0.68819444444444444</v>
      </c>
      <c r="E870" s="20">
        <f t="shared" si="187"/>
        <v>0.69236111111111109</v>
      </c>
      <c r="F870" s="1">
        <v>6</v>
      </c>
      <c r="G870" s="13">
        <v>44562</v>
      </c>
      <c r="H870" s="1" t="str">
        <f t="shared" si="180"/>
        <v>Early</v>
      </c>
    </row>
    <row r="871" spans="1:8" ht="15">
      <c r="A871" s="8" t="s">
        <v>3665</v>
      </c>
      <c r="B871" s="26" t="str">
        <f>_xlfn.XLOOKUP($C871,'Airline Data'!$A$2:$A$7,'Airline Data'!$B$2:$B$7)</f>
        <v>Air Canada</v>
      </c>
      <c r="C871" s="23">
        <v>6</v>
      </c>
      <c r="D871" s="20">
        <v>0.22500000000000001</v>
      </c>
      <c r="E871" s="20">
        <f>D871-TIME(0,F871,0)</f>
        <v>0.22500000000000001</v>
      </c>
      <c r="F871" s="1">
        <v>0</v>
      </c>
      <c r="G871" s="13">
        <v>44573</v>
      </c>
      <c r="H871" s="1" t="str">
        <f t="shared" si="180"/>
        <v>OnTime</v>
      </c>
    </row>
    <row r="872" spans="1:8" ht="15">
      <c r="A872" s="8" t="s">
        <v>3667</v>
      </c>
      <c r="B872" s="26" t="str">
        <f>_xlfn.XLOOKUP($C872,'Airline Data'!$A$2:$A$7,'Airline Data'!$B$2:$B$7)</f>
        <v>United</v>
      </c>
      <c r="C872" s="23">
        <v>2</v>
      </c>
      <c r="D872" s="20">
        <v>0.36666666666666664</v>
      </c>
      <c r="E872" s="20">
        <f>D872+TIME(0,F872,0)</f>
        <v>0.3743055555555555</v>
      </c>
      <c r="F872" s="1">
        <v>11</v>
      </c>
      <c r="G872" s="13">
        <v>44573</v>
      </c>
      <c r="H872" s="1" t="str">
        <f t="shared" si="180"/>
        <v>Early</v>
      </c>
    </row>
    <row r="873" spans="1:8" ht="15">
      <c r="A873" s="8" t="s">
        <v>3669</v>
      </c>
      <c r="B873" s="26" t="str">
        <f>_xlfn.XLOOKUP($C873,'Airline Data'!$A$2:$A$7,'Airline Data'!$B$2:$B$7)</f>
        <v>Delta</v>
      </c>
      <c r="C873" s="23">
        <v>3</v>
      </c>
      <c r="D873" s="20">
        <v>0.37222222222222223</v>
      </c>
      <c r="E873" s="20">
        <f>D873-TIME(0,F873,0)</f>
        <v>0.36944444444444446</v>
      </c>
      <c r="F873" s="1">
        <v>4</v>
      </c>
      <c r="G873" s="13">
        <v>44565</v>
      </c>
      <c r="H873" s="1" t="str">
        <f t="shared" si="180"/>
        <v>NotEarly</v>
      </c>
    </row>
    <row r="874" spans="1:8" ht="15">
      <c r="A874" s="8" t="s">
        <v>3671</v>
      </c>
      <c r="B874" s="26" t="str">
        <f>_xlfn.XLOOKUP($C874,'Airline Data'!$A$2:$A$7,'Airline Data'!$B$2:$B$7)</f>
        <v>Southwest</v>
      </c>
      <c r="C874" s="23">
        <v>4</v>
      </c>
      <c r="D874" s="20">
        <v>0.91319444444444442</v>
      </c>
      <c r="E874" s="20">
        <f t="shared" ref="E874:E875" si="188">D874+TIME(0,F874,0)</f>
        <v>0.91736111111111107</v>
      </c>
      <c r="F874" s="1">
        <v>6</v>
      </c>
      <c r="G874" s="13">
        <v>44565</v>
      </c>
      <c r="H874" s="1" t="str">
        <f t="shared" si="180"/>
        <v>Early</v>
      </c>
    </row>
    <row r="875" spans="1:8" ht="15">
      <c r="A875" s="8" t="s">
        <v>3673</v>
      </c>
      <c r="B875" s="26" t="str">
        <f>_xlfn.XLOOKUP($C875,'Airline Data'!$A$2:$A$7,'Airline Data'!$B$2:$B$7)</f>
        <v>Alaska</v>
      </c>
      <c r="C875" s="23">
        <v>5</v>
      </c>
      <c r="D875" s="20">
        <v>4.1666666666666666E-3</v>
      </c>
      <c r="E875" s="20">
        <f t="shared" si="188"/>
        <v>2.1527777777777778E-2</v>
      </c>
      <c r="F875" s="1">
        <v>25</v>
      </c>
      <c r="G875" s="13">
        <v>44566</v>
      </c>
      <c r="H875" s="1" t="str">
        <f t="shared" si="180"/>
        <v>Early</v>
      </c>
    </row>
    <row r="876" spans="1:8" ht="15">
      <c r="A876" s="8" t="s">
        <v>3675</v>
      </c>
      <c r="B876" s="26" t="str">
        <f>_xlfn.XLOOKUP($C876,'Airline Data'!$A$2:$A$7,'Airline Data'!$B$2:$B$7)</f>
        <v>Air Canada</v>
      </c>
      <c r="C876" s="23">
        <v>6</v>
      </c>
      <c r="D876" s="20">
        <v>0.44374999999999998</v>
      </c>
      <c r="E876" s="20">
        <f>D876-TIME(0,F876,0)</f>
        <v>0.43958333333333333</v>
      </c>
      <c r="F876" s="1">
        <v>6</v>
      </c>
      <c r="G876" s="13">
        <v>44563</v>
      </c>
      <c r="H876" s="1" t="str">
        <f t="shared" si="180"/>
        <v>NotEarly</v>
      </c>
    </row>
    <row r="877" spans="1:8" ht="15">
      <c r="A877" s="8" t="s">
        <v>3677</v>
      </c>
      <c r="B877" s="26" t="str">
        <f>_xlfn.XLOOKUP($C877,'Airline Data'!$A$2:$A$7,'Airline Data'!$B$2:$B$7)</f>
        <v>United</v>
      </c>
      <c r="C877" s="23">
        <v>2</v>
      </c>
      <c r="D877" s="20">
        <v>0.55972222222222223</v>
      </c>
      <c r="E877" s="20">
        <f>D877+TIME(0,F877,0)</f>
        <v>0.5625</v>
      </c>
      <c r="F877" s="1">
        <v>4</v>
      </c>
      <c r="G877" s="13">
        <v>44565</v>
      </c>
      <c r="H877" s="1" t="str">
        <f t="shared" si="180"/>
        <v>Early</v>
      </c>
    </row>
    <row r="878" spans="1:8" ht="15">
      <c r="A878" s="8" t="s">
        <v>3679</v>
      </c>
      <c r="B878" s="26" t="str">
        <f>_xlfn.XLOOKUP($C878,'Airline Data'!$A$2:$A$7,'Airline Data'!$B$2:$B$7)</f>
        <v>United</v>
      </c>
      <c r="C878" s="23">
        <v>2</v>
      </c>
      <c r="D878" s="20">
        <v>0.94722222222222219</v>
      </c>
      <c r="E878" s="20">
        <f>D878-TIME(0,F878,0)</f>
        <v>0.94097222222222221</v>
      </c>
      <c r="F878" s="1">
        <v>9</v>
      </c>
      <c r="G878" s="13">
        <v>44562</v>
      </c>
      <c r="H878" s="1" t="str">
        <f t="shared" si="180"/>
        <v>NotEarly</v>
      </c>
    </row>
    <row r="879" spans="1:8" ht="15">
      <c r="A879" s="8" t="s">
        <v>3681</v>
      </c>
      <c r="B879" s="26" t="str">
        <f>_xlfn.XLOOKUP($C879,'Airline Data'!$A$2:$A$7,'Airline Data'!$B$2:$B$7)</f>
        <v>Alaska</v>
      </c>
      <c r="C879" s="23">
        <v>5</v>
      </c>
      <c r="D879" s="20">
        <v>0.97291666666666665</v>
      </c>
      <c r="E879" s="20">
        <f t="shared" ref="E879:E880" si="189">D879+TIME(0,F879,0)</f>
        <v>0.98124999999999996</v>
      </c>
      <c r="F879" s="1">
        <v>12</v>
      </c>
      <c r="G879" s="13">
        <v>44563</v>
      </c>
      <c r="H879" s="1" t="str">
        <f t="shared" si="180"/>
        <v>Early</v>
      </c>
    </row>
    <row r="880" spans="1:8" ht="15">
      <c r="A880" s="8" t="s">
        <v>3683</v>
      </c>
      <c r="B880" s="26" t="str">
        <f>_xlfn.XLOOKUP($C880,'Airline Data'!$A$2:$A$7,'Airline Data'!$B$2:$B$7)</f>
        <v>Delta</v>
      </c>
      <c r="C880" s="23">
        <v>3</v>
      </c>
      <c r="D880" s="20">
        <v>1.5277777777777777E-2</v>
      </c>
      <c r="E880" s="20">
        <f t="shared" si="189"/>
        <v>3.3333333333333333E-2</v>
      </c>
      <c r="F880" s="1">
        <v>26</v>
      </c>
      <c r="G880" s="13">
        <v>44569</v>
      </c>
      <c r="H880" s="1" t="str">
        <f t="shared" si="180"/>
        <v>Early</v>
      </c>
    </row>
    <row r="881" spans="1:8" ht="15">
      <c r="A881" s="8" t="s">
        <v>3685</v>
      </c>
      <c r="B881" s="26" t="str">
        <f>_xlfn.XLOOKUP($C881,'Airline Data'!$A$2:$A$7,'Airline Data'!$B$2:$B$7)</f>
        <v>Air Canada</v>
      </c>
      <c r="C881" s="23">
        <v>6</v>
      </c>
      <c r="D881" s="20">
        <v>0.2638888888888889</v>
      </c>
      <c r="E881" s="20">
        <f>D881-TIME(0,F881,0)</f>
        <v>0.25972222222222224</v>
      </c>
      <c r="F881" s="1">
        <v>6</v>
      </c>
      <c r="G881" s="13">
        <v>44568</v>
      </c>
      <c r="H881" s="1" t="str">
        <f t="shared" si="180"/>
        <v>NotEarly</v>
      </c>
    </row>
    <row r="882" spans="1:8" ht="15">
      <c r="A882" s="8">
        <v>809565</v>
      </c>
      <c r="B882" s="26" t="str">
        <f>_xlfn.XLOOKUP($C882,'Airline Data'!$A$2:$A$7,'Airline Data'!$B$2:$B$7)</f>
        <v>Southwest</v>
      </c>
      <c r="C882" s="23">
        <v>4</v>
      </c>
      <c r="D882" s="20">
        <v>0.13263888888888889</v>
      </c>
      <c r="E882" s="20">
        <f>D882+TIME(0,F882,0)</f>
        <v>0.14374999999999999</v>
      </c>
      <c r="F882" s="1">
        <v>16</v>
      </c>
      <c r="G882" s="13">
        <v>44574</v>
      </c>
      <c r="H882" s="1" t="str">
        <f t="shared" si="180"/>
        <v>Early</v>
      </c>
    </row>
    <row r="883" spans="1:8" ht="15">
      <c r="A883" s="8" t="s">
        <v>3688</v>
      </c>
      <c r="B883" s="26" t="str">
        <f>_xlfn.XLOOKUP($C883,'Airline Data'!$A$2:$A$7,'Airline Data'!$B$2:$B$7)</f>
        <v>Air Canada</v>
      </c>
      <c r="C883" s="23">
        <v>6</v>
      </c>
      <c r="D883" s="20">
        <v>0.40625</v>
      </c>
      <c r="E883" s="20">
        <f>D883-TIME(0,F883,0)</f>
        <v>0.38541666666666669</v>
      </c>
      <c r="F883" s="1">
        <v>30</v>
      </c>
      <c r="G883" s="13">
        <v>44562</v>
      </c>
      <c r="H883" s="1" t="str">
        <f t="shared" si="180"/>
        <v>NotEarly</v>
      </c>
    </row>
    <row r="884" spans="1:8" ht="15">
      <c r="A884" s="8" t="s">
        <v>3690</v>
      </c>
      <c r="B884" s="26" t="str">
        <f>_xlfn.XLOOKUP($C884,'Airline Data'!$A$2:$A$7,'Airline Data'!$B$2:$B$7)</f>
        <v>Alaska</v>
      </c>
      <c r="C884" s="23">
        <v>5</v>
      </c>
      <c r="D884" s="20">
        <v>0.78125</v>
      </c>
      <c r="E884" s="20">
        <f t="shared" ref="E884:E885" si="190">D884+TIME(0,F884,0)</f>
        <v>0.78888888888888886</v>
      </c>
      <c r="F884" s="1">
        <v>11</v>
      </c>
      <c r="G884" s="13">
        <v>44570</v>
      </c>
      <c r="H884" s="1" t="str">
        <f t="shared" si="180"/>
        <v>Early</v>
      </c>
    </row>
    <row r="885" spans="1:8" ht="15">
      <c r="A885" s="8" t="s">
        <v>3692</v>
      </c>
      <c r="B885" s="26" t="str">
        <f>_xlfn.XLOOKUP($C885,'Airline Data'!$A$2:$A$7,'Airline Data'!$B$2:$B$7)</f>
        <v>United</v>
      </c>
      <c r="C885" s="23">
        <v>2</v>
      </c>
      <c r="D885" s="20">
        <v>0.16388888888888889</v>
      </c>
      <c r="E885" s="20">
        <f t="shared" si="190"/>
        <v>0.18055555555555555</v>
      </c>
      <c r="F885" s="1">
        <v>24</v>
      </c>
      <c r="G885" s="13">
        <v>44569</v>
      </c>
      <c r="H885" s="1" t="str">
        <f t="shared" si="180"/>
        <v>Early</v>
      </c>
    </row>
    <row r="886" spans="1:8" ht="15">
      <c r="A886" s="8" t="s">
        <v>3694</v>
      </c>
      <c r="B886" s="26" t="str">
        <f>_xlfn.XLOOKUP($C886,'Airline Data'!$A$2:$A$7,'Airline Data'!$B$2:$B$7)</f>
        <v>Alaska</v>
      </c>
      <c r="C886" s="23">
        <v>5</v>
      </c>
      <c r="D886" s="20">
        <v>0.1763888888888889</v>
      </c>
      <c r="E886" s="20">
        <f>D886-TIME(0,F886,0)</f>
        <v>0.15833333333333335</v>
      </c>
      <c r="F886" s="1">
        <v>26</v>
      </c>
      <c r="G886" s="13">
        <v>44568</v>
      </c>
      <c r="H886" s="1" t="str">
        <f t="shared" si="180"/>
        <v>NotEarly</v>
      </c>
    </row>
    <row r="887" spans="1:8" ht="15">
      <c r="A887" s="8" t="s">
        <v>3696</v>
      </c>
      <c r="B887" s="26" t="str">
        <f>_xlfn.XLOOKUP($C887,'Airline Data'!$A$2:$A$7,'Airline Data'!$B$2:$B$7)</f>
        <v>American</v>
      </c>
      <c r="C887" s="23">
        <v>1</v>
      </c>
      <c r="D887" s="20">
        <v>0.22013888888888888</v>
      </c>
      <c r="E887" s="20">
        <f>D887+TIME(0,F887,0)</f>
        <v>0.23333333333333334</v>
      </c>
      <c r="F887" s="1">
        <v>19</v>
      </c>
      <c r="G887" s="13">
        <v>44571</v>
      </c>
      <c r="H887" s="1" t="str">
        <f t="shared" si="180"/>
        <v>Early</v>
      </c>
    </row>
    <row r="888" spans="1:8" ht="15">
      <c r="A888" s="8" t="s">
        <v>3698</v>
      </c>
      <c r="B888" s="26" t="str">
        <f>_xlfn.XLOOKUP($C888,'Airline Data'!$A$2:$A$7,'Airline Data'!$B$2:$B$7)</f>
        <v>American</v>
      </c>
      <c r="C888" s="23">
        <v>1</v>
      </c>
      <c r="D888" s="20">
        <v>0.77152777777777781</v>
      </c>
      <c r="E888" s="20">
        <f>D888-TIME(0,F888,0)</f>
        <v>0.76041666666666674</v>
      </c>
      <c r="F888" s="1">
        <v>16</v>
      </c>
      <c r="G888" s="13">
        <v>44571</v>
      </c>
      <c r="H888" s="1" t="str">
        <f t="shared" si="180"/>
        <v>NotEarly</v>
      </c>
    </row>
    <row r="889" spans="1:8" ht="15">
      <c r="A889" s="8">
        <v>146714</v>
      </c>
      <c r="B889" s="26" t="str">
        <f>_xlfn.XLOOKUP($C889,'Airline Data'!$A$2:$A$7,'Airline Data'!$B$2:$B$7)</f>
        <v>American</v>
      </c>
      <c r="C889" s="23">
        <v>1</v>
      </c>
      <c r="D889" s="20">
        <v>0.81527777777777777</v>
      </c>
      <c r="E889" s="20">
        <f t="shared" ref="E889:E890" si="191">D889+TIME(0,F889,0)</f>
        <v>0.81736111111111109</v>
      </c>
      <c r="F889" s="1">
        <v>3</v>
      </c>
      <c r="G889" s="13">
        <v>44562</v>
      </c>
      <c r="H889" s="1" t="str">
        <f t="shared" si="180"/>
        <v>Early</v>
      </c>
    </row>
    <row r="890" spans="1:8" ht="15">
      <c r="A890" s="8" t="s">
        <v>3701</v>
      </c>
      <c r="B890" s="26" t="str">
        <f>_xlfn.XLOOKUP($C890,'Airline Data'!$A$2:$A$7,'Airline Data'!$B$2:$B$7)</f>
        <v>Alaska</v>
      </c>
      <c r="C890" s="23">
        <v>5</v>
      </c>
      <c r="D890" s="20">
        <v>0.22083333333333333</v>
      </c>
      <c r="E890" s="20">
        <f t="shared" si="191"/>
        <v>0.24097222222222223</v>
      </c>
      <c r="F890" s="1">
        <v>29</v>
      </c>
      <c r="G890" s="13">
        <v>44565</v>
      </c>
      <c r="H890" s="1" t="str">
        <f t="shared" si="180"/>
        <v>Early</v>
      </c>
    </row>
    <row r="891" spans="1:8" ht="15">
      <c r="A891" s="8" t="s">
        <v>3703</v>
      </c>
      <c r="B891" s="26" t="str">
        <f>_xlfn.XLOOKUP($C891,'Airline Data'!$A$2:$A$7,'Airline Data'!$B$2:$B$7)</f>
        <v>American</v>
      </c>
      <c r="C891" s="23">
        <v>1</v>
      </c>
      <c r="D891" s="20">
        <v>0.78263888888888888</v>
      </c>
      <c r="E891" s="20">
        <f>D891-TIME(0,F891,0)</f>
        <v>0.77708333333333335</v>
      </c>
      <c r="F891" s="1">
        <v>8</v>
      </c>
      <c r="G891" s="13">
        <v>44569</v>
      </c>
      <c r="H891" s="1" t="str">
        <f t="shared" si="180"/>
        <v>NotEarly</v>
      </c>
    </row>
    <row r="892" spans="1:8" ht="15">
      <c r="A892" s="8" t="s">
        <v>3705</v>
      </c>
      <c r="B892" s="26" t="str">
        <f>_xlfn.XLOOKUP($C892,'Airline Data'!$A$2:$A$7,'Airline Data'!$B$2:$B$7)</f>
        <v>American</v>
      </c>
      <c r="C892" s="23">
        <v>1</v>
      </c>
      <c r="D892" s="20">
        <v>0.30694444444444446</v>
      </c>
      <c r="E892" s="20">
        <f>D892+TIME(0,F892,0)</f>
        <v>0.30972222222222223</v>
      </c>
      <c r="F892" s="1">
        <v>4</v>
      </c>
      <c r="G892" s="13">
        <v>44570</v>
      </c>
      <c r="H892" s="1" t="str">
        <f t="shared" si="180"/>
        <v>Early</v>
      </c>
    </row>
    <row r="893" spans="1:8" ht="15">
      <c r="A893" s="8" t="s">
        <v>3707</v>
      </c>
      <c r="B893" s="26" t="str">
        <f>_xlfn.XLOOKUP($C893,'Airline Data'!$A$2:$A$7,'Airline Data'!$B$2:$B$7)</f>
        <v>United</v>
      </c>
      <c r="C893" s="23">
        <v>2</v>
      </c>
      <c r="D893" s="20">
        <v>0.94513888888888886</v>
      </c>
      <c r="E893" s="20">
        <f>D893-TIME(0,F893,0)</f>
        <v>0.94305555555555554</v>
      </c>
      <c r="F893" s="1">
        <v>3</v>
      </c>
      <c r="G893" s="13">
        <v>44570</v>
      </c>
      <c r="H893" s="1" t="str">
        <f t="shared" si="180"/>
        <v>NotEarly</v>
      </c>
    </row>
    <row r="894" spans="1:8" ht="15">
      <c r="A894" s="8" t="s">
        <v>3709</v>
      </c>
      <c r="B894" s="26" t="str">
        <f>_xlfn.XLOOKUP($C894,'Airline Data'!$A$2:$A$7,'Airline Data'!$B$2:$B$7)</f>
        <v>United</v>
      </c>
      <c r="C894" s="23">
        <v>2</v>
      </c>
      <c r="D894" s="20">
        <v>0.65694444444444444</v>
      </c>
      <c r="E894" s="20">
        <f t="shared" ref="E894:E895" si="192">D894+TIME(0,F894,0)</f>
        <v>0.66180555555555554</v>
      </c>
      <c r="F894" s="1">
        <v>7</v>
      </c>
      <c r="G894" s="13">
        <v>44573</v>
      </c>
      <c r="H894" s="1" t="str">
        <f t="shared" si="180"/>
        <v>Early</v>
      </c>
    </row>
    <row r="895" spans="1:8" ht="15">
      <c r="A895" s="8" t="s">
        <v>3711</v>
      </c>
      <c r="B895" s="26" t="str">
        <f>_xlfn.XLOOKUP($C895,'Airline Data'!$A$2:$A$7,'Airline Data'!$B$2:$B$7)</f>
        <v>Southwest</v>
      </c>
      <c r="C895" s="23">
        <v>4</v>
      </c>
      <c r="D895" s="20">
        <v>0.48194444444444445</v>
      </c>
      <c r="E895" s="20">
        <f t="shared" si="192"/>
        <v>0.49097222222222225</v>
      </c>
      <c r="F895" s="1">
        <v>13</v>
      </c>
      <c r="G895" s="13">
        <v>44566</v>
      </c>
      <c r="H895" s="1" t="str">
        <f t="shared" si="180"/>
        <v>Early</v>
      </c>
    </row>
    <row r="896" spans="1:8" ht="15">
      <c r="A896" s="8" t="s">
        <v>3713</v>
      </c>
      <c r="B896" s="26" t="str">
        <f>_xlfn.XLOOKUP($C896,'Airline Data'!$A$2:$A$7,'Airline Data'!$B$2:$B$7)</f>
        <v>Alaska</v>
      </c>
      <c r="C896" s="23">
        <v>5</v>
      </c>
      <c r="D896" s="20">
        <v>8.4027777777777785E-2</v>
      </c>
      <c r="E896" s="20">
        <f>D896-TIME(0,F896,0)</f>
        <v>7.4305555555555569E-2</v>
      </c>
      <c r="F896" s="1">
        <v>14</v>
      </c>
      <c r="G896" s="13">
        <v>44569</v>
      </c>
      <c r="H896" s="1" t="str">
        <f t="shared" si="180"/>
        <v>NotEarly</v>
      </c>
    </row>
    <row r="897" spans="1:8" ht="15">
      <c r="A897" s="8" t="s">
        <v>3715</v>
      </c>
      <c r="B897" s="26" t="str">
        <f>_xlfn.XLOOKUP($C897,'Airline Data'!$A$2:$A$7,'Airline Data'!$B$2:$B$7)</f>
        <v>Alaska</v>
      </c>
      <c r="C897" s="23">
        <v>5</v>
      </c>
      <c r="D897" s="20">
        <v>0.68472222222222223</v>
      </c>
      <c r="E897" s="20">
        <f>D897+TIME(0,F897,0)</f>
        <v>0.70208333333333339</v>
      </c>
      <c r="F897" s="1">
        <v>25</v>
      </c>
      <c r="G897" s="13">
        <v>44574</v>
      </c>
      <c r="H897" s="1" t="str">
        <f t="shared" si="180"/>
        <v>Early</v>
      </c>
    </row>
    <row r="898" spans="1:8" ht="15">
      <c r="A898" s="8" t="s">
        <v>3717</v>
      </c>
      <c r="B898" s="26" t="str">
        <f>_xlfn.XLOOKUP($C898,'Airline Data'!$A$2:$A$7,'Airline Data'!$B$2:$B$7)</f>
        <v>Alaska</v>
      </c>
      <c r="C898" s="23">
        <v>5</v>
      </c>
      <c r="D898" s="20">
        <v>0.31180555555555556</v>
      </c>
      <c r="E898" s="20">
        <f>D898-TIME(0,F898,0)</f>
        <v>0.2986111111111111</v>
      </c>
      <c r="F898" s="1">
        <v>19</v>
      </c>
      <c r="G898" s="13">
        <v>44565</v>
      </c>
      <c r="H898" s="1" t="str">
        <f t="shared" si="180"/>
        <v>NotEarly</v>
      </c>
    </row>
    <row r="899" spans="1:8" ht="15">
      <c r="A899" s="8" t="s">
        <v>3719</v>
      </c>
      <c r="B899" s="26" t="str">
        <f>_xlfn.XLOOKUP($C899,'Airline Data'!$A$2:$A$7,'Airline Data'!$B$2:$B$7)</f>
        <v>Southwest</v>
      </c>
      <c r="C899" s="23">
        <v>4</v>
      </c>
      <c r="D899" s="20">
        <v>0.88611111111111107</v>
      </c>
      <c r="E899" s="20">
        <f t="shared" ref="E899:E900" si="193">D899+TIME(0,F899,0)</f>
        <v>0.90486111111111112</v>
      </c>
      <c r="F899" s="1">
        <v>27</v>
      </c>
      <c r="G899" s="13">
        <v>44572</v>
      </c>
      <c r="H899" s="1" t="str">
        <f t="shared" ref="H899:H962" si="194">_xlfn.IFS(D899&lt;E899,"Early",D899&gt;E899,"NotEarly",D899=E899,"OnTime")</f>
        <v>Early</v>
      </c>
    </row>
    <row r="900" spans="1:8" ht="15">
      <c r="A900" s="8">
        <v>155798</v>
      </c>
      <c r="B900" s="26" t="str">
        <f>_xlfn.XLOOKUP($C900,'Airline Data'!$A$2:$A$7,'Airline Data'!$B$2:$B$7)</f>
        <v>Air Canada</v>
      </c>
      <c r="C900" s="23">
        <v>6</v>
      </c>
      <c r="D900" s="20">
        <v>1.5277777777777777E-2</v>
      </c>
      <c r="E900" s="20">
        <f t="shared" si="193"/>
        <v>2.9861111111111109E-2</v>
      </c>
      <c r="F900" s="1">
        <v>21</v>
      </c>
      <c r="G900" s="13">
        <v>44572</v>
      </c>
      <c r="H900" s="1" t="str">
        <f t="shared" si="194"/>
        <v>Early</v>
      </c>
    </row>
    <row r="901" spans="1:8" ht="15">
      <c r="A901" s="8" t="s">
        <v>3722</v>
      </c>
      <c r="B901" s="26" t="str">
        <f>_xlfn.XLOOKUP($C901,'Airline Data'!$A$2:$A$7,'Airline Data'!$B$2:$B$7)</f>
        <v>United</v>
      </c>
      <c r="C901" s="23">
        <v>2</v>
      </c>
      <c r="D901" s="20">
        <v>0.66874999999999996</v>
      </c>
      <c r="E901" s="20">
        <f>D901-TIME(0,F901,0)</f>
        <v>0.66527777777777775</v>
      </c>
      <c r="F901" s="1">
        <v>5</v>
      </c>
      <c r="G901" s="13">
        <v>44565</v>
      </c>
      <c r="H901" s="1" t="str">
        <f t="shared" si="194"/>
        <v>NotEarly</v>
      </c>
    </row>
    <row r="902" spans="1:8" ht="15">
      <c r="A902" s="8" t="s">
        <v>3724</v>
      </c>
      <c r="B902" s="26" t="str">
        <f>_xlfn.XLOOKUP($C902,'Airline Data'!$A$2:$A$7,'Airline Data'!$B$2:$B$7)</f>
        <v>United</v>
      </c>
      <c r="C902" s="23">
        <v>2</v>
      </c>
      <c r="D902" s="20">
        <v>0.88055555555555554</v>
      </c>
      <c r="E902" s="20">
        <f>D902+TIME(0,F902,0)</f>
        <v>0.89513888888888882</v>
      </c>
      <c r="F902" s="1">
        <v>21</v>
      </c>
      <c r="G902" s="13">
        <v>44565</v>
      </c>
      <c r="H902" s="1" t="str">
        <f t="shared" si="194"/>
        <v>Early</v>
      </c>
    </row>
    <row r="903" spans="1:8" ht="15">
      <c r="A903" s="8" t="s">
        <v>3726</v>
      </c>
      <c r="B903" s="26" t="str">
        <f>_xlfn.XLOOKUP($C903,'Airline Data'!$A$2:$A$7,'Airline Data'!$B$2:$B$7)</f>
        <v>Alaska</v>
      </c>
      <c r="C903" s="23">
        <v>5</v>
      </c>
      <c r="D903" s="20">
        <v>0.30625000000000002</v>
      </c>
      <c r="E903" s="20">
        <f>D903-TIME(0,F903,0)</f>
        <v>0.30486111111111114</v>
      </c>
      <c r="F903" s="1">
        <v>2</v>
      </c>
      <c r="G903" s="13">
        <v>44572</v>
      </c>
      <c r="H903" s="1" t="str">
        <f t="shared" si="194"/>
        <v>NotEarly</v>
      </c>
    </row>
    <row r="904" spans="1:8" ht="15">
      <c r="A904" s="8" t="s">
        <v>3728</v>
      </c>
      <c r="B904" s="26" t="str">
        <f>_xlfn.XLOOKUP($C904,'Airline Data'!$A$2:$A$7,'Airline Data'!$B$2:$B$7)</f>
        <v>United</v>
      </c>
      <c r="C904" s="23">
        <v>2</v>
      </c>
      <c r="D904" s="20">
        <v>0.78680555555555554</v>
      </c>
      <c r="E904" s="20">
        <f t="shared" ref="E904:E905" si="195">D904+TIME(0,F904,0)</f>
        <v>0.78680555555555554</v>
      </c>
      <c r="F904" s="1">
        <v>0</v>
      </c>
      <c r="G904" s="13">
        <v>44569</v>
      </c>
      <c r="H904" s="1" t="str">
        <f t="shared" si="194"/>
        <v>OnTime</v>
      </c>
    </row>
    <row r="905" spans="1:8" ht="15">
      <c r="A905" s="8" t="s">
        <v>3730</v>
      </c>
      <c r="B905" s="26" t="str">
        <f>_xlfn.XLOOKUP($C905,'Airline Data'!$A$2:$A$7,'Airline Data'!$B$2:$B$7)</f>
        <v>American</v>
      </c>
      <c r="C905" s="23">
        <v>1</v>
      </c>
      <c r="D905" s="20">
        <v>0.1423611111111111</v>
      </c>
      <c r="E905" s="20">
        <f t="shared" si="195"/>
        <v>0.15694444444444444</v>
      </c>
      <c r="F905" s="1">
        <v>21</v>
      </c>
      <c r="G905" s="13">
        <v>44571</v>
      </c>
      <c r="H905" s="1" t="str">
        <f t="shared" si="194"/>
        <v>Early</v>
      </c>
    </row>
    <row r="906" spans="1:8" ht="15">
      <c r="A906" s="8" t="s">
        <v>3732</v>
      </c>
      <c r="B906" s="26" t="str">
        <f>_xlfn.XLOOKUP($C906,'Airline Data'!$A$2:$A$7,'Airline Data'!$B$2:$B$7)</f>
        <v>American</v>
      </c>
      <c r="C906" s="23">
        <v>1</v>
      </c>
      <c r="D906" s="20">
        <v>0.6479166666666667</v>
      </c>
      <c r="E906" s="20">
        <f>D906-TIME(0,F906,0)</f>
        <v>0.62708333333333333</v>
      </c>
      <c r="F906" s="1">
        <v>30</v>
      </c>
      <c r="G906" s="13">
        <v>44569</v>
      </c>
      <c r="H906" s="1" t="str">
        <f t="shared" si="194"/>
        <v>NotEarly</v>
      </c>
    </row>
    <row r="907" spans="1:8" ht="15">
      <c r="A907" s="8" t="s">
        <v>3734</v>
      </c>
      <c r="B907" s="26" t="str">
        <f>_xlfn.XLOOKUP($C907,'Airline Data'!$A$2:$A$7,'Airline Data'!$B$2:$B$7)</f>
        <v>Alaska</v>
      </c>
      <c r="C907" s="23">
        <v>5</v>
      </c>
      <c r="D907" s="20">
        <v>8.6805555555555552E-2</v>
      </c>
      <c r="E907" s="20">
        <f>D907+TIME(0,F907,0)</f>
        <v>9.3055555555555558E-2</v>
      </c>
      <c r="F907" s="1">
        <v>9</v>
      </c>
      <c r="G907" s="13">
        <v>44572</v>
      </c>
      <c r="H907" s="1" t="str">
        <f t="shared" si="194"/>
        <v>Early</v>
      </c>
    </row>
    <row r="908" spans="1:8" ht="15">
      <c r="A908" s="8" t="s">
        <v>3736</v>
      </c>
      <c r="B908" s="26" t="str">
        <f>_xlfn.XLOOKUP($C908,'Airline Data'!$A$2:$A$7,'Airline Data'!$B$2:$B$7)</f>
        <v>United</v>
      </c>
      <c r="C908" s="23">
        <v>2</v>
      </c>
      <c r="D908" s="20">
        <v>0.53194444444444444</v>
      </c>
      <c r="E908" s="20">
        <f>D908-TIME(0,F908,0)</f>
        <v>0.51944444444444449</v>
      </c>
      <c r="F908" s="1">
        <v>18</v>
      </c>
      <c r="G908" s="13">
        <v>44567</v>
      </c>
      <c r="H908" s="1" t="str">
        <f t="shared" si="194"/>
        <v>NotEarly</v>
      </c>
    </row>
    <row r="909" spans="1:8" ht="15">
      <c r="A909" s="8" t="s">
        <v>3738</v>
      </c>
      <c r="B909" s="26" t="str">
        <f>_xlfn.XLOOKUP($C909,'Airline Data'!$A$2:$A$7,'Airline Data'!$B$2:$B$7)</f>
        <v>American</v>
      </c>
      <c r="C909" s="23">
        <v>1</v>
      </c>
      <c r="D909" s="20">
        <v>0.12361111111111112</v>
      </c>
      <c r="E909" s="20">
        <f t="shared" ref="E909:E910" si="196">D909+TIME(0,F909,0)</f>
        <v>0.12638888888888888</v>
      </c>
      <c r="F909" s="1">
        <v>4</v>
      </c>
      <c r="G909" s="13">
        <v>44571</v>
      </c>
      <c r="H909" s="1" t="str">
        <f t="shared" si="194"/>
        <v>Early</v>
      </c>
    </row>
    <row r="910" spans="1:8" ht="15">
      <c r="A910" s="8" t="s">
        <v>3740</v>
      </c>
      <c r="B910" s="26" t="str">
        <f>_xlfn.XLOOKUP($C910,'Airline Data'!$A$2:$A$7,'Airline Data'!$B$2:$B$7)</f>
        <v>United</v>
      </c>
      <c r="C910" s="23">
        <v>2</v>
      </c>
      <c r="D910" s="20">
        <v>0.63402777777777775</v>
      </c>
      <c r="E910" s="20">
        <f t="shared" si="196"/>
        <v>0.64305555555555549</v>
      </c>
      <c r="F910" s="1">
        <v>13</v>
      </c>
      <c r="G910" s="13">
        <v>44569</v>
      </c>
      <c r="H910" s="1" t="str">
        <f t="shared" si="194"/>
        <v>Early</v>
      </c>
    </row>
    <row r="911" spans="1:8" ht="15">
      <c r="A911" s="8" t="s">
        <v>3742</v>
      </c>
      <c r="B911" s="26" t="str">
        <f>_xlfn.XLOOKUP($C911,'Airline Data'!$A$2:$A$7,'Airline Data'!$B$2:$B$7)</f>
        <v>Air Canada</v>
      </c>
      <c r="C911" s="23">
        <v>6</v>
      </c>
      <c r="D911" s="20">
        <v>0.92500000000000004</v>
      </c>
      <c r="E911" s="20">
        <f>D911-TIME(0,F911,0)</f>
        <v>0.9243055555555556</v>
      </c>
      <c r="F911" s="1">
        <v>1</v>
      </c>
      <c r="G911" s="13">
        <v>44572</v>
      </c>
      <c r="H911" s="1" t="str">
        <f t="shared" si="194"/>
        <v>NotEarly</v>
      </c>
    </row>
    <row r="912" spans="1:8" ht="15">
      <c r="A912" s="8" t="s">
        <v>3744</v>
      </c>
      <c r="B912" s="26" t="str">
        <f>_xlfn.XLOOKUP($C912,'Airline Data'!$A$2:$A$7,'Airline Data'!$B$2:$B$7)</f>
        <v>Alaska</v>
      </c>
      <c r="C912" s="23">
        <v>5</v>
      </c>
      <c r="D912" s="20">
        <v>0.81319444444444444</v>
      </c>
      <c r="E912" s="20">
        <f>D912+TIME(0,F912,0)</f>
        <v>0.82777777777777772</v>
      </c>
      <c r="F912" s="1">
        <v>21</v>
      </c>
      <c r="G912" s="13">
        <v>44563</v>
      </c>
      <c r="H912" s="1" t="str">
        <f t="shared" si="194"/>
        <v>Early</v>
      </c>
    </row>
    <row r="913" spans="1:8" ht="15">
      <c r="A913" s="8" t="s">
        <v>3746</v>
      </c>
      <c r="B913" s="26" t="str">
        <f>_xlfn.XLOOKUP($C913,'Airline Data'!$A$2:$A$7,'Airline Data'!$B$2:$B$7)</f>
        <v>Delta</v>
      </c>
      <c r="C913" s="23">
        <v>3</v>
      </c>
      <c r="D913" s="20">
        <v>0.12013888888888889</v>
      </c>
      <c r="E913" s="20">
        <f>D913-TIME(0,F913,0)</f>
        <v>0.10555555555555556</v>
      </c>
      <c r="F913" s="1">
        <v>21</v>
      </c>
      <c r="G913" s="13">
        <v>44563</v>
      </c>
      <c r="H913" s="1" t="str">
        <f t="shared" si="194"/>
        <v>NotEarly</v>
      </c>
    </row>
    <row r="914" spans="1:8" ht="15">
      <c r="A914" s="8" t="s">
        <v>3748</v>
      </c>
      <c r="B914" s="26" t="str">
        <f>_xlfn.XLOOKUP($C914,'Airline Data'!$A$2:$A$7,'Airline Data'!$B$2:$B$7)</f>
        <v>Southwest</v>
      </c>
      <c r="C914" s="23">
        <v>4</v>
      </c>
      <c r="D914" s="20">
        <v>0.80069444444444449</v>
      </c>
      <c r="E914" s="20">
        <f t="shared" ref="E914:E915" si="197">D914+TIME(0,F914,0)</f>
        <v>0.80625000000000002</v>
      </c>
      <c r="F914" s="1">
        <v>8</v>
      </c>
      <c r="G914" s="13">
        <v>44567</v>
      </c>
      <c r="H914" s="1" t="str">
        <f t="shared" si="194"/>
        <v>Early</v>
      </c>
    </row>
    <row r="915" spans="1:8" ht="15">
      <c r="A915" s="8" t="s">
        <v>3750</v>
      </c>
      <c r="B915" s="26" t="str">
        <f>_xlfn.XLOOKUP($C915,'Airline Data'!$A$2:$A$7,'Airline Data'!$B$2:$B$7)</f>
        <v>United</v>
      </c>
      <c r="C915" s="23">
        <v>2</v>
      </c>
      <c r="D915" s="20">
        <v>0.93888888888888888</v>
      </c>
      <c r="E915" s="20">
        <f t="shared" si="197"/>
        <v>0.94513888888888886</v>
      </c>
      <c r="F915" s="1">
        <v>9</v>
      </c>
      <c r="G915" s="13">
        <v>44563</v>
      </c>
      <c r="H915" s="1" t="str">
        <f t="shared" si="194"/>
        <v>Early</v>
      </c>
    </row>
    <row r="916" spans="1:8" ht="15">
      <c r="A916" s="8" t="s">
        <v>3752</v>
      </c>
      <c r="B916" s="26" t="str">
        <f>_xlfn.XLOOKUP($C916,'Airline Data'!$A$2:$A$7,'Airline Data'!$B$2:$B$7)</f>
        <v>United</v>
      </c>
      <c r="C916" s="23">
        <v>2</v>
      </c>
      <c r="D916" s="20">
        <v>0.19097222222222221</v>
      </c>
      <c r="E916" s="20">
        <f>D916-TIME(0,F916,0)</f>
        <v>0.17638888888888887</v>
      </c>
      <c r="F916" s="1">
        <v>21</v>
      </c>
      <c r="G916" s="13">
        <v>44567</v>
      </c>
      <c r="H916" s="1" t="str">
        <f t="shared" si="194"/>
        <v>NotEarly</v>
      </c>
    </row>
    <row r="917" spans="1:8" ht="15">
      <c r="A917" s="8" t="s">
        <v>3754</v>
      </c>
      <c r="B917" s="26" t="str">
        <f>_xlfn.XLOOKUP($C917,'Airline Data'!$A$2:$A$7,'Airline Data'!$B$2:$B$7)</f>
        <v>Delta</v>
      </c>
      <c r="C917" s="23">
        <v>3</v>
      </c>
      <c r="D917" s="20">
        <v>0.88611111111111107</v>
      </c>
      <c r="E917" s="20">
        <f>D917+TIME(0,F917,0)</f>
        <v>0.89097222222222217</v>
      </c>
      <c r="F917" s="1">
        <v>7</v>
      </c>
      <c r="G917" s="13">
        <v>44568</v>
      </c>
      <c r="H917" s="1" t="str">
        <f t="shared" si="194"/>
        <v>Early</v>
      </c>
    </row>
    <row r="918" spans="1:8" ht="15">
      <c r="A918" s="8" t="s">
        <v>3756</v>
      </c>
      <c r="B918" s="26" t="str">
        <f>_xlfn.XLOOKUP($C918,'Airline Data'!$A$2:$A$7,'Airline Data'!$B$2:$B$7)</f>
        <v>Delta</v>
      </c>
      <c r="C918" s="23">
        <v>3</v>
      </c>
      <c r="D918" s="20">
        <v>0.94097222222222221</v>
      </c>
      <c r="E918" s="20">
        <f>D918-TIME(0,F918,0)</f>
        <v>0.92291666666666661</v>
      </c>
      <c r="F918" s="1">
        <v>26</v>
      </c>
      <c r="G918" s="13">
        <v>44567</v>
      </c>
      <c r="H918" s="1" t="str">
        <f t="shared" si="194"/>
        <v>NotEarly</v>
      </c>
    </row>
    <row r="919" spans="1:8" ht="15">
      <c r="A919" s="8" t="s">
        <v>3758</v>
      </c>
      <c r="B919" s="26" t="str">
        <f>_xlfn.XLOOKUP($C919,'Airline Data'!$A$2:$A$7,'Airline Data'!$B$2:$B$7)</f>
        <v>Alaska</v>
      </c>
      <c r="C919" s="23">
        <v>5</v>
      </c>
      <c r="D919" s="20">
        <v>0.32291666666666669</v>
      </c>
      <c r="E919" s="20">
        <f t="shared" ref="E919:E920" si="198">D919+TIME(0,F919,0)</f>
        <v>0.34097222222222223</v>
      </c>
      <c r="F919" s="1">
        <v>26</v>
      </c>
      <c r="G919" s="13">
        <v>44574</v>
      </c>
      <c r="H919" s="1" t="str">
        <f t="shared" si="194"/>
        <v>Early</v>
      </c>
    </row>
    <row r="920" spans="1:8" ht="15">
      <c r="A920" s="8" t="s">
        <v>3760</v>
      </c>
      <c r="B920" s="26" t="str">
        <f>_xlfn.XLOOKUP($C920,'Airline Data'!$A$2:$A$7,'Airline Data'!$B$2:$B$7)</f>
        <v>United</v>
      </c>
      <c r="C920" s="23">
        <v>2</v>
      </c>
      <c r="D920" s="20">
        <v>0.16388888888888889</v>
      </c>
      <c r="E920" s="20">
        <f t="shared" si="198"/>
        <v>0.16527777777777777</v>
      </c>
      <c r="F920" s="1">
        <v>2</v>
      </c>
      <c r="G920" s="13">
        <v>44562</v>
      </c>
      <c r="H920" s="1" t="str">
        <f t="shared" si="194"/>
        <v>Early</v>
      </c>
    </row>
    <row r="921" spans="1:8" ht="15">
      <c r="A921" s="8" t="s">
        <v>3762</v>
      </c>
      <c r="B921" s="26" t="str">
        <f>_xlfn.XLOOKUP($C921,'Airline Data'!$A$2:$A$7,'Airline Data'!$B$2:$B$7)</f>
        <v>United</v>
      </c>
      <c r="C921" s="23">
        <v>2</v>
      </c>
      <c r="D921" s="20">
        <v>0.46875</v>
      </c>
      <c r="E921" s="20">
        <f>D921-TIME(0,F921,0)</f>
        <v>0.45416666666666666</v>
      </c>
      <c r="F921" s="1">
        <v>21</v>
      </c>
      <c r="G921" s="13">
        <v>44562</v>
      </c>
      <c r="H921" s="1" t="str">
        <f t="shared" si="194"/>
        <v>NotEarly</v>
      </c>
    </row>
    <row r="922" spans="1:8" ht="15">
      <c r="A922" s="8" t="s">
        <v>3764</v>
      </c>
      <c r="B922" s="26" t="str">
        <f>_xlfn.XLOOKUP($C922,'Airline Data'!$A$2:$A$7,'Airline Data'!$B$2:$B$7)</f>
        <v>Air Canada</v>
      </c>
      <c r="C922" s="23">
        <v>6</v>
      </c>
      <c r="D922" s="20">
        <v>1.7361111111111112E-2</v>
      </c>
      <c r="E922" s="20">
        <f>D922+TIME(0,F922,0)</f>
        <v>3.4027777777777782E-2</v>
      </c>
      <c r="F922" s="1">
        <v>24</v>
      </c>
      <c r="G922" s="13">
        <v>44562</v>
      </c>
      <c r="H922" s="1" t="str">
        <f t="shared" si="194"/>
        <v>Early</v>
      </c>
    </row>
    <row r="923" spans="1:8" ht="15">
      <c r="A923" s="8" t="s">
        <v>3766</v>
      </c>
      <c r="B923" s="26" t="str">
        <f>_xlfn.XLOOKUP($C923,'Airline Data'!$A$2:$A$7,'Airline Data'!$B$2:$B$7)</f>
        <v>United</v>
      </c>
      <c r="C923" s="23">
        <v>2</v>
      </c>
      <c r="D923" s="20">
        <v>0.24583333333333332</v>
      </c>
      <c r="E923" s="20">
        <f>D923-TIME(0,F923,0)</f>
        <v>0.22638888888888886</v>
      </c>
      <c r="F923" s="1">
        <v>28</v>
      </c>
      <c r="G923" s="13">
        <v>44567</v>
      </c>
      <c r="H923" s="1" t="str">
        <f t="shared" si="194"/>
        <v>NotEarly</v>
      </c>
    </row>
    <row r="924" spans="1:8" ht="15">
      <c r="A924" s="8" t="s">
        <v>3768</v>
      </c>
      <c r="B924" s="26" t="str">
        <f>_xlfn.XLOOKUP($C924,'Airline Data'!$A$2:$A$7,'Airline Data'!$B$2:$B$7)</f>
        <v>American</v>
      </c>
      <c r="C924" s="23">
        <v>1</v>
      </c>
      <c r="D924" s="20">
        <v>0.48819444444444443</v>
      </c>
      <c r="E924" s="20">
        <f t="shared" ref="E924:E925" si="199">D924+TIME(0,F924,0)</f>
        <v>0.49722222222222223</v>
      </c>
      <c r="F924" s="1">
        <v>13</v>
      </c>
      <c r="G924" s="13">
        <v>44565</v>
      </c>
      <c r="H924" s="1" t="str">
        <f t="shared" si="194"/>
        <v>Early</v>
      </c>
    </row>
    <row r="925" spans="1:8" ht="15">
      <c r="A925" s="8" t="s">
        <v>3770</v>
      </c>
      <c r="B925" s="26" t="str">
        <f>_xlfn.XLOOKUP($C925,'Airline Data'!$A$2:$A$7,'Airline Data'!$B$2:$B$7)</f>
        <v>American</v>
      </c>
      <c r="C925" s="23">
        <v>1</v>
      </c>
      <c r="D925" s="20">
        <v>0.39652777777777776</v>
      </c>
      <c r="E925" s="20">
        <f t="shared" si="199"/>
        <v>0.40902777777777777</v>
      </c>
      <c r="F925" s="1">
        <v>18</v>
      </c>
      <c r="G925" s="13">
        <v>44573</v>
      </c>
      <c r="H925" s="1" t="str">
        <f t="shared" si="194"/>
        <v>Early</v>
      </c>
    </row>
    <row r="926" spans="1:8" ht="15">
      <c r="A926" s="8" t="s">
        <v>3772</v>
      </c>
      <c r="B926" s="26" t="str">
        <f>_xlfn.XLOOKUP($C926,'Airline Data'!$A$2:$A$7,'Airline Data'!$B$2:$B$7)</f>
        <v>American</v>
      </c>
      <c r="C926" s="23">
        <v>1</v>
      </c>
      <c r="D926" s="20">
        <v>0.73263888888888884</v>
      </c>
      <c r="E926" s="20">
        <f>D926-TIME(0,F926,0)</f>
        <v>0.71319444444444435</v>
      </c>
      <c r="F926" s="1">
        <v>28</v>
      </c>
      <c r="G926" s="13">
        <v>44568</v>
      </c>
      <c r="H926" s="1" t="str">
        <f t="shared" si="194"/>
        <v>NotEarly</v>
      </c>
    </row>
    <row r="927" spans="1:8" ht="15">
      <c r="A927" s="8" t="s">
        <v>3774</v>
      </c>
      <c r="B927" s="26" t="str">
        <f>_xlfn.XLOOKUP($C927,'Airline Data'!$A$2:$A$7,'Airline Data'!$B$2:$B$7)</f>
        <v>Southwest</v>
      </c>
      <c r="C927" s="23">
        <v>4</v>
      </c>
      <c r="D927" s="20">
        <v>0.44374999999999998</v>
      </c>
      <c r="E927" s="20">
        <f>D927+TIME(0,F927,0)</f>
        <v>0.44374999999999998</v>
      </c>
      <c r="F927" s="1">
        <v>0</v>
      </c>
      <c r="G927" s="13">
        <v>44567</v>
      </c>
      <c r="H927" s="1" t="str">
        <f t="shared" si="194"/>
        <v>OnTime</v>
      </c>
    </row>
    <row r="928" spans="1:8" ht="15">
      <c r="A928" s="8" t="s">
        <v>3776</v>
      </c>
      <c r="B928" s="26" t="str">
        <f>_xlfn.XLOOKUP($C928,'Airline Data'!$A$2:$A$7,'Airline Data'!$B$2:$B$7)</f>
        <v>United</v>
      </c>
      <c r="C928" s="23">
        <v>2</v>
      </c>
      <c r="D928" s="20">
        <v>0.43333333333333335</v>
      </c>
      <c r="E928" s="20">
        <f>D928-TIME(0,F928,0)</f>
        <v>0.4291666666666667</v>
      </c>
      <c r="F928" s="1">
        <v>6</v>
      </c>
      <c r="G928" s="13">
        <v>44564</v>
      </c>
      <c r="H928" s="1" t="str">
        <f t="shared" si="194"/>
        <v>NotEarly</v>
      </c>
    </row>
    <row r="929" spans="1:8" ht="15">
      <c r="A929" s="8" t="s">
        <v>3778</v>
      </c>
      <c r="B929" s="26" t="str">
        <f>_xlfn.XLOOKUP($C929,'Airline Data'!$A$2:$A$7,'Airline Data'!$B$2:$B$7)</f>
        <v>United</v>
      </c>
      <c r="C929" s="23">
        <v>2</v>
      </c>
      <c r="D929" s="20">
        <v>0.74583333333333335</v>
      </c>
      <c r="E929" s="20">
        <f t="shared" ref="E929:E930" si="200">D929+TIME(0,F929,0)</f>
        <v>0.76388888888888895</v>
      </c>
      <c r="F929" s="1">
        <v>26</v>
      </c>
      <c r="G929" s="13">
        <v>44574</v>
      </c>
      <c r="H929" s="1" t="str">
        <f t="shared" si="194"/>
        <v>Early</v>
      </c>
    </row>
    <row r="930" spans="1:8" ht="15">
      <c r="A930" s="8" t="s">
        <v>3780</v>
      </c>
      <c r="B930" s="26" t="str">
        <f>_xlfn.XLOOKUP($C930,'Airline Data'!$A$2:$A$7,'Airline Data'!$B$2:$B$7)</f>
        <v>American</v>
      </c>
      <c r="C930" s="23">
        <v>1</v>
      </c>
      <c r="D930" s="20">
        <v>0.76527777777777772</v>
      </c>
      <c r="E930" s="20">
        <f t="shared" si="200"/>
        <v>0.78472222222222221</v>
      </c>
      <c r="F930" s="1">
        <v>28</v>
      </c>
      <c r="G930" s="13">
        <v>44574</v>
      </c>
      <c r="H930" s="1" t="str">
        <f t="shared" si="194"/>
        <v>Early</v>
      </c>
    </row>
    <row r="931" spans="1:8" ht="15">
      <c r="A931" s="8">
        <v>920785</v>
      </c>
      <c r="B931" s="26" t="str">
        <f>_xlfn.XLOOKUP($C931,'Airline Data'!$A$2:$A$7,'Airline Data'!$B$2:$B$7)</f>
        <v>United</v>
      </c>
      <c r="C931" s="23">
        <v>2</v>
      </c>
      <c r="D931" s="20">
        <v>0.34791666666666665</v>
      </c>
      <c r="E931" s="20">
        <f>D931-TIME(0,F931,0)</f>
        <v>0.32916666666666666</v>
      </c>
      <c r="F931" s="1">
        <v>27</v>
      </c>
      <c r="G931" s="13">
        <v>44564</v>
      </c>
      <c r="H931" s="1" t="str">
        <f t="shared" si="194"/>
        <v>NotEarly</v>
      </c>
    </row>
    <row r="932" spans="1:8" ht="15">
      <c r="A932" s="8" t="s">
        <v>3783</v>
      </c>
      <c r="B932" s="26" t="str">
        <f>_xlfn.XLOOKUP($C932,'Airline Data'!$A$2:$A$7,'Airline Data'!$B$2:$B$7)</f>
        <v>American</v>
      </c>
      <c r="C932" s="23">
        <v>1</v>
      </c>
      <c r="D932" s="20">
        <v>0.73263888888888884</v>
      </c>
      <c r="E932" s="20">
        <f>D932+TIME(0,F932,0)</f>
        <v>0.74374999999999991</v>
      </c>
      <c r="F932" s="1">
        <v>16</v>
      </c>
      <c r="G932" s="13">
        <v>44563</v>
      </c>
      <c r="H932" s="1" t="str">
        <f t="shared" si="194"/>
        <v>Early</v>
      </c>
    </row>
    <row r="933" spans="1:8" ht="15">
      <c r="A933" s="8" t="s">
        <v>3785</v>
      </c>
      <c r="B933" s="26" t="str">
        <f>_xlfn.XLOOKUP($C933,'Airline Data'!$A$2:$A$7,'Airline Data'!$B$2:$B$7)</f>
        <v>United</v>
      </c>
      <c r="C933" s="23">
        <v>2</v>
      </c>
      <c r="D933" s="20">
        <v>0.59027777777777779</v>
      </c>
      <c r="E933" s="20">
        <f>D933-TIME(0,F933,0)</f>
        <v>0.57638888888888895</v>
      </c>
      <c r="F933" s="1">
        <v>20</v>
      </c>
      <c r="G933" s="13">
        <v>44567</v>
      </c>
      <c r="H933" s="1" t="str">
        <f t="shared" si="194"/>
        <v>NotEarly</v>
      </c>
    </row>
    <row r="934" spans="1:8" ht="15">
      <c r="A934" s="8" t="s">
        <v>3787</v>
      </c>
      <c r="B934" s="26" t="str">
        <f>_xlfn.XLOOKUP($C934,'Airline Data'!$A$2:$A$7,'Airline Data'!$B$2:$B$7)</f>
        <v>United</v>
      </c>
      <c r="C934" s="23">
        <v>2</v>
      </c>
      <c r="D934" s="20">
        <v>0.73263888888888884</v>
      </c>
      <c r="E934" s="20">
        <f t="shared" ref="E934:E935" si="201">D934+TIME(0,F934,0)</f>
        <v>0.75277777777777777</v>
      </c>
      <c r="F934" s="1">
        <v>29</v>
      </c>
      <c r="G934" s="13">
        <v>44564</v>
      </c>
      <c r="H934" s="1" t="str">
        <f t="shared" si="194"/>
        <v>Early</v>
      </c>
    </row>
    <row r="935" spans="1:8" ht="15">
      <c r="A935" s="8" t="s">
        <v>3789</v>
      </c>
      <c r="B935" s="26" t="str">
        <f>_xlfn.XLOOKUP($C935,'Airline Data'!$A$2:$A$7,'Airline Data'!$B$2:$B$7)</f>
        <v>Air Canada</v>
      </c>
      <c r="C935" s="23">
        <v>6</v>
      </c>
      <c r="D935" s="20">
        <v>0.50694444444444442</v>
      </c>
      <c r="E935" s="20">
        <f t="shared" si="201"/>
        <v>0.5229166666666667</v>
      </c>
      <c r="F935" s="1">
        <v>23</v>
      </c>
      <c r="G935" s="13">
        <v>44568</v>
      </c>
      <c r="H935" s="1" t="str">
        <f t="shared" si="194"/>
        <v>Early</v>
      </c>
    </row>
    <row r="936" spans="1:8" ht="15">
      <c r="A936" s="8" t="s">
        <v>3791</v>
      </c>
      <c r="B936" s="26" t="str">
        <f>_xlfn.XLOOKUP($C936,'Airline Data'!$A$2:$A$7,'Airline Data'!$B$2:$B$7)</f>
        <v>Southwest</v>
      </c>
      <c r="C936" s="23">
        <v>4</v>
      </c>
      <c r="D936" s="20">
        <v>0.11527777777777778</v>
      </c>
      <c r="E936" s="20">
        <f>D936-TIME(0,F936,0)</f>
        <v>0.1</v>
      </c>
      <c r="F936" s="1">
        <v>22</v>
      </c>
      <c r="G936" s="13">
        <v>44573</v>
      </c>
      <c r="H936" s="1" t="str">
        <f t="shared" si="194"/>
        <v>NotEarly</v>
      </c>
    </row>
    <row r="937" spans="1:8" ht="15">
      <c r="A937" s="8" t="s">
        <v>3793</v>
      </c>
      <c r="B937" s="26" t="str">
        <f>_xlfn.XLOOKUP($C937,'Airline Data'!$A$2:$A$7,'Airline Data'!$B$2:$B$7)</f>
        <v>Delta</v>
      </c>
      <c r="C937" s="23">
        <v>3</v>
      </c>
      <c r="D937" s="20">
        <v>0.20208333333333334</v>
      </c>
      <c r="E937" s="20">
        <f>D937+TIME(0,F937,0)</f>
        <v>0.20625000000000002</v>
      </c>
      <c r="F937" s="1">
        <v>6</v>
      </c>
      <c r="G937" s="13">
        <v>44563</v>
      </c>
      <c r="H937" s="1" t="str">
        <f t="shared" si="194"/>
        <v>Early</v>
      </c>
    </row>
    <row r="938" spans="1:8" ht="15">
      <c r="A938" s="8" t="s">
        <v>3795</v>
      </c>
      <c r="B938" s="26" t="str">
        <f>_xlfn.XLOOKUP($C938,'Airline Data'!$A$2:$A$7,'Airline Data'!$B$2:$B$7)</f>
        <v>United</v>
      </c>
      <c r="C938" s="23">
        <v>2</v>
      </c>
      <c r="D938" s="20">
        <v>0.53125</v>
      </c>
      <c r="E938" s="20">
        <f>D938-TIME(0,F938,0)</f>
        <v>0.51527777777777772</v>
      </c>
      <c r="F938" s="1">
        <v>23</v>
      </c>
      <c r="G938" s="13">
        <v>44569</v>
      </c>
      <c r="H938" s="1" t="str">
        <f t="shared" si="194"/>
        <v>NotEarly</v>
      </c>
    </row>
    <row r="939" spans="1:8" ht="15">
      <c r="A939" s="8" t="s">
        <v>3797</v>
      </c>
      <c r="B939" s="26" t="str">
        <f>_xlfn.XLOOKUP($C939,'Airline Data'!$A$2:$A$7,'Airline Data'!$B$2:$B$7)</f>
        <v>Southwest</v>
      </c>
      <c r="C939" s="23">
        <v>4</v>
      </c>
      <c r="D939" s="20">
        <v>4.1666666666666664E-2</v>
      </c>
      <c r="E939" s="20">
        <f t="shared" ref="E939:E940" si="202">D939+TIME(0,F939,0)</f>
        <v>5.8333333333333334E-2</v>
      </c>
      <c r="F939" s="1">
        <v>24</v>
      </c>
      <c r="G939" s="13">
        <v>44563</v>
      </c>
      <c r="H939" s="1" t="str">
        <f t="shared" si="194"/>
        <v>Early</v>
      </c>
    </row>
    <row r="940" spans="1:8" ht="15">
      <c r="A940" s="8" t="s">
        <v>3799</v>
      </c>
      <c r="B940" s="26" t="str">
        <f>_xlfn.XLOOKUP($C940,'Airline Data'!$A$2:$A$7,'Airline Data'!$B$2:$B$7)</f>
        <v>Alaska</v>
      </c>
      <c r="C940" s="23">
        <v>5</v>
      </c>
      <c r="D940" s="20">
        <v>0.26874999999999999</v>
      </c>
      <c r="E940" s="20">
        <f t="shared" si="202"/>
        <v>0.2895833333333333</v>
      </c>
      <c r="F940" s="1">
        <v>30</v>
      </c>
      <c r="G940" s="13">
        <v>44567</v>
      </c>
      <c r="H940" s="1" t="str">
        <f t="shared" si="194"/>
        <v>Early</v>
      </c>
    </row>
    <row r="941" spans="1:8" ht="15">
      <c r="A941" s="8" t="s">
        <v>3801</v>
      </c>
      <c r="B941" s="26" t="str">
        <f>_xlfn.XLOOKUP($C941,'Airline Data'!$A$2:$A$7,'Airline Data'!$B$2:$B$7)</f>
        <v>United</v>
      </c>
      <c r="C941" s="23">
        <v>2</v>
      </c>
      <c r="D941" s="20">
        <v>4.2361111111111113E-2</v>
      </c>
      <c r="E941" s="20">
        <f>D941-TIME(0,F941,0)</f>
        <v>3.4027777777777782E-2</v>
      </c>
      <c r="F941" s="1">
        <v>12</v>
      </c>
      <c r="G941" s="13">
        <v>44570</v>
      </c>
      <c r="H941" s="1" t="str">
        <f t="shared" si="194"/>
        <v>NotEarly</v>
      </c>
    </row>
    <row r="942" spans="1:8" ht="15">
      <c r="A942" s="8" t="s">
        <v>3803</v>
      </c>
      <c r="B942" s="26" t="str">
        <f>_xlfn.XLOOKUP($C942,'Airline Data'!$A$2:$A$7,'Airline Data'!$B$2:$B$7)</f>
        <v>American</v>
      </c>
      <c r="C942" s="23">
        <v>1</v>
      </c>
      <c r="D942" s="20">
        <v>0.13750000000000001</v>
      </c>
      <c r="E942" s="20">
        <f>D942+TIME(0,F942,0)</f>
        <v>0.15555555555555556</v>
      </c>
      <c r="F942" s="1">
        <v>26</v>
      </c>
      <c r="G942" s="13">
        <v>44568</v>
      </c>
      <c r="H942" s="1" t="str">
        <f t="shared" si="194"/>
        <v>Early</v>
      </c>
    </row>
    <row r="943" spans="1:8" ht="15">
      <c r="A943" s="8">
        <v>10620000</v>
      </c>
      <c r="B943" s="26" t="str">
        <f>_xlfn.XLOOKUP($C943,'Airline Data'!$A$2:$A$7,'Airline Data'!$B$2:$B$7)</f>
        <v>Air Canada</v>
      </c>
      <c r="C943" s="23">
        <v>6</v>
      </c>
      <c r="D943" s="20">
        <v>0.6958333333333333</v>
      </c>
      <c r="E943" s="20">
        <f>D943-TIME(0,F943,0)</f>
        <v>0.69027777777777777</v>
      </c>
      <c r="F943" s="1">
        <v>8</v>
      </c>
      <c r="G943" s="13">
        <v>44573</v>
      </c>
      <c r="H943" s="1" t="str">
        <f t="shared" si="194"/>
        <v>NotEarly</v>
      </c>
    </row>
    <row r="944" spans="1:8" ht="15">
      <c r="A944" s="8" t="s">
        <v>3806</v>
      </c>
      <c r="B944" s="26" t="str">
        <f>_xlfn.XLOOKUP($C944,'Airline Data'!$A$2:$A$7,'Airline Data'!$B$2:$B$7)</f>
        <v>Air Canada</v>
      </c>
      <c r="C944" s="23">
        <v>6</v>
      </c>
      <c r="D944" s="20">
        <v>0.1875</v>
      </c>
      <c r="E944" s="20">
        <f t="shared" ref="E944:E945" si="203">D944+TIME(0,F944,0)</f>
        <v>0.19305555555555556</v>
      </c>
      <c r="F944" s="1">
        <v>8</v>
      </c>
      <c r="G944" s="13">
        <v>44572</v>
      </c>
      <c r="H944" s="1" t="str">
        <f t="shared" si="194"/>
        <v>Early</v>
      </c>
    </row>
    <row r="945" spans="1:8" ht="15">
      <c r="A945" s="8" t="s">
        <v>3808</v>
      </c>
      <c r="B945" s="26" t="str">
        <f>_xlfn.XLOOKUP($C945,'Airline Data'!$A$2:$A$7,'Airline Data'!$B$2:$B$7)</f>
        <v>American</v>
      </c>
      <c r="C945" s="23">
        <v>1</v>
      </c>
      <c r="D945" s="20">
        <v>0.75486111111111109</v>
      </c>
      <c r="E945" s="20">
        <f t="shared" si="203"/>
        <v>0.76736111111111105</v>
      </c>
      <c r="F945" s="1">
        <v>18</v>
      </c>
      <c r="G945" s="13">
        <v>44570</v>
      </c>
      <c r="H945" s="1" t="str">
        <f t="shared" si="194"/>
        <v>Early</v>
      </c>
    </row>
    <row r="946" spans="1:8" ht="15">
      <c r="A946" s="8" t="s">
        <v>3810</v>
      </c>
      <c r="B946" s="26" t="str">
        <f>_xlfn.XLOOKUP($C946,'Airline Data'!$A$2:$A$7,'Airline Data'!$B$2:$B$7)</f>
        <v>Air Canada</v>
      </c>
      <c r="C946" s="23">
        <v>6</v>
      </c>
      <c r="D946" s="20">
        <v>0.59236111111111112</v>
      </c>
      <c r="E946" s="20">
        <f>D946-TIME(0,F946,0)</f>
        <v>0.57916666666666672</v>
      </c>
      <c r="F946" s="1">
        <v>19</v>
      </c>
      <c r="G946" s="13">
        <v>44570</v>
      </c>
      <c r="H946" s="1" t="str">
        <f t="shared" si="194"/>
        <v>NotEarly</v>
      </c>
    </row>
    <row r="947" spans="1:8" ht="15">
      <c r="A947" s="8" t="s">
        <v>3812</v>
      </c>
      <c r="B947" s="26" t="str">
        <f>_xlfn.XLOOKUP($C947,'Airline Data'!$A$2:$A$7,'Airline Data'!$B$2:$B$7)</f>
        <v>United</v>
      </c>
      <c r="C947" s="23">
        <v>2</v>
      </c>
      <c r="D947" s="20">
        <v>0.80694444444444446</v>
      </c>
      <c r="E947" s="20">
        <f>D947+TIME(0,F947,0)</f>
        <v>0.8208333333333333</v>
      </c>
      <c r="F947" s="1">
        <v>20</v>
      </c>
      <c r="G947" s="13">
        <v>44574</v>
      </c>
      <c r="H947" s="1" t="str">
        <f t="shared" si="194"/>
        <v>Early</v>
      </c>
    </row>
    <row r="948" spans="1:8" ht="15">
      <c r="A948" s="8" t="s">
        <v>3814</v>
      </c>
      <c r="B948" s="26" t="str">
        <f>_xlfn.XLOOKUP($C948,'Airline Data'!$A$2:$A$7,'Airline Data'!$B$2:$B$7)</f>
        <v>Air Canada</v>
      </c>
      <c r="C948" s="23">
        <v>6</v>
      </c>
      <c r="D948" s="20">
        <v>0.53749999999999998</v>
      </c>
      <c r="E948" s="20">
        <f>D948-TIME(0,F948,0)</f>
        <v>0.53194444444444444</v>
      </c>
      <c r="F948" s="1">
        <v>8</v>
      </c>
      <c r="G948" s="13">
        <v>44563</v>
      </c>
      <c r="H948" s="1" t="str">
        <f t="shared" si="194"/>
        <v>NotEarly</v>
      </c>
    </row>
    <row r="949" spans="1:8" ht="15">
      <c r="A949" s="8" t="s">
        <v>3816</v>
      </c>
      <c r="B949" s="26" t="str">
        <f>_xlfn.XLOOKUP($C949,'Airline Data'!$A$2:$A$7,'Airline Data'!$B$2:$B$7)</f>
        <v>United</v>
      </c>
      <c r="C949" s="23">
        <v>2</v>
      </c>
      <c r="D949" s="20">
        <v>0.76180555555555551</v>
      </c>
      <c r="E949" s="20">
        <f t="shared" ref="E949:E950" si="204">D949+TIME(0,F949,0)</f>
        <v>0.76458333333333328</v>
      </c>
      <c r="F949" s="1">
        <v>4</v>
      </c>
      <c r="G949" s="13">
        <v>44567</v>
      </c>
      <c r="H949" s="1" t="str">
        <f t="shared" si="194"/>
        <v>Early</v>
      </c>
    </row>
    <row r="950" spans="1:8" ht="15">
      <c r="A950" s="8">
        <v>6271</v>
      </c>
      <c r="B950" s="26" t="str">
        <f>_xlfn.XLOOKUP($C950,'Airline Data'!$A$2:$A$7,'Airline Data'!$B$2:$B$7)</f>
        <v>United</v>
      </c>
      <c r="C950" s="23">
        <v>2</v>
      </c>
      <c r="D950" s="20">
        <v>0.20069444444444445</v>
      </c>
      <c r="E950" s="20">
        <f t="shared" si="204"/>
        <v>0.21041666666666667</v>
      </c>
      <c r="F950" s="1">
        <v>14</v>
      </c>
      <c r="G950" s="13">
        <v>44562</v>
      </c>
      <c r="H950" s="1" t="str">
        <f t="shared" si="194"/>
        <v>Early</v>
      </c>
    </row>
    <row r="951" spans="1:8" ht="15">
      <c r="A951" s="8" t="s">
        <v>3819</v>
      </c>
      <c r="B951" s="26" t="str">
        <f>_xlfn.XLOOKUP($C951,'Airline Data'!$A$2:$A$7,'Airline Data'!$B$2:$B$7)</f>
        <v>United</v>
      </c>
      <c r="C951" s="23">
        <v>2</v>
      </c>
      <c r="D951" s="20">
        <v>0.5180555555555556</v>
      </c>
      <c r="E951" s="20">
        <f>D951-TIME(0,F951,0)</f>
        <v>0.5180555555555556</v>
      </c>
      <c r="F951" s="1">
        <v>0</v>
      </c>
      <c r="G951" s="13">
        <v>44566</v>
      </c>
      <c r="H951" s="1" t="str">
        <f t="shared" si="194"/>
        <v>OnTime</v>
      </c>
    </row>
    <row r="952" spans="1:8" ht="15">
      <c r="A952" s="16">
        <v>5.0099999999999999E+28</v>
      </c>
      <c r="B952" s="26" t="str">
        <f>_xlfn.XLOOKUP($C952,'Airline Data'!$A$2:$A$7,'Airline Data'!$B$2:$B$7)</f>
        <v>Air Canada</v>
      </c>
      <c r="C952" s="23">
        <v>6</v>
      </c>
      <c r="D952" s="20">
        <v>0.1736111111111111</v>
      </c>
      <c r="E952" s="20">
        <f>D952+TIME(0,F952,0)</f>
        <v>0.18333333333333332</v>
      </c>
      <c r="F952" s="1">
        <v>14</v>
      </c>
      <c r="G952" s="13">
        <v>44570</v>
      </c>
      <c r="H952" s="1" t="str">
        <f t="shared" si="194"/>
        <v>Early</v>
      </c>
    </row>
    <row r="953" spans="1:8" ht="15">
      <c r="A953" s="8" t="s">
        <v>3822</v>
      </c>
      <c r="B953" s="26" t="str">
        <f>_xlfn.XLOOKUP($C953,'Airline Data'!$A$2:$A$7,'Airline Data'!$B$2:$B$7)</f>
        <v>Air Canada</v>
      </c>
      <c r="C953" s="23">
        <v>6</v>
      </c>
      <c r="D953" s="20">
        <v>0.61250000000000004</v>
      </c>
      <c r="E953" s="20">
        <f>D953-TIME(0,F953,0)</f>
        <v>0.60277777777777786</v>
      </c>
      <c r="F953" s="1">
        <v>14</v>
      </c>
      <c r="G953" s="13">
        <v>44574</v>
      </c>
      <c r="H953" s="1" t="str">
        <f t="shared" si="194"/>
        <v>NotEarly</v>
      </c>
    </row>
    <row r="954" spans="1:8" ht="15">
      <c r="A954" s="8" t="s">
        <v>3824</v>
      </c>
      <c r="B954" s="26" t="str">
        <f>_xlfn.XLOOKUP($C954,'Airline Data'!$A$2:$A$7,'Airline Data'!$B$2:$B$7)</f>
        <v>Air Canada</v>
      </c>
      <c r="C954" s="23">
        <v>6</v>
      </c>
      <c r="D954" s="20">
        <v>0.72499999999999998</v>
      </c>
      <c r="E954" s="20">
        <f t="shared" ref="E954:E955" si="205">D954+TIME(0,F954,0)</f>
        <v>0.73611111111111105</v>
      </c>
      <c r="F954" s="1">
        <v>16</v>
      </c>
      <c r="G954" s="13">
        <v>44572</v>
      </c>
      <c r="H954" s="1" t="str">
        <f t="shared" si="194"/>
        <v>Early</v>
      </c>
    </row>
    <row r="955" spans="1:8" ht="15">
      <c r="A955" s="8" t="s">
        <v>3826</v>
      </c>
      <c r="B955" s="26" t="str">
        <f>_xlfn.XLOOKUP($C955,'Airline Data'!$A$2:$A$7,'Airline Data'!$B$2:$B$7)</f>
        <v>Alaska</v>
      </c>
      <c r="C955" s="23">
        <v>5</v>
      </c>
      <c r="D955" s="20">
        <v>0.30763888888888891</v>
      </c>
      <c r="E955" s="20">
        <f t="shared" si="205"/>
        <v>0.31527777777777777</v>
      </c>
      <c r="F955" s="1">
        <v>11</v>
      </c>
      <c r="G955" s="13">
        <v>44563</v>
      </c>
      <c r="H955" s="1" t="str">
        <f t="shared" si="194"/>
        <v>Early</v>
      </c>
    </row>
    <row r="956" spans="1:8" ht="15">
      <c r="A956" s="8" t="s">
        <v>3828</v>
      </c>
      <c r="B956" s="26" t="str">
        <f>_xlfn.XLOOKUP($C956,'Airline Data'!$A$2:$A$7,'Airline Data'!$B$2:$B$7)</f>
        <v>American</v>
      </c>
      <c r="C956" s="23">
        <v>1</v>
      </c>
      <c r="D956" s="20">
        <v>0.77013888888888893</v>
      </c>
      <c r="E956" s="20">
        <f>D956-TIME(0,F956,0)</f>
        <v>0.76111111111111118</v>
      </c>
      <c r="F956" s="1">
        <v>13</v>
      </c>
      <c r="G956" s="13">
        <v>44574</v>
      </c>
      <c r="H956" s="1" t="str">
        <f t="shared" si="194"/>
        <v>NotEarly</v>
      </c>
    </row>
    <row r="957" spans="1:8" ht="15">
      <c r="A957" s="8" t="s">
        <v>3830</v>
      </c>
      <c r="B957" s="26" t="str">
        <f>_xlfn.XLOOKUP($C957,'Airline Data'!$A$2:$A$7,'Airline Data'!$B$2:$B$7)</f>
        <v>Southwest</v>
      </c>
      <c r="C957" s="23">
        <v>4</v>
      </c>
      <c r="D957" s="20">
        <v>0.42430555555555555</v>
      </c>
      <c r="E957" s="20">
        <f>D957+TIME(0,F957,0)</f>
        <v>0.44374999999999998</v>
      </c>
      <c r="F957" s="1">
        <v>28</v>
      </c>
      <c r="G957" s="13">
        <v>44566</v>
      </c>
      <c r="H957" s="1" t="str">
        <f t="shared" si="194"/>
        <v>Early</v>
      </c>
    </row>
    <row r="958" spans="1:8" ht="15">
      <c r="A958" s="8" t="s">
        <v>3832</v>
      </c>
      <c r="B958" s="26" t="str">
        <f>_xlfn.XLOOKUP($C958,'Airline Data'!$A$2:$A$7,'Airline Data'!$B$2:$B$7)</f>
        <v>Alaska</v>
      </c>
      <c r="C958" s="23">
        <v>5</v>
      </c>
      <c r="D958" s="20">
        <v>0.90833333333333333</v>
      </c>
      <c r="E958" s="20">
        <f>D958-TIME(0,F958,0)</f>
        <v>0.89583333333333337</v>
      </c>
      <c r="F958" s="1">
        <v>18</v>
      </c>
      <c r="G958" s="13">
        <v>44570</v>
      </c>
      <c r="H958" s="1" t="str">
        <f t="shared" si="194"/>
        <v>NotEarly</v>
      </c>
    </row>
    <row r="959" spans="1:8" ht="15">
      <c r="A959" s="8" t="s">
        <v>3834</v>
      </c>
      <c r="B959" s="26" t="str">
        <f>_xlfn.XLOOKUP($C959,'Airline Data'!$A$2:$A$7,'Airline Data'!$B$2:$B$7)</f>
        <v>American</v>
      </c>
      <c r="C959" s="23">
        <v>1</v>
      </c>
      <c r="D959" s="20">
        <v>0.59027777777777779</v>
      </c>
      <c r="E959" s="20">
        <f t="shared" ref="E959:E960" si="206">D959+TIME(0,F959,0)</f>
        <v>0.60138888888888886</v>
      </c>
      <c r="F959" s="1">
        <v>16</v>
      </c>
      <c r="G959" s="13">
        <v>44566</v>
      </c>
      <c r="H959" s="1" t="str">
        <f t="shared" si="194"/>
        <v>Early</v>
      </c>
    </row>
    <row r="960" spans="1:8" ht="15">
      <c r="A960" s="8" t="s">
        <v>3836</v>
      </c>
      <c r="B960" s="26" t="str">
        <f>_xlfn.XLOOKUP($C960,'Airline Data'!$A$2:$A$7,'Airline Data'!$B$2:$B$7)</f>
        <v>American</v>
      </c>
      <c r="C960" s="23">
        <v>1</v>
      </c>
      <c r="D960" s="20">
        <v>0.65833333333333333</v>
      </c>
      <c r="E960" s="20">
        <f t="shared" si="206"/>
        <v>0.67222222222222217</v>
      </c>
      <c r="F960" s="1">
        <v>20</v>
      </c>
      <c r="G960" s="13">
        <v>44565</v>
      </c>
      <c r="H960" s="1" t="str">
        <f t="shared" si="194"/>
        <v>Early</v>
      </c>
    </row>
    <row r="961" spans="1:8" ht="15">
      <c r="A961" s="8" t="s">
        <v>3838</v>
      </c>
      <c r="B961" s="26" t="str">
        <f>_xlfn.XLOOKUP($C961,'Airline Data'!$A$2:$A$7,'Airline Data'!$B$2:$B$7)</f>
        <v>Southwest</v>
      </c>
      <c r="C961" s="23">
        <v>4</v>
      </c>
      <c r="D961" s="20">
        <v>6.9444444444444441E-3</v>
      </c>
      <c r="E961" s="20">
        <f>D961-TIME(0,F961,0)</f>
        <v>-8.3333333333333332E-3</v>
      </c>
      <c r="F961" s="1">
        <v>22</v>
      </c>
      <c r="G961" s="13">
        <v>44571</v>
      </c>
      <c r="H961" s="1" t="str">
        <f t="shared" si="194"/>
        <v>NotEarly</v>
      </c>
    </row>
    <row r="962" spans="1:8" ht="15">
      <c r="A962" s="8" t="s">
        <v>3840</v>
      </c>
      <c r="B962" s="26" t="str">
        <f>_xlfn.XLOOKUP($C962,'Airline Data'!$A$2:$A$7,'Airline Data'!$B$2:$B$7)</f>
        <v>Southwest</v>
      </c>
      <c r="C962" s="23">
        <v>4</v>
      </c>
      <c r="D962" s="20">
        <v>0.88541666666666663</v>
      </c>
      <c r="E962" s="20">
        <f>D962+TIME(0,F962,0)</f>
        <v>0.90347222222222223</v>
      </c>
      <c r="F962" s="1">
        <v>26</v>
      </c>
      <c r="G962" s="13">
        <v>44566</v>
      </c>
      <c r="H962" s="1" t="str">
        <f t="shared" si="194"/>
        <v>Early</v>
      </c>
    </row>
    <row r="963" spans="1:8" ht="15">
      <c r="A963" s="8" t="s">
        <v>3842</v>
      </c>
      <c r="B963" s="26" t="str">
        <f>_xlfn.XLOOKUP($C963,'Airline Data'!$A$2:$A$7,'Airline Data'!$B$2:$B$7)</f>
        <v>United</v>
      </c>
      <c r="C963" s="23">
        <v>2</v>
      </c>
      <c r="D963" s="20">
        <v>0.37638888888888888</v>
      </c>
      <c r="E963" s="20">
        <f>D963-TIME(0,F963,0)</f>
        <v>0.35555555555555557</v>
      </c>
      <c r="F963" s="1">
        <v>30</v>
      </c>
      <c r="G963" s="13">
        <v>44565</v>
      </c>
      <c r="H963" s="1" t="str">
        <f t="shared" ref="H963:H1001" si="207">_xlfn.IFS(D963&lt;E963,"Early",D963&gt;E963,"NotEarly",D963=E963,"OnTime")</f>
        <v>NotEarly</v>
      </c>
    </row>
    <row r="964" spans="1:8" ht="15">
      <c r="A964" s="8" t="s">
        <v>3844</v>
      </c>
      <c r="B964" s="26" t="str">
        <f>_xlfn.XLOOKUP($C964,'Airline Data'!$A$2:$A$7,'Airline Data'!$B$2:$B$7)</f>
        <v>United</v>
      </c>
      <c r="C964" s="23">
        <v>2</v>
      </c>
      <c r="D964" s="20">
        <v>0.14166666666666666</v>
      </c>
      <c r="E964" s="20">
        <f t="shared" ref="E964:E965" si="208">D964+TIME(0,F964,0)</f>
        <v>0.15</v>
      </c>
      <c r="F964" s="1">
        <v>12</v>
      </c>
      <c r="G964" s="13">
        <v>44571</v>
      </c>
      <c r="H964" s="1" t="str">
        <f t="shared" si="207"/>
        <v>Early</v>
      </c>
    </row>
    <row r="965" spans="1:8" ht="15">
      <c r="A965" s="8">
        <v>82717</v>
      </c>
      <c r="B965" s="26" t="str">
        <f>_xlfn.XLOOKUP($C965,'Airline Data'!$A$2:$A$7,'Airline Data'!$B$2:$B$7)</f>
        <v>United</v>
      </c>
      <c r="C965" s="23">
        <v>2</v>
      </c>
      <c r="D965" s="20">
        <v>0.95208333333333328</v>
      </c>
      <c r="E965" s="20">
        <f t="shared" si="208"/>
        <v>0.97083333333333333</v>
      </c>
      <c r="F965" s="1">
        <v>27</v>
      </c>
      <c r="G965" s="13">
        <v>44570</v>
      </c>
      <c r="H965" s="1" t="str">
        <f t="shared" si="207"/>
        <v>Early</v>
      </c>
    </row>
    <row r="966" spans="1:8" ht="15">
      <c r="A966" s="8" t="s">
        <v>3847</v>
      </c>
      <c r="B966" s="26" t="str">
        <f>_xlfn.XLOOKUP($C966,'Airline Data'!$A$2:$A$7,'Airline Data'!$B$2:$B$7)</f>
        <v>Delta</v>
      </c>
      <c r="C966" s="23">
        <v>3</v>
      </c>
      <c r="D966" s="20">
        <v>0.66597222222222219</v>
      </c>
      <c r="E966" s="20">
        <f>D966-TIME(0,F966,0)</f>
        <v>0.65416666666666667</v>
      </c>
      <c r="F966" s="1">
        <v>17</v>
      </c>
      <c r="G966" s="13">
        <v>44563</v>
      </c>
      <c r="H966" s="1" t="str">
        <f t="shared" si="207"/>
        <v>NotEarly</v>
      </c>
    </row>
    <row r="967" spans="1:8" ht="15">
      <c r="A967" s="8" t="s">
        <v>3849</v>
      </c>
      <c r="B967" s="26" t="str">
        <f>_xlfn.XLOOKUP($C967,'Airline Data'!$A$2:$A$7,'Airline Data'!$B$2:$B$7)</f>
        <v>Air Canada</v>
      </c>
      <c r="C967" s="23">
        <v>6</v>
      </c>
      <c r="D967" s="20">
        <v>0.76736111111111116</v>
      </c>
      <c r="E967" s="20">
        <f>D967+TIME(0,F967,0)</f>
        <v>0.77430555555555558</v>
      </c>
      <c r="F967" s="1">
        <v>10</v>
      </c>
      <c r="G967" s="13">
        <v>44564</v>
      </c>
      <c r="H967" s="1" t="str">
        <f t="shared" si="207"/>
        <v>Early</v>
      </c>
    </row>
    <row r="968" spans="1:8" ht="15">
      <c r="A968" s="8">
        <v>51386</v>
      </c>
      <c r="B968" s="26" t="str">
        <f>_xlfn.XLOOKUP($C968,'Airline Data'!$A$2:$A$7,'Airline Data'!$B$2:$B$7)</f>
        <v>Alaska</v>
      </c>
      <c r="C968" s="23">
        <v>5</v>
      </c>
      <c r="D968" s="20">
        <v>0.375</v>
      </c>
      <c r="E968" s="20">
        <f>D968-TIME(0,F968,0)</f>
        <v>0.37013888888888891</v>
      </c>
      <c r="F968" s="1">
        <v>7</v>
      </c>
      <c r="G968" s="13">
        <v>44565</v>
      </c>
      <c r="H968" s="1" t="str">
        <f t="shared" si="207"/>
        <v>NotEarly</v>
      </c>
    </row>
    <row r="969" spans="1:8" ht="15">
      <c r="A969" s="8">
        <v>946165</v>
      </c>
      <c r="B969" s="26" t="str">
        <f>_xlfn.XLOOKUP($C969,'Airline Data'!$A$2:$A$7,'Airline Data'!$B$2:$B$7)</f>
        <v>Air Canada</v>
      </c>
      <c r="C969" s="23">
        <v>6</v>
      </c>
      <c r="D969" s="20">
        <v>0.37152777777777779</v>
      </c>
      <c r="E969" s="20">
        <f t="shared" ref="E969:E970" si="209">D969+TIME(0,F969,0)</f>
        <v>0.37638888888888888</v>
      </c>
      <c r="F969" s="1">
        <v>7</v>
      </c>
      <c r="G969" s="13">
        <v>44570</v>
      </c>
      <c r="H969" s="1" t="str">
        <f t="shared" si="207"/>
        <v>Early</v>
      </c>
    </row>
    <row r="970" spans="1:8" ht="15">
      <c r="A970" s="8" t="s">
        <v>3853</v>
      </c>
      <c r="B970" s="26" t="str">
        <f>_xlfn.XLOOKUP($C970,'Airline Data'!$A$2:$A$7,'Airline Data'!$B$2:$B$7)</f>
        <v>Delta</v>
      </c>
      <c r="C970" s="23">
        <v>3</v>
      </c>
      <c r="D970" s="20">
        <v>0.89097222222222228</v>
      </c>
      <c r="E970" s="20">
        <f t="shared" si="209"/>
        <v>0.90277777777777779</v>
      </c>
      <c r="F970" s="1">
        <v>17</v>
      </c>
      <c r="G970" s="13">
        <v>44565</v>
      </c>
      <c r="H970" s="1" t="str">
        <f t="shared" si="207"/>
        <v>Early</v>
      </c>
    </row>
    <row r="971" spans="1:8" ht="15">
      <c r="A971" s="8" t="s">
        <v>3855</v>
      </c>
      <c r="B971" s="26" t="str">
        <f>_xlfn.XLOOKUP($C971,'Airline Data'!$A$2:$A$7,'Airline Data'!$B$2:$B$7)</f>
        <v>Air Canada</v>
      </c>
      <c r="C971" s="23">
        <v>6</v>
      </c>
      <c r="D971" s="20">
        <v>0.44861111111111113</v>
      </c>
      <c r="E971" s="20">
        <f>D971-TIME(0,F971,0)</f>
        <v>0.44166666666666671</v>
      </c>
      <c r="F971" s="1">
        <v>10</v>
      </c>
      <c r="G971" s="13">
        <v>44564</v>
      </c>
      <c r="H971" s="1" t="str">
        <f t="shared" si="207"/>
        <v>NotEarly</v>
      </c>
    </row>
    <row r="972" spans="1:8" ht="15">
      <c r="A972" s="8" t="s">
        <v>3857</v>
      </c>
      <c r="B972" s="26" t="str">
        <f>_xlfn.XLOOKUP($C972,'Airline Data'!$A$2:$A$7,'Airline Data'!$B$2:$B$7)</f>
        <v>Alaska</v>
      </c>
      <c r="C972" s="23">
        <v>5</v>
      </c>
      <c r="D972" s="20">
        <v>0.68125000000000002</v>
      </c>
      <c r="E972" s="20">
        <f>D972+TIME(0,F972,0)</f>
        <v>0.68125000000000002</v>
      </c>
      <c r="F972" s="1">
        <v>0</v>
      </c>
      <c r="G972" s="13">
        <v>44568</v>
      </c>
      <c r="H972" s="1" t="str">
        <f t="shared" si="207"/>
        <v>OnTime</v>
      </c>
    </row>
    <row r="973" spans="1:8" ht="15">
      <c r="A973" s="8" t="s">
        <v>3859</v>
      </c>
      <c r="B973" s="26" t="str">
        <f>_xlfn.XLOOKUP($C973,'Airline Data'!$A$2:$A$7,'Airline Data'!$B$2:$B$7)</f>
        <v>Delta</v>
      </c>
      <c r="C973" s="23">
        <v>3</v>
      </c>
      <c r="D973" s="20">
        <v>7.013888888888889E-2</v>
      </c>
      <c r="E973" s="20">
        <f>D973-TIME(0,F973,0)</f>
        <v>6.5972222222222224E-2</v>
      </c>
      <c r="F973" s="1">
        <v>6</v>
      </c>
      <c r="G973" s="13">
        <v>44571</v>
      </c>
      <c r="H973" s="1" t="str">
        <f t="shared" si="207"/>
        <v>NotEarly</v>
      </c>
    </row>
    <row r="974" spans="1:8" ht="15">
      <c r="A974" s="8" t="s">
        <v>3861</v>
      </c>
      <c r="B974" s="26" t="str">
        <f>_xlfn.XLOOKUP($C974,'Airline Data'!$A$2:$A$7,'Airline Data'!$B$2:$B$7)</f>
        <v>United</v>
      </c>
      <c r="C974" s="23">
        <v>2</v>
      </c>
      <c r="D974" s="20">
        <v>0.8881944444444444</v>
      </c>
      <c r="E974" s="20">
        <f t="shared" ref="E974:E975" si="210">D974+TIME(0,F974,0)</f>
        <v>0.89027777777777772</v>
      </c>
      <c r="F974" s="1">
        <v>3</v>
      </c>
      <c r="G974" s="13">
        <v>44569</v>
      </c>
      <c r="H974" s="1" t="str">
        <f t="shared" si="207"/>
        <v>Early</v>
      </c>
    </row>
    <row r="975" spans="1:8" ht="15">
      <c r="A975" s="8" t="s">
        <v>3863</v>
      </c>
      <c r="B975" s="26" t="str">
        <f>_xlfn.XLOOKUP($C975,'Airline Data'!$A$2:$A$7,'Airline Data'!$B$2:$B$7)</f>
        <v>United</v>
      </c>
      <c r="C975" s="23">
        <v>2</v>
      </c>
      <c r="D975" s="20">
        <v>0.56458333333333333</v>
      </c>
      <c r="E975" s="20">
        <f t="shared" si="210"/>
        <v>0.58402777777777781</v>
      </c>
      <c r="F975" s="1">
        <v>28</v>
      </c>
      <c r="G975" s="13">
        <v>44571</v>
      </c>
      <c r="H975" s="1" t="str">
        <f t="shared" si="207"/>
        <v>Early</v>
      </c>
    </row>
    <row r="976" spans="1:8" ht="15">
      <c r="A976" s="8" t="s">
        <v>3865</v>
      </c>
      <c r="B976" s="26" t="str">
        <f>_xlfn.XLOOKUP($C976,'Airline Data'!$A$2:$A$7,'Airline Data'!$B$2:$B$7)</f>
        <v>American</v>
      </c>
      <c r="C976" s="23">
        <v>1</v>
      </c>
      <c r="D976" s="20">
        <v>0.4201388888888889</v>
      </c>
      <c r="E976" s="20">
        <f>D976-TIME(0,F976,0)</f>
        <v>0.41944444444444445</v>
      </c>
      <c r="F976" s="1">
        <v>1</v>
      </c>
      <c r="G976" s="13">
        <v>44563</v>
      </c>
      <c r="H976" s="1" t="str">
        <f t="shared" si="207"/>
        <v>NotEarly</v>
      </c>
    </row>
    <row r="977" spans="1:8" ht="15">
      <c r="A977" s="8" t="s">
        <v>3867</v>
      </c>
      <c r="B977" s="26" t="str">
        <f>_xlfn.XLOOKUP($C977,'Airline Data'!$A$2:$A$7,'Airline Data'!$B$2:$B$7)</f>
        <v>American</v>
      </c>
      <c r="C977" s="23">
        <v>1</v>
      </c>
      <c r="D977" s="20">
        <v>4.8611111111111112E-3</v>
      </c>
      <c r="E977" s="20">
        <f>D977+TIME(0,F977,0)</f>
        <v>1.5972222222222221E-2</v>
      </c>
      <c r="F977" s="1">
        <v>16</v>
      </c>
      <c r="G977" s="13">
        <v>44568</v>
      </c>
      <c r="H977" s="1" t="str">
        <f t="shared" si="207"/>
        <v>Early</v>
      </c>
    </row>
    <row r="978" spans="1:8" ht="15">
      <c r="A978" s="8" t="s">
        <v>3869</v>
      </c>
      <c r="B978" s="26" t="str">
        <f>_xlfn.XLOOKUP($C978,'Airline Data'!$A$2:$A$7,'Airline Data'!$B$2:$B$7)</f>
        <v>Air Canada</v>
      </c>
      <c r="C978" s="23">
        <v>6</v>
      </c>
      <c r="D978" s="20">
        <v>0.36875000000000002</v>
      </c>
      <c r="E978" s="20">
        <f>D978-TIME(0,F978,0)</f>
        <v>0.35555555555555557</v>
      </c>
      <c r="F978" s="1">
        <v>19</v>
      </c>
      <c r="G978" s="13">
        <v>44574</v>
      </c>
      <c r="H978" s="1" t="str">
        <f t="shared" si="207"/>
        <v>NotEarly</v>
      </c>
    </row>
    <row r="979" spans="1:8" ht="15">
      <c r="A979" s="8" t="s">
        <v>3871</v>
      </c>
      <c r="B979" s="26" t="str">
        <f>_xlfn.XLOOKUP($C979,'Airline Data'!$A$2:$A$7,'Airline Data'!$B$2:$B$7)</f>
        <v>American</v>
      </c>
      <c r="C979" s="23">
        <v>1</v>
      </c>
      <c r="D979" s="20">
        <v>0.52222222222222225</v>
      </c>
      <c r="E979" s="20">
        <f t="shared" ref="E979:E980" si="211">D979+TIME(0,F979,0)</f>
        <v>0.54305555555555562</v>
      </c>
      <c r="F979" s="1">
        <v>30</v>
      </c>
      <c r="G979" s="13">
        <v>44564</v>
      </c>
      <c r="H979" s="1" t="str">
        <f t="shared" si="207"/>
        <v>Early</v>
      </c>
    </row>
    <row r="980" spans="1:8" ht="15">
      <c r="A980" s="8">
        <v>3453</v>
      </c>
      <c r="B980" s="26" t="str">
        <f>_xlfn.XLOOKUP($C980,'Airline Data'!$A$2:$A$7,'Airline Data'!$B$2:$B$7)</f>
        <v>United</v>
      </c>
      <c r="C980" s="23">
        <v>2</v>
      </c>
      <c r="D980" s="20">
        <v>0.45763888888888887</v>
      </c>
      <c r="E980" s="20">
        <f t="shared" si="211"/>
        <v>0.4770833333333333</v>
      </c>
      <c r="F980" s="1">
        <v>28</v>
      </c>
      <c r="G980" s="13">
        <v>44562</v>
      </c>
      <c r="H980" s="1" t="str">
        <f t="shared" si="207"/>
        <v>Early</v>
      </c>
    </row>
    <row r="981" spans="1:8" ht="15">
      <c r="A981" s="8">
        <v>453583</v>
      </c>
      <c r="B981" s="26" t="str">
        <f>_xlfn.XLOOKUP($C981,'Airline Data'!$A$2:$A$7,'Airline Data'!$B$2:$B$7)</f>
        <v>Alaska</v>
      </c>
      <c r="C981" s="23">
        <v>5</v>
      </c>
      <c r="D981" s="20">
        <v>6.0416666666666667E-2</v>
      </c>
      <c r="E981" s="20">
        <f>D981-TIME(0,F981,0)</f>
        <v>3.9583333333333331E-2</v>
      </c>
      <c r="F981" s="1">
        <v>30</v>
      </c>
      <c r="G981" s="13">
        <v>44565</v>
      </c>
      <c r="H981" s="1" t="str">
        <f t="shared" si="207"/>
        <v>NotEarly</v>
      </c>
    </row>
    <row r="982" spans="1:8" ht="15">
      <c r="A982" s="8" t="s">
        <v>3875</v>
      </c>
      <c r="B982" s="26" t="str">
        <f>_xlfn.XLOOKUP($C982,'Airline Data'!$A$2:$A$7,'Airline Data'!$B$2:$B$7)</f>
        <v>Alaska</v>
      </c>
      <c r="C982" s="23">
        <v>5</v>
      </c>
      <c r="D982" s="20">
        <v>0.38194444444444442</v>
      </c>
      <c r="E982" s="20">
        <f>D982+TIME(0,F982,0)</f>
        <v>0.38680555555555551</v>
      </c>
      <c r="F982" s="1">
        <v>7</v>
      </c>
      <c r="G982" s="13">
        <v>44564</v>
      </c>
      <c r="H982" s="1" t="str">
        <f t="shared" si="207"/>
        <v>Early</v>
      </c>
    </row>
    <row r="983" spans="1:8" ht="15">
      <c r="A983" s="8" t="s">
        <v>3877</v>
      </c>
      <c r="B983" s="26" t="str">
        <f>_xlfn.XLOOKUP($C983,'Airline Data'!$A$2:$A$7,'Airline Data'!$B$2:$B$7)</f>
        <v>Air Canada</v>
      </c>
      <c r="C983" s="23">
        <v>6</v>
      </c>
      <c r="D983" s="20">
        <v>0.375</v>
      </c>
      <c r="E983" s="20">
        <f>D983-TIME(0,F983,0)</f>
        <v>0.36180555555555555</v>
      </c>
      <c r="F983" s="1">
        <v>19</v>
      </c>
      <c r="G983" s="13">
        <v>44566</v>
      </c>
      <c r="H983" s="1" t="str">
        <f t="shared" si="207"/>
        <v>NotEarly</v>
      </c>
    </row>
    <row r="984" spans="1:8" ht="15">
      <c r="A984" s="8" t="s">
        <v>3879</v>
      </c>
      <c r="B984" s="26" t="str">
        <f>_xlfn.XLOOKUP($C984,'Airline Data'!$A$2:$A$7,'Airline Data'!$B$2:$B$7)</f>
        <v>United</v>
      </c>
      <c r="C984" s="23">
        <v>2</v>
      </c>
      <c r="D984" s="20">
        <v>0.96597222222222223</v>
      </c>
      <c r="E984" s="20">
        <f t="shared" ref="E984:E985" si="212">D984+TIME(0,F984,0)</f>
        <v>0.97847222222222219</v>
      </c>
      <c r="F984" s="1">
        <v>18</v>
      </c>
      <c r="G984" s="13">
        <v>44573</v>
      </c>
      <c r="H984" s="1" t="str">
        <f t="shared" si="207"/>
        <v>Early</v>
      </c>
    </row>
    <row r="985" spans="1:8" ht="15">
      <c r="A985" s="8" t="s">
        <v>3881</v>
      </c>
      <c r="B985" s="26" t="str">
        <f>_xlfn.XLOOKUP($C985,'Airline Data'!$A$2:$A$7,'Airline Data'!$B$2:$B$7)</f>
        <v>United</v>
      </c>
      <c r="C985" s="23">
        <v>2</v>
      </c>
      <c r="D985" s="20">
        <v>0.96180555555555558</v>
      </c>
      <c r="E985" s="20">
        <f t="shared" si="212"/>
        <v>0.96666666666666667</v>
      </c>
      <c r="F985" s="1">
        <v>7</v>
      </c>
      <c r="G985" s="13">
        <v>44565</v>
      </c>
      <c r="H985" s="1" t="str">
        <f t="shared" si="207"/>
        <v>Early</v>
      </c>
    </row>
    <row r="986" spans="1:8" ht="15">
      <c r="A986" s="8" t="s">
        <v>3883</v>
      </c>
      <c r="B986" s="26" t="str">
        <f>_xlfn.XLOOKUP($C986,'Airline Data'!$A$2:$A$7,'Airline Data'!$B$2:$B$7)</f>
        <v>Delta</v>
      </c>
      <c r="C986" s="23">
        <v>3</v>
      </c>
      <c r="D986" s="20">
        <v>0.94791666666666663</v>
      </c>
      <c r="E986" s="20">
        <f>D986-TIME(0,F986,0)</f>
        <v>0.93402777777777779</v>
      </c>
      <c r="F986" s="1">
        <v>20</v>
      </c>
      <c r="G986" s="13">
        <v>44567</v>
      </c>
      <c r="H986" s="1" t="str">
        <f t="shared" si="207"/>
        <v>NotEarly</v>
      </c>
    </row>
    <row r="987" spans="1:8" ht="15">
      <c r="A987" s="8" t="s">
        <v>3885</v>
      </c>
      <c r="B987" s="26" t="str">
        <f>_xlfn.XLOOKUP($C987,'Airline Data'!$A$2:$A$7,'Airline Data'!$B$2:$B$7)</f>
        <v>United</v>
      </c>
      <c r="C987" s="23">
        <v>2</v>
      </c>
      <c r="D987" s="20">
        <v>0.61527777777777781</v>
      </c>
      <c r="E987" s="20">
        <f>D987+TIME(0,F987,0)</f>
        <v>0.63055555555555554</v>
      </c>
      <c r="F987" s="1">
        <v>22</v>
      </c>
      <c r="G987" s="13">
        <v>44571</v>
      </c>
      <c r="H987" s="1" t="str">
        <f t="shared" si="207"/>
        <v>Early</v>
      </c>
    </row>
    <row r="988" spans="1:8" ht="15">
      <c r="A988" s="8" t="s">
        <v>3887</v>
      </c>
      <c r="B988" s="26" t="str">
        <f>_xlfn.XLOOKUP($C988,'Airline Data'!$A$2:$A$7,'Airline Data'!$B$2:$B$7)</f>
        <v>Air Canada</v>
      </c>
      <c r="C988" s="23">
        <v>6</v>
      </c>
      <c r="D988" s="20">
        <v>1.4583333333333334E-2</v>
      </c>
      <c r="E988" s="20">
        <f>D988-TIME(0,F988,0)</f>
        <v>1.3194444444444444E-2</v>
      </c>
      <c r="F988" s="1">
        <v>2</v>
      </c>
      <c r="G988" s="13">
        <v>44572</v>
      </c>
      <c r="H988" s="1" t="str">
        <f t="shared" si="207"/>
        <v>NotEarly</v>
      </c>
    </row>
    <row r="989" spans="1:8" ht="15">
      <c r="A989" s="8" t="s">
        <v>3889</v>
      </c>
      <c r="B989" s="26" t="str">
        <f>_xlfn.XLOOKUP($C989,'Airline Data'!$A$2:$A$7,'Airline Data'!$B$2:$B$7)</f>
        <v>Southwest</v>
      </c>
      <c r="C989" s="23">
        <v>4</v>
      </c>
      <c r="D989" s="20">
        <v>0.75069444444444444</v>
      </c>
      <c r="E989" s="20">
        <f t="shared" ref="E989:E990" si="213">D989+TIME(0,F989,0)</f>
        <v>0.76111111111111107</v>
      </c>
      <c r="F989" s="1">
        <v>15</v>
      </c>
      <c r="G989" s="13">
        <v>44565</v>
      </c>
      <c r="H989" s="1" t="str">
        <f t="shared" si="207"/>
        <v>Early</v>
      </c>
    </row>
    <row r="990" spans="1:8" ht="15">
      <c r="A990" s="8" t="s">
        <v>3891</v>
      </c>
      <c r="B990" s="26" t="str">
        <f>_xlfn.XLOOKUP($C990,'Airline Data'!$A$2:$A$7,'Airline Data'!$B$2:$B$7)</f>
        <v>Southwest</v>
      </c>
      <c r="C990" s="23">
        <v>4</v>
      </c>
      <c r="D990" s="20">
        <v>0.96597222222222223</v>
      </c>
      <c r="E990" s="20">
        <f t="shared" si="213"/>
        <v>0.97152777777777777</v>
      </c>
      <c r="F990" s="1">
        <v>8</v>
      </c>
      <c r="G990" s="13">
        <v>44570</v>
      </c>
      <c r="H990" s="1" t="str">
        <f t="shared" si="207"/>
        <v>Early</v>
      </c>
    </row>
    <row r="991" spans="1:8" ht="15">
      <c r="A991" s="8" t="s">
        <v>3893</v>
      </c>
      <c r="B991" s="26" t="str">
        <f>_xlfn.XLOOKUP($C991,'Airline Data'!$A$2:$A$7,'Airline Data'!$B$2:$B$7)</f>
        <v>Southwest</v>
      </c>
      <c r="C991" s="23">
        <v>4</v>
      </c>
      <c r="D991" s="20">
        <v>0.42638888888888887</v>
      </c>
      <c r="E991" s="20">
        <f>D991-TIME(0,F991,0)</f>
        <v>0.42569444444444443</v>
      </c>
      <c r="F991" s="1">
        <v>1</v>
      </c>
      <c r="G991" s="13">
        <v>44568</v>
      </c>
      <c r="H991" s="1" t="str">
        <f t="shared" si="207"/>
        <v>NotEarly</v>
      </c>
    </row>
    <row r="992" spans="1:8" ht="15">
      <c r="A992" s="8" t="s">
        <v>3895</v>
      </c>
      <c r="B992" s="26" t="str">
        <f>_xlfn.XLOOKUP($C992,'Airline Data'!$A$2:$A$7,'Airline Data'!$B$2:$B$7)</f>
        <v>American</v>
      </c>
      <c r="C992" s="23">
        <v>1</v>
      </c>
      <c r="D992" s="20">
        <v>0.8930555555555556</v>
      </c>
      <c r="E992" s="20">
        <f>D992+TIME(0,F992,0)</f>
        <v>0.90833333333333333</v>
      </c>
      <c r="F992" s="1">
        <v>22</v>
      </c>
      <c r="G992" s="13">
        <v>44565</v>
      </c>
      <c r="H992" s="1" t="str">
        <f t="shared" si="207"/>
        <v>Early</v>
      </c>
    </row>
    <row r="993" spans="1:8" ht="15">
      <c r="A993" s="8" t="s">
        <v>3897</v>
      </c>
      <c r="B993" s="26" t="str">
        <f>_xlfn.XLOOKUP($C993,'Airline Data'!$A$2:$A$7,'Airline Data'!$B$2:$B$7)</f>
        <v>Air Canada</v>
      </c>
      <c r="C993" s="23">
        <v>6</v>
      </c>
      <c r="D993" s="20">
        <v>9.930555555555555E-2</v>
      </c>
      <c r="E993" s="20">
        <f>D993-TIME(0,F993,0)</f>
        <v>9.5833333333333326E-2</v>
      </c>
      <c r="F993" s="1">
        <v>5</v>
      </c>
      <c r="G993" s="13">
        <v>44570</v>
      </c>
      <c r="H993" s="1" t="str">
        <f t="shared" si="207"/>
        <v>NotEarly</v>
      </c>
    </row>
    <row r="994" spans="1:8" ht="15">
      <c r="A994" s="8" t="s">
        <v>3899</v>
      </c>
      <c r="B994" s="26" t="str">
        <f>_xlfn.XLOOKUP($C994,'Airline Data'!$A$2:$A$7,'Airline Data'!$B$2:$B$7)</f>
        <v>United</v>
      </c>
      <c r="C994" s="23">
        <v>2</v>
      </c>
      <c r="D994" s="20">
        <v>0.53541666666666665</v>
      </c>
      <c r="E994" s="20">
        <f t="shared" ref="E994:E995" si="214">D994+TIME(0,F994,0)</f>
        <v>0.55277777777777781</v>
      </c>
      <c r="F994" s="1">
        <v>25</v>
      </c>
      <c r="G994" s="13">
        <v>44564</v>
      </c>
      <c r="H994" s="1" t="str">
        <f t="shared" si="207"/>
        <v>Early</v>
      </c>
    </row>
    <row r="995" spans="1:8" ht="15">
      <c r="A995" s="8" t="s">
        <v>3901</v>
      </c>
      <c r="B995" s="26" t="str">
        <f>_xlfn.XLOOKUP($C995,'Airline Data'!$A$2:$A$7,'Airline Data'!$B$2:$B$7)</f>
        <v>Alaska</v>
      </c>
      <c r="C995" s="23">
        <v>5</v>
      </c>
      <c r="D995" s="20">
        <v>3.7499999999999999E-2</v>
      </c>
      <c r="E995" s="20">
        <f t="shared" si="214"/>
        <v>4.0277777777777773E-2</v>
      </c>
      <c r="F995" s="1">
        <v>4</v>
      </c>
      <c r="G995" s="13">
        <v>44563</v>
      </c>
      <c r="H995" s="1" t="str">
        <f t="shared" si="207"/>
        <v>Early</v>
      </c>
    </row>
    <row r="996" spans="1:8" ht="15">
      <c r="A996" s="8" t="s">
        <v>3903</v>
      </c>
      <c r="B996" s="26" t="str">
        <f>_xlfn.XLOOKUP($C996,'Airline Data'!$A$2:$A$7,'Airline Data'!$B$2:$B$7)</f>
        <v>Air Canada</v>
      </c>
      <c r="C996" s="23">
        <v>6</v>
      </c>
      <c r="D996" s="20">
        <v>0.82708333333333328</v>
      </c>
      <c r="E996" s="20">
        <f>D996-TIME(0,F996,0)</f>
        <v>0.82361111111111107</v>
      </c>
      <c r="F996" s="1">
        <v>5</v>
      </c>
      <c r="G996" s="13">
        <v>44566</v>
      </c>
      <c r="H996" s="1" t="str">
        <f t="shared" si="207"/>
        <v>NotEarly</v>
      </c>
    </row>
    <row r="997" spans="1:8" ht="15">
      <c r="A997" s="8" t="s">
        <v>3905</v>
      </c>
      <c r="B997" s="26" t="str">
        <f>_xlfn.XLOOKUP($C997,'Airline Data'!$A$2:$A$7,'Airline Data'!$B$2:$B$7)</f>
        <v>Delta</v>
      </c>
      <c r="C997" s="23">
        <v>3</v>
      </c>
      <c r="D997" s="20">
        <v>0.11458333333333333</v>
      </c>
      <c r="E997" s="20">
        <f>D997+TIME(0,F997,0)</f>
        <v>0.11458333333333333</v>
      </c>
      <c r="F997" s="1">
        <v>0</v>
      </c>
      <c r="G997" s="13">
        <v>44572</v>
      </c>
      <c r="H997" s="1" t="str">
        <f t="shared" si="207"/>
        <v>OnTime</v>
      </c>
    </row>
    <row r="998" spans="1:8" ht="15">
      <c r="A998" s="8" t="s">
        <v>3907</v>
      </c>
      <c r="B998" s="26" t="str">
        <f>_xlfn.XLOOKUP($C998,'Airline Data'!$A$2:$A$7,'Airline Data'!$B$2:$B$7)</f>
        <v>Air Canada</v>
      </c>
      <c r="C998" s="23">
        <v>6</v>
      </c>
      <c r="D998" s="20">
        <v>0.18680555555555556</v>
      </c>
      <c r="E998" s="20">
        <f>D998-TIME(0,F998,0)</f>
        <v>0.18402777777777779</v>
      </c>
      <c r="F998" s="1">
        <v>4</v>
      </c>
      <c r="G998" s="13">
        <v>44567</v>
      </c>
      <c r="H998" s="1" t="str">
        <f t="shared" si="207"/>
        <v>NotEarly</v>
      </c>
    </row>
    <row r="999" spans="1:8" ht="15">
      <c r="A999" s="8" t="s">
        <v>3909</v>
      </c>
      <c r="B999" s="26" t="str">
        <f>_xlfn.XLOOKUP($C999,'Airline Data'!$A$2:$A$7,'Airline Data'!$B$2:$B$7)</f>
        <v>Delta</v>
      </c>
      <c r="C999" s="23">
        <v>3</v>
      </c>
      <c r="D999" s="20">
        <v>0.35069444444444442</v>
      </c>
      <c r="E999" s="20">
        <f t="shared" ref="E999:E1000" si="215">D999+TIME(0,F999,0)</f>
        <v>0.35069444444444442</v>
      </c>
      <c r="F999" s="1">
        <v>0</v>
      </c>
      <c r="G999" s="13">
        <v>44571</v>
      </c>
      <c r="H999" s="1" t="str">
        <f t="shared" si="207"/>
        <v>OnTime</v>
      </c>
    </row>
    <row r="1000" spans="1:8" ht="15">
      <c r="A1000" s="8" t="s">
        <v>3911</v>
      </c>
      <c r="B1000" s="26" t="str">
        <f>_xlfn.XLOOKUP($C1000,'Airline Data'!$A$2:$A$7,'Airline Data'!$B$2:$B$7)</f>
        <v>Delta</v>
      </c>
      <c r="C1000" s="23">
        <v>3</v>
      </c>
      <c r="D1000" s="20">
        <v>0.1361111111111111</v>
      </c>
      <c r="E1000" s="20">
        <f t="shared" si="215"/>
        <v>0.15625</v>
      </c>
      <c r="F1000" s="1">
        <v>29</v>
      </c>
      <c r="G1000" s="13">
        <v>44566</v>
      </c>
      <c r="H1000" s="1" t="str">
        <f t="shared" si="207"/>
        <v>Early</v>
      </c>
    </row>
    <row r="1001" spans="1:8" ht="15">
      <c r="A1001" s="8">
        <v>216317</v>
      </c>
      <c r="B1001" s="26" t="str">
        <f>_xlfn.XLOOKUP($C1001,'Airline Data'!$A$2:$A$7,'Airline Data'!$B$2:$B$7)</f>
        <v>Delta</v>
      </c>
      <c r="C1001" s="23">
        <v>3</v>
      </c>
      <c r="D1001" s="20">
        <v>8.611111111111111E-2</v>
      </c>
      <c r="E1001" s="20">
        <f>D1001-TIME(0,F1001,0)</f>
        <v>7.013888888888889E-2</v>
      </c>
      <c r="F1001" s="1">
        <v>23</v>
      </c>
      <c r="G1001" s="13">
        <v>44572</v>
      </c>
      <c r="H1001" s="1" t="str">
        <f t="shared" si="207"/>
        <v>NotEarly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6"/>
  <sheetViews>
    <sheetView workbookViewId="0"/>
  </sheetViews>
  <sheetFormatPr baseColWidth="10" defaultColWidth="12.6640625" defaultRowHeight="15.75" customHeight="1"/>
  <cols>
    <col min="3" max="3" width="15" customWidth="1"/>
    <col min="4" max="4" width="14.33203125" customWidth="1"/>
  </cols>
  <sheetData>
    <row r="1" spans="1:7" ht="15.75" customHeight="1">
      <c r="A1" s="1" t="s">
        <v>3915</v>
      </c>
      <c r="B1" s="1" t="s">
        <v>3914</v>
      </c>
      <c r="C1" s="1" t="s">
        <v>3922</v>
      </c>
      <c r="D1" s="1" t="s">
        <v>3923</v>
      </c>
      <c r="F1" s="1" t="s">
        <v>3924</v>
      </c>
      <c r="G1" s="1" t="s">
        <v>3925</v>
      </c>
    </row>
    <row r="2" spans="1:7" ht="15.75" customHeight="1">
      <c r="A2" s="1">
        <v>1</v>
      </c>
      <c r="B2" s="10" t="s">
        <v>34</v>
      </c>
      <c r="C2" s="1">
        <f>COUNTIF('Flight Data Departing'!$B:$B,B2)</f>
        <v>151</v>
      </c>
      <c r="D2" s="1">
        <f>COUNTIFS('Flight Data Departing'!$B:$B,B2,'Flight Data Departing'!$F:$F,"&gt;0")</f>
        <v>141</v>
      </c>
      <c r="E2" s="27"/>
      <c r="F2" s="1">
        <v>1</v>
      </c>
      <c r="G2" s="1" t="s">
        <v>41</v>
      </c>
    </row>
    <row r="3" spans="1:7" ht="15.75" customHeight="1">
      <c r="A3" s="1">
        <v>2</v>
      </c>
      <c r="B3" s="10" t="s">
        <v>54</v>
      </c>
      <c r="C3" s="1">
        <f>COUNTIF('Flight Data Departing'!$B:$B,B3)</f>
        <v>154</v>
      </c>
      <c r="D3" s="1">
        <f>COUNTIFS('Flight Data Departing'!$B:$B,B3,'Flight Data Departing'!$F:$F,"&gt;0")</f>
        <v>150</v>
      </c>
      <c r="F3" s="1">
        <v>2</v>
      </c>
      <c r="G3" s="1" t="s">
        <v>107</v>
      </c>
    </row>
    <row r="4" spans="1:7" ht="15.75" customHeight="1">
      <c r="A4" s="1">
        <v>3</v>
      </c>
      <c r="B4" s="10" t="s">
        <v>38</v>
      </c>
      <c r="C4" s="1">
        <f>COUNTIF('Flight Data Departing'!$B:$B,B4)</f>
        <v>167</v>
      </c>
      <c r="D4" s="1">
        <f>COUNTIFS('Flight Data Departing'!$B:$B,B4,'Flight Data Departing'!$F:$F,"&gt;0")</f>
        <v>160</v>
      </c>
      <c r="F4" s="1">
        <v>3</v>
      </c>
      <c r="G4" s="1" t="s">
        <v>64</v>
      </c>
    </row>
    <row r="5" spans="1:7" ht="15.75" customHeight="1">
      <c r="A5" s="1">
        <v>4</v>
      </c>
      <c r="B5" s="10" t="s">
        <v>13</v>
      </c>
      <c r="C5" s="1">
        <f>COUNTIF('Flight Data Departing'!$B:$B,B5)</f>
        <v>181</v>
      </c>
      <c r="D5" s="1">
        <f>COUNTIFS('Flight Data Departing'!$B:$B,B5,'Flight Data Departing'!$F:$F,"&gt;0")</f>
        <v>178</v>
      </c>
      <c r="F5" s="1">
        <v>4</v>
      </c>
      <c r="G5" s="1" t="s">
        <v>45</v>
      </c>
    </row>
    <row r="6" spans="1:7" ht="15.75" customHeight="1">
      <c r="A6" s="1">
        <v>5</v>
      </c>
      <c r="B6" s="10" t="s">
        <v>60</v>
      </c>
      <c r="C6" s="1">
        <f>COUNTIF('Flight Data Departing'!$B:$B,B6)</f>
        <v>167</v>
      </c>
      <c r="D6" s="1">
        <f>COUNTIFS('Flight Data Departing'!$B:$B,B6,'Flight Data Departing'!$F:$F,"&gt;0")</f>
        <v>158</v>
      </c>
      <c r="F6" s="1">
        <v>5</v>
      </c>
      <c r="G6" s="1" t="s">
        <v>79</v>
      </c>
    </row>
    <row r="7" spans="1:7" ht="15.75" customHeight="1">
      <c r="A7" s="1">
        <v>6</v>
      </c>
      <c r="B7" s="10" t="s">
        <v>48</v>
      </c>
      <c r="C7" s="1">
        <f>COUNTIF('Flight Data Departing'!$B:$B,B7)</f>
        <v>180</v>
      </c>
      <c r="D7" s="1">
        <f>COUNTIFS('Flight Data Departing'!$B:$B,B7,'Flight Data Departing'!$F:$F,"&gt;0")</f>
        <v>173</v>
      </c>
      <c r="F7" s="1">
        <v>6</v>
      </c>
      <c r="G7" s="1" t="s">
        <v>51</v>
      </c>
    </row>
    <row r="8" spans="1:7" ht="15.75" customHeight="1">
      <c r="F8" s="1">
        <v>7</v>
      </c>
      <c r="G8" s="1" t="s">
        <v>57</v>
      </c>
    </row>
    <row r="9" spans="1:7" ht="15.75" customHeight="1">
      <c r="F9" s="1">
        <v>8</v>
      </c>
      <c r="G9" s="1" t="s">
        <v>31</v>
      </c>
    </row>
    <row r="10" spans="1:7" ht="15.75" customHeight="1">
      <c r="F10" s="1">
        <v>9</v>
      </c>
      <c r="G10" s="1" t="s">
        <v>76</v>
      </c>
    </row>
    <row r="11" spans="1:7" ht="15.75" customHeight="1">
      <c r="F11" s="1">
        <v>10</v>
      </c>
      <c r="G11" s="1" t="s">
        <v>125</v>
      </c>
    </row>
    <row r="12" spans="1:7" ht="15.75" customHeight="1">
      <c r="F12" s="1">
        <v>11</v>
      </c>
      <c r="G12" s="1" t="s">
        <v>68</v>
      </c>
    </row>
    <row r="13" spans="1:7" ht="15.75" customHeight="1">
      <c r="F13" s="1">
        <v>12</v>
      </c>
      <c r="G13" s="1" t="s">
        <v>35</v>
      </c>
    </row>
    <row r="14" spans="1:7" ht="15.75" customHeight="1">
      <c r="F14" s="1">
        <v>13</v>
      </c>
      <c r="G14" s="1" t="s">
        <v>73</v>
      </c>
    </row>
    <row r="15" spans="1:7" ht="15.75" customHeight="1">
      <c r="F15" s="1">
        <v>14</v>
      </c>
      <c r="G15" s="1" t="s">
        <v>84</v>
      </c>
    </row>
    <row r="16" spans="1:7" ht="15.75" customHeight="1">
      <c r="F16" s="1">
        <v>15</v>
      </c>
      <c r="G16" s="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 Table</vt:lpstr>
      <vt:lpstr>Customer Departures</vt:lpstr>
      <vt:lpstr>Customer Arrivals</vt:lpstr>
      <vt:lpstr>Flight Data Departing</vt:lpstr>
      <vt:lpstr>Flight Data Arriving</vt:lpstr>
      <vt:lpstr>Airline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 frank</cp:lastModifiedBy>
  <dcterms:modified xsi:type="dcterms:W3CDTF">2023-05-15T21:23:37Z</dcterms:modified>
</cp:coreProperties>
</file>