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eleven/syncthing/research/john michael projects notes etc/commitment grit and culture 2022-05/funding/2022-07 templeton small grant/"/>
    </mc:Choice>
  </mc:AlternateContent>
  <xr:revisionPtr revIDLastSave="0" documentId="8_{5F6A8CA2-EA5B-9E46-93B8-D65FD29CAD6A}" xr6:coauthVersionLast="47" xr6:coauthVersionMax="47" xr10:uidLastSave="{00000000-0000-0000-0000-000000000000}"/>
  <bookViews>
    <workbookView xWindow="0" yWindow="500" windowWidth="38400" windowHeight="23500" xr2:uid="{00000000-000D-0000-FFFF-FFFF00000000}"/>
  </bookViews>
  <sheets>
    <sheet name="Costing template UKRI" sheetId="3" r:id="rId1"/>
    <sheet name="Costing Template $" sheetId="8" r:id="rId2"/>
    <sheet name="Travel costings" sheetId="4" r:id="rId3"/>
    <sheet name="Workshop costing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3" l="1"/>
  <c r="N16" i="3"/>
  <c r="C11" i="8"/>
  <c r="I16" i="3"/>
  <c r="K16" i="3" s="1"/>
  <c r="I38" i="3"/>
  <c r="K38" i="3"/>
  <c r="K10" i="3"/>
  <c r="K36" i="3"/>
  <c r="K37" i="3"/>
  <c r="I22" i="3"/>
  <c r="K22" i="3" s="1"/>
  <c r="J16" i="3" l="1"/>
  <c r="I23" i="3"/>
  <c r="K23" i="3" s="1"/>
  <c r="I24" i="3"/>
  <c r="K24" i="3" s="1"/>
  <c r="I25" i="3"/>
  <c r="K25" i="3" s="1"/>
  <c r="I26" i="3"/>
  <c r="K26" i="3" s="1"/>
  <c r="I27" i="3"/>
  <c r="K27" i="3" s="1"/>
  <c r="I28" i="3"/>
  <c r="K28" i="3" s="1"/>
  <c r="I29" i="3"/>
  <c r="I30" i="3"/>
  <c r="I31" i="3"/>
  <c r="I32" i="3"/>
  <c r="I18" i="3"/>
  <c r="I12" i="3"/>
  <c r="G111" i="8"/>
  <c r="M110" i="8"/>
  <c r="L110" i="8"/>
  <c r="R109" i="8"/>
  <c r="R106" i="8" s="1"/>
  <c r="R111" i="8" s="1"/>
  <c r="Q109" i="8"/>
  <c r="P109" i="8"/>
  <c r="O109" i="8"/>
  <c r="O106" i="8" s="1"/>
  <c r="N109" i="8"/>
  <c r="M109" i="8"/>
  <c r="L109" i="8"/>
  <c r="I109" i="8"/>
  <c r="R108" i="8"/>
  <c r="Q108" i="8"/>
  <c r="P108" i="8"/>
  <c r="P106" i="8" s="1"/>
  <c r="P111" i="8" s="1"/>
  <c r="O108" i="8"/>
  <c r="N108" i="8"/>
  <c r="M108" i="8"/>
  <c r="L108" i="8"/>
  <c r="I108" i="8"/>
  <c r="R107" i="8"/>
  <c r="Q107" i="8"/>
  <c r="Q106" i="8" s="1"/>
  <c r="P107" i="8"/>
  <c r="O107" i="8"/>
  <c r="N107" i="8"/>
  <c r="S107" i="8" s="1"/>
  <c r="M107" i="8"/>
  <c r="L107" i="8"/>
  <c r="I107" i="8"/>
  <c r="N106" i="8"/>
  <c r="H106" i="8"/>
  <c r="H111" i="8" s="1"/>
  <c r="G106" i="8"/>
  <c r="F106" i="8"/>
  <c r="E106" i="8"/>
  <c r="E111" i="8" s="1"/>
  <c r="D106" i="8"/>
  <c r="D111" i="8" s="1"/>
  <c r="R105" i="8"/>
  <c r="Q105" i="8"/>
  <c r="P105" i="8"/>
  <c r="O105" i="8"/>
  <c r="N105" i="8"/>
  <c r="S105" i="8" s="1"/>
  <c r="T105" i="8" s="1"/>
  <c r="M105" i="8"/>
  <c r="L105" i="8"/>
  <c r="I105" i="8"/>
  <c r="J105" i="8" s="1"/>
  <c r="R104" i="8"/>
  <c r="Q104" i="8"/>
  <c r="P104" i="8"/>
  <c r="O104" i="8"/>
  <c r="S104" i="8" s="1"/>
  <c r="T104" i="8" s="1"/>
  <c r="N104" i="8"/>
  <c r="M104" i="8"/>
  <c r="L104" i="8"/>
  <c r="J104" i="8"/>
  <c r="I104" i="8"/>
  <c r="R103" i="8"/>
  <c r="Q103" i="8"/>
  <c r="P103" i="8"/>
  <c r="O103" i="8"/>
  <c r="S103" i="8" s="1"/>
  <c r="T103" i="8" s="1"/>
  <c r="N103" i="8"/>
  <c r="M103" i="8"/>
  <c r="L103" i="8"/>
  <c r="J103" i="8"/>
  <c r="I103" i="8"/>
  <c r="R102" i="8"/>
  <c r="Q102" i="8"/>
  <c r="P102" i="8"/>
  <c r="O102" i="8"/>
  <c r="N102" i="8"/>
  <c r="N100" i="8" s="1"/>
  <c r="M102" i="8"/>
  <c r="L102" i="8"/>
  <c r="I102" i="8"/>
  <c r="I100" i="8" s="1"/>
  <c r="J100" i="8" s="1"/>
  <c r="R101" i="8"/>
  <c r="R100" i="8" s="1"/>
  <c r="Q101" i="8"/>
  <c r="Q100" i="8" s="1"/>
  <c r="P101" i="8"/>
  <c r="O101" i="8"/>
  <c r="N101" i="8"/>
  <c r="S101" i="8" s="1"/>
  <c r="M101" i="8"/>
  <c r="L101" i="8"/>
  <c r="I101" i="8"/>
  <c r="J101" i="8" s="1"/>
  <c r="P100" i="8"/>
  <c r="H100" i="8"/>
  <c r="G100" i="8"/>
  <c r="F100" i="8"/>
  <c r="E100" i="8"/>
  <c r="D100" i="8"/>
  <c r="R99" i="8"/>
  <c r="R97" i="8" s="1"/>
  <c r="Q99" i="8"/>
  <c r="P99" i="8"/>
  <c r="O99" i="8"/>
  <c r="N99" i="8"/>
  <c r="S99" i="8" s="1"/>
  <c r="T99" i="8" s="1"/>
  <c r="M99" i="8"/>
  <c r="L99" i="8"/>
  <c r="I99" i="8"/>
  <c r="J99" i="8" s="1"/>
  <c r="R98" i="8"/>
  <c r="Q98" i="8"/>
  <c r="Q97" i="8" s="1"/>
  <c r="P98" i="8"/>
  <c r="O98" i="8"/>
  <c r="N98" i="8"/>
  <c r="S98" i="8" s="1"/>
  <c r="M98" i="8"/>
  <c r="L98" i="8"/>
  <c r="I98" i="8"/>
  <c r="J98" i="8" s="1"/>
  <c r="P97" i="8"/>
  <c r="O97" i="8"/>
  <c r="I97" i="8"/>
  <c r="J97" i="8" s="1"/>
  <c r="H97" i="8"/>
  <c r="G97" i="8"/>
  <c r="F97" i="8"/>
  <c r="F111" i="8" s="1"/>
  <c r="E97" i="8"/>
  <c r="D97" i="8"/>
  <c r="R96" i="8"/>
  <c r="Q96" i="8"/>
  <c r="P96" i="8"/>
  <c r="O96" i="8"/>
  <c r="N96" i="8"/>
  <c r="N94" i="8" s="1"/>
  <c r="M96" i="8"/>
  <c r="L96" i="8"/>
  <c r="I96" i="8"/>
  <c r="J96" i="8" s="1"/>
  <c r="R95" i="8"/>
  <c r="R94" i="8" s="1"/>
  <c r="Q95" i="8"/>
  <c r="Q94" i="8" s="1"/>
  <c r="P95" i="8"/>
  <c r="O95" i="8"/>
  <c r="S95" i="8" s="1"/>
  <c r="T95" i="8" s="1"/>
  <c r="N95" i="8"/>
  <c r="M95" i="8"/>
  <c r="L95" i="8"/>
  <c r="I95" i="8"/>
  <c r="J95" i="8" s="1"/>
  <c r="P94" i="8"/>
  <c r="O94" i="8"/>
  <c r="H94" i="8"/>
  <c r="G94" i="8"/>
  <c r="F94" i="8"/>
  <c r="E94" i="8"/>
  <c r="I94" i="8" s="1"/>
  <c r="J94" i="8" s="1"/>
  <c r="J110" i="8" s="1"/>
  <c r="J106" i="8" s="1"/>
  <c r="J111" i="8" s="1"/>
  <c r="D94" i="8"/>
  <c r="G90" i="8"/>
  <c r="M89" i="8"/>
  <c r="L89" i="8"/>
  <c r="R88" i="8"/>
  <c r="R85" i="8" s="1"/>
  <c r="Q88" i="8"/>
  <c r="P88" i="8"/>
  <c r="O88" i="8"/>
  <c r="S88" i="8" s="1"/>
  <c r="N88" i="8"/>
  <c r="M88" i="8"/>
  <c r="L88" i="8"/>
  <c r="I88" i="8"/>
  <c r="R87" i="8"/>
  <c r="Q87" i="8"/>
  <c r="P87" i="8"/>
  <c r="P85" i="8" s="1"/>
  <c r="P90" i="8" s="1"/>
  <c r="O87" i="8"/>
  <c r="N87" i="8"/>
  <c r="M87" i="8"/>
  <c r="L87" i="8"/>
  <c r="I87" i="8"/>
  <c r="R86" i="8"/>
  <c r="Q86" i="8"/>
  <c r="Q85" i="8" s="1"/>
  <c r="P86" i="8"/>
  <c r="O86" i="8"/>
  <c r="N86" i="8"/>
  <c r="S86" i="8" s="1"/>
  <c r="M86" i="8"/>
  <c r="L86" i="8"/>
  <c r="I86" i="8"/>
  <c r="N85" i="8"/>
  <c r="H85" i="8"/>
  <c r="H90" i="8" s="1"/>
  <c r="G85" i="8"/>
  <c r="F85" i="8"/>
  <c r="E85" i="8"/>
  <c r="E90" i="8" s="1"/>
  <c r="D85" i="8"/>
  <c r="D90" i="8" s="1"/>
  <c r="R84" i="8"/>
  <c r="Q84" i="8"/>
  <c r="P84" i="8"/>
  <c r="O84" i="8"/>
  <c r="N84" i="8"/>
  <c r="S84" i="8" s="1"/>
  <c r="T84" i="8" s="1"/>
  <c r="M84" i="8"/>
  <c r="L84" i="8"/>
  <c r="J84" i="8"/>
  <c r="I84" i="8"/>
  <c r="R83" i="8"/>
  <c r="Q83" i="8"/>
  <c r="P83" i="8"/>
  <c r="O83" i="8"/>
  <c r="S83" i="8" s="1"/>
  <c r="T83" i="8" s="1"/>
  <c r="N83" i="8"/>
  <c r="M83" i="8"/>
  <c r="L83" i="8"/>
  <c r="J83" i="8"/>
  <c r="I83" i="8"/>
  <c r="R82" i="8"/>
  <c r="Q82" i="8"/>
  <c r="P82" i="8"/>
  <c r="O82" i="8"/>
  <c r="S82" i="8" s="1"/>
  <c r="T82" i="8" s="1"/>
  <c r="N82" i="8"/>
  <c r="M82" i="8"/>
  <c r="L82" i="8"/>
  <c r="J82" i="8"/>
  <c r="I82" i="8"/>
  <c r="R81" i="8"/>
  <c r="Q81" i="8"/>
  <c r="P81" i="8"/>
  <c r="O81" i="8"/>
  <c r="N81" i="8"/>
  <c r="N79" i="8" s="1"/>
  <c r="M81" i="8"/>
  <c r="L81" i="8"/>
  <c r="I81" i="8"/>
  <c r="I79" i="8" s="1"/>
  <c r="J79" i="8" s="1"/>
  <c r="R80" i="8"/>
  <c r="R79" i="8" s="1"/>
  <c r="Q80" i="8"/>
  <c r="Q79" i="8" s="1"/>
  <c r="P80" i="8"/>
  <c r="O80" i="8"/>
  <c r="N80" i="8"/>
  <c r="S80" i="8" s="1"/>
  <c r="M80" i="8"/>
  <c r="L80" i="8"/>
  <c r="I80" i="8"/>
  <c r="J80" i="8" s="1"/>
  <c r="P79" i="8"/>
  <c r="H79" i="8"/>
  <c r="G79" i="8"/>
  <c r="F79" i="8"/>
  <c r="E79" i="8"/>
  <c r="D79" i="8"/>
  <c r="R78" i="8"/>
  <c r="R76" i="8" s="1"/>
  <c r="Q78" i="8"/>
  <c r="P78" i="8"/>
  <c r="O78" i="8"/>
  <c r="N78" i="8"/>
  <c r="S78" i="8" s="1"/>
  <c r="T78" i="8" s="1"/>
  <c r="M78" i="8"/>
  <c r="L78" i="8"/>
  <c r="I78" i="8"/>
  <c r="J78" i="8" s="1"/>
  <c r="R77" i="8"/>
  <c r="Q77" i="8"/>
  <c r="Q76" i="8" s="1"/>
  <c r="P77" i="8"/>
  <c r="O77" i="8"/>
  <c r="N77" i="8"/>
  <c r="S77" i="8" s="1"/>
  <c r="M77" i="8"/>
  <c r="L77" i="8"/>
  <c r="I77" i="8"/>
  <c r="J77" i="8" s="1"/>
  <c r="P76" i="8"/>
  <c r="O76" i="8"/>
  <c r="I76" i="8"/>
  <c r="J76" i="8" s="1"/>
  <c r="H76" i="8"/>
  <c r="G76" i="8"/>
  <c r="F76" i="8"/>
  <c r="F90" i="8" s="1"/>
  <c r="E76" i="8"/>
  <c r="D76" i="8"/>
  <c r="R75" i="8"/>
  <c r="Q75" i="8"/>
  <c r="P75" i="8"/>
  <c r="O75" i="8"/>
  <c r="N75" i="8"/>
  <c r="N73" i="8" s="1"/>
  <c r="S73" i="8" s="1"/>
  <c r="T73" i="8" s="1"/>
  <c r="M75" i="8"/>
  <c r="L75" i="8"/>
  <c r="I75" i="8"/>
  <c r="J75" i="8" s="1"/>
  <c r="R74" i="8"/>
  <c r="R73" i="8" s="1"/>
  <c r="Q74" i="8"/>
  <c r="Q73" i="8" s="1"/>
  <c r="P74" i="8"/>
  <c r="O74" i="8"/>
  <c r="S74" i="8" s="1"/>
  <c r="T74" i="8" s="1"/>
  <c r="N74" i="8"/>
  <c r="M74" i="8"/>
  <c r="L74" i="8"/>
  <c r="J74" i="8"/>
  <c r="I74" i="8"/>
  <c r="P73" i="8"/>
  <c r="O73" i="8"/>
  <c r="H73" i="8"/>
  <c r="G73" i="8"/>
  <c r="F73" i="8"/>
  <c r="E73" i="8"/>
  <c r="I73" i="8" s="1"/>
  <c r="J73" i="8" s="1"/>
  <c r="J89" i="8" s="1"/>
  <c r="J85" i="8" s="1"/>
  <c r="J90" i="8" s="1"/>
  <c r="D73" i="8"/>
  <c r="G69" i="8"/>
  <c r="M68" i="8"/>
  <c r="L68" i="8"/>
  <c r="R67" i="8"/>
  <c r="Q67" i="8"/>
  <c r="P67" i="8"/>
  <c r="O67" i="8"/>
  <c r="S67" i="8" s="1"/>
  <c r="N67" i="8"/>
  <c r="M67" i="8"/>
  <c r="L67" i="8"/>
  <c r="I67" i="8"/>
  <c r="R66" i="8"/>
  <c r="Q66" i="8"/>
  <c r="P66" i="8"/>
  <c r="O66" i="8"/>
  <c r="N66" i="8"/>
  <c r="S66" i="8" s="1"/>
  <c r="M66" i="8"/>
  <c r="L66" i="8"/>
  <c r="I66" i="8"/>
  <c r="R65" i="8"/>
  <c r="Q65" i="8"/>
  <c r="Q64" i="8" s="1"/>
  <c r="P65" i="8"/>
  <c r="P64" i="8" s="1"/>
  <c r="P69" i="8" s="1"/>
  <c r="O65" i="8"/>
  <c r="N65" i="8"/>
  <c r="S65" i="8" s="1"/>
  <c r="M65" i="8"/>
  <c r="L65" i="8"/>
  <c r="I65" i="8"/>
  <c r="R64" i="8"/>
  <c r="H64" i="8"/>
  <c r="H69" i="8" s="1"/>
  <c r="G64" i="8"/>
  <c r="F64" i="8"/>
  <c r="F69" i="8" s="1"/>
  <c r="E64" i="8"/>
  <c r="E69" i="8" s="1"/>
  <c r="D64" i="8"/>
  <c r="D69" i="8" s="1"/>
  <c r="R63" i="8"/>
  <c r="Q63" i="8"/>
  <c r="P63" i="8"/>
  <c r="O63" i="8"/>
  <c r="N63" i="8"/>
  <c r="S63" i="8" s="1"/>
  <c r="T63" i="8" s="1"/>
  <c r="M63" i="8"/>
  <c r="L63" i="8"/>
  <c r="J63" i="8"/>
  <c r="I63" i="8"/>
  <c r="R62" i="8"/>
  <c r="Q62" i="8"/>
  <c r="P62" i="8"/>
  <c r="S62" i="8" s="1"/>
  <c r="T62" i="8" s="1"/>
  <c r="O62" i="8"/>
  <c r="N62" i="8"/>
  <c r="M62" i="8"/>
  <c r="L62" i="8"/>
  <c r="J62" i="8"/>
  <c r="I62" i="8"/>
  <c r="R61" i="8"/>
  <c r="Q61" i="8"/>
  <c r="P61" i="8"/>
  <c r="O61" i="8"/>
  <c r="S61" i="8" s="1"/>
  <c r="T61" i="8" s="1"/>
  <c r="N61" i="8"/>
  <c r="M61" i="8"/>
  <c r="L61" i="8"/>
  <c r="J61" i="8"/>
  <c r="I61" i="8"/>
  <c r="R60" i="8"/>
  <c r="Q60" i="8"/>
  <c r="P60" i="8"/>
  <c r="O60" i="8"/>
  <c r="N60" i="8"/>
  <c r="N58" i="8" s="1"/>
  <c r="M60" i="8"/>
  <c r="L60" i="8"/>
  <c r="I60" i="8"/>
  <c r="I58" i="8" s="1"/>
  <c r="J58" i="8" s="1"/>
  <c r="R59" i="8"/>
  <c r="R58" i="8" s="1"/>
  <c r="Q59" i="8"/>
  <c r="S59" i="8" s="1"/>
  <c r="P59" i="8"/>
  <c r="O59" i="8"/>
  <c r="N59" i="8"/>
  <c r="M59" i="8"/>
  <c r="L59" i="8"/>
  <c r="J59" i="8"/>
  <c r="I59" i="8"/>
  <c r="P58" i="8"/>
  <c r="H58" i="8"/>
  <c r="G58" i="8"/>
  <c r="F58" i="8"/>
  <c r="E58" i="8"/>
  <c r="D58" i="8"/>
  <c r="R57" i="8"/>
  <c r="R55" i="8" s="1"/>
  <c r="Q57" i="8"/>
  <c r="P57" i="8"/>
  <c r="O57" i="8"/>
  <c r="N57" i="8"/>
  <c r="S57" i="8" s="1"/>
  <c r="T57" i="8" s="1"/>
  <c r="M57" i="8"/>
  <c r="L57" i="8"/>
  <c r="I57" i="8"/>
  <c r="J57" i="8" s="1"/>
  <c r="R56" i="8"/>
  <c r="Q56" i="8"/>
  <c r="Q55" i="8" s="1"/>
  <c r="P56" i="8"/>
  <c r="O56" i="8"/>
  <c r="O55" i="8" s="1"/>
  <c r="N56" i="8"/>
  <c r="S56" i="8" s="1"/>
  <c r="M56" i="8"/>
  <c r="L56" i="8"/>
  <c r="J56" i="8"/>
  <c r="I56" i="8"/>
  <c r="P55" i="8"/>
  <c r="I55" i="8"/>
  <c r="J55" i="8" s="1"/>
  <c r="H55" i="8"/>
  <c r="G55" i="8"/>
  <c r="F55" i="8"/>
  <c r="E55" i="8"/>
  <c r="D55" i="8"/>
  <c r="R54" i="8"/>
  <c r="R52" i="8" s="1"/>
  <c r="Q54" i="8"/>
  <c r="P54" i="8"/>
  <c r="O54" i="8"/>
  <c r="N54" i="8"/>
  <c r="N52" i="8" s="1"/>
  <c r="M54" i="8"/>
  <c r="L54" i="8"/>
  <c r="I54" i="8"/>
  <c r="J54" i="8" s="1"/>
  <c r="R53" i="8"/>
  <c r="Q53" i="8"/>
  <c r="S53" i="8" s="1"/>
  <c r="T53" i="8" s="1"/>
  <c r="P53" i="8"/>
  <c r="O53" i="8"/>
  <c r="N53" i="8"/>
  <c r="M53" i="8"/>
  <c r="L53" i="8"/>
  <c r="J53" i="8"/>
  <c r="I53" i="8"/>
  <c r="P52" i="8"/>
  <c r="O52" i="8"/>
  <c r="H52" i="8"/>
  <c r="G52" i="8"/>
  <c r="F52" i="8"/>
  <c r="E52" i="8"/>
  <c r="I52" i="8" s="1"/>
  <c r="J52" i="8" s="1"/>
  <c r="D52" i="8"/>
  <c r="R47" i="8"/>
  <c r="Q47" i="8"/>
  <c r="O47" i="8"/>
  <c r="M47" i="8"/>
  <c r="L47" i="8"/>
  <c r="H47" i="8"/>
  <c r="G47" i="8"/>
  <c r="F47" i="8"/>
  <c r="P47" i="8" s="1"/>
  <c r="E47" i="8"/>
  <c r="D47" i="8"/>
  <c r="N47" i="8" s="1"/>
  <c r="M46" i="8"/>
  <c r="L46" i="8"/>
  <c r="R45" i="8"/>
  <c r="Q45" i="8"/>
  <c r="P45" i="8"/>
  <c r="O45" i="8"/>
  <c r="N45" i="8"/>
  <c r="S45" i="8" s="1"/>
  <c r="M45" i="8"/>
  <c r="L45" i="8"/>
  <c r="I45" i="8"/>
  <c r="R44" i="8"/>
  <c r="Q44" i="8"/>
  <c r="P44" i="8"/>
  <c r="O44" i="8"/>
  <c r="N44" i="8"/>
  <c r="M44" i="8"/>
  <c r="L44" i="8"/>
  <c r="I44" i="8"/>
  <c r="R43" i="8"/>
  <c r="Q43" i="8"/>
  <c r="P43" i="8"/>
  <c r="P42" i="8" s="1"/>
  <c r="O43" i="8"/>
  <c r="O42" i="8" s="1"/>
  <c r="N43" i="8"/>
  <c r="S43" i="8" s="1"/>
  <c r="M43" i="8"/>
  <c r="L43" i="8"/>
  <c r="I43" i="8"/>
  <c r="R42" i="8"/>
  <c r="Q42" i="8"/>
  <c r="H42" i="8"/>
  <c r="G42" i="8"/>
  <c r="F42" i="8"/>
  <c r="E42" i="8"/>
  <c r="D42" i="8"/>
  <c r="P41" i="8"/>
  <c r="O41" i="8"/>
  <c r="M41" i="8"/>
  <c r="L41" i="8"/>
  <c r="H41" i="8"/>
  <c r="R41" i="8" s="1"/>
  <c r="G41" i="8"/>
  <c r="G48" i="8" s="1"/>
  <c r="F41" i="8"/>
  <c r="E41" i="8"/>
  <c r="D41" i="8"/>
  <c r="N41" i="8" s="1"/>
  <c r="R40" i="8"/>
  <c r="Q40" i="8"/>
  <c r="P40" i="8"/>
  <c r="O40" i="8"/>
  <c r="N40" i="8"/>
  <c r="S40" i="8" s="1"/>
  <c r="T40" i="8" s="1"/>
  <c r="M40" i="8"/>
  <c r="L40" i="8"/>
  <c r="I40" i="8"/>
  <c r="J40" i="8" s="1"/>
  <c r="S39" i="8"/>
  <c r="T39" i="8" s="1"/>
  <c r="R39" i="8"/>
  <c r="Q39" i="8"/>
  <c r="P39" i="8"/>
  <c r="O39" i="8"/>
  <c r="N39" i="8"/>
  <c r="M39" i="8"/>
  <c r="L39" i="8"/>
  <c r="J39" i="8"/>
  <c r="I39" i="8"/>
  <c r="R38" i="8"/>
  <c r="Q38" i="8"/>
  <c r="P38" i="8"/>
  <c r="O38" i="8"/>
  <c r="N38" i="8"/>
  <c r="S38" i="8" s="1"/>
  <c r="T38" i="8" s="1"/>
  <c r="M38" i="8"/>
  <c r="L38" i="8"/>
  <c r="I38" i="8"/>
  <c r="J38" i="8" s="1"/>
  <c r="R37" i="8"/>
  <c r="Q37" i="8"/>
  <c r="P37" i="8"/>
  <c r="O37" i="8"/>
  <c r="N37" i="8"/>
  <c r="S37" i="8" s="1"/>
  <c r="T37" i="8" s="1"/>
  <c r="M37" i="8"/>
  <c r="L37" i="8"/>
  <c r="I37" i="8"/>
  <c r="J37" i="8" s="1"/>
  <c r="R36" i="8"/>
  <c r="Q36" i="8"/>
  <c r="P36" i="8"/>
  <c r="S36" i="8" s="1"/>
  <c r="T36" i="8" s="1"/>
  <c r="O36" i="8"/>
  <c r="N36" i="8"/>
  <c r="M36" i="8"/>
  <c r="L36" i="8"/>
  <c r="J36" i="8"/>
  <c r="I36" i="8"/>
  <c r="R35" i="8"/>
  <c r="Q35" i="8"/>
  <c r="P35" i="8"/>
  <c r="O35" i="8"/>
  <c r="S35" i="8" s="1"/>
  <c r="T35" i="8" s="1"/>
  <c r="N35" i="8"/>
  <c r="M35" i="8"/>
  <c r="L35" i="8"/>
  <c r="J35" i="8"/>
  <c r="I35" i="8"/>
  <c r="R34" i="8"/>
  <c r="Q34" i="8"/>
  <c r="P34" i="8"/>
  <c r="O34" i="8"/>
  <c r="N34" i="8"/>
  <c r="S34" i="8" s="1"/>
  <c r="T34" i="8" s="1"/>
  <c r="M34" i="8"/>
  <c r="L34" i="8"/>
  <c r="I34" i="8"/>
  <c r="J34" i="8" s="1"/>
  <c r="R33" i="8"/>
  <c r="Q33" i="8"/>
  <c r="P33" i="8"/>
  <c r="O33" i="8"/>
  <c r="N33" i="8"/>
  <c r="S33" i="8" s="1"/>
  <c r="T33" i="8" s="1"/>
  <c r="M33" i="8"/>
  <c r="L33" i="8"/>
  <c r="J33" i="8"/>
  <c r="I33" i="8"/>
  <c r="R32" i="8"/>
  <c r="Q32" i="8"/>
  <c r="P32" i="8"/>
  <c r="O32" i="8"/>
  <c r="N32" i="8"/>
  <c r="S32" i="8" s="1"/>
  <c r="T32" i="8" s="1"/>
  <c r="M32" i="8"/>
  <c r="L32" i="8"/>
  <c r="I32" i="8"/>
  <c r="J32" i="8" s="1"/>
  <c r="S31" i="8"/>
  <c r="T31" i="8" s="1"/>
  <c r="R31" i="8"/>
  <c r="Q31" i="8"/>
  <c r="P31" i="8"/>
  <c r="O31" i="8"/>
  <c r="N31" i="8"/>
  <c r="M31" i="8"/>
  <c r="L31" i="8"/>
  <c r="J31" i="8"/>
  <c r="I31" i="8"/>
  <c r="R30" i="8"/>
  <c r="Q30" i="8"/>
  <c r="P30" i="8"/>
  <c r="O30" i="8"/>
  <c r="N30" i="8"/>
  <c r="S30" i="8" s="1"/>
  <c r="T30" i="8" s="1"/>
  <c r="M30" i="8"/>
  <c r="L30" i="8"/>
  <c r="I30" i="8"/>
  <c r="J30" i="8" s="1"/>
  <c r="R29" i="8"/>
  <c r="Q29" i="8"/>
  <c r="P29" i="8"/>
  <c r="O29" i="8"/>
  <c r="S29" i="8" s="1"/>
  <c r="T29" i="8" s="1"/>
  <c r="N29" i="8"/>
  <c r="M29" i="8"/>
  <c r="L29" i="8"/>
  <c r="I29" i="8"/>
  <c r="J29" i="8" s="1"/>
  <c r="R28" i="8"/>
  <c r="Q28" i="8"/>
  <c r="P28" i="8"/>
  <c r="S28" i="8" s="1"/>
  <c r="T28" i="8" s="1"/>
  <c r="O28" i="8"/>
  <c r="N28" i="8"/>
  <c r="M28" i="8"/>
  <c r="L28" i="8"/>
  <c r="J28" i="8"/>
  <c r="I28" i="8"/>
  <c r="R27" i="8"/>
  <c r="Q27" i="8"/>
  <c r="P27" i="8"/>
  <c r="O27" i="8"/>
  <c r="O22" i="8" s="1"/>
  <c r="N27" i="8"/>
  <c r="M27" i="8"/>
  <c r="L27" i="8"/>
  <c r="J27" i="8"/>
  <c r="I27" i="8"/>
  <c r="R26" i="8"/>
  <c r="Q26" i="8"/>
  <c r="P26" i="8"/>
  <c r="O26" i="8"/>
  <c r="N26" i="8"/>
  <c r="S26" i="8" s="1"/>
  <c r="T26" i="8" s="1"/>
  <c r="M26" i="8"/>
  <c r="L26" i="8"/>
  <c r="I26" i="8"/>
  <c r="J26" i="8" s="1"/>
  <c r="R25" i="8"/>
  <c r="Q25" i="8"/>
  <c r="P25" i="8"/>
  <c r="O25" i="8"/>
  <c r="N25" i="8"/>
  <c r="S25" i="8" s="1"/>
  <c r="T25" i="8" s="1"/>
  <c r="M25" i="8"/>
  <c r="L25" i="8"/>
  <c r="J25" i="8"/>
  <c r="I25" i="8"/>
  <c r="R24" i="8"/>
  <c r="Q24" i="8"/>
  <c r="P24" i="8"/>
  <c r="O24" i="8"/>
  <c r="N24" i="8"/>
  <c r="L24" i="8"/>
  <c r="I24" i="8"/>
  <c r="M24" i="8"/>
  <c r="R23" i="8"/>
  <c r="Q23" i="8"/>
  <c r="P23" i="8"/>
  <c r="O23" i="8"/>
  <c r="N23" i="8"/>
  <c r="S23" i="8" s="1"/>
  <c r="M23" i="8"/>
  <c r="L23" i="8"/>
  <c r="J23" i="8"/>
  <c r="I23" i="8"/>
  <c r="H22" i="8"/>
  <c r="F22" i="8"/>
  <c r="E22" i="8"/>
  <c r="D22" i="8"/>
  <c r="M21" i="8"/>
  <c r="L21" i="8"/>
  <c r="H21" i="8"/>
  <c r="R21" i="8" s="1"/>
  <c r="G21" i="8"/>
  <c r="Q21" i="8" s="1"/>
  <c r="F21" i="8"/>
  <c r="P21" i="8" s="1"/>
  <c r="E21" i="8"/>
  <c r="O21" i="8" s="1"/>
  <c r="D21" i="8"/>
  <c r="N21" i="8" s="1"/>
  <c r="R20" i="8"/>
  <c r="Q20" i="8"/>
  <c r="P20" i="8"/>
  <c r="O20" i="8"/>
  <c r="S20" i="8" s="1"/>
  <c r="T20" i="8" s="1"/>
  <c r="N20" i="8"/>
  <c r="M20" i="8"/>
  <c r="L20" i="8"/>
  <c r="J20" i="8"/>
  <c r="I20" i="8"/>
  <c r="R19" i="8"/>
  <c r="R16" i="8" s="1"/>
  <c r="Q19" i="8"/>
  <c r="P19" i="8"/>
  <c r="O19" i="8"/>
  <c r="N19" i="8"/>
  <c r="S19" i="8" s="1"/>
  <c r="T19" i="8" s="1"/>
  <c r="M19" i="8"/>
  <c r="L19" i="8"/>
  <c r="I19" i="8"/>
  <c r="J19" i="8" s="1"/>
  <c r="R18" i="8"/>
  <c r="Q18" i="8"/>
  <c r="Q16" i="8" s="1"/>
  <c r="P18" i="8"/>
  <c r="O18" i="8"/>
  <c r="N18" i="8"/>
  <c r="S18" i="8" s="1"/>
  <c r="T18" i="8" s="1"/>
  <c r="L18" i="8"/>
  <c r="J18" i="8"/>
  <c r="I18" i="8"/>
  <c r="R17" i="8"/>
  <c r="Q17" i="8"/>
  <c r="P17" i="8"/>
  <c r="P16" i="8" s="1"/>
  <c r="O17" i="8"/>
  <c r="S17" i="8" s="1"/>
  <c r="N17" i="8"/>
  <c r="N16" i="8" s="1"/>
  <c r="L17" i="8"/>
  <c r="I17" i="8"/>
  <c r="I21" i="8" s="1"/>
  <c r="H16" i="8"/>
  <c r="G16" i="8"/>
  <c r="F16" i="8"/>
  <c r="E16" i="8"/>
  <c r="D16" i="8"/>
  <c r="Q15" i="8"/>
  <c r="M15" i="8"/>
  <c r="L15" i="8"/>
  <c r="H15" i="8"/>
  <c r="H48" i="8" s="1"/>
  <c r="G15" i="8"/>
  <c r="F15" i="8"/>
  <c r="F48" i="8" s="1"/>
  <c r="E15" i="8"/>
  <c r="O15" i="8" s="1"/>
  <c r="D15" i="8"/>
  <c r="N15" i="8" s="1"/>
  <c r="R14" i="8"/>
  <c r="Q14" i="8"/>
  <c r="P14" i="8"/>
  <c r="O14" i="8"/>
  <c r="N14" i="8"/>
  <c r="S14" i="8" s="1"/>
  <c r="T14" i="8" s="1"/>
  <c r="M14" i="8"/>
  <c r="I14" i="8"/>
  <c r="J14" i="8" s="1"/>
  <c r="S13" i="8"/>
  <c r="T13" i="8" s="1"/>
  <c r="R13" i="8"/>
  <c r="Q13" i="8"/>
  <c r="P13" i="8"/>
  <c r="O13" i="8"/>
  <c r="N13" i="8"/>
  <c r="M13" i="8"/>
  <c r="L13" i="8"/>
  <c r="J13" i="8"/>
  <c r="I13" i="8"/>
  <c r="R12" i="8"/>
  <c r="Q12" i="8"/>
  <c r="P12" i="8"/>
  <c r="O12" i="8"/>
  <c r="N12" i="8"/>
  <c r="S12" i="8" s="1"/>
  <c r="T12" i="8" s="1"/>
  <c r="M12" i="8"/>
  <c r="L12" i="8"/>
  <c r="I12" i="8"/>
  <c r="J12" i="8" s="1"/>
  <c r="R11" i="8"/>
  <c r="Q11" i="8"/>
  <c r="Q10" i="8" s="1"/>
  <c r="P11" i="8"/>
  <c r="O11" i="8"/>
  <c r="N11" i="8"/>
  <c r="L11" i="8"/>
  <c r="I11" i="8"/>
  <c r="J11" i="8" s="1"/>
  <c r="I5" i="8"/>
  <c r="H5" i="8"/>
  <c r="G5" i="8"/>
  <c r="F5" i="8"/>
  <c r="I4" i="8"/>
  <c r="H4" i="8"/>
  <c r="G4" i="8"/>
  <c r="F4" i="8"/>
  <c r="I3" i="8"/>
  <c r="H3" i="8"/>
  <c r="G3" i="8"/>
  <c r="M17" i="8" s="1"/>
  <c r="I46" i="3"/>
  <c r="K46" i="3"/>
  <c r="K107" i="3"/>
  <c r="K108" i="3"/>
  <c r="K109" i="3"/>
  <c r="K110" i="3"/>
  <c r="I107" i="3"/>
  <c r="I108" i="3"/>
  <c r="I109" i="3"/>
  <c r="I110" i="3"/>
  <c r="I120" i="3"/>
  <c r="K120" i="3"/>
  <c r="I121" i="3"/>
  <c r="K121" i="3"/>
  <c r="I122" i="3"/>
  <c r="K122" i="3"/>
  <c r="I123" i="3"/>
  <c r="K123" i="3"/>
  <c r="I124" i="3"/>
  <c r="K124" i="3"/>
  <c r="I125" i="3"/>
  <c r="K125" i="3"/>
  <c r="I126" i="3"/>
  <c r="K126" i="3"/>
  <c r="I114" i="3"/>
  <c r="K114" i="3"/>
  <c r="I115" i="3"/>
  <c r="K115" i="3"/>
  <c r="I94" i="3"/>
  <c r="K94" i="3"/>
  <c r="I95" i="3"/>
  <c r="K95" i="3"/>
  <c r="I83" i="3"/>
  <c r="K83" i="3"/>
  <c r="I77" i="3"/>
  <c r="K77" i="3"/>
  <c r="I78" i="3"/>
  <c r="K78" i="3"/>
  <c r="I63" i="3"/>
  <c r="K63" i="3"/>
  <c r="I64" i="3"/>
  <c r="K64" i="3"/>
  <c r="I52" i="3"/>
  <c r="K52" i="3"/>
  <c r="K47" i="3"/>
  <c r="K48" i="3"/>
  <c r="K32" i="3"/>
  <c r="K12" i="3"/>
  <c r="K11" i="3"/>
  <c r="K17" i="3"/>
  <c r="F31" i="7"/>
  <c r="F30" i="7"/>
  <c r="F29" i="7"/>
  <c r="F28" i="7"/>
  <c r="F27" i="7"/>
  <c r="F26" i="7"/>
  <c r="F32" i="7"/>
  <c r="F21" i="7"/>
  <c r="F20" i="7"/>
  <c r="F19" i="7"/>
  <c r="F18" i="7"/>
  <c r="F16" i="7"/>
  <c r="F17" i="7"/>
  <c r="F22" i="7"/>
  <c r="F11" i="7"/>
  <c r="F10" i="7"/>
  <c r="F9" i="7"/>
  <c r="F8" i="7"/>
  <c r="F7" i="7"/>
  <c r="F6" i="7"/>
  <c r="F12" i="7"/>
  <c r="I17" i="3"/>
  <c r="I11" i="3"/>
  <c r="I10" i="3"/>
  <c r="R35" i="4"/>
  <c r="R27" i="4"/>
  <c r="R19" i="4"/>
  <c r="R11" i="4"/>
  <c r="M35" i="4"/>
  <c r="M27" i="4"/>
  <c r="M19" i="4"/>
  <c r="M11" i="4"/>
  <c r="H35" i="4"/>
  <c r="H27" i="4"/>
  <c r="H19" i="4"/>
  <c r="H11" i="4"/>
  <c r="C35" i="4"/>
  <c r="C27" i="4"/>
  <c r="C19" i="4"/>
  <c r="J132" i="3"/>
  <c r="I129" i="3"/>
  <c r="I130" i="3"/>
  <c r="I131" i="3"/>
  <c r="H132" i="3"/>
  <c r="H117" i="3"/>
  <c r="H112" i="3" s="1"/>
  <c r="H111" i="3"/>
  <c r="H127" i="3"/>
  <c r="G132" i="3"/>
  <c r="G117" i="3"/>
  <c r="G112" i="3" s="1"/>
  <c r="G111" i="3"/>
  <c r="G127" i="3"/>
  <c r="F132" i="3"/>
  <c r="F117" i="3"/>
  <c r="F111" i="3"/>
  <c r="F127" i="3"/>
  <c r="F101" i="3"/>
  <c r="F86" i="3"/>
  <c r="F81" i="3" s="1"/>
  <c r="F80" i="3"/>
  <c r="F96" i="3"/>
  <c r="F70" i="3"/>
  <c r="F55" i="3"/>
  <c r="F50" i="3" s="1"/>
  <c r="F49" i="3"/>
  <c r="F65" i="3"/>
  <c r="F39" i="3"/>
  <c r="F20" i="3"/>
  <c r="F15" i="3" s="1"/>
  <c r="F14" i="3"/>
  <c r="F34" i="3"/>
  <c r="E132" i="3"/>
  <c r="E117" i="3"/>
  <c r="E111" i="3"/>
  <c r="E127" i="3"/>
  <c r="D132" i="3"/>
  <c r="D117" i="3"/>
  <c r="D112" i="3" s="1"/>
  <c r="D111" i="3"/>
  <c r="D127" i="3"/>
  <c r="K131" i="3"/>
  <c r="K130" i="3"/>
  <c r="K129" i="3"/>
  <c r="J128" i="3"/>
  <c r="H128" i="3"/>
  <c r="G128" i="3"/>
  <c r="F128" i="3"/>
  <c r="E128" i="3"/>
  <c r="D128" i="3"/>
  <c r="J127" i="3"/>
  <c r="K119" i="3"/>
  <c r="I119" i="3"/>
  <c r="J118" i="3"/>
  <c r="H118" i="3"/>
  <c r="G118" i="3"/>
  <c r="F118" i="3"/>
  <c r="E118" i="3"/>
  <c r="D118" i="3"/>
  <c r="J117" i="3"/>
  <c r="J112" i="3" s="1"/>
  <c r="I113" i="3"/>
  <c r="I116" i="3"/>
  <c r="K116" i="3"/>
  <c r="K113" i="3"/>
  <c r="J111" i="3"/>
  <c r="J101" i="3"/>
  <c r="I98" i="3"/>
  <c r="I99" i="3"/>
  <c r="I100" i="3"/>
  <c r="H101" i="3"/>
  <c r="H86" i="3"/>
  <c r="H81" i="3" s="1"/>
  <c r="H80" i="3"/>
  <c r="H96" i="3"/>
  <c r="G101" i="3"/>
  <c r="G86" i="3"/>
  <c r="G81" i="3" s="1"/>
  <c r="G80" i="3"/>
  <c r="G96" i="3"/>
  <c r="E101" i="3"/>
  <c r="E86" i="3"/>
  <c r="E81" i="3" s="1"/>
  <c r="E80" i="3"/>
  <c r="E96" i="3"/>
  <c r="D101" i="3"/>
  <c r="D86" i="3"/>
  <c r="D81" i="3" s="1"/>
  <c r="D80" i="3"/>
  <c r="D96" i="3"/>
  <c r="K100" i="3"/>
  <c r="K99" i="3"/>
  <c r="K98" i="3"/>
  <c r="J97" i="3"/>
  <c r="H97" i="3"/>
  <c r="G97" i="3"/>
  <c r="F97" i="3"/>
  <c r="E97" i="3"/>
  <c r="D97" i="3"/>
  <c r="J96" i="3"/>
  <c r="I88" i="3"/>
  <c r="I89" i="3"/>
  <c r="I90" i="3"/>
  <c r="I91" i="3"/>
  <c r="I92" i="3"/>
  <c r="I93" i="3"/>
  <c r="K93" i="3"/>
  <c r="K92" i="3"/>
  <c r="K91" i="3"/>
  <c r="K90" i="3"/>
  <c r="K89" i="3"/>
  <c r="K88" i="3"/>
  <c r="J87" i="3"/>
  <c r="H87" i="3"/>
  <c r="G87" i="3"/>
  <c r="F87" i="3"/>
  <c r="E87" i="3"/>
  <c r="D87" i="3"/>
  <c r="J86" i="3"/>
  <c r="J81" i="3" s="1"/>
  <c r="I82" i="3"/>
  <c r="I84" i="3"/>
  <c r="I85" i="3"/>
  <c r="K85" i="3"/>
  <c r="K84" i="3"/>
  <c r="K82" i="3"/>
  <c r="J80" i="3"/>
  <c r="K79" i="3"/>
  <c r="I79" i="3"/>
  <c r="K76" i="3"/>
  <c r="I76" i="3"/>
  <c r="J70" i="3"/>
  <c r="I67" i="3"/>
  <c r="I68" i="3"/>
  <c r="I69" i="3"/>
  <c r="H70" i="3"/>
  <c r="H55" i="3"/>
  <c r="H50" i="3" s="1"/>
  <c r="H49" i="3"/>
  <c r="H65" i="3"/>
  <c r="G70" i="3"/>
  <c r="G55" i="3"/>
  <c r="G50" i="3" s="1"/>
  <c r="G49" i="3"/>
  <c r="G65" i="3"/>
  <c r="E70" i="3"/>
  <c r="E55" i="3"/>
  <c r="E50" i="3" s="1"/>
  <c r="E49" i="3"/>
  <c r="E65" i="3"/>
  <c r="D70" i="3"/>
  <c r="D55" i="3"/>
  <c r="D50" i="3" s="1"/>
  <c r="D49" i="3"/>
  <c r="D65" i="3"/>
  <c r="K69" i="3"/>
  <c r="K68" i="3"/>
  <c r="K67" i="3"/>
  <c r="J66" i="3"/>
  <c r="H66" i="3"/>
  <c r="G66" i="3"/>
  <c r="F66" i="3"/>
  <c r="E66" i="3"/>
  <c r="D66" i="3"/>
  <c r="J65" i="3"/>
  <c r="I57" i="3"/>
  <c r="I58" i="3"/>
  <c r="I59" i="3"/>
  <c r="I60" i="3"/>
  <c r="I61" i="3"/>
  <c r="I62" i="3"/>
  <c r="K62" i="3"/>
  <c r="K61" i="3"/>
  <c r="K60" i="3"/>
  <c r="K59" i="3"/>
  <c r="K58" i="3"/>
  <c r="K57" i="3"/>
  <c r="J56" i="3"/>
  <c r="H56" i="3"/>
  <c r="G56" i="3"/>
  <c r="F56" i="3"/>
  <c r="E56" i="3"/>
  <c r="D56" i="3"/>
  <c r="J55" i="3"/>
  <c r="J50" i="3" s="1"/>
  <c r="I51" i="3"/>
  <c r="I53" i="3"/>
  <c r="I54" i="3"/>
  <c r="K54" i="3"/>
  <c r="K53" i="3"/>
  <c r="K51" i="3"/>
  <c r="J49" i="3"/>
  <c r="I48" i="3"/>
  <c r="I47" i="3"/>
  <c r="K45" i="3"/>
  <c r="I45" i="3"/>
  <c r="E39" i="3"/>
  <c r="G39" i="3"/>
  <c r="G20" i="3"/>
  <c r="G15" i="3" s="1"/>
  <c r="G14" i="3"/>
  <c r="G34" i="3"/>
  <c r="H39" i="3"/>
  <c r="H20" i="3"/>
  <c r="H15" i="3" s="1"/>
  <c r="H14" i="3"/>
  <c r="H34" i="3"/>
  <c r="D39" i="3"/>
  <c r="D20" i="3"/>
  <c r="D15" i="3" s="1"/>
  <c r="D14" i="3"/>
  <c r="D34" i="3"/>
  <c r="E34" i="3"/>
  <c r="J34" i="3"/>
  <c r="E20" i="3"/>
  <c r="J20" i="3"/>
  <c r="E14" i="3"/>
  <c r="J14" i="3"/>
  <c r="I37" i="3"/>
  <c r="I36" i="3"/>
  <c r="I33" i="3"/>
  <c r="I19" i="3"/>
  <c r="J35" i="3"/>
  <c r="E35" i="3"/>
  <c r="F35" i="3"/>
  <c r="G35" i="3"/>
  <c r="H35" i="3"/>
  <c r="D35" i="3"/>
  <c r="K18" i="3"/>
  <c r="K19" i="3"/>
  <c r="K29" i="3"/>
  <c r="K30" i="3"/>
  <c r="K33" i="3"/>
  <c r="E21" i="3"/>
  <c r="F21" i="3"/>
  <c r="G21" i="3"/>
  <c r="H21" i="3"/>
  <c r="D21" i="3"/>
  <c r="C11" i="4"/>
  <c r="K35" i="3"/>
  <c r="I13" i="3"/>
  <c r="K31" i="3"/>
  <c r="J21" i="3"/>
  <c r="N6" i="3"/>
  <c r="N4" i="3"/>
  <c r="K13" i="3"/>
  <c r="N5" i="3"/>
  <c r="N2" i="3"/>
  <c r="N7" i="3"/>
  <c r="N3" i="3"/>
  <c r="K127" i="3" l="1"/>
  <c r="I20" i="3"/>
  <c r="I15" i="3" s="1"/>
  <c r="I101" i="3"/>
  <c r="K70" i="3"/>
  <c r="I128" i="3"/>
  <c r="I39" i="3"/>
  <c r="K39" i="3" s="1"/>
  <c r="H40" i="3"/>
  <c r="I97" i="3"/>
  <c r="K117" i="3"/>
  <c r="K112" i="3" s="1"/>
  <c r="D102" i="3"/>
  <c r="H71" i="3"/>
  <c r="I80" i="3"/>
  <c r="K86" i="3"/>
  <c r="K81" i="3" s="1"/>
  <c r="D133" i="3"/>
  <c r="F102" i="3"/>
  <c r="G133" i="3"/>
  <c r="K111" i="3"/>
  <c r="K49" i="3"/>
  <c r="I70" i="3"/>
  <c r="K55" i="3"/>
  <c r="K50" i="3" s="1"/>
  <c r="D71" i="3"/>
  <c r="G71" i="3"/>
  <c r="I96" i="3"/>
  <c r="K97" i="3"/>
  <c r="I34" i="3"/>
  <c r="E133" i="3"/>
  <c r="F133" i="3"/>
  <c r="K66" i="3"/>
  <c r="K80" i="3"/>
  <c r="F71" i="3"/>
  <c r="H133" i="3"/>
  <c r="I111" i="3"/>
  <c r="K96" i="3"/>
  <c r="J71" i="3"/>
  <c r="E71" i="3"/>
  <c r="G102" i="3"/>
  <c r="K118" i="3"/>
  <c r="K20" i="3"/>
  <c r="K15" i="3" s="1"/>
  <c r="K101" i="3"/>
  <c r="J102" i="3"/>
  <c r="H102" i="3"/>
  <c r="J133" i="3"/>
  <c r="I87" i="3"/>
  <c r="K14" i="3"/>
  <c r="I65" i="3"/>
  <c r="I117" i="3"/>
  <c r="I112" i="3" s="1"/>
  <c r="I118" i="3"/>
  <c r="I49" i="3"/>
  <c r="I55" i="3"/>
  <c r="I50" i="3" s="1"/>
  <c r="K56" i="3"/>
  <c r="I86" i="3"/>
  <c r="I81" i="3" s="1"/>
  <c r="K87" i="3"/>
  <c r="E102" i="3"/>
  <c r="F112" i="3"/>
  <c r="K132" i="3"/>
  <c r="G40" i="3"/>
  <c r="I35" i="3"/>
  <c r="F40" i="3"/>
  <c r="I21" i="3"/>
  <c r="D40" i="3"/>
  <c r="E40" i="3"/>
  <c r="I132" i="3"/>
  <c r="I127" i="3"/>
  <c r="E112" i="3"/>
  <c r="K128" i="3"/>
  <c r="I66" i="3"/>
  <c r="I56" i="3"/>
  <c r="K65" i="3"/>
  <c r="J15" i="3"/>
  <c r="I14" i="3"/>
  <c r="E15" i="3"/>
  <c r="N8" i="3"/>
  <c r="S44" i="8"/>
  <c r="S47" i="8"/>
  <c r="I47" i="8"/>
  <c r="I42" i="8"/>
  <c r="I41" i="8"/>
  <c r="S24" i="8"/>
  <c r="T24" i="8" s="1"/>
  <c r="J17" i="8"/>
  <c r="P10" i="8"/>
  <c r="P15" i="8"/>
  <c r="S11" i="8"/>
  <c r="T11" i="8" s="1"/>
  <c r="O10" i="8"/>
  <c r="F113" i="8"/>
  <c r="T59" i="8"/>
  <c r="T101" i="8"/>
  <c r="S106" i="8"/>
  <c r="O111" i="8"/>
  <c r="R69" i="8"/>
  <c r="S94" i="8"/>
  <c r="T94" i="8" s="1"/>
  <c r="T98" i="8"/>
  <c r="S97" i="8"/>
  <c r="T97" i="8" s="1"/>
  <c r="G124" i="8"/>
  <c r="J21" i="8"/>
  <c r="S21" i="8"/>
  <c r="T21" i="8" s="1"/>
  <c r="I22" i="8"/>
  <c r="J22" i="8" s="1"/>
  <c r="R22" i="8"/>
  <c r="Q90" i="8"/>
  <c r="Q111" i="8"/>
  <c r="H113" i="8"/>
  <c r="T77" i="8"/>
  <c r="S76" i="8"/>
  <c r="T76" i="8" s="1"/>
  <c r="J15" i="8"/>
  <c r="N48" i="8"/>
  <c r="J68" i="8"/>
  <c r="J64" i="8" s="1"/>
  <c r="J69" i="8" s="1"/>
  <c r="R90" i="8"/>
  <c r="T23" i="8"/>
  <c r="O48" i="8"/>
  <c r="G113" i="8"/>
  <c r="T17" i="8"/>
  <c r="S16" i="8"/>
  <c r="T16" i="8" s="1"/>
  <c r="P48" i="8"/>
  <c r="P113" i="8" s="1"/>
  <c r="T56" i="8"/>
  <c r="S55" i="8"/>
  <c r="T55" i="8" s="1"/>
  <c r="T80" i="8"/>
  <c r="O16" i="8"/>
  <c r="P22" i="8"/>
  <c r="O58" i="8"/>
  <c r="O79" i="8"/>
  <c r="O100" i="8"/>
  <c r="G117" i="8"/>
  <c r="G125" i="8"/>
  <c r="N10" i="8"/>
  <c r="I15" i="8"/>
  <c r="I48" i="8" s="1"/>
  <c r="R15" i="8"/>
  <c r="R10" i="8" s="1"/>
  <c r="I16" i="8"/>
  <c r="J16" i="8" s="1"/>
  <c r="G22" i="8"/>
  <c r="Q41" i="8"/>
  <c r="S41" i="8" s="1"/>
  <c r="D48" i="8"/>
  <c r="D113" i="8" s="1"/>
  <c r="Q52" i="8"/>
  <c r="S52" i="8" s="1"/>
  <c r="T52" i="8" s="1"/>
  <c r="S54" i="8"/>
  <c r="T54" i="8" s="1"/>
  <c r="Q58" i="8"/>
  <c r="J60" i="8"/>
  <c r="S60" i="8"/>
  <c r="T60" i="8" s="1"/>
  <c r="I64" i="8"/>
  <c r="I69" i="8" s="1"/>
  <c r="S75" i="8"/>
  <c r="T75" i="8" s="1"/>
  <c r="J81" i="8"/>
  <c r="S81" i="8"/>
  <c r="T81" i="8" s="1"/>
  <c r="I85" i="8"/>
  <c r="I90" i="8" s="1"/>
  <c r="S96" i="8"/>
  <c r="T96" i="8" s="1"/>
  <c r="J102" i="8"/>
  <c r="S102" i="8"/>
  <c r="T102" i="8" s="1"/>
  <c r="I106" i="8"/>
  <c r="I111" i="8" s="1"/>
  <c r="G118" i="8"/>
  <c r="G122" i="8"/>
  <c r="G126" i="8"/>
  <c r="J24" i="8"/>
  <c r="J41" i="8" s="1"/>
  <c r="E48" i="8"/>
  <c r="E113" i="8" s="1"/>
  <c r="N55" i="8"/>
  <c r="N76" i="8"/>
  <c r="N90" i="8" s="1"/>
  <c r="N97" i="8"/>
  <c r="N111" i="8" s="1"/>
  <c r="N64" i="8"/>
  <c r="S87" i="8"/>
  <c r="S108" i="8"/>
  <c r="G119" i="8"/>
  <c r="G123" i="8"/>
  <c r="G127" i="8"/>
  <c r="M11" i="8"/>
  <c r="S27" i="8"/>
  <c r="T27" i="8" s="1"/>
  <c r="N42" i="8"/>
  <c r="S42" i="8" s="1"/>
  <c r="O64" i="8"/>
  <c r="O69" i="8" s="1"/>
  <c r="O85" i="8"/>
  <c r="S109" i="8"/>
  <c r="N22" i="8"/>
  <c r="G116" i="8"/>
  <c r="G120" i="8"/>
  <c r="J39" i="3" l="1"/>
  <c r="J40" i="3" s="1"/>
  <c r="J135" i="3" s="1"/>
  <c r="J2" i="3" s="1"/>
  <c r="K133" i="3"/>
  <c r="K102" i="3"/>
  <c r="K21" i="3"/>
  <c r="K34" i="3"/>
  <c r="H135" i="3"/>
  <c r="I40" i="3"/>
  <c r="E135" i="3"/>
  <c r="D135" i="3"/>
  <c r="I71" i="3"/>
  <c r="G135" i="3"/>
  <c r="K71" i="3"/>
  <c r="F135" i="3"/>
  <c r="I102" i="3"/>
  <c r="I133" i="3"/>
  <c r="G121" i="8"/>
  <c r="T41" i="8"/>
  <c r="S22" i="8"/>
  <c r="T22" i="8" s="1"/>
  <c r="R48" i="8"/>
  <c r="S10" i="8"/>
  <c r="T10" i="8" s="1"/>
  <c r="S111" i="8"/>
  <c r="S79" i="8"/>
  <c r="T79" i="8" s="1"/>
  <c r="T89" i="8" s="1"/>
  <c r="T85" i="8" s="1"/>
  <c r="T90" i="8" s="1"/>
  <c r="Q69" i="8"/>
  <c r="S85" i="8"/>
  <c r="S90" i="8" s="1"/>
  <c r="O90" i="8"/>
  <c r="O113" i="8" s="1"/>
  <c r="S15" i="8"/>
  <c r="T15" i="8" s="1"/>
  <c r="Q48" i="8"/>
  <c r="Q22" i="8"/>
  <c r="J46" i="8"/>
  <c r="T110" i="8"/>
  <c r="T106" i="8" s="1"/>
  <c r="T111" i="8" s="1"/>
  <c r="S100" i="8"/>
  <c r="T100" i="8" s="1"/>
  <c r="G128" i="8"/>
  <c r="N69" i="8"/>
  <c r="N113" i="8" s="1"/>
  <c r="S64" i="8"/>
  <c r="S69" i="8" s="1"/>
  <c r="I113" i="8"/>
  <c r="R113" i="8"/>
  <c r="Q124" i="8"/>
  <c r="Q120" i="8"/>
  <c r="Q116" i="8"/>
  <c r="Q127" i="8"/>
  <c r="Q123" i="8"/>
  <c r="Q119" i="8"/>
  <c r="Q117" i="8"/>
  <c r="Q126" i="8"/>
  <c r="Q122" i="8"/>
  <c r="Q118" i="8"/>
  <c r="Q125" i="8"/>
  <c r="S58" i="8"/>
  <c r="T58" i="8" s="1"/>
  <c r="T68" i="8" s="1"/>
  <c r="T64" i="8" s="1"/>
  <c r="T69" i="8" s="1"/>
  <c r="K40" i="3" l="1"/>
  <c r="M39" i="3" s="1"/>
  <c r="I135" i="3"/>
  <c r="T46" i="8"/>
  <c r="T42" i="8" s="1"/>
  <c r="G129" i="8"/>
  <c r="G130" i="8" s="1"/>
  <c r="G133" i="8" s="1"/>
  <c r="G134" i="8" s="1"/>
  <c r="Q121" i="8"/>
  <c r="S48" i="8"/>
  <c r="S113" i="8" s="1"/>
  <c r="Q128" i="8"/>
  <c r="J42" i="8"/>
  <c r="J47" i="8"/>
  <c r="J48" i="8" s="1"/>
  <c r="J113" i="8" s="1"/>
  <c r="Q113" i="8"/>
  <c r="M40" i="3" l="1"/>
  <c r="O27" i="3" s="1"/>
  <c r="K135" i="3"/>
  <c r="J3" i="3" s="1"/>
  <c r="J4" i="3" s="1"/>
  <c r="J5" i="3" s="1"/>
  <c r="T48" i="8"/>
  <c r="T113" i="8" s="1"/>
  <c r="L4" i="8" s="1"/>
  <c r="Q129" i="8"/>
  <c r="Q130" i="8" l="1"/>
  <c r="Q133" i="8" s="1"/>
  <c r="Q134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Beaumont, Amy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Cost base for JeS</t>
        </r>
      </text>
    </comment>
  </commentList>
</comments>
</file>

<file path=xl/sharedStrings.xml><?xml version="1.0" encoding="utf-8"?>
<sst xmlns="http://schemas.openxmlformats.org/spreadsheetml/2006/main" count="486" uniqueCount="127">
  <si>
    <t>Start Date:</t>
  </si>
  <si>
    <t>Duration:</t>
  </si>
  <si>
    <t>Funder:</t>
  </si>
  <si>
    <t>Year 1</t>
  </si>
  <si>
    <t>Directly Allocated</t>
  </si>
  <si>
    <t>A</t>
  </si>
  <si>
    <t>Estates</t>
  </si>
  <si>
    <t>Techs</t>
  </si>
  <si>
    <t>Indirects</t>
  </si>
  <si>
    <t>insert above this line if more non-staff costs</t>
  </si>
  <si>
    <t>insert above this line if more DA staff costs</t>
  </si>
  <si>
    <t>insert above this line if more DI staff costs</t>
  </si>
  <si>
    <t>Overheads</t>
  </si>
  <si>
    <t>TOTAL</t>
  </si>
  <si>
    <t>Directly Incurred (staff)</t>
  </si>
  <si>
    <t>Directly Incurred (non-staff)</t>
  </si>
  <si>
    <t>Ideate:</t>
  </si>
  <si>
    <t>PI:</t>
  </si>
  <si>
    <t>Title:</t>
  </si>
  <si>
    <r>
      <t xml:space="preserve">Partner One </t>
    </r>
    <r>
      <rPr>
        <i/>
        <sz val="9"/>
        <color theme="1" tint="0.249977111117893"/>
        <rFont val="Calibri"/>
        <family val="2"/>
        <scheme val="minor"/>
      </rPr>
      <t>(hide rows if no partner DO NOT DELETE)</t>
    </r>
  </si>
  <si>
    <r>
      <t xml:space="preserve">Partner Two </t>
    </r>
    <r>
      <rPr>
        <i/>
        <sz val="9"/>
        <color theme="1" tint="0.249977111117893"/>
        <rFont val="Calibri"/>
        <family val="2"/>
        <scheme val="minor"/>
      </rPr>
      <t>(hide rows if no partner DO NOT DELETE)</t>
    </r>
  </si>
  <si>
    <r>
      <t xml:space="preserve">Partner Three </t>
    </r>
    <r>
      <rPr>
        <i/>
        <sz val="9"/>
        <color theme="1" tint="0.249977111117893"/>
        <rFont val="Calibri"/>
        <family val="2"/>
        <scheme val="minor"/>
      </rPr>
      <t>(hide rows if no partner DO NOT DELETE)</t>
    </r>
  </si>
  <si>
    <t>DA - Estates</t>
  </si>
  <si>
    <t>DA - Investigators</t>
  </si>
  <si>
    <t>DI - staff</t>
  </si>
  <si>
    <t>DI - Other</t>
  </si>
  <si>
    <t>DI - T&amp;S</t>
  </si>
  <si>
    <t xml:space="preserve">Category </t>
  </si>
  <si>
    <t>Total</t>
  </si>
  <si>
    <t xml:space="preserve">Price </t>
  </si>
  <si>
    <t>TOTAL fEC</t>
  </si>
  <si>
    <t>TOTAL Price</t>
  </si>
  <si>
    <r>
      <t xml:space="preserve">Costbase total </t>
    </r>
    <r>
      <rPr>
        <b/>
        <i/>
        <sz val="10"/>
        <color theme="1" tint="0.249977111117893"/>
        <rFont val="Calibri"/>
        <family val="2"/>
        <scheme val="minor"/>
      </rPr>
      <t>(exc inflation)</t>
    </r>
  </si>
  <si>
    <t>Travel costing template</t>
  </si>
  <si>
    <t>Enter detail of trip and relevant GBP figures into green boxes.  Total cost per trip will calculate in the blue box</t>
  </si>
  <si>
    <t>Trip One</t>
  </si>
  <si>
    <t>Trip Five</t>
  </si>
  <si>
    <t>Trip Nine</t>
  </si>
  <si>
    <t># people</t>
  </si>
  <si>
    <t>travel cost</t>
  </si>
  <si>
    <t># days</t>
  </si>
  <si>
    <t>per diem</t>
  </si>
  <si>
    <t># nights</t>
  </si>
  <si>
    <t>hotel cost</t>
  </si>
  <si>
    <t>fee</t>
  </si>
  <si>
    <t>Trip Two</t>
  </si>
  <si>
    <t>Trip Six</t>
  </si>
  <si>
    <t>Trip Ten</t>
  </si>
  <si>
    <t>Trip Three</t>
  </si>
  <si>
    <t>Trip Seven</t>
  </si>
  <si>
    <t>Trip Eleven</t>
  </si>
  <si>
    <t>Trip Four</t>
  </si>
  <si>
    <t>Trip Eight</t>
  </si>
  <si>
    <t>Trip Twelve</t>
  </si>
  <si>
    <t>Year 2</t>
  </si>
  <si>
    <t>Year 3</t>
  </si>
  <si>
    <t>Year 4</t>
  </si>
  <si>
    <t>Year 5</t>
  </si>
  <si>
    <t>Margin</t>
  </si>
  <si>
    <t>Margin (%)</t>
  </si>
  <si>
    <t>ERC categories</t>
  </si>
  <si>
    <t>Exchange rate</t>
  </si>
  <si>
    <t>Category</t>
  </si>
  <si>
    <t>fEC Total</t>
  </si>
  <si>
    <t xml:space="preserve">Funder Price </t>
  </si>
  <si>
    <t>Directly Allocated (staff)</t>
  </si>
  <si>
    <t>25% overheads</t>
  </si>
  <si>
    <t>Cost Category</t>
  </si>
  <si>
    <t>Total (Euro)</t>
  </si>
  <si>
    <t>Direct Costs</t>
  </si>
  <si>
    <t>Personnel</t>
  </si>
  <si>
    <t>PI</t>
  </si>
  <si>
    <t>Senior Staff</t>
  </si>
  <si>
    <t>Post docs</t>
  </si>
  <si>
    <t>Students</t>
  </si>
  <si>
    <t xml:space="preserve">Other </t>
  </si>
  <si>
    <t>(i) Total Direct costs for Personnel (in Euro)</t>
  </si>
  <si>
    <t>Travel</t>
  </si>
  <si>
    <t>Equipment</t>
  </si>
  <si>
    <t>Other Direct Costs</t>
  </si>
  <si>
    <t>Publication Costs</t>
  </si>
  <si>
    <t>Workshops</t>
  </si>
  <si>
    <t>Audit Costs</t>
  </si>
  <si>
    <t xml:space="preserve">Other costs </t>
  </si>
  <si>
    <t>(ii) Total Other Direct Costs (in Euro):</t>
  </si>
  <si>
    <t>A – Total Direct Costs (i + ii) (in Euro)</t>
  </si>
  <si>
    <t>B - Indirect Costs (overheads) 25% of Direct Costs (in Euro)</t>
  </si>
  <si>
    <t>C1 – Subcontracting for Audit Certificates (no overheads) (in Euro)</t>
  </si>
  <si>
    <t>C2 – Other Direct Costs with no overheads (in Euro)</t>
  </si>
  <si>
    <t>Total Estimated Eligible Costs (A + B + C) (in Euro)</t>
  </si>
  <si>
    <t>Requested Grant:</t>
  </si>
  <si>
    <t>Total Requested EU Contribution (in Euro)</t>
  </si>
  <si>
    <t xml:space="preserve">  % of working time the PI will dedicate to the project over the period of the grant:</t>
  </si>
  <si>
    <t>DA TOTAL</t>
  </si>
  <si>
    <t>DI STAFF TOTAL</t>
  </si>
  <si>
    <t>DI NON STAFF TOTAL</t>
  </si>
  <si>
    <t>OH TOTAL</t>
  </si>
  <si>
    <t>DA STAFF TOTAL</t>
  </si>
  <si>
    <t>cost per item</t>
  </si>
  <si>
    <t>#  delegates</t>
  </si>
  <si>
    <t>#  days/nights/trips</t>
  </si>
  <si>
    <t>day delegate rate</t>
  </si>
  <si>
    <t>overnight delegate rate (UK)</t>
  </si>
  <si>
    <t>overnight delegate rate (EU/Int)</t>
  </si>
  <si>
    <t>UK travel</t>
  </si>
  <si>
    <t>EU travel</t>
  </si>
  <si>
    <t>Int travel</t>
  </si>
  <si>
    <t>Workshop costing template</t>
  </si>
  <si>
    <t>Deadline:</t>
  </si>
  <si>
    <t>Total (Sterling)</t>
  </si>
  <si>
    <t>Stephen Butterfill</t>
  </si>
  <si>
    <t>Can We Better Understand Moral Cognition through Cultural Differences?</t>
  </si>
  <si>
    <t>33 months</t>
  </si>
  <si>
    <t>Templeton Foundation</t>
  </si>
  <si>
    <t>PI Stephen Templeton  10% FTE</t>
  </si>
  <si>
    <t>small scale studies</t>
  </si>
  <si>
    <t>Small Scale Follow up interviews</t>
  </si>
  <si>
    <t>large scale studies</t>
  </si>
  <si>
    <t>Large Scale follow up interviews</t>
  </si>
  <si>
    <t>6 Tablets with backup batteries</t>
  </si>
  <si>
    <t>Travel-PI &amp; Co-I</t>
  </si>
  <si>
    <t xml:space="preserve">exchange rate  USD </t>
  </si>
  <si>
    <t>USD @ 1.5</t>
  </si>
  <si>
    <t>Indonesia Workshop</t>
  </si>
  <si>
    <t xml:space="preserve">Travel costs total </t>
  </si>
  <si>
    <t>% of total</t>
  </si>
  <si>
    <t>RAs x6 (260 hours each) Years 2-3 (Unitemp scale 5.22 @ £20.94 per hr)
approx 7 weeks per 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</si>
</sst>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_-[$£-809]* #,##0.00_-;\-[$£-809]* #,##0.00_-;_-[$£-809]* &quot;-&quot;??_-;_-@_-"/>
    <numFmt numFmtId="166" formatCode="0.0"/>
    <numFmt numFmtId="167" formatCode="[$£-809]#,##0.00"/>
    <numFmt numFmtId="168" formatCode="_-[$€-2]\ * #,##0.00_-;\-[$€-2]\ * #,##0.00_-;_-[$€-2]\ * &quot;-&quot;??_-;_-@_-"/>
    <numFmt numFmtId="169" formatCode="_-[$£-809]* #,##0_-;\-[$£-809]* #,##0_-;_-[$£-809]* &quot;-&quot;??_-;_-@_-"/>
    <numFmt numFmtId="170" formatCode="&quot;£&quot;#,##0.00"/>
  </numFmts>
  <fonts count="20" x14ac:knownFonts="1">
    <font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  <font>
      <i/>
      <sz val="9"/>
      <color theme="1" tint="0.249977111117893"/>
      <name val="Calibri"/>
      <family val="2"/>
      <scheme val="minor"/>
    </font>
    <font>
      <b/>
      <i/>
      <sz val="11"/>
      <color theme="1" tint="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i/>
      <sz val="10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7F7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6" fillId="0" borderId="0"/>
    <xf numFmtId="166" fontId="7" fillId="0" borderId="0" applyFill="0" applyBorder="0" applyAlignment="0" applyProtection="0"/>
    <xf numFmtId="0" fontId="7" fillId="0" borderId="0"/>
    <xf numFmtId="164" fontId="6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261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NumberFormat="1" applyFont="1" applyAlignment="1" applyProtection="1">
      <alignment horizontal="left"/>
      <protection locked="0"/>
    </xf>
    <xf numFmtId="14" fontId="1" fillId="0" borderId="0" xfId="0" applyNumberFormat="1" applyFont="1" applyAlignment="1" applyProtection="1">
      <alignment horizontal="left"/>
      <protection locked="0"/>
    </xf>
    <xf numFmtId="164" fontId="1" fillId="0" borderId="0" xfId="0" applyNumberFormat="1" applyFont="1" applyProtection="1">
      <protection locked="0"/>
    </xf>
    <xf numFmtId="0" fontId="1" fillId="0" borderId="0" xfId="0" applyNumberFormat="1" applyFont="1" applyProtection="1">
      <protection locked="0"/>
    </xf>
    <xf numFmtId="0" fontId="1" fillId="0" borderId="0" xfId="0" applyFont="1" applyAlignment="1" applyProtection="1">
      <alignment horizontal="left" vertical="center" wrapText="1"/>
      <protection locked="0"/>
    </xf>
    <xf numFmtId="165" fontId="1" fillId="0" borderId="4" xfId="0" applyNumberFormat="1" applyFont="1" applyBorder="1" applyProtection="1">
      <protection locked="0"/>
    </xf>
    <xf numFmtId="165" fontId="1" fillId="0" borderId="1" xfId="0" applyNumberFormat="1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1" fillId="0" borderId="6" xfId="0" applyFont="1" applyFill="1" applyBorder="1" applyProtection="1">
      <protection locked="0"/>
    </xf>
    <xf numFmtId="165" fontId="1" fillId="0" borderId="4" xfId="0" applyNumberFormat="1" applyFont="1" applyFill="1" applyBorder="1" applyProtection="1">
      <protection locked="0"/>
    </xf>
    <xf numFmtId="0" fontId="2" fillId="3" borderId="6" xfId="0" applyFont="1" applyFill="1" applyBorder="1" applyAlignment="1" applyProtection="1">
      <alignment horizontal="left"/>
    </xf>
    <xf numFmtId="0" fontId="2" fillId="2" borderId="7" xfId="0" applyFont="1" applyFill="1" applyBorder="1" applyProtection="1"/>
    <xf numFmtId="165" fontId="2" fillId="2" borderId="12" xfId="0" applyNumberFormat="1" applyFont="1" applyFill="1" applyBorder="1" applyProtection="1"/>
    <xf numFmtId="0" fontId="1" fillId="2" borderId="2" xfId="0" applyFont="1" applyFill="1" applyBorder="1" applyAlignment="1" applyProtection="1">
      <alignment horizontal="left" vertical="center" wrapText="1"/>
    </xf>
    <xf numFmtId="0" fontId="2" fillId="2" borderId="2" xfId="0" applyFont="1" applyFill="1" applyBorder="1" applyAlignment="1" applyProtection="1">
      <alignment horizontal="left" vertical="center" wrapText="1"/>
    </xf>
    <xf numFmtId="0" fontId="2" fillId="2" borderId="10" xfId="0" applyFont="1" applyFill="1" applyBorder="1" applyAlignment="1" applyProtection="1">
      <alignment horizontal="left" vertical="center" wrapText="1"/>
    </xf>
    <xf numFmtId="164" fontId="2" fillId="2" borderId="2" xfId="0" applyNumberFormat="1" applyFont="1" applyFill="1" applyBorder="1" applyAlignment="1" applyProtection="1">
      <alignment horizontal="left" vertical="center" wrapText="1"/>
    </xf>
    <xf numFmtId="165" fontId="1" fillId="3" borderId="6" xfId="0" applyNumberFormat="1" applyFont="1" applyFill="1" applyBorder="1" applyProtection="1"/>
    <xf numFmtId="0" fontId="2" fillId="0" borderId="0" xfId="0" applyFont="1" applyProtection="1">
      <protection locked="0"/>
    </xf>
    <xf numFmtId="165" fontId="2" fillId="3" borderId="4" xfId="0" applyNumberFormat="1" applyFont="1" applyFill="1" applyBorder="1" applyAlignment="1" applyProtection="1">
      <alignment horizontal="center"/>
    </xf>
    <xf numFmtId="165" fontId="2" fillId="3" borderId="9" xfId="0" applyNumberFormat="1" applyFont="1" applyFill="1" applyBorder="1" applyAlignment="1" applyProtection="1">
      <alignment horizontal="center"/>
    </xf>
    <xf numFmtId="165" fontId="1" fillId="0" borderId="3" xfId="0" applyNumberFormat="1" applyFont="1" applyBorder="1" applyProtection="1">
      <protection locked="0"/>
    </xf>
    <xf numFmtId="0" fontId="5" fillId="0" borderId="0" xfId="0" applyFont="1" applyProtection="1">
      <protection locked="0"/>
    </xf>
    <xf numFmtId="165" fontId="2" fillId="0" borderId="0" xfId="0" applyNumberFormat="1" applyFont="1" applyProtection="1">
      <protection locked="0"/>
    </xf>
    <xf numFmtId="165" fontId="1" fillId="0" borderId="0" xfId="0" applyNumberFormat="1" applyFont="1" applyProtection="1">
      <protection locked="0"/>
    </xf>
    <xf numFmtId="0" fontId="2" fillId="2" borderId="11" xfId="0" applyFont="1" applyFill="1" applyBorder="1" applyAlignment="1" applyProtection="1">
      <alignment horizontal="left" vertical="center" wrapText="1"/>
    </xf>
    <xf numFmtId="165" fontId="1" fillId="0" borderId="8" xfId="0" applyNumberFormat="1" applyFont="1" applyBorder="1" applyProtection="1">
      <protection locked="0"/>
    </xf>
    <xf numFmtId="165" fontId="1" fillId="0" borderId="8" xfId="0" applyNumberFormat="1" applyFont="1" applyFill="1" applyBorder="1" applyProtection="1">
      <protection locked="0"/>
    </xf>
    <xf numFmtId="0" fontId="1" fillId="4" borderId="17" xfId="0" applyNumberFormat="1" applyFont="1" applyFill="1" applyBorder="1" applyAlignment="1" applyProtection="1">
      <alignment horizontal="left"/>
      <protection locked="0"/>
    </xf>
    <xf numFmtId="165" fontId="1" fillId="4" borderId="21" xfId="0" applyNumberFormat="1" applyFont="1" applyFill="1" applyBorder="1" applyAlignment="1" applyProtection="1">
      <alignment horizontal="left"/>
      <protection locked="0"/>
    </xf>
    <xf numFmtId="0" fontId="1" fillId="4" borderId="20" xfId="0" applyNumberFormat="1" applyFont="1" applyFill="1" applyBorder="1" applyAlignment="1" applyProtection="1">
      <alignment horizontal="left"/>
      <protection locked="0"/>
    </xf>
    <xf numFmtId="165" fontId="1" fillId="4" borderId="22" xfId="0" applyNumberFormat="1" applyFont="1" applyFill="1" applyBorder="1" applyAlignment="1" applyProtection="1">
      <alignment horizontal="left"/>
      <protection locked="0"/>
    </xf>
    <xf numFmtId="0" fontId="1" fillId="4" borderId="17" xfId="0" applyNumberFormat="1" applyFont="1" applyFill="1" applyBorder="1" applyAlignment="1" applyProtection="1">
      <alignment horizontal="left"/>
    </xf>
    <xf numFmtId="165" fontId="1" fillId="4" borderId="21" xfId="0" applyNumberFormat="1" applyFont="1" applyFill="1" applyBorder="1" applyAlignment="1" applyProtection="1">
      <alignment horizontal="left"/>
    </xf>
    <xf numFmtId="14" fontId="1" fillId="4" borderId="19" xfId="0" applyNumberFormat="1" applyFont="1" applyFill="1" applyBorder="1" applyAlignment="1" applyProtection="1">
      <alignment horizontal="left"/>
    </xf>
    <xf numFmtId="165" fontId="1" fillId="4" borderId="13" xfId="0" applyNumberFormat="1" applyFont="1" applyFill="1" applyBorder="1" applyAlignment="1" applyProtection="1">
      <alignment horizontal="left"/>
    </xf>
    <xf numFmtId="0" fontId="1" fillId="4" borderId="19" xfId="0" applyNumberFormat="1" applyFont="1" applyFill="1" applyBorder="1" applyAlignment="1" applyProtection="1">
      <alignment horizontal="left"/>
    </xf>
    <xf numFmtId="0" fontId="1" fillId="4" borderId="14" xfId="0" applyFont="1" applyFill="1" applyBorder="1" applyAlignment="1" applyProtection="1">
      <alignment horizontal="left" vertical="center" wrapText="1"/>
    </xf>
    <xf numFmtId="165" fontId="1" fillId="4" borderId="16" xfId="0" applyNumberFormat="1" applyFont="1" applyFill="1" applyBorder="1" applyAlignment="1" applyProtection="1">
      <alignment horizontal="left" vertical="center" wrapText="1"/>
    </xf>
    <xf numFmtId="0" fontId="1" fillId="0" borderId="0" xfId="0" applyFont="1" applyAlignment="1" applyProtection="1">
      <alignment vertical="center"/>
      <protection locked="0"/>
    </xf>
    <xf numFmtId="0" fontId="9" fillId="5" borderId="14" xfId="0" applyFont="1" applyFill="1" applyBorder="1" applyAlignment="1" applyProtection="1">
      <alignment vertical="center"/>
    </xf>
    <xf numFmtId="0" fontId="9" fillId="5" borderId="15" xfId="0" applyFont="1" applyFill="1" applyBorder="1" applyAlignment="1" applyProtection="1">
      <alignment vertical="center"/>
    </xf>
    <xf numFmtId="164" fontId="9" fillId="5" borderId="15" xfId="0" applyNumberFormat="1" applyFont="1" applyFill="1" applyBorder="1" applyAlignment="1" applyProtection="1">
      <alignment vertical="center"/>
    </xf>
    <xf numFmtId="0" fontId="1" fillId="0" borderId="0" xfId="0" applyFont="1" applyAlignment="1" applyProtection="1">
      <alignment horizontal="right"/>
      <protection locked="0"/>
    </xf>
    <xf numFmtId="0" fontId="1" fillId="0" borderId="0" xfId="0" applyFont="1" applyAlignment="1" applyProtection="1">
      <alignment horizontal="center"/>
      <protection locked="0"/>
    </xf>
    <xf numFmtId="14" fontId="1" fillId="0" borderId="6" xfId="0" applyNumberFormat="1" applyFont="1" applyBorder="1" applyProtection="1">
      <protection locked="0"/>
    </xf>
    <xf numFmtId="0" fontId="13" fillId="0" borderId="0" xfId="0" applyFont="1" applyProtection="1">
      <protection locked="0"/>
    </xf>
    <xf numFmtId="0" fontId="0" fillId="0" borderId="0" xfId="0" applyProtection="1">
      <protection locked="0"/>
    </xf>
    <xf numFmtId="0" fontId="14" fillId="0" borderId="0" xfId="0" applyFont="1" applyProtection="1">
      <protection locked="0"/>
    </xf>
    <xf numFmtId="0" fontId="12" fillId="0" borderId="0" xfId="0" applyFont="1" applyProtection="1">
      <protection locked="0"/>
    </xf>
    <xf numFmtId="0" fontId="15" fillId="0" borderId="0" xfId="0" applyFont="1" applyProtection="1">
      <protection locked="0"/>
    </xf>
    <xf numFmtId="0" fontId="0" fillId="0" borderId="23" xfId="0" applyBorder="1" applyProtection="1">
      <protection locked="0"/>
    </xf>
    <xf numFmtId="0" fontId="0" fillId="6" borderId="24" xfId="0" applyFill="1" applyBorder="1" applyProtection="1">
      <protection locked="0"/>
    </xf>
    <xf numFmtId="0" fontId="0" fillId="6" borderId="25" xfId="0" applyFill="1" applyBorder="1" applyProtection="1">
      <protection locked="0"/>
    </xf>
    <xf numFmtId="0" fontId="0" fillId="0" borderId="26" xfId="0" applyBorder="1" applyProtection="1">
      <protection locked="0"/>
    </xf>
    <xf numFmtId="0" fontId="0" fillId="6" borderId="3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0" borderId="27" xfId="0" applyBorder="1" applyProtection="1">
      <protection locked="0"/>
    </xf>
    <xf numFmtId="0" fontId="0" fillId="6" borderId="28" xfId="0" applyFill="1" applyBorder="1" applyProtection="1">
      <protection locked="0"/>
    </xf>
    <xf numFmtId="0" fontId="0" fillId="6" borderId="29" xfId="0" applyFill="1" applyBorder="1" applyProtection="1">
      <protection locked="0"/>
    </xf>
    <xf numFmtId="0" fontId="0" fillId="0" borderId="14" xfId="0" applyBorder="1" applyProtection="1">
      <protection locked="0"/>
    </xf>
    <xf numFmtId="0" fontId="0" fillId="3" borderId="16" xfId="0" applyFill="1" applyBorder="1" applyProtection="1"/>
    <xf numFmtId="165" fontId="1" fillId="0" borderId="30" xfId="0" applyNumberFormat="1" applyFont="1" applyFill="1" applyBorder="1" applyProtection="1">
      <protection locked="0"/>
    </xf>
    <xf numFmtId="165" fontId="1" fillId="0" borderId="31" xfId="0" applyNumberFormat="1" applyFont="1" applyBorder="1" applyProtection="1">
      <protection locked="0"/>
    </xf>
    <xf numFmtId="9" fontId="1" fillId="4" borderId="22" xfId="5" applyFont="1" applyFill="1" applyBorder="1" applyAlignment="1" applyProtection="1">
      <alignment horizontal="right"/>
      <protection locked="0"/>
    </xf>
    <xf numFmtId="0" fontId="1" fillId="3" borderId="17" xfId="0" applyNumberFormat="1" applyFont="1" applyFill="1" applyBorder="1" applyAlignment="1" applyProtection="1">
      <alignment horizontal="left"/>
      <protection locked="0"/>
    </xf>
    <xf numFmtId="14" fontId="1" fillId="3" borderId="21" xfId="0" applyNumberFormat="1" applyFont="1" applyFill="1" applyBorder="1" applyAlignment="1" applyProtection="1">
      <alignment horizontal="left"/>
      <protection locked="0"/>
    </xf>
    <xf numFmtId="14" fontId="1" fillId="3" borderId="19" xfId="0" applyNumberFormat="1" applyFont="1" applyFill="1" applyBorder="1" applyAlignment="1" applyProtection="1">
      <alignment horizontal="left"/>
      <protection locked="0"/>
    </xf>
    <xf numFmtId="0" fontId="1" fillId="3" borderId="13" xfId="0" applyNumberFormat="1" applyFont="1" applyFill="1" applyBorder="1" applyAlignment="1" applyProtection="1">
      <alignment horizontal="left"/>
      <protection locked="0"/>
    </xf>
    <xf numFmtId="0" fontId="1" fillId="3" borderId="20" xfId="0" applyNumberFormat="1" applyFont="1" applyFill="1" applyBorder="1" applyAlignment="1" applyProtection="1">
      <alignment horizontal="left"/>
      <protection locked="0"/>
    </xf>
    <xf numFmtId="14" fontId="1" fillId="3" borderId="22" xfId="0" applyNumberFormat="1" applyFont="1" applyFill="1" applyBorder="1" applyAlignment="1" applyProtection="1">
      <alignment horizontal="left"/>
      <protection locked="0"/>
    </xf>
    <xf numFmtId="0" fontId="7" fillId="0" borderId="0" xfId="3" applyAlignment="1" applyProtection="1">
      <alignment horizontal="left"/>
      <protection locked="0"/>
    </xf>
    <xf numFmtId="167" fontId="7" fillId="0" borderId="0" xfId="3" applyNumberFormat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14" fontId="1" fillId="3" borderId="32" xfId="0" applyNumberFormat="1" applyFont="1" applyFill="1" applyBorder="1" applyAlignment="1" applyProtection="1">
      <alignment horizontal="left"/>
      <protection locked="0"/>
    </xf>
    <xf numFmtId="0" fontId="1" fillId="3" borderId="21" xfId="0" applyFont="1" applyFill="1" applyBorder="1" applyProtection="1">
      <protection locked="0"/>
    </xf>
    <xf numFmtId="0" fontId="1" fillId="2" borderId="33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168" fontId="1" fillId="2" borderId="34" xfId="0" applyNumberFormat="1" applyFont="1" applyFill="1" applyBorder="1" applyProtection="1">
      <protection locked="0"/>
    </xf>
    <xf numFmtId="14" fontId="1" fillId="3" borderId="35" xfId="0" applyNumberFormat="1" applyFont="1" applyFill="1" applyBorder="1" applyAlignment="1" applyProtection="1">
      <alignment horizontal="left"/>
      <protection locked="0"/>
    </xf>
    <xf numFmtId="0" fontId="1" fillId="3" borderId="35" xfId="0" applyFont="1" applyFill="1" applyBorder="1" applyProtection="1">
      <protection locked="0"/>
    </xf>
    <xf numFmtId="0" fontId="1" fillId="3" borderId="22" xfId="0" applyFont="1" applyFill="1" applyBorder="1" applyProtection="1">
      <protection locked="0"/>
    </xf>
    <xf numFmtId="0" fontId="1" fillId="0" borderId="6" xfId="0" applyFont="1" applyBorder="1" applyAlignment="1" applyProtection="1">
      <alignment wrapText="1"/>
      <protection locked="0"/>
    </xf>
    <xf numFmtId="0" fontId="1" fillId="0" borderId="39" xfId="0" applyFont="1" applyBorder="1" applyProtection="1">
      <protection locked="0"/>
    </xf>
    <xf numFmtId="165" fontId="1" fillId="0" borderId="40" xfId="0" applyNumberFormat="1" applyFont="1" applyBorder="1" applyProtection="1">
      <protection locked="0"/>
    </xf>
    <xf numFmtId="165" fontId="1" fillId="0" borderId="41" xfId="0" applyNumberFormat="1" applyFont="1" applyBorder="1" applyProtection="1">
      <protection locked="0"/>
    </xf>
    <xf numFmtId="165" fontId="1" fillId="0" borderId="42" xfId="0" applyNumberFormat="1" applyFont="1" applyBorder="1" applyProtection="1">
      <protection locked="0"/>
    </xf>
    <xf numFmtId="168" fontId="1" fillId="7" borderId="34" xfId="5" applyNumberFormat="1" applyFont="1" applyFill="1" applyBorder="1" applyProtection="1"/>
    <xf numFmtId="0" fontId="2" fillId="3" borderId="39" xfId="0" applyFont="1" applyFill="1" applyBorder="1" applyProtection="1">
      <protection locked="0"/>
    </xf>
    <xf numFmtId="165" fontId="2" fillId="3" borderId="40" xfId="0" applyNumberFormat="1" applyFont="1" applyFill="1" applyBorder="1" applyProtection="1">
      <protection locked="0"/>
    </xf>
    <xf numFmtId="0" fontId="17" fillId="3" borderId="6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165" fontId="2" fillId="3" borderId="4" xfId="0" applyNumberFormat="1" applyFont="1" applyFill="1" applyBorder="1" applyProtection="1">
      <protection locked="0"/>
    </xf>
    <xf numFmtId="0" fontId="17" fillId="3" borderId="56" xfId="0" applyFont="1" applyFill="1" applyBorder="1" applyProtection="1">
      <protection locked="0"/>
    </xf>
    <xf numFmtId="0" fontId="2" fillId="3" borderId="30" xfId="0" applyFont="1" applyFill="1" applyBorder="1" applyProtection="1">
      <protection locked="0"/>
    </xf>
    <xf numFmtId="165" fontId="2" fillId="3" borderId="30" xfId="0" applyNumberFormat="1" applyFont="1" applyFill="1" applyBorder="1" applyProtection="1">
      <protection locked="0"/>
    </xf>
    <xf numFmtId="0" fontId="0" fillId="6" borderId="44" xfId="0" applyFill="1" applyBorder="1" applyProtection="1">
      <protection locked="0"/>
    </xf>
    <xf numFmtId="0" fontId="0" fillId="6" borderId="1" xfId="0" applyFill="1" applyBorder="1" applyProtection="1">
      <protection locked="0"/>
    </xf>
    <xf numFmtId="0" fontId="0" fillId="0" borderId="46" xfId="0" applyBorder="1" applyProtection="1">
      <protection locked="0"/>
    </xf>
    <xf numFmtId="0" fontId="0" fillId="6" borderId="41" xfId="0" applyFill="1" applyBorder="1" applyProtection="1">
      <protection locked="0"/>
    </xf>
    <xf numFmtId="0" fontId="0" fillId="6" borderId="42" xfId="0" applyFill="1" applyBorder="1" applyProtection="1">
      <protection locked="0"/>
    </xf>
    <xf numFmtId="0" fontId="0" fillId="6" borderId="47" xfId="0" applyFill="1" applyBorder="1" applyProtection="1">
      <protection locked="0"/>
    </xf>
    <xf numFmtId="0" fontId="12" fillId="0" borderId="14" xfId="0" applyFont="1" applyBorder="1" applyProtection="1">
      <protection locked="0"/>
    </xf>
    <xf numFmtId="0" fontId="12" fillId="0" borderId="15" xfId="0" applyFont="1" applyBorder="1" applyProtection="1">
      <protection locked="0"/>
    </xf>
    <xf numFmtId="169" fontId="12" fillId="0" borderId="16" xfId="0" applyNumberFormat="1" applyFont="1" applyBorder="1" applyProtection="1">
      <protection locked="0"/>
    </xf>
    <xf numFmtId="0" fontId="18" fillId="0" borderId="0" xfId="0" applyFont="1"/>
    <xf numFmtId="0" fontId="0" fillId="0" borderId="0" xfId="0" applyAlignment="1" applyProtection="1">
      <alignment wrapText="1"/>
      <protection locked="0"/>
    </xf>
    <xf numFmtId="0" fontId="15" fillId="0" borderId="0" xfId="0" applyFont="1" applyAlignment="1" applyProtection="1">
      <alignment wrapText="1"/>
      <protection locked="0"/>
    </xf>
    <xf numFmtId="0" fontId="12" fillId="0" borderId="0" xfId="0" applyFont="1"/>
    <xf numFmtId="0" fontId="19" fillId="0" borderId="0" xfId="0" applyFont="1" applyAlignment="1">
      <alignment horizontal="left" vertical="center"/>
    </xf>
    <xf numFmtId="16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3" borderId="32" xfId="0" applyFont="1" applyFill="1" applyBorder="1" applyAlignment="1" applyProtection="1">
      <alignment horizontal="left"/>
      <protection locked="0"/>
    </xf>
    <xf numFmtId="0" fontId="1" fillId="3" borderId="0" xfId="0" applyFont="1" applyFill="1" applyAlignment="1" applyProtection="1">
      <alignment horizontal="left"/>
      <protection locked="0"/>
    </xf>
    <xf numFmtId="0" fontId="1" fillId="3" borderId="0" xfId="0" applyFont="1" applyFill="1" applyProtection="1">
      <protection locked="0"/>
    </xf>
    <xf numFmtId="0" fontId="1" fillId="3" borderId="20" xfId="0" applyFont="1" applyFill="1" applyBorder="1" applyAlignment="1" applyProtection="1">
      <alignment horizontal="left"/>
      <protection locked="0"/>
    </xf>
    <xf numFmtId="0" fontId="16" fillId="0" borderId="0" xfId="0" applyFont="1" applyProtection="1">
      <protection locked="0"/>
    </xf>
    <xf numFmtId="0" fontId="1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36" xfId="0" applyFont="1" applyFill="1" applyBorder="1" applyAlignment="1">
      <alignment horizontal="left" vertical="center" wrapText="1"/>
    </xf>
    <xf numFmtId="0" fontId="2" fillId="2" borderId="37" xfId="0" applyFont="1" applyFill="1" applyBorder="1" applyAlignment="1">
      <alignment horizontal="left" vertical="center" wrapText="1"/>
    </xf>
    <xf numFmtId="164" fontId="2" fillId="2" borderId="2" xfId="0" applyNumberFormat="1" applyFont="1" applyFill="1" applyBorder="1" applyAlignment="1">
      <alignment horizontal="left" vertical="center" wrapText="1"/>
    </xf>
    <xf numFmtId="165" fontId="1" fillId="3" borderId="6" xfId="0" applyNumberFormat="1" applyFont="1" applyFill="1" applyBorder="1"/>
    <xf numFmtId="165" fontId="2" fillId="3" borderId="9" xfId="0" applyNumberFormat="1" applyFont="1" applyFill="1" applyBorder="1" applyAlignment="1">
      <alignment horizontal="center"/>
    </xf>
    <xf numFmtId="0" fontId="1" fillId="7" borderId="6" xfId="0" applyFont="1" applyFill="1" applyBorder="1"/>
    <xf numFmtId="168" fontId="1" fillId="7" borderId="4" xfId="0" applyNumberFormat="1" applyFont="1" applyFill="1" applyBorder="1"/>
    <xf numFmtId="168" fontId="1" fillId="3" borderId="6" xfId="0" applyNumberFormat="1" applyFont="1" applyFill="1" applyBorder="1"/>
    <xf numFmtId="168" fontId="2" fillId="3" borderId="9" xfId="0" applyNumberFormat="1" applyFont="1" applyFill="1" applyBorder="1" applyAlignment="1">
      <alignment horizontal="center"/>
    </xf>
    <xf numFmtId="0" fontId="3" fillId="0" borderId="6" xfId="0" applyFont="1" applyBorder="1" applyProtection="1">
      <protection locked="0"/>
    </xf>
    <xf numFmtId="0" fontId="3" fillId="7" borderId="6" xfId="0" applyFont="1" applyFill="1" applyBorder="1"/>
    <xf numFmtId="0" fontId="1" fillId="7" borderId="39" xfId="0" applyFont="1" applyFill="1" applyBorder="1"/>
    <xf numFmtId="168" fontId="1" fillId="7" borderId="40" xfId="0" applyNumberFormat="1" applyFont="1" applyFill="1" applyBorder="1"/>
    <xf numFmtId="168" fontId="1" fillId="7" borderId="41" xfId="0" applyNumberFormat="1" applyFont="1" applyFill="1" applyBorder="1"/>
    <xf numFmtId="168" fontId="1" fillId="7" borderId="42" xfId="0" applyNumberFormat="1" applyFont="1" applyFill="1" applyBorder="1"/>
    <xf numFmtId="0" fontId="2" fillId="2" borderId="7" xfId="0" applyFont="1" applyFill="1" applyBorder="1"/>
    <xf numFmtId="165" fontId="2" fillId="2" borderId="12" xfId="0" applyNumberFormat="1" applyFont="1" applyFill="1" applyBorder="1"/>
    <xf numFmtId="168" fontId="2" fillId="2" borderId="12" xfId="0" applyNumberFormat="1" applyFont="1" applyFill="1" applyBorder="1"/>
    <xf numFmtId="0" fontId="2" fillId="3" borderId="5" xfId="0" applyFont="1" applyFill="1" applyBorder="1"/>
    <xf numFmtId="165" fontId="2" fillId="3" borderId="18" xfId="0" applyNumberFormat="1" applyFont="1" applyFill="1" applyBorder="1" applyAlignment="1">
      <alignment horizontal="center"/>
    </xf>
    <xf numFmtId="165" fontId="2" fillId="3" borderId="44" xfId="0" applyNumberFormat="1" applyFont="1" applyFill="1" applyBorder="1" applyAlignment="1">
      <alignment horizontal="center"/>
    </xf>
    <xf numFmtId="165" fontId="2" fillId="3" borderId="24" xfId="0" applyNumberFormat="1" applyFont="1" applyFill="1" applyBorder="1" applyAlignment="1">
      <alignment horizontal="center"/>
    </xf>
    <xf numFmtId="165" fontId="2" fillId="3" borderId="5" xfId="0" applyNumberFormat="1" applyFont="1" applyFill="1" applyBorder="1" applyAlignment="1">
      <alignment horizontal="center"/>
    </xf>
    <xf numFmtId="168" fontId="2" fillId="3" borderId="18" xfId="0" applyNumberFormat="1" applyFont="1" applyFill="1" applyBorder="1" applyAlignment="1">
      <alignment horizontal="center"/>
    </xf>
    <xf numFmtId="168" fontId="2" fillId="3" borderId="44" xfId="0" applyNumberFormat="1" applyFont="1" applyFill="1" applyBorder="1" applyAlignment="1">
      <alignment horizontal="center"/>
    </xf>
    <xf numFmtId="168" fontId="2" fillId="3" borderId="24" xfId="0" applyNumberFormat="1" applyFont="1" applyFill="1" applyBorder="1" applyAlignment="1">
      <alignment horizontal="center"/>
    </xf>
    <xf numFmtId="168" fontId="2" fillId="3" borderId="5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left"/>
    </xf>
    <xf numFmtId="165" fontId="2" fillId="3" borderId="4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65" fontId="2" fillId="3" borderId="3" xfId="0" applyNumberFormat="1" applyFont="1" applyFill="1" applyBorder="1" applyAlignment="1">
      <alignment horizontal="center"/>
    </xf>
    <xf numFmtId="165" fontId="2" fillId="3" borderId="6" xfId="0" applyNumberFormat="1" applyFont="1" applyFill="1" applyBorder="1" applyAlignment="1">
      <alignment horizontal="center"/>
    </xf>
    <xf numFmtId="168" fontId="2" fillId="3" borderId="4" xfId="0" applyNumberFormat="1" applyFont="1" applyFill="1" applyBorder="1" applyAlignment="1">
      <alignment horizontal="center"/>
    </xf>
    <xf numFmtId="168" fontId="2" fillId="3" borderId="1" xfId="0" applyNumberFormat="1" applyFont="1" applyFill="1" applyBorder="1" applyAlignment="1">
      <alignment horizontal="center"/>
    </xf>
    <xf numFmtId="168" fontId="2" fillId="3" borderId="3" xfId="0" applyNumberFormat="1" applyFont="1" applyFill="1" applyBorder="1" applyAlignment="1">
      <alignment horizontal="center"/>
    </xf>
    <xf numFmtId="168" fontId="2" fillId="3" borderId="6" xfId="0" applyNumberFormat="1" applyFont="1" applyFill="1" applyBorder="1" applyAlignment="1">
      <alignment horizontal="center"/>
    </xf>
    <xf numFmtId="165" fontId="2" fillId="2" borderId="43" xfId="0" applyNumberFormat="1" applyFont="1" applyFill="1" applyBorder="1"/>
    <xf numFmtId="165" fontId="2" fillId="2" borderId="28" xfId="0" applyNumberFormat="1" applyFont="1" applyFill="1" applyBorder="1"/>
    <xf numFmtId="165" fontId="2" fillId="2" borderId="7" xfId="0" applyNumberFormat="1" applyFont="1" applyFill="1" applyBorder="1"/>
    <xf numFmtId="168" fontId="2" fillId="2" borderId="43" xfId="0" applyNumberFormat="1" applyFont="1" applyFill="1" applyBorder="1"/>
    <xf numFmtId="168" fontId="2" fillId="2" borderId="28" xfId="0" applyNumberFormat="1" applyFont="1" applyFill="1" applyBorder="1"/>
    <xf numFmtId="168" fontId="2" fillId="2" borderId="7" xfId="0" applyNumberFormat="1" applyFont="1" applyFill="1" applyBorder="1"/>
    <xf numFmtId="0" fontId="2" fillId="2" borderId="2" xfId="0" applyFont="1" applyFill="1" applyBorder="1"/>
    <xf numFmtId="165" fontId="2" fillId="2" borderId="45" xfId="0" applyNumberFormat="1" applyFont="1" applyFill="1" applyBorder="1"/>
    <xf numFmtId="168" fontId="2" fillId="2" borderId="45" xfId="0" applyNumberFormat="1" applyFont="1" applyFill="1" applyBorder="1"/>
    <xf numFmtId="0" fontId="2" fillId="2" borderId="14" xfId="0" applyFont="1" applyFill="1" applyBorder="1" applyAlignment="1">
      <alignment horizontal="left" vertical="center" wrapText="1"/>
    </xf>
    <xf numFmtId="170" fontId="1" fillId="7" borderId="9" xfId="0" applyNumberFormat="1" applyFont="1" applyFill="1" applyBorder="1"/>
    <xf numFmtId="168" fontId="1" fillId="7" borderId="9" xfId="0" applyNumberFormat="1" applyFont="1" applyFill="1" applyBorder="1"/>
    <xf numFmtId="170" fontId="1" fillId="7" borderId="6" xfId="0" applyNumberFormat="1" applyFont="1" applyFill="1" applyBorder="1"/>
    <xf numFmtId="168" fontId="1" fillId="7" borderId="6" xfId="0" applyNumberFormat="1" applyFont="1" applyFill="1" applyBorder="1"/>
    <xf numFmtId="170" fontId="1" fillId="7" borderId="39" xfId="0" applyNumberFormat="1" applyFont="1" applyFill="1" applyBorder="1"/>
    <xf numFmtId="168" fontId="1" fillId="7" borderId="39" xfId="0" applyNumberFormat="1" applyFont="1" applyFill="1" applyBorder="1"/>
    <xf numFmtId="170" fontId="1" fillId="7" borderId="2" xfId="0" applyNumberFormat="1" applyFont="1" applyFill="1" applyBorder="1"/>
    <xf numFmtId="168" fontId="1" fillId="7" borderId="2" xfId="0" applyNumberFormat="1" applyFont="1" applyFill="1" applyBorder="1"/>
    <xf numFmtId="170" fontId="1" fillId="7" borderId="33" xfId="0" applyNumberFormat="1" applyFont="1" applyFill="1" applyBorder="1"/>
    <xf numFmtId="168" fontId="1" fillId="7" borderId="33" xfId="0" applyNumberFormat="1" applyFont="1" applyFill="1" applyBorder="1"/>
    <xf numFmtId="0" fontId="1" fillId="0" borderId="56" xfId="0" applyFont="1" applyBorder="1"/>
    <xf numFmtId="0" fontId="1" fillId="0" borderId="52" xfId="0" applyFont="1" applyBorder="1"/>
    <xf numFmtId="0" fontId="1" fillId="0" borderId="17" xfId="0" applyFont="1" applyBorder="1"/>
    <xf numFmtId="0" fontId="1" fillId="0" borderId="14" xfId="0" applyFont="1" applyBorder="1"/>
    <xf numFmtId="170" fontId="1" fillId="7" borderId="34" xfId="5" applyNumberFormat="1" applyFont="1" applyFill="1" applyBorder="1" applyProtection="1"/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/>
    <xf numFmtId="167" fontId="7" fillId="0" borderId="0" xfId="3" applyNumberFormat="1"/>
    <xf numFmtId="9" fontId="2" fillId="8" borderId="0" xfId="0" applyNumberFormat="1" applyFont="1" applyFill="1" applyProtection="1">
      <protection locked="0"/>
    </xf>
    <xf numFmtId="0" fontId="2" fillId="8" borderId="6" xfId="0" applyFont="1" applyFill="1" applyBorder="1" applyAlignment="1" applyProtection="1">
      <alignment horizontal="left"/>
    </xf>
    <xf numFmtId="167" fontId="7" fillId="9" borderId="59" xfId="3" applyNumberFormat="1" applyFill="1" applyBorder="1"/>
    <xf numFmtId="0" fontId="1" fillId="0" borderId="51" xfId="0" applyFont="1" applyFill="1" applyBorder="1" applyProtection="1">
      <protection locked="0"/>
    </xf>
    <xf numFmtId="167" fontId="7" fillId="0" borderId="1" xfId="3" applyNumberFormat="1" applyBorder="1"/>
    <xf numFmtId="165" fontId="1" fillId="0" borderId="1" xfId="0" applyNumberFormat="1" applyFont="1" applyFill="1" applyBorder="1" applyProtection="1">
      <protection locked="0"/>
    </xf>
    <xf numFmtId="14" fontId="1" fillId="9" borderId="19" xfId="0" applyNumberFormat="1" applyFont="1" applyFill="1" applyBorder="1" applyAlignment="1" applyProtection="1">
      <alignment horizontal="left"/>
      <protection locked="0"/>
    </xf>
    <xf numFmtId="0" fontId="1" fillId="10" borderId="0" xfId="0" applyFont="1" applyFill="1" applyAlignment="1" applyProtection="1">
      <alignment horizontal="center"/>
      <protection locked="0"/>
    </xf>
    <xf numFmtId="165" fontId="2" fillId="10" borderId="0" xfId="0" applyNumberFormat="1" applyFont="1" applyFill="1" applyProtection="1">
      <protection locked="0"/>
    </xf>
    <xf numFmtId="0" fontId="1" fillId="8" borderId="6" xfId="0" applyFont="1" applyFill="1" applyBorder="1" applyAlignment="1" applyProtection="1">
      <alignment wrapText="1"/>
      <protection locked="0"/>
    </xf>
    <xf numFmtId="14" fontId="1" fillId="0" borderId="51" xfId="0" applyNumberFormat="1" applyFont="1" applyBorder="1" applyProtection="1">
      <protection locked="0"/>
    </xf>
    <xf numFmtId="0" fontId="1" fillId="0" borderId="51" xfId="0" applyFont="1" applyBorder="1" applyProtection="1">
      <protection locked="0"/>
    </xf>
    <xf numFmtId="165" fontId="2" fillId="3" borderId="60" xfId="0" applyNumberFormat="1" applyFont="1" applyFill="1" applyBorder="1" applyAlignment="1" applyProtection="1">
      <alignment horizontal="center"/>
    </xf>
    <xf numFmtId="167" fontId="7" fillId="9" borderId="1" xfId="3" applyNumberFormat="1" applyFill="1" applyBorder="1"/>
    <xf numFmtId="165" fontId="1" fillId="9" borderId="1" xfId="0" applyNumberFormat="1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1" fillId="0" borderId="9" xfId="0" applyFont="1" applyFill="1" applyBorder="1" applyProtection="1">
      <protection locked="0"/>
    </xf>
    <xf numFmtId="165" fontId="1" fillId="0" borderId="61" xfId="0" applyNumberFormat="1" applyFont="1" applyFill="1" applyBorder="1" applyProtection="1">
      <protection locked="0"/>
    </xf>
    <xf numFmtId="165" fontId="1" fillId="0" borderId="50" xfId="0" applyNumberFormat="1" applyFont="1" applyFill="1" applyBorder="1" applyProtection="1">
      <protection locked="0"/>
    </xf>
    <xf numFmtId="165" fontId="2" fillId="3" borderId="34" xfId="0" applyNumberFormat="1" applyFont="1" applyFill="1" applyBorder="1" applyAlignment="1" applyProtection="1">
      <alignment horizontal="center"/>
    </xf>
    <xf numFmtId="165" fontId="1" fillId="0" borderId="29" xfId="0" applyNumberFormat="1" applyFont="1" applyFill="1" applyBorder="1" applyProtection="1">
      <protection locked="0"/>
    </xf>
    <xf numFmtId="0" fontId="1" fillId="11" borderId="0" xfId="0" applyFont="1" applyFill="1" applyProtection="1">
      <protection locked="0"/>
    </xf>
    <xf numFmtId="0" fontId="2" fillId="11" borderId="0" xfId="0" applyFont="1" applyFill="1" applyProtection="1">
      <protection locked="0"/>
    </xf>
    <xf numFmtId="9" fontId="2" fillId="11" borderId="0" xfId="5" applyFont="1" applyFill="1" applyProtection="1"/>
    <xf numFmtId="0" fontId="7" fillId="0" borderId="51" xfId="3" applyBorder="1"/>
    <xf numFmtId="0" fontId="1" fillId="0" borderId="62" xfId="0" applyFont="1" applyFill="1" applyBorder="1" applyProtection="1">
      <protection locked="0"/>
    </xf>
    <xf numFmtId="165" fontId="2" fillId="3" borderId="22" xfId="0" applyNumberFormat="1" applyFont="1" applyFill="1" applyBorder="1" applyAlignment="1" applyProtection="1">
      <alignment horizontal="center"/>
    </xf>
    <xf numFmtId="0" fontId="2" fillId="2" borderId="48" xfId="0" applyFont="1" applyFill="1" applyBorder="1" applyAlignment="1" applyProtection="1">
      <alignment horizontal="left"/>
    </xf>
    <xf numFmtId="0" fontId="2" fillId="2" borderId="57" xfId="0" applyFont="1" applyFill="1" applyBorder="1" applyAlignment="1" applyProtection="1">
      <alignment horizontal="left"/>
    </xf>
    <xf numFmtId="0" fontId="2" fillId="2" borderId="58" xfId="0" applyFont="1" applyFill="1" applyBorder="1" applyAlignment="1" applyProtection="1">
      <alignment horizontal="left"/>
    </xf>
    <xf numFmtId="0" fontId="0" fillId="0" borderId="0" xfId="0" applyFont="1" applyAlignment="1">
      <alignment horizontal="left" vertical="center" wrapText="1"/>
    </xf>
    <xf numFmtId="0" fontId="0" fillId="0" borderId="13" xfId="0" applyFont="1" applyBorder="1" applyAlignment="1">
      <alignment horizontal="left" vertical="center" wrapText="1"/>
    </xf>
    <xf numFmtId="0" fontId="1" fillId="0" borderId="0" xfId="0" applyFont="1" applyAlignment="1" applyProtection="1">
      <alignment horizontal="center"/>
      <protection locked="0"/>
    </xf>
    <xf numFmtId="0" fontId="1" fillId="0" borderId="14" xfId="0" applyFont="1" applyBorder="1" applyAlignment="1">
      <alignment horizontal="left"/>
    </xf>
    <xf numFmtId="0" fontId="1" fillId="0" borderId="35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46" xfId="0" applyFont="1" applyBorder="1" applyAlignment="1">
      <alignment horizontal="left"/>
    </xf>
    <xf numFmtId="0" fontId="1" fillId="0" borderId="41" xfId="0" applyFont="1" applyBorder="1" applyAlignment="1">
      <alignment horizontal="left"/>
    </xf>
    <xf numFmtId="0" fontId="1" fillId="0" borderId="47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36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9" xfId="0" applyFont="1" applyBorder="1" applyAlignment="1">
      <alignment horizontal="left"/>
    </xf>
    <xf numFmtId="0" fontId="1" fillId="0" borderId="38" xfId="0" applyFont="1" applyBorder="1" applyAlignment="1">
      <alignment horizontal="left"/>
    </xf>
    <xf numFmtId="0" fontId="1" fillId="0" borderId="50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2" fillId="0" borderId="48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53" xfId="0" applyFont="1" applyBorder="1" applyAlignment="1">
      <alignment horizontal="left"/>
    </xf>
    <xf numFmtId="0" fontId="1" fillId="0" borderId="54" xfId="0" applyFont="1" applyBorder="1" applyAlignment="1">
      <alignment horizontal="left"/>
    </xf>
    <xf numFmtId="0" fontId="1" fillId="0" borderId="55" xfId="0" applyFont="1" applyBorder="1" applyAlignment="1">
      <alignment horizontal="left"/>
    </xf>
    <xf numFmtId="0" fontId="2" fillId="2" borderId="48" xfId="0" applyFont="1" applyFill="1" applyBorder="1" applyAlignment="1">
      <alignment horizontal="left"/>
    </xf>
    <xf numFmtId="0" fontId="2" fillId="2" borderId="57" xfId="0" applyFont="1" applyFill="1" applyBorder="1" applyAlignment="1">
      <alignment horizontal="left"/>
    </xf>
    <xf numFmtId="0" fontId="2" fillId="2" borderId="58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3" xfId="0" applyFont="1" applyBorder="1" applyAlignment="1">
      <alignment horizontal="left"/>
    </xf>
    <xf numFmtId="0" fontId="1" fillId="0" borderId="44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14" fillId="4" borderId="14" xfId="0" applyFont="1" applyFill="1" applyBorder="1" applyAlignment="1" applyProtection="1">
      <alignment horizontal="center" vertical="center"/>
      <protection locked="0"/>
    </xf>
    <xf numFmtId="0" fontId="14" fillId="4" borderId="15" xfId="0" applyFont="1" applyFill="1" applyBorder="1" applyAlignment="1" applyProtection="1">
      <alignment horizontal="center" vertical="center"/>
      <protection locked="0"/>
    </xf>
    <xf numFmtId="0" fontId="14" fillId="4" borderId="16" xfId="0" applyFont="1" applyFill="1" applyBorder="1" applyAlignment="1" applyProtection="1">
      <alignment horizontal="center" vertical="center"/>
      <protection locked="0"/>
    </xf>
  </cellXfs>
  <cellStyles count="6">
    <cellStyle name="Comma 2" xfId="4" xr:uid="{00000000-0005-0000-0000-000000000000}"/>
    <cellStyle name="Currency 2" xfId="2" xr:uid="{00000000-0005-0000-0000-000001000000}"/>
    <cellStyle name="Normal" xfId="0" builtinId="0"/>
    <cellStyle name="Normal 2" xfId="3" xr:uid="{00000000-0005-0000-0000-000003000000}"/>
    <cellStyle name="Normal 3" xfId="1" xr:uid="{00000000-0005-0000-0000-000004000000}"/>
    <cellStyle name="Percent" xfId="5" builtinId="5"/>
  </cellStyles>
  <dxfs count="0"/>
  <tableStyles count="0" defaultTableStyle="TableStyleMedium2" defaultPivotStyle="PivotStyleLight16"/>
  <colors>
    <mruColors>
      <color rgb="FFF7F7FF"/>
      <color rgb="FFF7FFEF"/>
      <color rgb="FFE7FFE7"/>
      <color rgb="FFEB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O135"/>
  <sheetViews>
    <sheetView tabSelected="1" topLeftCell="A5" workbookViewId="0">
      <selection activeCell="K74" sqref="K74"/>
    </sheetView>
  </sheetViews>
  <sheetFormatPr baseColWidth="10" defaultColWidth="9.1640625" defaultRowHeight="15" x14ac:dyDescent="0.2"/>
  <cols>
    <col min="1" max="1" width="3.5" style="1" customWidth="1"/>
    <col min="2" max="2" width="37.5" style="1" customWidth="1"/>
    <col min="3" max="3" width="18.33203125" style="1" customWidth="1"/>
    <col min="4" max="5" width="15.5" style="4" customWidth="1"/>
    <col min="6" max="6" width="17.6640625" style="4" customWidth="1"/>
    <col min="7" max="11" width="15.5" style="4" customWidth="1"/>
    <col min="12" max="12" width="3.5" style="1" customWidth="1"/>
    <col min="13" max="13" width="16.5" style="1" customWidth="1"/>
    <col min="14" max="14" width="14" style="1" customWidth="1"/>
    <col min="15" max="16384" width="9.1640625" style="1"/>
  </cols>
  <sheetData>
    <row r="1" spans="2:15" ht="16" thickBot="1" x14ac:dyDescent="0.25">
      <c r="B1" s="46" t="s">
        <v>16</v>
      </c>
      <c r="C1" s="184">
        <v>74387</v>
      </c>
      <c r="D1" s="184"/>
      <c r="E1" s="47"/>
      <c r="F1" s="47"/>
      <c r="G1" s="47"/>
      <c r="H1" s="47"/>
      <c r="I1" s="2"/>
      <c r="J1" s="2"/>
      <c r="K1" s="2"/>
    </row>
    <row r="2" spans="2:15" x14ac:dyDescent="0.2">
      <c r="B2" s="46" t="s">
        <v>17</v>
      </c>
      <c r="C2" s="185" t="s">
        <v>110</v>
      </c>
      <c r="D2" s="184"/>
      <c r="E2" s="68" t="s">
        <v>22</v>
      </c>
      <c r="F2" s="69" t="s">
        <v>23</v>
      </c>
      <c r="G2" s="47"/>
      <c r="H2" s="47"/>
      <c r="I2" s="31" t="s">
        <v>30</v>
      </c>
      <c r="J2" s="32">
        <f>J135</f>
        <v>181161.30856164382</v>
      </c>
      <c r="K2" s="2"/>
      <c r="M2" s="35" t="s">
        <v>22</v>
      </c>
      <c r="N2" s="36">
        <f t="shared" ref="N2:N7" si="0">IF(C$8=C$9,"",SUMIF(C:C,M2,J:J))</f>
        <v>2530.7080000000001</v>
      </c>
    </row>
    <row r="3" spans="2:15" ht="28.5" customHeight="1" thickBot="1" x14ac:dyDescent="0.25">
      <c r="B3" s="46" t="s">
        <v>18</v>
      </c>
      <c r="C3" s="217" t="s">
        <v>111</v>
      </c>
      <c r="D3" s="218"/>
      <c r="E3" s="70" t="s">
        <v>24</v>
      </c>
      <c r="F3" s="71" t="s">
        <v>25</v>
      </c>
      <c r="G3" s="47"/>
      <c r="H3" s="47"/>
      <c r="I3" s="33" t="s">
        <v>31</v>
      </c>
      <c r="J3" s="34">
        <f>K135</f>
        <v>140647.5167808219</v>
      </c>
      <c r="K3" s="2"/>
      <c r="M3" s="37" t="s">
        <v>24</v>
      </c>
      <c r="N3" s="38">
        <f t="shared" si="0"/>
        <v>32666.400000000001</v>
      </c>
    </row>
    <row r="4" spans="2:15" ht="16" thickBot="1" x14ac:dyDescent="0.25">
      <c r="B4" s="46" t="s">
        <v>0</v>
      </c>
      <c r="C4" s="113">
        <v>45170</v>
      </c>
      <c r="D4" s="184"/>
      <c r="E4" s="72" t="s">
        <v>26</v>
      </c>
      <c r="F4" s="73" t="s">
        <v>8</v>
      </c>
      <c r="G4" s="47"/>
      <c r="H4" s="47"/>
      <c r="I4" s="31" t="s">
        <v>58</v>
      </c>
      <c r="J4" s="32">
        <f>J3-(N3+N4+N5+N6)</f>
        <v>-10685.708219178108</v>
      </c>
      <c r="K4" s="3"/>
      <c r="M4" s="39" t="s">
        <v>26</v>
      </c>
      <c r="N4" s="38">
        <f t="shared" si="0"/>
        <v>20450</v>
      </c>
    </row>
    <row r="5" spans="2:15" ht="16" thickBot="1" x14ac:dyDescent="0.25">
      <c r="B5" s="46" t="s">
        <v>1</v>
      </c>
      <c r="C5" s="113" t="s">
        <v>112</v>
      </c>
      <c r="D5" s="184"/>
      <c r="E5" s="47"/>
      <c r="F5" s="47"/>
      <c r="G5" s="47"/>
      <c r="H5" s="47"/>
      <c r="I5" s="33" t="s">
        <v>59</v>
      </c>
      <c r="J5" s="67">
        <f>J4/J3</f>
        <v>-7.597509336642029E-2</v>
      </c>
      <c r="K5" s="2"/>
      <c r="M5" s="37" t="s">
        <v>23</v>
      </c>
      <c r="N5" s="38">
        <f t="shared" si="0"/>
        <v>25736.825000000001</v>
      </c>
    </row>
    <row r="6" spans="2:15" x14ac:dyDescent="0.2">
      <c r="B6" s="46" t="s">
        <v>2</v>
      </c>
      <c r="C6" s="219" t="s">
        <v>113</v>
      </c>
      <c r="D6" s="219"/>
      <c r="E6" s="47"/>
      <c r="F6" s="194" t="s">
        <v>121</v>
      </c>
      <c r="G6" s="194">
        <v>1.5</v>
      </c>
      <c r="H6" s="47"/>
      <c r="I6" s="5"/>
      <c r="J6" s="5"/>
      <c r="K6" s="5"/>
      <c r="M6" s="39" t="s">
        <v>25</v>
      </c>
      <c r="N6" s="38">
        <f t="shared" si="0"/>
        <v>72480</v>
      </c>
    </row>
    <row r="7" spans="2:15" ht="15" customHeight="1" thickBot="1" x14ac:dyDescent="0.25">
      <c r="M7" s="37" t="s">
        <v>8</v>
      </c>
      <c r="N7" s="38">
        <f t="shared" si="0"/>
        <v>15583.583000000001</v>
      </c>
    </row>
    <row r="8" spans="2:15" s="6" customFormat="1" ht="31.5" customHeight="1" thickBot="1" x14ac:dyDescent="0.25">
      <c r="B8" s="16"/>
      <c r="C8" s="17" t="s">
        <v>27</v>
      </c>
      <c r="D8" s="18" t="s">
        <v>3</v>
      </c>
      <c r="E8" s="18" t="s">
        <v>54</v>
      </c>
      <c r="F8" s="18" t="s">
        <v>55</v>
      </c>
      <c r="G8" s="18" t="s">
        <v>56</v>
      </c>
      <c r="H8" s="18" t="s">
        <v>57</v>
      </c>
      <c r="I8" s="19" t="s">
        <v>28</v>
      </c>
      <c r="J8" s="28" t="s">
        <v>32</v>
      </c>
      <c r="K8" s="19" t="s">
        <v>29</v>
      </c>
      <c r="M8" s="40" t="s">
        <v>28</v>
      </c>
      <c r="N8" s="41">
        <f>SUM(N2:N7)</f>
        <v>169447.51600000003</v>
      </c>
    </row>
    <row r="9" spans="2:15" s="21" customFormat="1" x14ac:dyDescent="0.2">
      <c r="B9" s="214" t="s">
        <v>4</v>
      </c>
      <c r="C9" s="215"/>
      <c r="D9" s="215"/>
      <c r="E9" s="215"/>
      <c r="F9" s="215"/>
      <c r="G9" s="215"/>
      <c r="H9" s="215"/>
      <c r="I9" s="215"/>
      <c r="J9" s="215"/>
      <c r="K9" s="216"/>
    </row>
    <row r="10" spans="2:15" x14ac:dyDescent="0.2">
      <c r="B10" s="9" t="s">
        <v>114</v>
      </c>
      <c r="C10" s="197" t="s">
        <v>23</v>
      </c>
      <c r="D10" s="191">
        <v>8962.9359848418626</v>
      </c>
      <c r="E10" s="191">
        <v>9142.1947045387005</v>
      </c>
      <c r="F10" s="191">
        <v>7728.3552937219119</v>
      </c>
      <c r="G10" s="192"/>
      <c r="H10" s="192"/>
      <c r="I10" s="199">
        <f>SUM(D10:H10)</f>
        <v>25833.485983102473</v>
      </c>
      <c r="J10" s="189">
        <v>25736.825000000001</v>
      </c>
      <c r="K10" s="23">
        <f>J10</f>
        <v>25736.825000000001</v>
      </c>
    </row>
    <row r="11" spans="2:15" ht="15" hidden="1" customHeight="1" x14ac:dyDescent="0.2">
      <c r="B11" s="9"/>
      <c r="C11" s="197"/>
      <c r="D11" s="192"/>
      <c r="E11" s="192"/>
      <c r="F11" s="192"/>
      <c r="G11" s="192"/>
      <c r="H11" s="192"/>
      <c r="I11" s="199">
        <f>SUM(D11:H11)</f>
        <v>0</v>
      </c>
      <c r="J11" s="29"/>
      <c r="K11" s="23">
        <f t="shared" ref="K11:K12" si="1">J11*0.8</f>
        <v>0</v>
      </c>
    </row>
    <row r="12" spans="2:15" ht="15" hidden="1" customHeight="1" x14ac:dyDescent="0.2">
      <c r="B12" s="9"/>
      <c r="C12" s="198"/>
      <c r="D12" s="192"/>
      <c r="E12" s="192"/>
      <c r="F12" s="192"/>
      <c r="G12" s="192"/>
      <c r="H12" s="192"/>
      <c r="I12" s="199">
        <f>SUM(D12:H12)</f>
        <v>0</v>
      </c>
      <c r="J12" s="29"/>
      <c r="K12" s="23">
        <f t="shared" si="1"/>
        <v>0</v>
      </c>
      <c r="L12" s="27"/>
      <c r="O12" s="27"/>
    </row>
    <row r="13" spans="2:15" x14ac:dyDescent="0.2">
      <c r="B13" s="9"/>
      <c r="C13" s="198"/>
      <c r="D13" s="192"/>
      <c r="E13" s="192"/>
      <c r="F13" s="192"/>
      <c r="G13" s="192"/>
      <c r="H13" s="192"/>
      <c r="I13" s="199">
        <f>SUM(D13:D13)</f>
        <v>0</v>
      </c>
      <c r="J13" s="29"/>
      <c r="K13" s="23">
        <f t="shared" ref="K13" si="2">J13*0.8</f>
        <v>0</v>
      </c>
      <c r="L13" s="27"/>
      <c r="O13" s="27"/>
    </row>
    <row r="14" spans="2:15" s="21" customFormat="1" ht="16" thickBot="1" x14ac:dyDescent="0.25">
      <c r="B14" s="13" t="s">
        <v>93</v>
      </c>
      <c r="C14" s="13"/>
      <c r="D14" s="22">
        <f>SUM(D10:D13)</f>
        <v>8962.9359848418626</v>
      </c>
      <c r="E14" s="22">
        <f t="shared" ref="E14:K14" si="3">SUM(E10:E13)</f>
        <v>9142.1947045387005</v>
      </c>
      <c r="F14" s="22">
        <f t="shared" si="3"/>
        <v>7728.3552937219119</v>
      </c>
      <c r="G14" s="22">
        <f t="shared" si="3"/>
        <v>0</v>
      </c>
      <c r="H14" s="22">
        <f t="shared" si="3"/>
        <v>0</v>
      </c>
      <c r="I14" s="22">
        <f t="shared" si="3"/>
        <v>25833.485983102473</v>
      </c>
      <c r="J14" s="22">
        <f t="shared" si="3"/>
        <v>25736.825000000001</v>
      </c>
      <c r="K14" s="22">
        <f t="shared" si="3"/>
        <v>25736.825000000001</v>
      </c>
    </row>
    <row r="15" spans="2:15" s="21" customFormat="1" x14ac:dyDescent="0.2">
      <c r="B15" s="214" t="s">
        <v>14</v>
      </c>
      <c r="C15" s="215"/>
      <c r="D15" s="215">
        <f>SUM(D16:D20)</f>
        <v>0</v>
      </c>
      <c r="E15" s="215">
        <f t="shared" ref="E15:H15" si="4">SUM(E16:E20)</f>
        <v>32666.400000000001</v>
      </c>
      <c r="F15" s="215">
        <f t="shared" si="4"/>
        <v>32666.400000000001</v>
      </c>
      <c r="G15" s="215">
        <f t="shared" si="4"/>
        <v>0</v>
      </c>
      <c r="H15" s="215">
        <f t="shared" si="4"/>
        <v>0</v>
      </c>
      <c r="I15" s="215">
        <f t="shared" ref="I15" si="5">SUM(I16:I20)</f>
        <v>65332.800000000003</v>
      </c>
      <c r="J15" s="215">
        <f t="shared" ref="J15" si="6">SUM(J16:J20)</f>
        <v>65332.800000000003</v>
      </c>
      <c r="K15" s="216">
        <f t="shared" ref="K15" si="7">SUM(K16:K20)</f>
        <v>65332.800000000003</v>
      </c>
    </row>
    <row r="16" spans="2:15" ht="51.75" customHeight="1" x14ac:dyDescent="0.2">
      <c r="B16" s="196" t="s">
        <v>126</v>
      </c>
      <c r="C16" s="193" t="s">
        <v>24</v>
      </c>
      <c r="D16" s="192"/>
      <c r="E16" s="65">
        <v>16333.2</v>
      </c>
      <c r="F16" s="65">
        <v>16333.2</v>
      </c>
      <c r="G16" s="65"/>
      <c r="H16" s="65"/>
      <c r="I16" s="23">
        <f>SUM(D16:H16)</f>
        <v>32666.400000000001</v>
      </c>
      <c r="J16" s="30">
        <f>I16</f>
        <v>32666.400000000001</v>
      </c>
      <c r="K16" s="23">
        <f>I16</f>
        <v>32666.400000000001</v>
      </c>
      <c r="M16" s="27">
        <f>(6*260)*20.94</f>
        <v>32666.400000000001</v>
      </c>
      <c r="N16" s="27">
        <f>M16/2</f>
        <v>16333.2</v>
      </c>
    </row>
    <row r="17" spans="2:15" x14ac:dyDescent="0.2">
      <c r="B17" s="10"/>
      <c r="C17" s="11"/>
      <c r="D17" s="12"/>
      <c r="E17" s="65"/>
      <c r="F17" s="65"/>
      <c r="G17" s="65"/>
      <c r="H17" s="65"/>
      <c r="I17" s="23">
        <f>SUM(D17:H17)</f>
        <v>0</v>
      </c>
      <c r="J17" s="30"/>
      <c r="K17" s="23">
        <f>J17*0.8</f>
        <v>0</v>
      </c>
      <c r="M17" s="27"/>
      <c r="N17" s="27"/>
    </row>
    <row r="18" spans="2:15" x14ac:dyDescent="0.2">
      <c r="B18" s="10"/>
      <c r="C18" s="11"/>
      <c r="D18" s="12"/>
      <c r="E18" s="65"/>
      <c r="F18" s="65"/>
      <c r="G18" s="65"/>
      <c r="H18" s="65"/>
      <c r="I18" s="23">
        <f>SUM(D18:H18)</f>
        <v>0</v>
      </c>
      <c r="J18" s="30"/>
      <c r="K18" s="23">
        <f t="shared" ref="K18:K19" si="8">J18*0.8</f>
        <v>0</v>
      </c>
      <c r="M18" s="27"/>
      <c r="N18" s="27"/>
    </row>
    <row r="19" spans="2:15" ht="15" hidden="1" customHeight="1" x14ac:dyDescent="0.2">
      <c r="B19" s="10"/>
      <c r="C19" s="11"/>
      <c r="D19" s="12"/>
      <c r="E19" s="65"/>
      <c r="F19" s="65"/>
      <c r="G19" s="65"/>
      <c r="H19" s="65"/>
      <c r="I19" s="23">
        <f t="shared" ref="I19" si="9">SUM(D19:D19)</f>
        <v>0</v>
      </c>
      <c r="J19" s="30"/>
      <c r="K19" s="23">
        <f t="shared" si="8"/>
        <v>0</v>
      </c>
      <c r="M19" s="27"/>
      <c r="N19" s="27"/>
    </row>
    <row r="20" spans="2:15" s="21" customFormat="1" ht="16" thickBot="1" x14ac:dyDescent="0.25">
      <c r="B20" s="13" t="s">
        <v>94</v>
      </c>
      <c r="C20" s="13"/>
      <c r="D20" s="22">
        <f t="shared" ref="D20:K20" si="10">SUM(D16:D19)</f>
        <v>0</v>
      </c>
      <c r="E20" s="22">
        <f t="shared" si="10"/>
        <v>16333.2</v>
      </c>
      <c r="F20" s="22">
        <f t="shared" si="10"/>
        <v>16333.2</v>
      </c>
      <c r="G20" s="22">
        <f t="shared" si="10"/>
        <v>0</v>
      </c>
      <c r="H20" s="22">
        <f t="shared" si="10"/>
        <v>0</v>
      </c>
      <c r="I20" s="22">
        <f t="shared" si="10"/>
        <v>32666.400000000001</v>
      </c>
      <c r="J20" s="22">
        <f t="shared" si="10"/>
        <v>32666.400000000001</v>
      </c>
      <c r="K20" s="22">
        <f t="shared" si="10"/>
        <v>32666.400000000001</v>
      </c>
    </row>
    <row r="21" spans="2:15" s="21" customFormat="1" x14ac:dyDescent="0.2">
      <c r="B21" s="214" t="s">
        <v>15</v>
      </c>
      <c r="C21" s="215"/>
      <c r="D21" s="215">
        <f t="shared" ref="D21:K21" si="11">SUM(D22:D33)</f>
        <v>47680</v>
      </c>
      <c r="E21" s="215">
        <f t="shared" si="11"/>
        <v>14450</v>
      </c>
      <c r="F21" s="215">
        <f t="shared" si="11"/>
        <v>2000</v>
      </c>
      <c r="G21" s="215">
        <f t="shared" si="11"/>
        <v>0</v>
      </c>
      <c r="H21" s="215">
        <f t="shared" si="11"/>
        <v>0</v>
      </c>
      <c r="I21" s="215">
        <f t="shared" si="11"/>
        <v>64130</v>
      </c>
      <c r="J21" s="215">
        <f t="shared" si="11"/>
        <v>92930</v>
      </c>
      <c r="K21" s="216">
        <f t="shared" si="11"/>
        <v>64130</v>
      </c>
    </row>
    <row r="22" spans="2:15" x14ac:dyDescent="0.2">
      <c r="B22" s="211" t="s">
        <v>115</v>
      </c>
      <c r="C22" s="202" t="s">
        <v>25</v>
      </c>
      <c r="D22" s="191">
        <v>6000</v>
      </c>
      <c r="E22" s="192"/>
      <c r="F22" s="192"/>
      <c r="G22" s="192"/>
      <c r="H22" s="192"/>
      <c r="I22" s="199">
        <f>SUM(D22:H22)</f>
        <v>6000</v>
      </c>
      <c r="J22" s="30">
        <v>9600</v>
      </c>
      <c r="K22" s="23">
        <f>I22</f>
        <v>6000</v>
      </c>
      <c r="L22" s="21"/>
      <c r="O22" s="21"/>
    </row>
    <row r="23" spans="2:15" x14ac:dyDescent="0.2">
      <c r="B23" s="211" t="s">
        <v>116</v>
      </c>
      <c r="C23" s="202" t="s">
        <v>25</v>
      </c>
      <c r="D23" s="191">
        <v>2880</v>
      </c>
      <c r="E23" s="192"/>
      <c r="F23" s="192"/>
      <c r="G23" s="192"/>
      <c r="H23" s="192"/>
      <c r="I23" s="199">
        <f t="shared" ref="I23:I32" si="12">SUM(D23:H23)</f>
        <v>2880</v>
      </c>
      <c r="J23" s="30">
        <v>2880</v>
      </c>
      <c r="K23" s="23">
        <f t="shared" ref="K23:K28" si="13">I23</f>
        <v>2880</v>
      </c>
      <c r="L23" s="21"/>
      <c r="O23" s="21"/>
    </row>
    <row r="24" spans="2:15" x14ac:dyDescent="0.2">
      <c r="B24" s="211" t="s">
        <v>117</v>
      </c>
      <c r="C24" s="202" t="s">
        <v>25</v>
      </c>
      <c r="D24" s="191">
        <v>30000</v>
      </c>
      <c r="E24" s="192"/>
      <c r="F24" s="192"/>
      <c r="G24" s="192"/>
      <c r="H24" s="192"/>
      <c r="I24" s="199">
        <f t="shared" si="12"/>
        <v>30000</v>
      </c>
      <c r="J24" s="30">
        <v>48000</v>
      </c>
      <c r="K24" s="23">
        <f t="shared" si="13"/>
        <v>30000</v>
      </c>
      <c r="L24" s="21"/>
      <c r="O24" s="21"/>
    </row>
    <row r="25" spans="2:15" x14ac:dyDescent="0.2">
      <c r="B25" s="211" t="s">
        <v>118</v>
      </c>
      <c r="C25" s="202" t="s">
        <v>25</v>
      </c>
      <c r="D25" s="191">
        <v>7200</v>
      </c>
      <c r="E25" s="192"/>
      <c r="F25" s="192"/>
      <c r="G25" s="192"/>
      <c r="H25" s="192"/>
      <c r="I25" s="199">
        <f t="shared" si="12"/>
        <v>7200</v>
      </c>
      <c r="J25" s="30">
        <v>7200</v>
      </c>
      <c r="K25" s="23">
        <f t="shared" si="13"/>
        <v>7200</v>
      </c>
      <c r="L25" s="21"/>
      <c r="O25" s="21"/>
    </row>
    <row r="26" spans="2:15" x14ac:dyDescent="0.2">
      <c r="B26" s="211" t="s">
        <v>123</v>
      </c>
      <c r="C26" s="202" t="s">
        <v>26</v>
      </c>
      <c r="D26" s="200"/>
      <c r="E26" s="200">
        <v>12450</v>
      </c>
      <c r="F26" s="201"/>
      <c r="G26" s="201"/>
      <c r="H26" s="192"/>
      <c r="I26" s="199">
        <f t="shared" si="12"/>
        <v>12450</v>
      </c>
      <c r="J26" s="30">
        <v>12450</v>
      </c>
      <c r="K26" s="23">
        <f t="shared" si="13"/>
        <v>12450</v>
      </c>
      <c r="L26" s="21"/>
      <c r="M26" s="208"/>
      <c r="N26" s="208"/>
      <c r="O26" s="209" t="s">
        <v>125</v>
      </c>
    </row>
    <row r="27" spans="2:15" x14ac:dyDescent="0.2">
      <c r="B27" s="211" t="s">
        <v>120</v>
      </c>
      <c r="C27" s="202" t="s">
        <v>26</v>
      </c>
      <c r="D27" s="200"/>
      <c r="E27" s="201">
        <v>2000</v>
      </c>
      <c r="F27" s="201">
        <v>2000</v>
      </c>
      <c r="G27" s="201"/>
      <c r="H27" s="192"/>
      <c r="I27" s="199">
        <f t="shared" si="12"/>
        <v>4000</v>
      </c>
      <c r="J27" s="30">
        <v>8000</v>
      </c>
      <c r="K27" s="23">
        <f t="shared" si="13"/>
        <v>4000</v>
      </c>
      <c r="L27" s="21"/>
      <c r="M27" s="208" t="s">
        <v>124</v>
      </c>
      <c r="N27" s="208">
        <v>14450</v>
      </c>
      <c r="O27" s="210">
        <f>N27/M40</f>
        <v>6.8492736692574829E-2</v>
      </c>
    </row>
    <row r="28" spans="2:15" x14ac:dyDescent="0.2">
      <c r="B28" s="211" t="s">
        <v>119</v>
      </c>
      <c r="C28" s="202" t="s">
        <v>25</v>
      </c>
      <c r="D28" s="200">
        <v>1600</v>
      </c>
      <c r="E28" s="201"/>
      <c r="F28" s="201"/>
      <c r="G28" s="201"/>
      <c r="H28" s="192"/>
      <c r="I28" s="199">
        <f t="shared" si="12"/>
        <v>1600</v>
      </c>
      <c r="J28" s="30">
        <v>4800</v>
      </c>
      <c r="K28" s="23">
        <f t="shared" si="13"/>
        <v>1600</v>
      </c>
      <c r="L28" s="21"/>
      <c r="O28" s="21"/>
    </row>
    <row r="29" spans="2:15" hidden="1" x14ac:dyDescent="0.2">
      <c r="B29" s="190"/>
      <c r="C29" s="202"/>
      <c r="D29" s="201"/>
      <c r="E29" s="201"/>
      <c r="F29" s="201"/>
      <c r="G29" s="201"/>
      <c r="H29" s="192"/>
      <c r="I29" s="199">
        <f t="shared" si="12"/>
        <v>0</v>
      </c>
      <c r="J29" s="30"/>
      <c r="K29" s="23">
        <f t="shared" ref="K29:K33" si="14">J29*0.8</f>
        <v>0</v>
      </c>
      <c r="L29" s="21"/>
      <c r="O29" s="21"/>
    </row>
    <row r="30" spans="2:15" hidden="1" x14ac:dyDescent="0.2">
      <c r="B30" s="190"/>
      <c r="C30" s="202"/>
      <c r="D30" s="192"/>
      <c r="E30" s="192"/>
      <c r="F30" s="192"/>
      <c r="G30" s="192"/>
      <c r="H30" s="192"/>
      <c r="I30" s="199">
        <f t="shared" si="12"/>
        <v>0</v>
      </c>
      <c r="J30" s="30"/>
      <c r="K30" s="23">
        <f t="shared" si="14"/>
        <v>0</v>
      </c>
      <c r="L30" s="21"/>
      <c r="O30" s="21"/>
    </row>
    <row r="31" spans="2:15" hidden="1" x14ac:dyDescent="0.2">
      <c r="B31" s="190"/>
      <c r="C31" s="202"/>
      <c r="D31" s="192"/>
      <c r="E31" s="192"/>
      <c r="F31" s="192"/>
      <c r="G31" s="192"/>
      <c r="H31" s="192"/>
      <c r="I31" s="199">
        <f t="shared" si="12"/>
        <v>0</v>
      </c>
      <c r="J31" s="30"/>
      <c r="K31" s="23">
        <f t="shared" si="14"/>
        <v>0</v>
      </c>
      <c r="L31" s="21"/>
      <c r="O31" s="21"/>
    </row>
    <row r="32" spans="2:15" ht="16" thickBot="1" x14ac:dyDescent="0.25">
      <c r="B32" s="212"/>
      <c r="C32" s="202"/>
      <c r="D32" s="192"/>
      <c r="E32" s="192"/>
      <c r="F32" s="192"/>
      <c r="G32" s="192"/>
      <c r="H32" s="192"/>
      <c r="I32" s="213">
        <f t="shared" si="12"/>
        <v>0</v>
      </c>
      <c r="J32" s="207"/>
      <c r="K32" s="206">
        <f t="shared" si="14"/>
        <v>0</v>
      </c>
      <c r="L32" s="21"/>
      <c r="O32" s="21"/>
    </row>
    <row r="33" spans="2:15" ht="15" hidden="1" customHeight="1" x14ac:dyDescent="0.2">
      <c r="B33" s="203"/>
      <c r="C33" s="203"/>
      <c r="D33" s="204"/>
      <c r="E33" s="65"/>
      <c r="F33" s="65"/>
      <c r="G33" s="65"/>
      <c r="H33" s="65"/>
      <c r="I33" s="23">
        <f t="shared" ref="I33" si="15">SUM(D33:H33)</f>
        <v>0</v>
      </c>
      <c r="J33" s="205"/>
      <c r="K33" s="23">
        <f t="shared" si="14"/>
        <v>0</v>
      </c>
    </row>
    <row r="34" spans="2:15" s="21" customFormat="1" ht="16" thickBot="1" x14ac:dyDescent="0.25">
      <c r="B34" s="13" t="s">
        <v>95</v>
      </c>
      <c r="C34" s="13"/>
      <c r="D34" s="22">
        <f t="shared" ref="D34:K34" si="16">SUM(D22:D33)</f>
        <v>47680</v>
      </c>
      <c r="E34" s="22">
        <f t="shared" si="16"/>
        <v>14450</v>
      </c>
      <c r="F34" s="22">
        <f t="shared" si="16"/>
        <v>2000</v>
      </c>
      <c r="G34" s="22">
        <f t="shared" si="16"/>
        <v>0</v>
      </c>
      <c r="H34" s="22">
        <f t="shared" si="16"/>
        <v>0</v>
      </c>
      <c r="I34" s="22">
        <f t="shared" si="16"/>
        <v>64130</v>
      </c>
      <c r="J34" s="22">
        <f t="shared" si="16"/>
        <v>92930</v>
      </c>
      <c r="K34" s="22">
        <f t="shared" si="16"/>
        <v>64130</v>
      </c>
    </row>
    <row r="35" spans="2:15" s="21" customFormat="1" x14ac:dyDescent="0.2">
      <c r="B35" s="214" t="s">
        <v>12</v>
      </c>
      <c r="C35" s="215"/>
      <c r="D35" s="215">
        <f>SUM(D36:D38)</f>
        <v>6400.4999999999991</v>
      </c>
      <c r="E35" s="215">
        <f t="shared" ref="E35:H35" si="17">SUM(E36:E38)</f>
        <v>6400.4999999999991</v>
      </c>
      <c r="F35" s="215">
        <f t="shared" si="17"/>
        <v>5313.2917808219181</v>
      </c>
      <c r="G35" s="215">
        <f t="shared" si="17"/>
        <v>0</v>
      </c>
      <c r="H35" s="215">
        <f t="shared" si="17"/>
        <v>0</v>
      </c>
      <c r="I35" s="215">
        <f>SUM(I36:I38)</f>
        <v>18114.291780821917</v>
      </c>
      <c r="J35" s="215">
        <f t="shared" ref="J35" si="18">SUM(J36:J38)</f>
        <v>18114.291000000001</v>
      </c>
      <c r="K35" s="216">
        <f t="shared" ref="K35" si="19">SUM(K36:K38)</f>
        <v>14491.4328</v>
      </c>
    </row>
    <row r="36" spans="2:15" x14ac:dyDescent="0.2">
      <c r="B36" s="9" t="s">
        <v>6</v>
      </c>
      <c r="C36" s="9" t="s">
        <v>22</v>
      </c>
      <c r="D36" s="186">
        <v>894.19999999999993</v>
      </c>
      <c r="E36" s="186">
        <v>894.19999999999993</v>
      </c>
      <c r="F36" s="186">
        <v>742.30849315068497</v>
      </c>
      <c r="H36" s="65"/>
      <c r="I36" s="23">
        <f>SUM(D36:H36)</f>
        <v>2530.7084931506847</v>
      </c>
      <c r="J36" s="8">
        <v>2530.7080000000001</v>
      </c>
      <c r="K36" s="23">
        <f>J36*0.8</f>
        <v>2024.5664000000002</v>
      </c>
    </row>
    <row r="37" spans="2:15" x14ac:dyDescent="0.2">
      <c r="B37" s="9" t="s">
        <v>8</v>
      </c>
      <c r="C37" s="48" t="s">
        <v>8</v>
      </c>
      <c r="D37" s="186">
        <v>5506.2999999999993</v>
      </c>
      <c r="E37" s="186">
        <v>5506.2999999999993</v>
      </c>
      <c r="F37" s="186">
        <v>4570.9832876712335</v>
      </c>
      <c r="H37" s="65"/>
      <c r="I37" s="23">
        <f>SUM(D37:H37)</f>
        <v>15583.583287671232</v>
      </c>
      <c r="J37" s="8">
        <v>15583.583000000001</v>
      </c>
      <c r="K37" s="23">
        <f>J37*0.8</f>
        <v>12466.866400000001</v>
      </c>
    </row>
    <row r="38" spans="2:15" ht="15" hidden="1" customHeight="1" x14ac:dyDescent="0.2">
      <c r="B38" s="9" t="s">
        <v>7</v>
      </c>
      <c r="C38" s="9"/>
      <c r="D38" s="7">
        <v>0</v>
      </c>
      <c r="E38" s="66"/>
      <c r="F38" s="66"/>
      <c r="G38" s="66"/>
      <c r="H38" s="66"/>
      <c r="I38" s="23">
        <f t="shared" ref="I38:J39" si="20">SUM(D38:H38)</f>
        <v>0</v>
      </c>
      <c r="J38" s="8">
        <v>0</v>
      </c>
      <c r="K38" s="23">
        <f t="shared" ref="K38" si="21">J38*0.8</f>
        <v>0</v>
      </c>
    </row>
    <row r="39" spans="2:15" s="21" customFormat="1" x14ac:dyDescent="0.2">
      <c r="B39" s="188" t="s">
        <v>96</v>
      </c>
      <c r="C39" s="13"/>
      <c r="D39" s="22">
        <f>SUM(D36:D38)</f>
        <v>6400.4999999999991</v>
      </c>
      <c r="E39" s="22">
        <f t="shared" ref="E39:H39" si="22">SUM(E36:E38)</f>
        <v>6400.4999999999991</v>
      </c>
      <c r="F39" s="22">
        <f t="shared" si="22"/>
        <v>5313.2917808219181</v>
      </c>
      <c r="G39" s="22">
        <f t="shared" si="22"/>
        <v>0</v>
      </c>
      <c r="H39" s="22">
        <f t="shared" si="22"/>
        <v>0</v>
      </c>
      <c r="I39" s="23">
        <f t="shared" si="20"/>
        <v>18114.291780821917</v>
      </c>
      <c r="J39" s="23">
        <f t="shared" si="20"/>
        <v>29828.083561643834</v>
      </c>
      <c r="K39" s="23">
        <f>I39</f>
        <v>18114.291780821917</v>
      </c>
      <c r="M39" s="187">
        <f>K39/K40</f>
        <v>0.12879211944459942</v>
      </c>
    </row>
    <row r="40" spans="2:15" s="21" customFormat="1" ht="16" thickBot="1" x14ac:dyDescent="0.25">
      <c r="B40" s="14" t="s">
        <v>13</v>
      </c>
      <c r="C40" s="14"/>
      <c r="D40" s="15">
        <f t="shared" ref="D40:K40" si="23">D39+D20+D14+D34</f>
        <v>63043.435984841861</v>
      </c>
      <c r="E40" s="15">
        <f t="shared" si="23"/>
        <v>46325.894704538703</v>
      </c>
      <c r="F40" s="15">
        <f t="shared" si="23"/>
        <v>31374.847074543832</v>
      </c>
      <c r="G40" s="15">
        <f t="shared" si="23"/>
        <v>0</v>
      </c>
      <c r="H40" s="15">
        <f t="shared" si="23"/>
        <v>0</v>
      </c>
      <c r="I40" s="15">
        <f t="shared" si="23"/>
        <v>140744.17776392438</v>
      </c>
      <c r="J40" s="15">
        <f t="shared" si="23"/>
        <v>181161.30856164382</v>
      </c>
      <c r="K40" s="15">
        <f t="shared" si="23"/>
        <v>140647.5167808219</v>
      </c>
      <c r="L40" s="26"/>
      <c r="M40" s="195">
        <f>K40*G6</f>
        <v>210971.27517123285</v>
      </c>
      <c r="N40" s="21" t="s">
        <v>122</v>
      </c>
      <c r="O40" s="26"/>
    </row>
    <row r="41" spans="2:15" x14ac:dyDescent="0.2">
      <c r="N41" s="21"/>
    </row>
    <row r="42" spans="2:15" x14ac:dyDescent="0.2">
      <c r="B42" s="25" t="s">
        <v>19</v>
      </c>
      <c r="K42" s="1"/>
      <c r="M42" s="27"/>
    </row>
    <row r="43" spans="2:15" ht="8.25" hidden="1" customHeight="1" x14ac:dyDescent="0.2">
      <c r="K43" s="1"/>
    </row>
    <row r="44" spans="2:15" s="21" customFormat="1" ht="15.75" hidden="1" customHeight="1" x14ac:dyDescent="0.2">
      <c r="B44" s="214" t="s">
        <v>4</v>
      </c>
      <c r="C44" s="215"/>
      <c r="D44" s="215"/>
      <c r="E44" s="215"/>
      <c r="F44" s="215"/>
      <c r="G44" s="215"/>
      <c r="H44" s="215"/>
      <c r="I44" s="215"/>
      <c r="J44" s="215"/>
      <c r="K44" s="216"/>
    </row>
    <row r="45" spans="2:15" ht="15.75" hidden="1" customHeight="1" x14ac:dyDescent="0.2">
      <c r="B45" s="9"/>
      <c r="C45" s="48"/>
      <c r="D45" s="12"/>
      <c r="E45" s="65"/>
      <c r="F45" s="65"/>
      <c r="G45" s="65"/>
      <c r="H45" s="65"/>
      <c r="I45" s="23">
        <f>SUM(D45:D45)</f>
        <v>0</v>
      </c>
      <c r="J45" s="29"/>
      <c r="K45" s="23">
        <f t="shared" ref="K45:K48" si="24">J45*0.8</f>
        <v>0</v>
      </c>
    </row>
    <row r="46" spans="2:15" ht="15.75" hidden="1" customHeight="1" x14ac:dyDescent="0.2">
      <c r="B46" s="9"/>
      <c r="C46" s="48"/>
      <c r="D46" s="12"/>
      <c r="E46" s="65"/>
      <c r="F46" s="65"/>
      <c r="G46" s="65"/>
      <c r="H46" s="65"/>
      <c r="I46" s="23">
        <f>SUM(D46:D46)</f>
        <v>0</v>
      </c>
      <c r="J46" s="29"/>
      <c r="K46" s="23">
        <f t="shared" ref="K46" si="25">J46*0.8</f>
        <v>0</v>
      </c>
    </row>
    <row r="47" spans="2:15" ht="15.75" hidden="1" customHeight="1" x14ac:dyDescent="0.2">
      <c r="B47" s="9"/>
      <c r="C47" s="9"/>
      <c r="D47" s="12"/>
      <c r="E47" s="65"/>
      <c r="F47" s="65"/>
      <c r="G47" s="65"/>
      <c r="H47" s="65"/>
      <c r="I47" s="23">
        <f>SUM(D47:D47)</f>
        <v>0</v>
      </c>
      <c r="J47" s="29"/>
      <c r="K47" s="23">
        <f t="shared" si="24"/>
        <v>0</v>
      </c>
      <c r="L47" s="27"/>
      <c r="O47" s="27"/>
    </row>
    <row r="48" spans="2:15" ht="15.75" hidden="1" customHeight="1" x14ac:dyDescent="0.2">
      <c r="B48" s="9"/>
      <c r="C48" s="9"/>
      <c r="D48" s="12"/>
      <c r="E48" s="65"/>
      <c r="F48" s="65"/>
      <c r="G48" s="65"/>
      <c r="H48" s="65"/>
      <c r="I48" s="23">
        <f>SUM(D48:D48)</f>
        <v>0</v>
      </c>
      <c r="J48" s="29"/>
      <c r="K48" s="23">
        <f t="shared" si="24"/>
        <v>0</v>
      </c>
      <c r="L48" s="27"/>
      <c r="O48" s="27"/>
    </row>
    <row r="49" spans="2:15" s="21" customFormat="1" ht="15.75" hidden="1" customHeight="1" x14ac:dyDescent="0.2">
      <c r="B49" s="13" t="s">
        <v>93</v>
      </c>
      <c r="C49" s="13"/>
      <c r="D49" s="22">
        <f>SUM(D45:D48)</f>
        <v>0</v>
      </c>
      <c r="E49" s="22">
        <f t="shared" ref="E49" si="26">SUM(E45:E48)</f>
        <v>0</v>
      </c>
      <c r="F49" s="22">
        <f t="shared" ref="F49" si="27">SUM(F45:F48)</f>
        <v>0</v>
      </c>
      <c r="G49" s="22">
        <f t="shared" ref="G49" si="28">SUM(G45:G48)</f>
        <v>0</v>
      </c>
      <c r="H49" s="22">
        <f t="shared" ref="H49" si="29">SUM(H45:H48)</f>
        <v>0</v>
      </c>
      <c r="I49" s="22">
        <f t="shared" ref="I49" si="30">SUM(I45:I48)</f>
        <v>0</v>
      </c>
      <c r="J49" s="22">
        <f t="shared" ref="J49" si="31">SUM(J45:J48)</f>
        <v>0</v>
      </c>
      <c r="K49" s="22">
        <f t="shared" ref="K49" si="32">SUM(K45:K48)</f>
        <v>0</v>
      </c>
    </row>
    <row r="50" spans="2:15" s="21" customFormat="1" ht="15.75" hidden="1" customHeight="1" x14ac:dyDescent="0.2">
      <c r="B50" s="214" t="s">
        <v>14</v>
      </c>
      <c r="C50" s="215"/>
      <c r="D50" s="215">
        <f>SUM(D51:D55)</f>
        <v>0</v>
      </c>
      <c r="E50" s="215">
        <f t="shared" ref="E50:K50" si="33">SUM(E51:E55)</f>
        <v>0</v>
      </c>
      <c r="F50" s="215">
        <f t="shared" si="33"/>
        <v>0</v>
      </c>
      <c r="G50" s="215">
        <f t="shared" si="33"/>
        <v>0</v>
      </c>
      <c r="H50" s="215">
        <f t="shared" si="33"/>
        <v>0</v>
      </c>
      <c r="I50" s="215">
        <f t="shared" si="33"/>
        <v>0</v>
      </c>
      <c r="J50" s="215">
        <f t="shared" si="33"/>
        <v>0</v>
      </c>
      <c r="K50" s="216">
        <f t="shared" si="33"/>
        <v>0</v>
      </c>
    </row>
    <row r="51" spans="2:15" ht="15.75" hidden="1" customHeight="1" x14ac:dyDescent="0.2">
      <c r="B51" s="10"/>
      <c r="C51" s="11"/>
      <c r="D51" s="12"/>
      <c r="E51" s="65"/>
      <c r="F51" s="65"/>
      <c r="G51" s="65"/>
      <c r="H51" s="65"/>
      <c r="I51" s="23">
        <f>SUM(D51:D51)</f>
        <v>0</v>
      </c>
      <c r="J51" s="30"/>
      <c r="K51" s="23">
        <f>J51*0.8</f>
        <v>0</v>
      </c>
      <c r="M51" s="27"/>
      <c r="N51" s="27"/>
    </row>
    <row r="52" spans="2:15" ht="15.75" hidden="1" customHeight="1" x14ac:dyDescent="0.2">
      <c r="B52" s="10"/>
      <c r="C52" s="11"/>
      <c r="D52" s="12"/>
      <c r="E52" s="65"/>
      <c r="F52" s="65"/>
      <c r="G52" s="65"/>
      <c r="H52" s="65"/>
      <c r="I52" s="23">
        <f>SUM(D52:D52)</f>
        <v>0</v>
      </c>
      <c r="J52" s="30"/>
      <c r="K52" s="23">
        <f>J52*0.8</f>
        <v>0</v>
      </c>
      <c r="M52" s="27"/>
      <c r="N52" s="27"/>
    </row>
    <row r="53" spans="2:15" ht="15.75" hidden="1" customHeight="1" x14ac:dyDescent="0.2">
      <c r="B53" s="10"/>
      <c r="C53" s="11"/>
      <c r="D53" s="12"/>
      <c r="E53" s="65"/>
      <c r="F53" s="65"/>
      <c r="G53" s="65"/>
      <c r="H53" s="65"/>
      <c r="I53" s="23">
        <f t="shared" ref="I53:I54" si="34">SUM(D53:D53)</f>
        <v>0</v>
      </c>
      <c r="J53" s="30"/>
      <c r="K53" s="23">
        <f t="shared" ref="K53:K54" si="35">J53*0.8</f>
        <v>0</v>
      </c>
      <c r="M53" s="27"/>
      <c r="N53" s="27"/>
    </row>
    <row r="54" spans="2:15" ht="15.75" hidden="1" customHeight="1" x14ac:dyDescent="0.2">
      <c r="B54" s="10"/>
      <c r="C54" s="11"/>
      <c r="D54" s="12"/>
      <c r="E54" s="65"/>
      <c r="F54" s="65"/>
      <c r="G54" s="65"/>
      <c r="H54" s="65"/>
      <c r="I54" s="23">
        <f t="shared" si="34"/>
        <v>0</v>
      </c>
      <c r="J54" s="30"/>
      <c r="K54" s="23">
        <f t="shared" si="35"/>
        <v>0</v>
      </c>
      <c r="M54" s="27"/>
      <c r="N54" s="27"/>
    </row>
    <row r="55" spans="2:15" s="21" customFormat="1" ht="15.75" hidden="1" customHeight="1" x14ac:dyDescent="0.2">
      <c r="B55" s="13" t="s">
        <v>94</v>
      </c>
      <c r="C55" s="13"/>
      <c r="D55" s="22">
        <f t="shared" ref="D55" si="36">SUM(D51:D54)</f>
        <v>0</v>
      </c>
      <c r="E55" s="22">
        <f t="shared" ref="E55" si="37">SUM(E51:E54)</f>
        <v>0</v>
      </c>
      <c r="F55" s="22">
        <f t="shared" ref="F55" si="38">SUM(F51:F54)</f>
        <v>0</v>
      </c>
      <c r="G55" s="22">
        <f t="shared" ref="G55" si="39">SUM(G51:G54)</f>
        <v>0</v>
      </c>
      <c r="H55" s="22">
        <f t="shared" ref="H55" si="40">SUM(H51:H54)</f>
        <v>0</v>
      </c>
      <c r="I55" s="22">
        <f t="shared" ref="I55" si="41">SUM(I51:I54)</f>
        <v>0</v>
      </c>
      <c r="J55" s="22">
        <f t="shared" ref="J55" si="42">SUM(J51:J54)</f>
        <v>0</v>
      </c>
      <c r="K55" s="22">
        <f t="shared" ref="K55" si="43">SUM(K51:K54)</f>
        <v>0</v>
      </c>
    </row>
    <row r="56" spans="2:15" s="21" customFormat="1" ht="15.75" hidden="1" customHeight="1" x14ac:dyDescent="0.2">
      <c r="B56" s="214" t="s">
        <v>15</v>
      </c>
      <c r="C56" s="215"/>
      <c r="D56" s="215">
        <f t="shared" ref="D56:K56" si="44">SUM(D57:D64)</f>
        <v>0</v>
      </c>
      <c r="E56" s="215">
        <f t="shared" si="44"/>
        <v>0</v>
      </c>
      <c r="F56" s="215">
        <f t="shared" si="44"/>
        <v>0</v>
      </c>
      <c r="G56" s="215">
        <f t="shared" si="44"/>
        <v>0</v>
      </c>
      <c r="H56" s="215">
        <f t="shared" si="44"/>
        <v>0</v>
      </c>
      <c r="I56" s="215">
        <f t="shared" si="44"/>
        <v>0</v>
      </c>
      <c r="J56" s="215">
        <f t="shared" si="44"/>
        <v>0</v>
      </c>
      <c r="K56" s="216">
        <f t="shared" si="44"/>
        <v>0</v>
      </c>
    </row>
    <row r="57" spans="2:15" ht="15.75" hidden="1" customHeight="1" x14ac:dyDescent="0.2">
      <c r="B57" s="11"/>
      <c r="C57" s="11"/>
      <c r="D57" s="12"/>
      <c r="E57" s="65"/>
      <c r="F57" s="65"/>
      <c r="G57" s="65"/>
      <c r="H57" s="65"/>
      <c r="I57" s="23">
        <f>SUM(D57:H57)</f>
        <v>0</v>
      </c>
      <c r="J57" s="30"/>
      <c r="K57" s="23">
        <f>J57*0.8</f>
        <v>0</v>
      </c>
      <c r="L57" s="21"/>
      <c r="O57" s="21"/>
    </row>
    <row r="58" spans="2:15" ht="15.75" hidden="1" customHeight="1" x14ac:dyDescent="0.2">
      <c r="B58" s="11"/>
      <c r="C58" s="11"/>
      <c r="D58" s="12"/>
      <c r="E58" s="65"/>
      <c r="F58" s="65"/>
      <c r="G58" s="65"/>
      <c r="H58" s="65"/>
      <c r="I58" s="23">
        <f t="shared" ref="I58:I62" si="45">SUM(D58:H58)</f>
        <v>0</v>
      </c>
      <c r="J58" s="30"/>
      <c r="K58" s="23">
        <f t="shared" ref="K58:K62" si="46">J58*0.8</f>
        <v>0</v>
      </c>
      <c r="L58" s="21"/>
      <c r="O58" s="21"/>
    </row>
    <row r="59" spans="2:15" ht="15.75" hidden="1" customHeight="1" x14ac:dyDescent="0.2">
      <c r="B59" s="11"/>
      <c r="C59" s="11"/>
      <c r="D59" s="12"/>
      <c r="E59" s="65"/>
      <c r="F59" s="65"/>
      <c r="G59" s="65"/>
      <c r="H59" s="65"/>
      <c r="I59" s="23">
        <f t="shared" si="45"/>
        <v>0</v>
      </c>
      <c r="J59" s="30"/>
      <c r="K59" s="23">
        <f t="shared" si="46"/>
        <v>0</v>
      </c>
      <c r="L59" s="21"/>
      <c r="O59" s="21"/>
    </row>
    <row r="60" spans="2:15" ht="15.75" hidden="1" customHeight="1" x14ac:dyDescent="0.2">
      <c r="B60" s="11"/>
      <c r="C60" s="11"/>
      <c r="D60" s="12"/>
      <c r="E60" s="65"/>
      <c r="F60" s="65"/>
      <c r="G60" s="65"/>
      <c r="H60" s="65"/>
      <c r="I60" s="23">
        <f t="shared" si="45"/>
        <v>0</v>
      </c>
      <c r="J60" s="30"/>
      <c r="K60" s="23">
        <f t="shared" si="46"/>
        <v>0</v>
      </c>
      <c r="L60" s="21"/>
      <c r="O60" s="21"/>
    </row>
    <row r="61" spans="2:15" ht="15.75" hidden="1" customHeight="1" x14ac:dyDescent="0.2">
      <c r="B61" s="11"/>
      <c r="C61" s="11"/>
      <c r="D61" s="12"/>
      <c r="E61" s="65"/>
      <c r="F61" s="65"/>
      <c r="G61" s="65"/>
      <c r="H61" s="65"/>
      <c r="I61" s="23">
        <f t="shared" si="45"/>
        <v>0</v>
      </c>
      <c r="J61" s="30"/>
      <c r="K61" s="23">
        <f t="shared" si="46"/>
        <v>0</v>
      </c>
      <c r="L61" s="21"/>
      <c r="O61" s="21"/>
    </row>
    <row r="62" spans="2:15" ht="15.75" hidden="1" customHeight="1" x14ac:dyDescent="0.2">
      <c r="B62" s="11"/>
      <c r="C62" s="11"/>
      <c r="D62" s="12"/>
      <c r="E62" s="65"/>
      <c r="F62" s="65"/>
      <c r="G62" s="65"/>
      <c r="H62" s="65"/>
      <c r="I62" s="23">
        <f t="shared" si="45"/>
        <v>0</v>
      </c>
      <c r="J62" s="30"/>
      <c r="K62" s="23">
        <f t="shared" si="46"/>
        <v>0</v>
      </c>
      <c r="L62" s="21"/>
      <c r="O62" s="21"/>
    </row>
    <row r="63" spans="2:15" ht="15.75" hidden="1" customHeight="1" x14ac:dyDescent="0.2">
      <c r="B63" s="11"/>
      <c r="C63" s="11"/>
      <c r="D63" s="12"/>
      <c r="E63" s="65"/>
      <c r="F63" s="65"/>
      <c r="G63" s="65"/>
      <c r="H63" s="65"/>
      <c r="I63" s="23">
        <f t="shared" ref="I63:I64" si="47">SUM(D63:H63)</f>
        <v>0</v>
      </c>
      <c r="J63" s="30"/>
      <c r="K63" s="23">
        <f t="shared" ref="K63:K64" si="48">J63*0.8</f>
        <v>0</v>
      </c>
      <c r="L63" s="21"/>
      <c r="O63" s="21"/>
    </row>
    <row r="64" spans="2:15" ht="15.75" hidden="1" customHeight="1" x14ac:dyDescent="0.2">
      <c r="B64" s="11"/>
      <c r="C64" s="11"/>
      <c r="D64" s="12"/>
      <c r="E64" s="65"/>
      <c r="F64" s="65"/>
      <c r="G64" s="65"/>
      <c r="H64" s="65"/>
      <c r="I64" s="23">
        <f t="shared" si="47"/>
        <v>0</v>
      </c>
      <c r="J64" s="30"/>
      <c r="K64" s="23">
        <f t="shared" si="48"/>
        <v>0</v>
      </c>
    </row>
    <row r="65" spans="2:15" s="21" customFormat="1" ht="15.75" hidden="1" customHeight="1" x14ac:dyDescent="0.2">
      <c r="B65" s="13" t="s">
        <v>95</v>
      </c>
      <c r="C65" s="13"/>
      <c r="D65" s="22">
        <f t="shared" ref="D65:K65" si="49">SUM(D57:D64)</f>
        <v>0</v>
      </c>
      <c r="E65" s="22">
        <f t="shared" si="49"/>
        <v>0</v>
      </c>
      <c r="F65" s="22">
        <f t="shared" si="49"/>
        <v>0</v>
      </c>
      <c r="G65" s="22">
        <f t="shared" si="49"/>
        <v>0</v>
      </c>
      <c r="H65" s="22">
        <f t="shared" si="49"/>
        <v>0</v>
      </c>
      <c r="I65" s="22">
        <f t="shared" si="49"/>
        <v>0</v>
      </c>
      <c r="J65" s="22">
        <f t="shared" si="49"/>
        <v>0</v>
      </c>
      <c r="K65" s="22">
        <f t="shared" si="49"/>
        <v>0</v>
      </c>
    </row>
    <row r="66" spans="2:15" s="21" customFormat="1" ht="15.75" hidden="1" customHeight="1" x14ac:dyDescent="0.2">
      <c r="B66" s="214" t="s">
        <v>12</v>
      </c>
      <c r="C66" s="215"/>
      <c r="D66" s="215">
        <f>SUM(D67:D69)</f>
        <v>0</v>
      </c>
      <c r="E66" s="215">
        <f t="shared" ref="E66:H66" si="50">SUM(E67:E69)</f>
        <v>0</v>
      </c>
      <c r="F66" s="215">
        <f t="shared" si="50"/>
        <v>0</v>
      </c>
      <c r="G66" s="215">
        <f t="shared" si="50"/>
        <v>0</v>
      </c>
      <c r="H66" s="215">
        <f t="shared" si="50"/>
        <v>0</v>
      </c>
      <c r="I66" s="215">
        <f>SUM(I67:I69)</f>
        <v>0</v>
      </c>
      <c r="J66" s="215">
        <f t="shared" ref="J66:K66" si="51">SUM(J67:J69)</f>
        <v>0</v>
      </c>
      <c r="K66" s="216">
        <f t="shared" si="51"/>
        <v>0</v>
      </c>
    </row>
    <row r="67" spans="2:15" ht="15.75" hidden="1" customHeight="1" x14ac:dyDescent="0.2">
      <c r="B67" s="9" t="s">
        <v>6</v>
      </c>
      <c r="C67" s="9" t="s">
        <v>22</v>
      </c>
      <c r="D67" s="12"/>
      <c r="E67" s="65"/>
      <c r="F67" s="65"/>
      <c r="G67" s="65"/>
      <c r="H67" s="65"/>
      <c r="I67" s="23">
        <f>SUM(D67:H67)</f>
        <v>0</v>
      </c>
      <c r="J67" s="8"/>
      <c r="K67" s="23">
        <f>J67*0.8</f>
        <v>0</v>
      </c>
    </row>
    <row r="68" spans="2:15" ht="15.75" hidden="1" customHeight="1" x14ac:dyDescent="0.2">
      <c r="B68" s="9" t="s">
        <v>8</v>
      </c>
      <c r="C68" s="48" t="s">
        <v>8</v>
      </c>
      <c r="D68" s="12"/>
      <c r="E68" s="65"/>
      <c r="F68" s="65"/>
      <c r="G68" s="65"/>
      <c r="H68" s="65"/>
      <c r="I68" s="23">
        <f>SUM(D68:H68)</f>
        <v>0</v>
      </c>
      <c r="J68" s="8"/>
      <c r="K68" s="23">
        <f>J68*0.8</f>
        <v>0</v>
      </c>
    </row>
    <row r="69" spans="2:15" ht="15.75" hidden="1" customHeight="1" x14ac:dyDescent="0.2">
      <c r="B69" s="9" t="s">
        <v>7</v>
      </c>
      <c r="C69" s="9"/>
      <c r="D69" s="7">
        <v>0</v>
      </c>
      <c r="E69" s="66"/>
      <c r="F69" s="66"/>
      <c r="G69" s="66"/>
      <c r="H69" s="66"/>
      <c r="I69" s="20">
        <f>SUM(D69:D69)</f>
        <v>0</v>
      </c>
      <c r="J69" s="8">
        <v>0</v>
      </c>
      <c r="K69" s="23">
        <f t="shared" ref="K69" si="52">J69*0.8</f>
        <v>0</v>
      </c>
    </row>
    <row r="70" spans="2:15" s="21" customFormat="1" ht="15.75" hidden="1" customHeight="1" x14ac:dyDescent="0.2">
      <c r="B70" s="13" t="s">
        <v>96</v>
      </c>
      <c r="C70" s="13"/>
      <c r="D70" s="22">
        <f>SUM(D67:D69)</f>
        <v>0</v>
      </c>
      <c r="E70" s="22">
        <f t="shared" ref="E70" si="53">SUM(E67:E69)</f>
        <v>0</v>
      </c>
      <c r="F70" s="22">
        <f t="shared" ref="F70" si="54">SUM(F67:F69)</f>
        <v>0</v>
      </c>
      <c r="G70" s="22">
        <f t="shared" ref="G70" si="55">SUM(G67:G69)</f>
        <v>0</v>
      </c>
      <c r="H70" s="22">
        <f t="shared" ref="H70" si="56">SUM(H67:H69)</f>
        <v>0</v>
      </c>
      <c r="I70" s="22">
        <f t="shared" ref="I70" si="57">SUM(I67:I69)</f>
        <v>0</v>
      </c>
      <c r="J70" s="22">
        <f t="shared" ref="J70" si="58">SUM(J67:J69)</f>
        <v>0</v>
      </c>
      <c r="K70" s="22">
        <f t="shared" ref="K70" si="59">SUM(K67:K69)</f>
        <v>0</v>
      </c>
    </row>
    <row r="71" spans="2:15" s="21" customFormat="1" ht="15.75" hidden="1" customHeight="1" x14ac:dyDescent="0.2">
      <c r="B71" s="14" t="s">
        <v>13</v>
      </c>
      <c r="C71" s="14"/>
      <c r="D71" s="15">
        <f t="shared" ref="D71:K71" si="60">D70+D55+D49+D65</f>
        <v>0</v>
      </c>
      <c r="E71" s="15">
        <f t="shared" si="60"/>
        <v>0</v>
      </c>
      <c r="F71" s="15">
        <f t="shared" si="60"/>
        <v>0</v>
      </c>
      <c r="G71" s="15">
        <f t="shared" si="60"/>
        <v>0</v>
      </c>
      <c r="H71" s="15">
        <f t="shared" si="60"/>
        <v>0</v>
      </c>
      <c r="I71" s="15">
        <f t="shared" si="60"/>
        <v>0</v>
      </c>
      <c r="J71" s="15">
        <f t="shared" si="60"/>
        <v>0</v>
      </c>
      <c r="K71" s="15">
        <f t="shared" si="60"/>
        <v>0</v>
      </c>
      <c r="L71" s="26"/>
      <c r="O71" s="26"/>
    </row>
    <row r="72" spans="2:15" ht="8.25" customHeight="1" x14ac:dyDescent="0.2">
      <c r="K72" s="1"/>
    </row>
    <row r="73" spans="2:15" x14ac:dyDescent="0.2">
      <c r="B73" s="25" t="s">
        <v>20</v>
      </c>
      <c r="K73" s="1"/>
    </row>
    <row r="74" spans="2:15" ht="8.25" customHeight="1" x14ac:dyDescent="0.2">
      <c r="K74" s="1"/>
    </row>
    <row r="75" spans="2:15" s="21" customFormat="1" ht="15" hidden="1" customHeight="1" x14ac:dyDescent="0.2">
      <c r="B75" s="214" t="s">
        <v>4</v>
      </c>
      <c r="C75" s="215"/>
      <c r="D75" s="215"/>
      <c r="E75" s="215"/>
      <c r="F75" s="215"/>
      <c r="G75" s="215"/>
      <c r="H75" s="215"/>
      <c r="I75" s="215"/>
      <c r="J75" s="215"/>
      <c r="K75" s="216"/>
    </row>
    <row r="76" spans="2:15" ht="15" hidden="1" customHeight="1" x14ac:dyDescent="0.2">
      <c r="B76" s="9"/>
      <c r="C76" s="48"/>
      <c r="D76" s="12"/>
      <c r="E76" s="65"/>
      <c r="F76" s="65"/>
      <c r="G76" s="65"/>
      <c r="H76" s="65"/>
      <c r="I76" s="23">
        <f>SUM(D76:D76)</f>
        <v>0</v>
      </c>
      <c r="J76" s="29"/>
      <c r="K76" s="23">
        <f t="shared" ref="K76" si="61">J76*0.8</f>
        <v>0</v>
      </c>
    </row>
    <row r="77" spans="2:15" ht="15" hidden="1" customHeight="1" x14ac:dyDescent="0.2">
      <c r="B77" s="9"/>
      <c r="C77" s="48"/>
      <c r="D77" s="12"/>
      <c r="E77" s="65"/>
      <c r="F77" s="65"/>
      <c r="G77" s="65"/>
      <c r="H77" s="65"/>
      <c r="I77" s="23">
        <f t="shared" ref="I77:I78" si="62">SUM(D77:D77)</f>
        <v>0</v>
      </c>
      <c r="J77" s="29"/>
      <c r="K77" s="23">
        <f t="shared" ref="K77:K78" si="63">J77*0.8</f>
        <v>0</v>
      </c>
    </row>
    <row r="78" spans="2:15" ht="15" hidden="1" customHeight="1" x14ac:dyDescent="0.2">
      <c r="B78" s="9"/>
      <c r="C78" s="9"/>
      <c r="D78" s="12"/>
      <c r="E78" s="65"/>
      <c r="F78" s="65"/>
      <c r="G78" s="65"/>
      <c r="H78" s="65"/>
      <c r="I78" s="23">
        <f t="shared" si="62"/>
        <v>0</v>
      </c>
      <c r="J78" s="29"/>
      <c r="K78" s="23">
        <f t="shared" si="63"/>
        <v>0</v>
      </c>
      <c r="L78" s="27"/>
      <c r="O78" s="27"/>
    </row>
    <row r="79" spans="2:15" ht="15" hidden="1" customHeight="1" x14ac:dyDescent="0.2">
      <c r="B79" s="9"/>
      <c r="C79" s="9"/>
      <c r="D79" s="12"/>
      <c r="E79" s="65"/>
      <c r="F79" s="65"/>
      <c r="G79" s="65"/>
      <c r="H79" s="65"/>
      <c r="I79" s="23">
        <f>SUM(D79:D79)</f>
        <v>0</v>
      </c>
      <c r="J79" s="29"/>
      <c r="K79" s="23">
        <f t="shared" ref="K79" si="64">J79*0.8</f>
        <v>0</v>
      </c>
      <c r="L79" s="27"/>
      <c r="O79" s="27"/>
    </row>
    <row r="80" spans="2:15" s="21" customFormat="1" ht="15" hidden="1" customHeight="1" x14ac:dyDescent="0.2">
      <c r="B80" s="13" t="s">
        <v>93</v>
      </c>
      <c r="C80" s="13"/>
      <c r="D80" s="22">
        <f>SUM(D76:D79)</f>
        <v>0</v>
      </c>
      <c r="E80" s="22">
        <f t="shared" ref="E80" si="65">SUM(E76:E79)</f>
        <v>0</v>
      </c>
      <c r="F80" s="22">
        <f t="shared" ref="F80" si="66">SUM(F76:F79)</f>
        <v>0</v>
      </c>
      <c r="G80" s="22">
        <f t="shared" ref="G80" si="67">SUM(G76:G79)</f>
        <v>0</v>
      </c>
      <c r="H80" s="22">
        <f t="shared" ref="H80" si="68">SUM(H76:H79)</f>
        <v>0</v>
      </c>
      <c r="I80" s="22">
        <f t="shared" ref="I80" si="69">SUM(I76:I79)</f>
        <v>0</v>
      </c>
      <c r="J80" s="22">
        <f t="shared" ref="J80" si="70">SUM(J76:J79)</f>
        <v>0</v>
      </c>
      <c r="K80" s="22">
        <f t="shared" ref="K80" si="71">SUM(K76:K79)</f>
        <v>0</v>
      </c>
    </row>
    <row r="81" spans="2:15" s="21" customFormat="1" ht="15" hidden="1" customHeight="1" x14ac:dyDescent="0.2">
      <c r="B81" s="214" t="s">
        <v>14</v>
      </c>
      <c r="C81" s="215"/>
      <c r="D81" s="215">
        <f>SUM(D82:D86)</f>
        <v>0</v>
      </c>
      <c r="E81" s="215">
        <f t="shared" ref="E81:K81" si="72">SUM(E82:E86)</f>
        <v>0</v>
      </c>
      <c r="F81" s="215">
        <f t="shared" si="72"/>
        <v>0</v>
      </c>
      <c r="G81" s="215">
        <f t="shared" si="72"/>
        <v>0</v>
      </c>
      <c r="H81" s="215">
        <f t="shared" si="72"/>
        <v>0</v>
      </c>
      <c r="I81" s="215">
        <f t="shared" si="72"/>
        <v>0</v>
      </c>
      <c r="J81" s="215">
        <f t="shared" si="72"/>
        <v>0</v>
      </c>
      <c r="K81" s="216">
        <f t="shared" si="72"/>
        <v>0</v>
      </c>
    </row>
    <row r="82" spans="2:15" ht="15" hidden="1" customHeight="1" x14ac:dyDescent="0.2">
      <c r="B82" s="10"/>
      <c r="C82" s="11"/>
      <c r="D82" s="12"/>
      <c r="E82" s="65"/>
      <c r="F82" s="65"/>
      <c r="G82" s="65"/>
      <c r="H82" s="65"/>
      <c r="I82" s="23">
        <f>SUM(D82:D82)</f>
        <v>0</v>
      </c>
      <c r="J82" s="30"/>
      <c r="K82" s="23">
        <f>J82*0.8</f>
        <v>0</v>
      </c>
      <c r="M82" s="27"/>
      <c r="N82" s="27"/>
    </row>
    <row r="83" spans="2:15" ht="15" hidden="1" customHeight="1" x14ac:dyDescent="0.2">
      <c r="B83" s="10"/>
      <c r="C83" s="11"/>
      <c r="D83" s="12"/>
      <c r="E83" s="65"/>
      <c r="F83" s="65"/>
      <c r="G83" s="65"/>
      <c r="H83" s="65"/>
      <c r="I83" s="23">
        <f>SUM(D83:D83)</f>
        <v>0</v>
      </c>
      <c r="J83" s="30"/>
      <c r="K83" s="23">
        <f>J83*0.8</f>
        <v>0</v>
      </c>
      <c r="M83" s="27"/>
      <c r="N83" s="27"/>
    </row>
    <row r="84" spans="2:15" ht="15" hidden="1" customHeight="1" x14ac:dyDescent="0.2">
      <c r="B84" s="10"/>
      <c r="C84" s="11"/>
      <c r="D84" s="12"/>
      <c r="E84" s="65"/>
      <c r="F84" s="65"/>
      <c r="G84" s="65"/>
      <c r="H84" s="65"/>
      <c r="I84" s="23">
        <f t="shared" ref="I84:I85" si="73">SUM(D84:D84)</f>
        <v>0</v>
      </c>
      <c r="J84" s="30"/>
      <c r="K84" s="23">
        <f t="shared" ref="K84:K85" si="74">J84*0.8</f>
        <v>0</v>
      </c>
      <c r="M84" s="27"/>
      <c r="N84" s="27"/>
    </row>
    <row r="85" spans="2:15" ht="15" hidden="1" customHeight="1" x14ac:dyDescent="0.2">
      <c r="B85" s="10"/>
      <c r="C85" s="11"/>
      <c r="D85" s="12"/>
      <c r="E85" s="65"/>
      <c r="F85" s="65"/>
      <c r="G85" s="65"/>
      <c r="H85" s="65"/>
      <c r="I85" s="23">
        <f t="shared" si="73"/>
        <v>0</v>
      </c>
      <c r="J85" s="30"/>
      <c r="K85" s="23">
        <f t="shared" si="74"/>
        <v>0</v>
      </c>
      <c r="M85" s="27"/>
      <c r="N85" s="27"/>
    </row>
    <row r="86" spans="2:15" s="21" customFormat="1" ht="15" hidden="1" customHeight="1" x14ac:dyDescent="0.2">
      <c r="B86" s="13" t="s">
        <v>94</v>
      </c>
      <c r="C86" s="13"/>
      <c r="D86" s="22">
        <f t="shared" ref="D86" si="75">SUM(D82:D85)</f>
        <v>0</v>
      </c>
      <c r="E86" s="22">
        <f t="shared" ref="E86" si="76">SUM(E82:E85)</f>
        <v>0</v>
      </c>
      <c r="F86" s="22">
        <f t="shared" ref="F86" si="77">SUM(F82:F85)</f>
        <v>0</v>
      </c>
      <c r="G86" s="22">
        <f t="shared" ref="G86" si="78">SUM(G82:G85)</f>
        <v>0</v>
      </c>
      <c r="H86" s="22">
        <f t="shared" ref="H86" si="79">SUM(H82:H85)</f>
        <v>0</v>
      </c>
      <c r="I86" s="22">
        <f t="shared" ref="I86" si="80">SUM(I82:I85)</f>
        <v>0</v>
      </c>
      <c r="J86" s="22">
        <f t="shared" ref="J86" si="81">SUM(J82:J85)</f>
        <v>0</v>
      </c>
      <c r="K86" s="22">
        <f t="shared" ref="K86" si="82">SUM(K82:K85)</f>
        <v>0</v>
      </c>
    </row>
    <row r="87" spans="2:15" s="21" customFormat="1" ht="15" hidden="1" customHeight="1" x14ac:dyDescent="0.2">
      <c r="B87" s="214" t="s">
        <v>15</v>
      </c>
      <c r="C87" s="215"/>
      <c r="D87" s="215">
        <f t="shared" ref="D87:K87" si="83">SUM(D88:D95)</f>
        <v>0</v>
      </c>
      <c r="E87" s="215">
        <f t="shared" si="83"/>
        <v>0</v>
      </c>
      <c r="F87" s="215">
        <f t="shared" si="83"/>
        <v>0</v>
      </c>
      <c r="G87" s="215">
        <f t="shared" si="83"/>
        <v>0</v>
      </c>
      <c r="H87" s="215">
        <f t="shared" si="83"/>
        <v>0</v>
      </c>
      <c r="I87" s="215">
        <f t="shared" si="83"/>
        <v>0</v>
      </c>
      <c r="J87" s="215">
        <f t="shared" si="83"/>
        <v>0</v>
      </c>
      <c r="K87" s="216">
        <f t="shared" si="83"/>
        <v>0</v>
      </c>
    </row>
    <row r="88" spans="2:15" ht="15" hidden="1" customHeight="1" x14ac:dyDescent="0.2">
      <c r="B88" s="11"/>
      <c r="C88" s="11"/>
      <c r="D88" s="12"/>
      <c r="E88" s="65"/>
      <c r="F88" s="65"/>
      <c r="G88" s="65"/>
      <c r="H88" s="65"/>
      <c r="I88" s="23">
        <f>SUM(D88:H88)</f>
        <v>0</v>
      </c>
      <c r="J88" s="30"/>
      <c r="K88" s="23">
        <f>J88*0.8</f>
        <v>0</v>
      </c>
      <c r="L88" s="21"/>
      <c r="O88" s="21"/>
    </row>
    <row r="89" spans="2:15" ht="15.75" hidden="1" customHeight="1" x14ac:dyDescent="0.2">
      <c r="B89" s="11"/>
      <c r="C89" s="11"/>
      <c r="D89" s="12"/>
      <c r="E89" s="65"/>
      <c r="F89" s="65"/>
      <c r="G89" s="65"/>
      <c r="H89" s="65"/>
      <c r="I89" s="23">
        <f t="shared" ref="I89:I93" si="84">SUM(D89:H89)</f>
        <v>0</v>
      </c>
      <c r="J89" s="30"/>
      <c r="K89" s="23">
        <f t="shared" ref="K89:K93" si="85">J89*0.8</f>
        <v>0</v>
      </c>
      <c r="L89" s="21"/>
      <c r="O89" s="21"/>
    </row>
    <row r="90" spans="2:15" ht="15" hidden="1" customHeight="1" x14ac:dyDescent="0.2">
      <c r="B90" s="11"/>
      <c r="C90" s="11"/>
      <c r="D90" s="12"/>
      <c r="E90" s="65"/>
      <c r="F90" s="65"/>
      <c r="G90" s="65"/>
      <c r="H90" s="65"/>
      <c r="I90" s="23">
        <f t="shared" si="84"/>
        <v>0</v>
      </c>
      <c r="J90" s="30"/>
      <c r="K90" s="23">
        <f t="shared" si="85"/>
        <v>0</v>
      </c>
      <c r="L90" s="21"/>
      <c r="O90" s="21"/>
    </row>
    <row r="91" spans="2:15" ht="15" hidden="1" customHeight="1" x14ac:dyDescent="0.2">
      <c r="B91" s="11"/>
      <c r="C91" s="11"/>
      <c r="D91" s="12"/>
      <c r="E91" s="65"/>
      <c r="F91" s="65"/>
      <c r="G91" s="65"/>
      <c r="H91" s="65"/>
      <c r="I91" s="23">
        <f t="shared" si="84"/>
        <v>0</v>
      </c>
      <c r="J91" s="30"/>
      <c r="K91" s="23">
        <f t="shared" si="85"/>
        <v>0</v>
      </c>
      <c r="L91" s="21"/>
      <c r="O91" s="21"/>
    </row>
    <row r="92" spans="2:15" ht="15" hidden="1" customHeight="1" x14ac:dyDescent="0.2">
      <c r="B92" s="11"/>
      <c r="C92" s="11"/>
      <c r="D92" s="12"/>
      <c r="E92" s="65"/>
      <c r="F92" s="65"/>
      <c r="G92" s="65"/>
      <c r="H92" s="65"/>
      <c r="I92" s="23">
        <f t="shared" si="84"/>
        <v>0</v>
      </c>
      <c r="J92" s="30"/>
      <c r="K92" s="23">
        <f t="shared" si="85"/>
        <v>0</v>
      </c>
      <c r="L92" s="21"/>
      <c r="O92" s="21"/>
    </row>
    <row r="93" spans="2:15" ht="15" hidden="1" customHeight="1" x14ac:dyDescent="0.2">
      <c r="B93" s="11"/>
      <c r="C93" s="11"/>
      <c r="D93" s="12"/>
      <c r="E93" s="65"/>
      <c r="F93" s="65"/>
      <c r="G93" s="65"/>
      <c r="H93" s="65"/>
      <c r="I93" s="23">
        <f t="shared" si="84"/>
        <v>0</v>
      </c>
      <c r="J93" s="30"/>
      <c r="K93" s="23">
        <f t="shared" si="85"/>
        <v>0</v>
      </c>
      <c r="L93" s="21"/>
      <c r="O93" s="21"/>
    </row>
    <row r="94" spans="2:15" ht="15" hidden="1" customHeight="1" x14ac:dyDescent="0.2">
      <c r="B94" s="11"/>
      <c r="C94" s="11"/>
      <c r="D94" s="12"/>
      <c r="E94" s="65"/>
      <c r="F94" s="65"/>
      <c r="G94" s="65"/>
      <c r="H94" s="65"/>
      <c r="I94" s="23">
        <f t="shared" ref="I94:I95" si="86">SUM(D94:H94)</f>
        <v>0</v>
      </c>
      <c r="J94" s="30"/>
      <c r="K94" s="23">
        <f t="shared" ref="K94:K95" si="87">J94*0.8</f>
        <v>0</v>
      </c>
      <c r="L94" s="21"/>
      <c r="O94" s="21"/>
    </row>
    <row r="95" spans="2:15" ht="15" hidden="1" customHeight="1" x14ac:dyDescent="0.2">
      <c r="B95" s="11"/>
      <c r="C95" s="11"/>
      <c r="D95" s="12"/>
      <c r="E95" s="65"/>
      <c r="F95" s="65"/>
      <c r="G95" s="65"/>
      <c r="H95" s="65"/>
      <c r="I95" s="23">
        <f t="shared" si="86"/>
        <v>0</v>
      </c>
      <c r="J95" s="30"/>
      <c r="K95" s="23">
        <f t="shared" si="87"/>
        <v>0</v>
      </c>
    </row>
    <row r="96" spans="2:15" s="21" customFormat="1" ht="15" hidden="1" customHeight="1" x14ac:dyDescent="0.2">
      <c r="B96" s="13" t="s">
        <v>95</v>
      </c>
      <c r="C96" s="13"/>
      <c r="D96" s="22">
        <f t="shared" ref="D96:K96" si="88">SUM(D88:D95)</f>
        <v>0</v>
      </c>
      <c r="E96" s="22">
        <f t="shared" si="88"/>
        <v>0</v>
      </c>
      <c r="F96" s="22">
        <f t="shared" si="88"/>
        <v>0</v>
      </c>
      <c r="G96" s="22">
        <f t="shared" si="88"/>
        <v>0</v>
      </c>
      <c r="H96" s="22">
        <f t="shared" si="88"/>
        <v>0</v>
      </c>
      <c r="I96" s="22">
        <f t="shared" si="88"/>
        <v>0</v>
      </c>
      <c r="J96" s="22">
        <f t="shared" si="88"/>
        <v>0</v>
      </c>
      <c r="K96" s="22">
        <f t="shared" si="88"/>
        <v>0</v>
      </c>
    </row>
    <row r="97" spans="2:15" s="21" customFormat="1" ht="15" hidden="1" customHeight="1" x14ac:dyDescent="0.2">
      <c r="B97" s="214" t="s">
        <v>12</v>
      </c>
      <c r="C97" s="215"/>
      <c r="D97" s="215">
        <f>SUM(D98:D100)</f>
        <v>0</v>
      </c>
      <c r="E97" s="215">
        <f t="shared" ref="E97:H97" si="89">SUM(E98:E100)</f>
        <v>0</v>
      </c>
      <c r="F97" s="215">
        <f t="shared" si="89"/>
        <v>0</v>
      </c>
      <c r="G97" s="215">
        <f t="shared" si="89"/>
        <v>0</v>
      </c>
      <c r="H97" s="215">
        <f t="shared" si="89"/>
        <v>0</v>
      </c>
      <c r="I97" s="215">
        <f>SUM(I98:I100)</f>
        <v>0</v>
      </c>
      <c r="J97" s="215">
        <f t="shared" ref="J97:K97" si="90">SUM(J98:J100)</f>
        <v>0</v>
      </c>
      <c r="K97" s="216">
        <f t="shared" si="90"/>
        <v>0</v>
      </c>
    </row>
    <row r="98" spans="2:15" ht="15" hidden="1" customHeight="1" x14ac:dyDescent="0.2">
      <c r="B98" s="9" t="s">
        <v>6</v>
      </c>
      <c r="C98" s="9" t="s">
        <v>22</v>
      </c>
      <c r="D98" s="12"/>
      <c r="E98" s="65"/>
      <c r="F98" s="65"/>
      <c r="G98" s="65"/>
      <c r="H98" s="65"/>
      <c r="I98" s="23">
        <f>SUM(D98:H98)</f>
        <v>0</v>
      </c>
      <c r="J98" s="8"/>
      <c r="K98" s="23">
        <f>J98*0.8</f>
        <v>0</v>
      </c>
    </row>
    <row r="99" spans="2:15" ht="15" hidden="1" customHeight="1" x14ac:dyDescent="0.2">
      <c r="B99" s="9" t="s">
        <v>8</v>
      </c>
      <c r="C99" s="48" t="s">
        <v>8</v>
      </c>
      <c r="D99" s="12"/>
      <c r="E99" s="65"/>
      <c r="F99" s="65"/>
      <c r="G99" s="65"/>
      <c r="H99" s="65"/>
      <c r="I99" s="23">
        <f>SUM(D99:H99)</f>
        <v>0</v>
      </c>
      <c r="J99" s="8"/>
      <c r="K99" s="23">
        <f>J99*0.8</f>
        <v>0</v>
      </c>
    </row>
    <row r="100" spans="2:15" ht="15" hidden="1" customHeight="1" x14ac:dyDescent="0.2">
      <c r="B100" s="9" t="s">
        <v>7</v>
      </c>
      <c r="C100" s="9"/>
      <c r="D100" s="7">
        <v>0</v>
      </c>
      <c r="E100" s="66"/>
      <c r="F100" s="66"/>
      <c r="G100" s="66"/>
      <c r="H100" s="66"/>
      <c r="I100" s="20">
        <f>SUM(D100:D100)</f>
        <v>0</v>
      </c>
      <c r="J100" s="8">
        <v>0</v>
      </c>
      <c r="K100" s="23">
        <f t="shared" ref="K100" si="91">J100*0.8</f>
        <v>0</v>
      </c>
    </row>
    <row r="101" spans="2:15" s="21" customFormat="1" ht="15" hidden="1" customHeight="1" x14ac:dyDescent="0.2">
      <c r="B101" s="13" t="s">
        <v>96</v>
      </c>
      <c r="C101" s="13"/>
      <c r="D101" s="22">
        <f>SUM(D98:D100)</f>
        <v>0</v>
      </c>
      <c r="E101" s="22">
        <f t="shared" ref="E101" si="92">SUM(E98:E100)</f>
        <v>0</v>
      </c>
      <c r="F101" s="22">
        <f t="shared" ref="F101" si="93">SUM(F98:F100)</f>
        <v>0</v>
      </c>
      <c r="G101" s="22">
        <f t="shared" ref="G101" si="94">SUM(G98:G100)</f>
        <v>0</v>
      </c>
      <c r="H101" s="22">
        <f t="shared" ref="H101" si="95">SUM(H98:H100)</f>
        <v>0</v>
      </c>
      <c r="I101" s="22">
        <f t="shared" ref="I101" si="96">SUM(I98:I100)</f>
        <v>0</v>
      </c>
      <c r="J101" s="22">
        <f t="shared" ref="J101" si="97">SUM(J98:J100)</f>
        <v>0</v>
      </c>
      <c r="K101" s="22">
        <f t="shared" ref="K101" si="98">SUM(K98:K100)</f>
        <v>0</v>
      </c>
    </row>
    <row r="102" spans="2:15" s="21" customFormat="1" ht="15.75" hidden="1" customHeight="1" x14ac:dyDescent="0.2">
      <c r="B102" s="14" t="s">
        <v>13</v>
      </c>
      <c r="C102" s="14"/>
      <c r="D102" s="15">
        <f t="shared" ref="D102:K102" si="99">D101+D86+D80+D96</f>
        <v>0</v>
      </c>
      <c r="E102" s="15">
        <f t="shared" si="99"/>
        <v>0</v>
      </c>
      <c r="F102" s="15">
        <f t="shared" si="99"/>
        <v>0</v>
      </c>
      <c r="G102" s="15">
        <f t="shared" si="99"/>
        <v>0</v>
      </c>
      <c r="H102" s="15">
        <f t="shared" si="99"/>
        <v>0</v>
      </c>
      <c r="I102" s="15">
        <f t="shared" si="99"/>
        <v>0</v>
      </c>
      <c r="J102" s="15">
        <f t="shared" si="99"/>
        <v>0</v>
      </c>
      <c r="K102" s="15">
        <f t="shared" si="99"/>
        <v>0</v>
      </c>
      <c r="L102" s="26"/>
      <c r="O102" s="26"/>
    </row>
    <row r="103" spans="2:15" ht="8.25" customHeight="1" x14ac:dyDescent="0.2">
      <c r="K103" s="1"/>
    </row>
    <row r="104" spans="2:15" x14ac:dyDescent="0.2">
      <c r="B104" s="25" t="s">
        <v>21</v>
      </c>
      <c r="K104" s="1"/>
    </row>
    <row r="105" spans="2:15" ht="8.25" customHeight="1" x14ac:dyDescent="0.2">
      <c r="K105" s="1"/>
    </row>
    <row r="106" spans="2:15" s="21" customFormat="1" ht="15.75" hidden="1" customHeight="1" x14ac:dyDescent="0.2">
      <c r="B106" s="214" t="s">
        <v>4</v>
      </c>
      <c r="C106" s="215"/>
      <c r="D106" s="215"/>
      <c r="E106" s="215"/>
      <c r="F106" s="215"/>
      <c r="G106" s="215"/>
      <c r="H106" s="215"/>
      <c r="I106" s="215"/>
      <c r="J106" s="215"/>
      <c r="K106" s="216"/>
    </row>
    <row r="107" spans="2:15" ht="15.75" hidden="1" customHeight="1" thickBot="1" x14ac:dyDescent="0.25">
      <c r="B107" s="9"/>
      <c r="C107" s="48"/>
      <c r="D107" s="12"/>
      <c r="E107" s="65"/>
      <c r="F107" s="65"/>
      <c r="G107" s="65"/>
      <c r="H107" s="65"/>
      <c r="I107" s="23">
        <f>SUM(D107:D107)</f>
        <v>0</v>
      </c>
      <c r="J107" s="29"/>
      <c r="K107" s="23">
        <f t="shared" ref="K107" si="100">J107*0.8</f>
        <v>0</v>
      </c>
    </row>
    <row r="108" spans="2:15" ht="15.75" hidden="1" customHeight="1" thickBot="1" x14ac:dyDescent="0.25">
      <c r="B108" s="9"/>
      <c r="C108" s="48"/>
      <c r="D108" s="12"/>
      <c r="E108" s="65"/>
      <c r="F108" s="65"/>
      <c r="G108" s="65"/>
      <c r="H108" s="65"/>
      <c r="I108" s="23">
        <f t="shared" ref="I108:I109" si="101">SUM(D108:D108)</f>
        <v>0</v>
      </c>
      <c r="J108" s="29"/>
      <c r="K108" s="23">
        <f t="shared" ref="K108:K109" si="102">J108*0.8</f>
        <v>0</v>
      </c>
    </row>
    <row r="109" spans="2:15" ht="15.75" hidden="1" customHeight="1" thickBot="1" x14ac:dyDescent="0.25">
      <c r="B109" s="9"/>
      <c r="C109" s="9"/>
      <c r="D109" s="12"/>
      <c r="E109" s="65"/>
      <c r="F109" s="65"/>
      <c r="G109" s="65"/>
      <c r="H109" s="65"/>
      <c r="I109" s="23">
        <f t="shared" si="101"/>
        <v>0</v>
      </c>
      <c r="J109" s="29"/>
      <c r="K109" s="23">
        <f t="shared" si="102"/>
        <v>0</v>
      </c>
      <c r="L109" s="27"/>
      <c r="O109" s="27"/>
    </row>
    <row r="110" spans="2:15" ht="15.75" hidden="1" customHeight="1" thickBot="1" x14ac:dyDescent="0.25">
      <c r="B110" s="9"/>
      <c r="C110" s="9"/>
      <c r="D110" s="12"/>
      <c r="E110" s="65"/>
      <c r="F110" s="65"/>
      <c r="G110" s="65"/>
      <c r="H110" s="65"/>
      <c r="I110" s="23">
        <f>SUM(D110:D110)</f>
        <v>0</v>
      </c>
      <c r="J110" s="29"/>
      <c r="K110" s="23">
        <f t="shared" ref="K110" si="103">J110*0.8</f>
        <v>0</v>
      </c>
      <c r="L110" s="27"/>
      <c r="O110" s="27"/>
    </row>
    <row r="111" spans="2:15" s="21" customFormat="1" ht="15.75" hidden="1" customHeight="1" thickBot="1" x14ac:dyDescent="0.25">
      <c r="B111" s="13" t="s">
        <v>93</v>
      </c>
      <c r="C111" s="13"/>
      <c r="D111" s="22">
        <f>SUM(D107:D110)</f>
        <v>0</v>
      </c>
      <c r="E111" s="22">
        <f t="shared" ref="E111" si="104">SUM(E107:E110)</f>
        <v>0</v>
      </c>
      <c r="F111" s="22">
        <f t="shared" ref="F111" si="105">SUM(F107:F110)</f>
        <v>0</v>
      </c>
      <c r="G111" s="22">
        <f t="shared" ref="G111" si="106">SUM(G107:G110)</f>
        <v>0</v>
      </c>
      <c r="H111" s="22">
        <f t="shared" ref="H111" si="107">SUM(H107:H110)</f>
        <v>0</v>
      </c>
      <c r="I111" s="22">
        <f>SUM(I107:I110)</f>
        <v>0</v>
      </c>
      <c r="J111" s="22">
        <f t="shared" ref="J111" si="108">SUM(J107:J110)</f>
        <v>0</v>
      </c>
      <c r="K111" s="22">
        <f>SUM(K107:K110)</f>
        <v>0</v>
      </c>
    </row>
    <row r="112" spans="2:15" s="21" customFormat="1" ht="15.75" hidden="1" customHeight="1" thickBot="1" x14ac:dyDescent="0.25">
      <c r="B112" s="214" t="s">
        <v>14</v>
      </c>
      <c r="C112" s="215"/>
      <c r="D112" s="215">
        <f>SUM(D113:D117)</f>
        <v>0</v>
      </c>
      <c r="E112" s="215">
        <f t="shared" ref="E112:K112" si="109">SUM(E113:E117)</f>
        <v>0</v>
      </c>
      <c r="F112" s="215">
        <f t="shared" si="109"/>
        <v>0</v>
      </c>
      <c r="G112" s="215">
        <f t="shared" si="109"/>
        <v>0</v>
      </c>
      <c r="H112" s="215">
        <f t="shared" si="109"/>
        <v>0</v>
      </c>
      <c r="I112" s="215">
        <f t="shared" si="109"/>
        <v>0</v>
      </c>
      <c r="J112" s="215">
        <f t="shared" si="109"/>
        <v>0</v>
      </c>
      <c r="K112" s="216">
        <f t="shared" si="109"/>
        <v>0</v>
      </c>
    </row>
    <row r="113" spans="2:15" ht="15.75" hidden="1" customHeight="1" thickBot="1" x14ac:dyDescent="0.25">
      <c r="B113" s="10"/>
      <c r="C113" s="11"/>
      <c r="D113" s="12"/>
      <c r="E113" s="65"/>
      <c r="F113" s="65"/>
      <c r="G113" s="65"/>
      <c r="H113" s="65"/>
      <c r="I113" s="23">
        <f>SUM(D113:D113)</f>
        <v>0</v>
      </c>
      <c r="J113" s="30"/>
      <c r="K113" s="23">
        <f>J113*0.8</f>
        <v>0</v>
      </c>
      <c r="M113" s="27"/>
      <c r="N113" s="27"/>
    </row>
    <row r="114" spans="2:15" ht="30.75" hidden="1" customHeight="1" thickBot="1" x14ac:dyDescent="0.25">
      <c r="B114" s="10"/>
      <c r="C114" s="11"/>
      <c r="D114" s="12"/>
      <c r="E114" s="65"/>
      <c r="F114" s="65"/>
      <c r="G114" s="65"/>
      <c r="H114" s="65"/>
      <c r="I114" s="23">
        <f t="shared" ref="I114:I115" si="110">SUM(D114:D114)</f>
        <v>0</v>
      </c>
      <c r="J114" s="30"/>
      <c r="K114" s="23">
        <f t="shared" ref="K114:K115" si="111">J114*0.8</f>
        <v>0</v>
      </c>
      <c r="M114" s="27"/>
      <c r="N114" s="27"/>
    </row>
    <row r="115" spans="2:15" ht="15.75" hidden="1" customHeight="1" thickBot="1" x14ac:dyDescent="0.25">
      <c r="B115" s="10"/>
      <c r="C115" s="11"/>
      <c r="D115" s="12"/>
      <c r="E115" s="65"/>
      <c r="F115" s="65"/>
      <c r="G115" s="65"/>
      <c r="H115" s="65"/>
      <c r="I115" s="23">
        <f t="shared" si="110"/>
        <v>0</v>
      </c>
      <c r="J115" s="30"/>
      <c r="K115" s="23">
        <f t="shared" si="111"/>
        <v>0</v>
      </c>
      <c r="M115" s="27"/>
      <c r="N115" s="27"/>
    </row>
    <row r="116" spans="2:15" ht="15.75" hidden="1" customHeight="1" thickBot="1" x14ac:dyDescent="0.25">
      <c r="B116" s="10"/>
      <c r="C116" s="11"/>
      <c r="D116" s="12"/>
      <c r="E116" s="65"/>
      <c r="F116" s="65"/>
      <c r="G116" s="65"/>
      <c r="H116" s="65"/>
      <c r="I116" s="23">
        <f t="shared" ref="I116" si="112">SUM(D116:D116)</f>
        <v>0</v>
      </c>
      <c r="J116" s="30"/>
      <c r="K116" s="23">
        <f t="shared" ref="K116" si="113">J116*0.8</f>
        <v>0</v>
      </c>
      <c r="M116" s="27"/>
      <c r="N116" s="27"/>
    </row>
    <row r="117" spans="2:15" s="21" customFormat="1" ht="15.75" hidden="1" customHeight="1" thickBot="1" x14ac:dyDescent="0.25">
      <c r="B117" s="13" t="s">
        <v>94</v>
      </c>
      <c r="C117" s="13"/>
      <c r="D117" s="22">
        <f t="shared" ref="D117" si="114">SUM(D113:D116)</f>
        <v>0</v>
      </c>
      <c r="E117" s="22">
        <f t="shared" ref="E117" si="115">SUM(E113:E116)</f>
        <v>0</v>
      </c>
      <c r="F117" s="22">
        <f t="shared" ref="F117" si="116">SUM(F113:F116)</f>
        <v>0</v>
      </c>
      <c r="G117" s="22">
        <f t="shared" ref="G117" si="117">SUM(G113:G116)</f>
        <v>0</v>
      </c>
      <c r="H117" s="22">
        <f t="shared" ref="H117" si="118">SUM(H113:H116)</f>
        <v>0</v>
      </c>
      <c r="I117" s="22">
        <f t="shared" ref="I117" si="119">SUM(I113:I116)</f>
        <v>0</v>
      </c>
      <c r="J117" s="22">
        <f t="shared" ref="J117" si="120">SUM(J113:J116)</f>
        <v>0</v>
      </c>
      <c r="K117" s="22">
        <f t="shared" ref="K117" si="121">SUM(K113:K116)</f>
        <v>0</v>
      </c>
    </row>
    <row r="118" spans="2:15" s="21" customFormat="1" ht="15.75" hidden="1" customHeight="1" thickBot="1" x14ac:dyDescent="0.25">
      <c r="B118" s="214" t="s">
        <v>15</v>
      </c>
      <c r="C118" s="215"/>
      <c r="D118" s="215">
        <f t="shared" ref="D118:K118" si="122">SUM(D119:D126)</f>
        <v>0</v>
      </c>
      <c r="E118" s="215">
        <f t="shared" si="122"/>
        <v>0</v>
      </c>
      <c r="F118" s="215">
        <f t="shared" si="122"/>
        <v>0</v>
      </c>
      <c r="G118" s="215">
        <f t="shared" si="122"/>
        <v>0</v>
      </c>
      <c r="H118" s="215">
        <f t="shared" si="122"/>
        <v>0</v>
      </c>
      <c r="I118" s="215">
        <f t="shared" si="122"/>
        <v>0</v>
      </c>
      <c r="J118" s="215">
        <f t="shared" si="122"/>
        <v>0</v>
      </c>
      <c r="K118" s="216">
        <f t="shared" si="122"/>
        <v>0</v>
      </c>
    </row>
    <row r="119" spans="2:15" ht="15.75" hidden="1" customHeight="1" thickBot="1" x14ac:dyDescent="0.25">
      <c r="B119" s="11"/>
      <c r="C119" s="11"/>
      <c r="D119" s="12"/>
      <c r="E119" s="65"/>
      <c r="F119" s="65"/>
      <c r="G119" s="65"/>
      <c r="H119" s="65"/>
      <c r="I119" s="23">
        <f>SUM(D119:H119)</f>
        <v>0</v>
      </c>
      <c r="J119" s="30"/>
      <c r="K119" s="23">
        <f>J119*0.8</f>
        <v>0</v>
      </c>
      <c r="L119" s="21"/>
      <c r="O119" s="21"/>
    </row>
    <row r="120" spans="2:15" ht="15.75" hidden="1" customHeight="1" thickBot="1" x14ac:dyDescent="0.25">
      <c r="B120" s="11"/>
      <c r="C120" s="11"/>
      <c r="D120" s="12"/>
      <c r="E120" s="65"/>
      <c r="F120" s="65"/>
      <c r="G120" s="65"/>
      <c r="H120" s="65"/>
      <c r="I120" s="23">
        <f t="shared" ref="I120:I126" si="123">SUM(D120:H120)</f>
        <v>0</v>
      </c>
      <c r="J120" s="30"/>
      <c r="K120" s="23">
        <f t="shared" ref="K120:K126" si="124">J120*0.8</f>
        <v>0</v>
      </c>
      <c r="L120" s="21"/>
      <c r="O120" s="21"/>
    </row>
    <row r="121" spans="2:15" ht="15.75" hidden="1" customHeight="1" thickBot="1" x14ac:dyDescent="0.25">
      <c r="B121" s="11"/>
      <c r="C121" s="11"/>
      <c r="D121" s="12"/>
      <c r="E121" s="65"/>
      <c r="F121" s="65"/>
      <c r="G121" s="65"/>
      <c r="H121" s="65"/>
      <c r="I121" s="23">
        <f t="shared" si="123"/>
        <v>0</v>
      </c>
      <c r="J121" s="30"/>
      <c r="K121" s="23">
        <f t="shared" si="124"/>
        <v>0</v>
      </c>
      <c r="L121" s="21"/>
      <c r="O121" s="21"/>
    </row>
    <row r="122" spans="2:15" ht="15.75" hidden="1" customHeight="1" thickBot="1" x14ac:dyDescent="0.25">
      <c r="B122" s="11"/>
      <c r="C122" s="11"/>
      <c r="D122" s="12"/>
      <c r="E122" s="65"/>
      <c r="F122" s="65"/>
      <c r="G122" s="65"/>
      <c r="H122" s="65"/>
      <c r="I122" s="23">
        <f t="shared" si="123"/>
        <v>0</v>
      </c>
      <c r="J122" s="30"/>
      <c r="K122" s="23">
        <f t="shared" si="124"/>
        <v>0</v>
      </c>
      <c r="L122" s="21"/>
      <c r="O122" s="21"/>
    </row>
    <row r="123" spans="2:15" ht="15.75" hidden="1" customHeight="1" thickBot="1" x14ac:dyDescent="0.25">
      <c r="B123" s="11"/>
      <c r="C123" s="11"/>
      <c r="D123" s="12"/>
      <c r="E123" s="65"/>
      <c r="F123" s="65"/>
      <c r="G123" s="65"/>
      <c r="H123" s="65"/>
      <c r="I123" s="23">
        <f t="shared" si="123"/>
        <v>0</v>
      </c>
      <c r="J123" s="30"/>
      <c r="K123" s="23">
        <f t="shared" si="124"/>
        <v>0</v>
      </c>
      <c r="L123" s="21"/>
      <c r="O123" s="21"/>
    </row>
    <row r="124" spans="2:15" ht="15.75" hidden="1" customHeight="1" thickBot="1" x14ac:dyDescent="0.25">
      <c r="B124" s="11"/>
      <c r="C124" s="11"/>
      <c r="D124" s="12"/>
      <c r="E124" s="65"/>
      <c r="F124" s="65"/>
      <c r="G124" s="65"/>
      <c r="H124" s="65"/>
      <c r="I124" s="23">
        <f t="shared" si="123"/>
        <v>0</v>
      </c>
      <c r="J124" s="30"/>
      <c r="K124" s="23">
        <f t="shared" si="124"/>
        <v>0</v>
      </c>
      <c r="L124" s="21"/>
      <c r="O124" s="21"/>
    </row>
    <row r="125" spans="2:15" ht="15.75" hidden="1" customHeight="1" thickBot="1" x14ac:dyDescent="0.25">
      <c r="B125" s="11"/>
      <c r="C125" s="11"/>
      <c r="D125" s="12"/>
      <c r="E125" s="65"/>
      <c r="F125" s="65"/>
      <c r="G125" s="65"/>
      <c r="H125" s="65"/>
      <c r="I125" s="23">
        <f t="shared" si="123"/>
        <v>0</v>
      </c>
      <c r="J125" s="30"/>
      <c r="K125" s="23">
        <f t="shared" si="124"/>
        <v>0</v>
      </c>
      <c r="L125" s="21"/>
      <c r="O125" s="21"/>
    </row>
    <row r="126" spans="2:15" ht="15.75" hidden="1" customHeight="1" thickBot="1" x14ac:dyDescent="0.25">
      <c r="B126" s="11"/>
      <c r="C126" s="11"/>
      <c r="D126" s="12"/>
      <c r="E126" s="65"/>
      <c r="F126" s="65"/>
      <c r="G126" s="65"/>
      <c r="H126" s="65"/>
      <c r="I126" s="23">
        <f t="shared" si="123"/>
        <v>0</v>
      </c>
      <c r="J126" s="30"/>
      <c r="K126" s="23">
        <f t="shared" si="124"/>
        <v>0</v>
      </c>
    </row>
    <row r="127" spans="2:15" s="21" customFormat="1" ht="15.75" hidden="1" customHeight="1" thickBot="1" x14ac:dyDescent="0.25">
      <c r="B127" s="13" t="s">
        <v>95</v>
      </c>
      <c r="C127" s="13"/>
      <c r="D127" s="22">
        <f t="shared" ref="D127:K127" si="125">SUM(D119:D126)</f>
        <v>0</v>
      </c>
      <c r="E127" s="22">
        <f t="shared" si="125"/>
        <v>0</v>
      </c>
      <c r="F127" s="22">
        <f t="shared" si="125"/>
        <v>0</v>
      </c>
      <c r="G127" s="22">
        <f t="shared" si="125"/>
        <v>0</v>
      </c>
      <c r="H127" s="22">
        <f t="shared" si="125"/>
        <v>0</v>
      </c>
      <c r="I127" s="22">
        <f t="shared" si="125"/>
        <v>0</v>
      </c>
      <c r="J127" s="22">
        <f t="shared" si="125"/>
        <v>0</v>
      </c>
      <c r="K127" s="22">
        <f t="shared" si="125"/>
        <v>0</v>
      </c>
    </row>
    <row r="128" spans="2:15" s="21" customFormat="1" ht="15.75" hidden="1" customHeight="1" thickBot="1" x14ac:dyDescent="0.25">
      <c r="B128" s="214" t="s">
        <v>12</v>
      </c>
      <c r="C128" s="215"/>
      <c r="D128" s="215">
        <f>SUM(D129:D131)</f>
        <v>0</v>
      </c>
      <c r="E128" s="215">
        <f t="shared" ref="E128:H128" si="126">SUM(E129:E131)</f>
        <v>0</v>
      </c>
      <c r="F128" s="215">
        <f t="shared" si="126"/>
        <v>0</v>
      </c>
      <c r="G128" s="215">
        <f t="shared" si="126"/>
        <v>0</v>
      </c>
      <c r="H128" s="215">
        <f t="shared" si="126"/>
        <v>0</v>
      </c>
      <c r="I128" s="215">
        <f>SUM(I129:I131)</f>
        <v>0</v>
      </c>
      <c r="J128" s="215">
        <f t="shared" ref="J128:K128" si="127">SUM(J129:J131)</f>
        <v>0</v>
      </c>
      <c r="K128" s="216">
        <f t="shared" si="127"/>
        <v>0</v>
      </c>
    </row>
    <row r="129" spans="2:15" ht="15.75" hidden="1" customHeight="1" thickBot="1" x14ac:dyDescent="0.25">
      <c r="B129" s="9" t="s">
        <v>6</v>
      </c>
      <c r="C129" s="9" t="s">
        <v>22</v>
      </c>
      <c r="D129" s="12"/>
      <c r="E129" s="65"/>
      <c r="F129" s="65"/>
      <c r="G129" s="65"/>
      <c r="H129" s="65"/>
      <c r="I129" s="23">
        <f>SUM(D129:H129)</f>
        <v>0</v>
      </c>
      <c r="J129" s="8"/>
      <c r="K129" s="23">
        <f>J129*0.8</f>
        <v>0</v>
      </c>
    </row>
    <row r="130" spans="2:15" ht="15.75" hidden="1" customHeight="1" thickBot="1" x14ac:dyDescent="0.25">
      <c r="B130" s="9" t="s">
        <v>8</v>
      </c>
      <c r="C130" s="48" t="s">
        <v>8</v>
      </c>
      <c r="D130" s="12"/>
      <c r="E130" s="65"/>
      <c r="F130" s="65"/>
      <c r="G130" s="65"/>
      <c r="H130" s="65"/>
      <c r="I130" s="23">
        <f>SUM(D130:H130)</f>
        <v>0</v>
      </c>
      <c r="J130" s="8"/>
      <c r="K130" s="23">
        <f>J130*0.8</f>
        <v>0</v>
      </c>
    </row>
    <row r="131" spans="2:15" ht="15.75" hidden="1" customHeight="1" thickBot="1" x14ac:dyDescent="0.25">
      <c r="B131" s="9" t="s">
        <v>7</v>
      </c>
      <c r="C131" s="9"/>
      <c r="D131" s="7">
        <v>0</v>
      </c>
      <c r="E131" s="66"/>
      <c r="F131" s="66"/>
      <c r="G131" s="66"/>
      <c r="H131" s="66"/>
      <c r="I131" s="20">
        <f>SUM(D131:D131)</f>
        <v>0</v>
      </c>
      <c r="J131" s="8">
        <v>0</v>
      </c>
      <c r="K131" s="23">
        <f t="shared" ref="K131" si="128">J131*0.8</f>
        <v>0</v>
      </c>
    </row>
    <row r="132" spans="2:15" s="21" customFormat="1" ht="15.75" hidden="1" customHeight="1" thickBot="1" x14ac:dyDescent="0.25">
      <c r="B132" s="13" t="s">
        <v>96</v>
      </c>
      <c r="C132" s="13"/>
      <c r="D132" s="22">
        <f>SUM(D129:D131)</f>
        <v>0</v>
      </c>
      <c r="E132" s="22">
        <f t="shared" ref="E132" si="129">SUM(E129:E131)</f>
        <v>0</v>
      </c>
      <c r="F132" s="22">
        <f t="shared" ref="F132" si="130">SUM(F129:F131)</f>
        <v>0</v>
      </c>
      <c r="G132" s="22">
        <f t="shared" ref="G132" si="131">SUM(G129:G131)</f>
        <v>0</v>
      </c>
      <c r="H132" s="22">
        <f t="shared" ref="H132" si="132">SUM(H129:H131)</f>
        <v>0</v>
      </c>
      <c r="I132" s="22">
        <f t="shared" ref="I132" si="133">SUM(I129:I131)</f>
        <v>0</v>
      </c>
      <c r="J132" s="22">
        <f t="shared" ref="J132" si="134">SUM(J129:J131)</f>
        <v>0</v>
      </c>
      <c r="K132" s="22">
        <f t="shared" ref="K132" si="135">SUM(K129:K131)</f>
        <v>0</v>
      </c>
    </row>
    <row r="133" spans="2:15" s="21" customFormat="1" ht="15.75" hidden="1" customHeight="1" thickBot="1" x14ac:dyDescent="0.25">
      <c r="B133" s="14" t="s">
        <v>13</v>
      </c>
      <c r="C133" s="14"/>
      <c r="D133" s="15">
        <f t="shared" ref="D133:K133" si="136">D132+D117+D111+D127</f>
        <v>0</v>
      </c>
      <c r="E133" s="15">
        <f t="shared" si="136"/>
        <v>0</v>
      </c>
      <c r="F133" s="15">
        <f t="shared" si="136"/>
        <v>0</v>
      </c>
      <c r="G133" s="15">
        <f t="shared" si="136"/>
        <v>0</v>
      </c>
      <c r="H133" s="15">
        <f t="shared" si="136"/>
        <v>0</v>
      </c>
      <c r="I133" s="15">
        <f t="shared" si="136"/>
        <v>0</v>
      </c>
      <c r="J133" s="15">
        <f t="shared" si="136"/>
        <v>0</v>
      </c>
      <c r="K133" s="15">
        <f t="shared" si="136"/>
        <v>0</v>
      </c>
      <c r="L133" s="26"/>
      <c r="O133" s="26"/>
    </row>
    <row r="134" spans="2:15" ht="16" thickBot="1" x14ac:dyDescent="0.25">
      <c r="K134" s="1"/>
    </row>
    <row r="135" spans="2:15" s="42" customFormat="1" ht="31.5" customHeight="1" thickBot="1" x14ac:dyDescent="0.25">
      <c r="B135" s="43" t="s">
        <v>13</v>
      </c>
      <c r="C135" s="44"/>
      <c r="D135" s="45">
        <f>D133+D102+D71+D40</f>
        <v>63043.435984841861</v>
      </c>
      <c r="E135" s="45">
        <f t="shared" ref="E135:K135" si="137">E133+E102+E71+E40</f>
        <v>46325.894704538703</v>
      </c>
      <c r="F135" s="45">
        <f t="shared" si="137"/>
        <v>31374.847074543832</v>
      </c>
      <c r="G135" s="45">
        <f t="shared" si="137"/>
        <v>0</v>
      </c>
      <c r="H135" s="45">
        <f t="shared" si="137"/>
        <v>0</v>
      </c>
      <c r="I135" s="45">
        <f t="shared" si="137"/>
        <v>140744.17776392438</v>
      </c>
      <c r="J135" s="45">
        <f t="shared" si="137"/>
        <v>181161.30856164382</v>
      </c>
      <c r="K135" s="45">
        <f t="shared" si="137"/>
        <v>140647.5167808219</v>
      </c>
    </row>
  </sheetData>
  <sheetProtection formatColumns="0" formatRows="0" insertRows="0" deleteColumns="0" deleteRows="0"/>
  <mergeCells count="18">
    <mergeCell ref="B21:K21"/>
    <mergeCell ref="B35:K35"/>
    <mergeCell ref="C3:D3"/>
    <mergeCell ref="C6:D6"/>
    <mergeCell ref="B112:K112"/>
    <mergeCell ref="B44:K44"/>
    <mergeCell ref="B50:K50"/>
    <mergeCell ref="B56:K56"/>
    <mergeCell ref="B66:K66"/>
    <mergeCell ref="B9:K9"/>
    <mergeCell ref="B15:K15"/>
    <mergeCell ref="B118:K118"/>
    <mergeCell ref="B128:K128"/>
    <mergeCell ref="B75:K75"/>
    <mergeCell ref="B81:K81"/>
    <mergeCell ref="B87:K87"/>
    <mergeCell ref="B97:K97"/>
    <mergeCell ref="B106:K106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750CD-4DE0-4E3E-84CC-BDED94050F4A}">
  <dimension ref="A1:U149"/>
  <sheetViews>
    <sheetView topLeftCell="A9" workbookViewId="0">
      <selection activeCell="B45" sqref="B45"/>
    </sheetView>
  </sheetViews>
  <sheetFormatPr baseColWidth="10" defaultColWidth="9.1640625" defaultRowHeight="15" x14ac:dyDescent="0.2"/>
  <cols>
    <col min="1" max="1" width="2.5" style="1" customWidth="1"/>
    <col min="2" max="2" width="32.5" style="1" customWidth="1"/>
    <col min="3" max="3" width="14" style="1" customWidth="1"/>
    <col min="4" max="8" width="14.5" style="4" customWidth="1"/>
    <col min="9" max="10" width="15.5" style="4" customWidth="1"/>
    <col min="11" max="11" width="4.83203125" style="1" customWidth="1"/>
    <col min="12" max="12" width="32.5" style="1" customWidth="1"/>
    <col min="13" max="20" width="14.5" style="1" customWidth="1"/>
    <col min="21" max="21" width="12.5" style="1" bestFit="1" customWidth="1"/>
    <col min="22" max="16384" width="9.1640625" style="1"/>
  </cols>
  <sheetData>
    <row r="1" spans="1:20" x14ac:dyDescent="0.2">
      <c r="A1" s="1" t="s">
        <v>16</v>
      </c>
      <c r="C1" s="74"/>
      <c r="D1" s="114"/>
      <c r="E1" s="114"/>
      <c r="H1" s="114"/>
      <c r="I1" s="114"/>
      <c r="J1" s="114"/>
    </row>
    <row r="2" spans="1:20" ht="16" thickBot="1" x14ac:dyDescent="0.25">
      <c r="A2" s="1" t="s">
        <v>17</v>
      </c>
      <c r="C2" s="75"/>
      <c r="D2" s="114"/>
      <c r="E2" s="114"/>
      <c r="H2" s="114"/>
      <c r="I2" s="114"/>
      <c r="J2" s="114"/>
    </row>
    <row r="3" spans="1:20" x14ac:dyDescent="0.2">
      <c r="A3" s="1" t="s">
        <v>18</v>
      </c>
      <c r="C3" s="112"/>
      <c r="D3" s="114"/>
      <c r="E3" s="114"/>
      <c r="F3" s="76" t="s">
        <v>60</v>
      </c>
      <c r="G3" s="77" t="str">
        <f>D118</f>
        <v>Post docs</v>
      </c>
      <c r="H3" s="115" t="str">
        <f>C122</f>
        <v>Travel</v>
      </c>
      <c r="I3" s="78" t="str">
        <f>D125</f>
        <v>Workshops</v>
      </c>
      <c r="J3" s="114"/>
      <c r="L3" s="79" t="s">
        <v>13</v>
      </c>
    </row>
    <row r="4" spans="1:20" ht="16" thickBot="1" x14ac:dyDescent="0.25">
      <c r="A4" s="1" t="s">
        <v>0</v>
      </c>
      <c r="C4" s="75"/>
      <c r="D4" s="3"/>
      <c r="E4" s="3"/>
      <c r="F4" s="70" t="str">
        <f>D116</f>
        <v>PI</v>
      </c>
      <c r="G4" s="116" t="str">
        <f>D119</f>
        <v>Students</v>
      </c>
      <c r="H4" s="117" t="str">
        <f>C123</f>
        <v>Equipment</v>
      </c>
      <c r="I4" s="80" t="str">
        <f>D126</f>
        <v>Audit Costs</v>
      </c>
      <c r="J4" s="3"/>
      <c r="L4" s="81">
        <f>T113</f>
        <v>0</v>
      </c>
    </row>
    <row r="5" spans="1:20" ht="16" thickBot="1" x14ac:dyDescent="0.25">
      <c r="A5" s="1" t="s">
        <v>1</v>
      </c>
      <c r="C5" s="114"/>
      <c r="E5" s="114"/>
      <c r="F5" s="118" t="str">
        <f>D117</f>
        <v>Senior Staff</v>
      </c>
      <c r="G5" s="82" t="str">
        <f>D120</f>
        <v xml:space="preserve">Other </v>
      </c>
      <c r="H5" s="83" t="str">
        <f>D124</f>
        <v>Publication Costs</v>
      </c>
      <c r="I5" s="84" t="str">
        <f>D127</f>
        <v xml:space="preserve">Other costs </v>
      </c>
      <c r="J5" s="114"/>
    </row>
    <row r="6" spans="1:20" x14ac:dyDescent="0.2">
      <c r="A6" s="1" t="s">
        <v>2</v>
      </c>
      <c r="C6" s="75"/>
      <c r="D6" s="1"/>
      <c r="E6" s="1"/>
      <c r="H6" s="1"/>
      <c r="J6" s="119" t="s">
        <v>61</v>
      </c>
      <c r="K6" s="119">
        <v>1.3</v>
      </c>
    </row>
    <row r="7" spans="1:20" x14ac:dyDescent="0.2">
      <c r="A7" s="1" t="s">
        <v>108</v>
      </c>
      <c r="C7" s="75"/>
      <c r="D7" s="1"/>
      <c r="E7" s="1"/>
      <c r="H7" s="1"/>
      <c r="J7" s="119"/>
      <c r="K7" s="119"/>
    </row>
    <row r="8" spans="1:20" ht="8.25" customHeight="1" thickBot="1" x14ac:dyDescent="0.25"/>
    <row r="9" spans="1:20" s="6" customFormat="1" ht="31.5" customHeight="1" thickBot="1" x14ac:dyDescent="0.25">
      <c r="B9" s="120"/>
      <c r="C9" s="121" t="s">
        <v>62</v>
      </c>
      <c r="D9" s="122" t="s">
        <v>3</v>
      </c>
      <c r="E9" s="123" t="s">
        <v>54</v>
      </c>
      <c r="F9" s="123" t="s">
        <v>55</v>
      </c>
      <c r="G9" s="123" t="s">
        <v>56</v>
      </c>
      <c r="H9" s="124" t="s">
        <v>57</v>
      </c>
      <c r="I9" s="125" t="s">
        <v>63</v>
      </c>
      <c r="J9" s="125" t="s">
        <v>64</v>
      </c>
      <c r="L9" s="120"/>
      <c r="M9" s="121" t="s">
        <v>62</v>
      </c>
      <c r="N9" s="122" t="s">
        <v>3</v>
      </c>
      <c r="O9" s="123" t="s">
        <v>54</v>
      </c>
      <c r="P9" s="123" t="s">
        <v>55</v>
      </c>
      <c r="Q9" s="123" t="s">
        <v>56</v>
      </c>
      <c r="R9" s="124" t="s">
        <v>57</v>
      </c>
      <c r="S9" s="125" t="s">
        <v>63</v>
      </c>
      <c r="T9" s="125" t="s">
        <v>64</v>
      </c>
    </row>
    <row r="10" spans="1:20" s="21" customFormat="1" x14ac:dyDescent="0.2">
      <c r="B10" s="243" t="s">
        <v>65</v>
      </c>
      <c r="C10" s="244"/>
      <c r="D10" s="244"/>
      <c r="E10" s="244"/>
      <c r="F10" s="244"/>
      <c r="G10" s="244"/>
      <c r="H10" s="244"/>
      <c r="I10" s="244"/>
      <c r="J10" s="245"/>
      <c r="L10" s="243" t="s">
        <v>4</v>
      </c>
      <c r="M10" s="244"/>
      <c r="N10" s="244">
        <f>SUM(N11:N15)</f>
        <v>0</v>
      </c>
      <c r="O10" s="244">
        <f>SUM(O11:O15)</f>
        <v>0</v>
      </c>
      <c r="P10" s="244">
        <f>SUM(P11:P15)</f>
        <v>0</v>
      </c>
      <c r="Q10" s="244">
        <f>SUM(Q11:Q15)</f>
        <v>0</v>
      </c>
      <c r="R10" s="244">
        <f>SUM(R11:R15)</f>
        <v>0</v>
      </c>
      <c r="S10" s="244">
        <f>SUM(N10:R10)</f>
        <v>0</v>
      </c>
      <c r="T10" s="245">
        <f>S10</f>
        <v>0</v>
      </c>
    </row>
    <row r="11" spans="1:20" x14ac:dyDescent="0.2">
      <c r="B11" s="85"/>
      <c r="C11" s="9" t="str">
        <f>D116</f>
        <v>PI</v>
      </c>
      <c r="D11" s="8"/>
      <c r="E11" s="8"/>
      <c r="F11" s="8"/>
      <c r="G11" s="8">
        <v>0</v>
      </c>
      <c r="H11" s="24">
        <v>0</v>
      </c>
      <c r="I11" s="126">
        <f t="shared" ref="I11:I45" si="0">SUM(D11:H11)</f>
        <v>0</v>
      </c>
      <c r="J11" s="127">
        <f t="shared" ref="J11:J40" si="1">I11</f>
        <v>0</v>
      </c>
      <c r="L11" s="128">
        <f>B11</f>
        <v>0</v>
      </c>
      <c r="M11" s="128" t="str">
        <f>C11</f>
        <v>PI</v>
      </c>
      <c r="N11" s="129">
        <f t="shared" ref="N11:R15" si="2">D11*$K$6</f>
        <v>0</v>
      </c>
      <c r="O11" s="129">
        <f t="shared" si="2"/>
        <v>0</v>
      </c>
      <c r="P11" s="129">
        <f t="shared" si="2"/>
        <v>0</v>
      </c>
      <c r="Q11" s="129">
        <f t="shared" si="2"/>
        <v>0</v>
      </c>
      <c r="R11" s="129">
        <f t="shared" si="2"/>
        <v>0</v>
      </c>
      <c r="S11" s="130">
        <f t="shared" ref="S11:S15" si="3">SUM(N11:R11)</f>
        <v>0</v>
      </c>
      <c r="T11" s="131">
        <f t="shared" ref="T11:T41" si="4">S11</f>
        <v>0</v>
      </c>
    </row>
    <row r="12" spans="1:20" x14ac:dyDescent="0.2">
      <c r="B12" s="9"/>
      <c r="C12" s="9"/>
      <c r="D12" s="8">
        <v>0</v>
      </c>
      <c r="E12" s="8">
        <v>0</v>
      </c>
      <c r="F12" s="8">
        <v>0</v>
      </c>
      <c r="G12" s="8">
        <v>0</v>
      </c>
      <c r="H12" s="24">
        <v>0</v>
      </c>
      <c r="I12" s="126">
        <f t="shared" si="0"/>
        <v>0</v>
      </c>
      <c r="J12" s="127">
        <f t="shared" si="1"/>
        <v>0</v>
      </c>
      <c r="L12" s="128">
        <f>B12</f>
        <v>0</v>
      </c>
      <c r="M12" s="128">
        <f t="shared" ref="M12:M15" si="5">C12</f>
        <v>0</v>
      </c>
      <c r="N12" s="129">
        <f t="shared" si="2"/>
        <v>0</v>
      </c>
      <c r="O12" s="129">
        <f t="shared" si="2"/>
        <v>0</v>
      </c>
      <c r="P12" s="129">
        <f t="shared" si="2"/>
        <v>0</v>
      </c>
      <c r="Q12" s="129">
        <f t="shared" si="2"/>
        <v>0</v>
      </c>
      <c r="R12" s="129">
        <f t="shared" si="2"/>
        <v>0</v>
      </c>
      <c r="S12" s="130">
        <f t="shared" si="3"/>
        <v>0</v>
      </c>
      <c r="T12" s="131">
        <f t="shared" si="4"/>
        <v>0</v>
      </c>
    </row>
    <row r="13" spans="1:20" x14ac:dyDescent="0.2">
      <c r="B13" s="9"/>
      <c r="C13" s="9"/>
      <c r="D13" s="8">
        <v>0</v>
      </c>
      <c r="E13" s="8">
        <v>0</v>
      </c>
      <c r="F13" s="8">
        <v>0</v>
      </c>
      <c r="G13" s="8">
        <v>0</v>
      </c>
      <c r="H13" s="24">
        <v>0</v>
      </c>
      <c r="I13" s="126">
        <f t="shared" si="0"/>
        <v>0</v>
      </c>
      <c r="J13" s="127">
        <f t="shared" si="1"/>
        <v>0</v>
      </c>
      <c r="L13" s="128">
        <f t="shared" ref="L13:L15" si="6">B13</f>
        <v>0</v>
      </c>
      <c r="M13" s="128">
        <f t="shared" si="5"/>
        <v>0</v>
      </c>
      <c r="N13" s="129">
        <f t="shared" si="2"/>
        <v>0</v>
      </c>
      <c r="O13" s="129">
        <f t="shared" si="2"/>
        <v>0</v>
      </c>
      <c r="P13" s="129">
        <f t="shared" si="2"/>
        <v>0</v>
      </c>
      <c r="Q13" s="129">
        <f t="shared" si="2"/>
        <v>0</v>
      </c>
      <c r="R13" s="129">
        <f t="shared" si="2"/>
        <v>0</v>
      </c>
      <c r="S13" s="130">
        <f t="shared" si="3"/>
        <v>0</v>
      </c>
      <c r="T13" s="131">
        <f t="shared" si="4"/>
        <v>0</v>
      </c>
    </row>
    <row r="14" spans="1:20" x14ac:dyDescent="0.2">
      <c r="B14" s="9"/>
      <c r="C14" s="9"/>
      <c r="D14" s="8">
        <v>0</v>
      </c>
      <c r="E14" s="8">
        <v>0</v>
      </c>
      <c r="F14" s="8">
        <v>0</v>
      </c>
      <c r="G14" s="8">
        <v>0</v>
      </c>
      <c r="H14" s="24">
        <v>0</v>
      </c>
      <c r="I14" s="126">
        <f t="shared" si="0"/>
        <v>0</v>
      </c>
      <c r="J14" s="127">
        <f t="shared" si="1"/>
        <v>0</v>
      </c>
      <c r="L14" s="128"/>
      <c r="M14" s="128">
        <f t="shared" si="5"/>
        <v>0</v>
      </c>
      <c r="N14" s="129">
        <f t="shared" si="2"/>
        <v>0</v>
      </c>
      <c r="O14" s="129">
        <f t="shared" si="2"/>
        <v>0</v>
      </c>
      <c r="P14" s="129">
        <f t="shared" si="2"/>
        <v>0</v>
      </c>
      <c r="Q14" s="129">
        <f t="shared" si="2"/>
        <v>0</v>
      </c>
      <c r="R14" s="129">
        <f t="shared" si="2"/>
        <v>0</v>
      </c>
      <c r="S14" s="130">
        <f t="shared" si="3"/>
        <v>0</v>
      </c>
      <c r="T14" s="131">
        <f t="shared" si="4"/>
        <v>0</v>
      </c>
    </row>
    <row r="15" spans="1:20" ht="16" thickBot="1" x14ac:dyDescent="0.25">
      <c r="B15" s="93" t="s">
        <v>97</v>
      </c>
      <c r="C15" s="94"/>
      <c r="D15" s="95">
        <f>SUM(D11:D14)</f>
        <v>0</v>
      </c>
      <c r="E15" s="95">
        <f t="shared" ref="E15:J15" si="7">SUM(E11:E14)</f>
        <v>0</v>
      </c>
      <c r="F15" s="95">
        <f t="shared" si="7"/>
        <v>0</v>
      </c>
      <c r="G15" s="95">
        <f t="shared" si="7"/>
        <v>0</v>
      </c>
      <c r="H15" s="95">
        <f t="shared" si="7"/>
        <v>0</v>
      </c>
      <c r="I15" s="95">
        <f t="shared" si="7"/>
        <v>0</v>
      </c>
      <c r="J15" s="95">
        <f t="shared" si="7"/>
        <v>0</v>
      </c>
      <c r="L15" s="91" t="str">
        <f t="shared" si="6"/>
        <v>DA STAFF TOTAL</v>
      </c>
      <c r="M15" s="91">
        <f t="shared" si="5"/>
        <v>0</v>
      </c>
      <c r="N15" s="92">
        <f t="shared" si="2"/>
        <v>0</v>
      </c>
      <c r="O15" s="92">
        <f t="shared" si="2"/>
        <v>0</v>
      </c>
      <c r="P15" s="92">
        <f t="shared" si="2"/>
        <v>0</v>
      </c>
      <c r="Q15" s="92">
        <f t="shared" si="2"/>
        <v>0</v>
      </c>
      <c r="R15" s="92">
        <f t="shared" si="2"/>
        <v>0</v>
      </c>
      <c r="S15" s="92">
        <f t="shared" si="3"/>
        <v>0</v>
      </c>
      <c r="T15" s="92">
        <f t="shared" si="4"/>
        <v>0</v>
      </c>
    </row>
    <row r="16" spans="1:20" s="21" customFormat="1" x14ac:dyDescent="0.2">
      <c r="B16" s="243" t="s">
        <v>14</v>
      </c>
      <c r="C16" s="244"/>
      <c r="D16" s="244">
        <f>SUM(D17:D20)</f>
        <v>0</v>
      </c>
      <c r="E16" s="244">
        <f t="shared" ref="E16:I16" si="8">SUM(E17:E20)</f>
        <v>0</v>
      </c>
      <c r="F16" s="244">
        <f t="shared" si="8"/>
        <v>0</v>
      </c>
      <c r="G16" s="244">
        <f t="shared" si="8"/>
        <v>0</v>
      </c>
      <c r="H16" s="244">
        <f t="shared" si="8"/>
        <v>0</v>
      </c>
      <c r="I16" s="244">
        <f t="shared" si="8"/>
        <v>0</v>
      </c>
      <c r="J16" s="245">
        <f t="shared" si="1"/>
        <v>0</v>
      </c>
      <c r="L16" s="243" t="s">
        <v>14</v>
      </c>
      <c r="M16" s="244"/>
      <c r="N16" s="244">
        <f>SUM(N17:N20)</f>
        <v>0</v>
      </c>
      <c r="O16" s="244">
        <f t="shared" ref="O16:S16" si="9">SUM(O17:O20)</f>
        <v>0</v>
      </c>
      <c r="P16" s="244">
        <f t="shared" si="9"/>
        <v>0</v>
      </c>
      <c r="Q16" s="244">
        <f t="shared" si="9"/>
        <v>0</v>
      </c>
      <c r="R16" s="244">
        <f t="shared" si="9"/>
        <v>0</v>
      </c>
      <c r="S16" s="244">
        <f t="shared" si="9"/>
        <v>0</v>
      </c>
      <c r="T16" s="245">
        <f t="shared" si="4"/>
        <v>0</v>
      </c>
    </row>
    <row r="17" spans="2:20" x14ac:dyDescent="0.2">
      <c r="B17" s="9"/>
      <c r="C17" s="48"/>
      <c r="D17" s="7"/>
      <c r="E17" s="8"/>
      <c r="F17" s="8"/>
      <c r="G17" s="8">
        <v>0</v>
      </c>
      <c r="H17" s="24">
        <v>0</v>
      </c>
      <c r="I17" s="126">
        <f t="shared" si="0"/>
        <v>0</v>
      </c>
      <c r="J17" s="127">
        <f t="shared" si="1"/>
        <v>0</v>
      </c>
      <c r="L17" s="128">
        <f>B17</f>
        <v>0</v>
      </c>
      <c r="M17" s="128">
        <f>C17</f>
        <v>0</v>
      </c>
      <c r="N17" s="129">
        <f>D17*$K$6</f>
        <v>0</v>
      </c>
      <c r="O17" s="129">
        <f t="shared" ref="O17:R21" si="10">E17*$K$6</f>
        <v>0</v>
      </c>
      <c r="P17" s="129">
        <f t="shared" si="10"/>
        <v>0</v>
      </c>
      <c r="Q17" s="129">
        <f t="shared" si="10"/>
        <v>0</v>
      </c>
      <c r="R17" s="129">
        <f t="shared" si="10"/>
        <v>0</v>
      </c>
      <c r="S17" s="130">
        <f t="shared" ref="S17:S21" si="11">SUM(N17:R17)</f>
        <v>0</v>
      </c>
      <c r="T17" s="131">
        <f t="shared" si="4"/>
        <v>0</v>
      </c>
    </row>
    <row r="18" spans="2:20" x14ac:dyDescent="0.2">
      <c r="B18" s="9"/>
      <c r="C18" s="9"/>
      <c r="D18" s="7">
        <v>0</v>
      </c>
      <c r="E18" s="8">
        <v>0</v>
      </c>
      <c r="F18" s="8">
        <v>0</v>
      </c>
      <c r="G18" s="8">
        <v>0</v>
      </c>
      <c r="H18" s="24">
        <v>0</v>
      </c>
      <c r="I18" s="126">
        <f t="shared" si="0"/>
        <v>0</v>
      </c>
      <c r="J18" s="127">
        <f t="shared" si="1"/>
        <v>0</v>
      </c>
      <c r="L18" s="128">
        <f>B18</f>
        <v>0</v>
      </c>
      <c r="M18" s="128"/>
      <c r="N18" s="129">
        <f>D18*$K$6</f>
        <v>0</v>
      </c>
      <c r="O18" s="129">
        <f t="shared" si="10"/>
        <v>0</v>
      </c>
      <c r="P18" s="129">
        <f t="shared" si="10"/>
        <v>0</v>
      </c>
      <c r="Q18" s="129">
        <f t="shared" si="10"/>
        <v>0</v>
      </c>
      <c r="R18" s="129">
        <f t="shared" si="10"/>
        <v>0</v>
      </c>
      <c r="S18" s="130">
        <f t="shared" si="11"/>
        <v>0</v>
      </c>
      <c r="T18" s="131">
        <f t="shared" si="4"/>
        <v>0</v>
      </c>
    </row>
    <row r="19" spans="2:20" x14ac:dyDescent="0.2">
      <c r="B19" s="9"/>
      <c r="C19" s="9"/>
      <c r="D19" s="7">
        <v>0</v>
      </c>
      <c r="E19" s="8">
        <v>0</v>
      </c>
      <c r="F19" s="8">
        <v>0</v>
      </c>
      <c r="G19" s="8">
        <v>0</v>
      </c>
      <c r="H19" s="24">
        <v>0</v>
      </c>
      <c r="I19" s="126">
        <f t="shared" si="0"/>
        <v>0</v>
      </c>
      <c r="J19" s="127">
        <f t="shared" si="1"/>
        <v>0</v>
      </c>
      <c r="L19" s="128">
        <f t="shared" ref="L19:M21" si="12">B19</f>
        <v>0</v>
      </c>
      <c r="M19" s="128">
        <f t="shared" si="12"/>
        <v>0</v>
      </c>
      <c r="N19" s="129">
        <f t="shared" ref="N19:N21" si="13">D19*$K$6</f>
        <v>0</v>
      </c>
      <c r="O19" s="129">
        <f t="shared" si="10"/>
        <v>0</v>
      </c>
      <c r="P19" s="129">
        <f t="shared" si="10"/>
        <v>0</v>
      </c>
      <c r="Q19" s="129">
        <f t="shared" si="10"/>
        <v>0</v>
      </c>
      <c r="R19" s="129">
        <f t="shared" si="10"/>
        <v>0</v>
      </c>
      <c r="S19" s="130">
        <f t="shared" si="11"/>
        <v>0</v>
      </c>
      <c r="T19" s="131">
        <f t="shared" si="4"/>
        <v>0</v>
      </c>
    </row>
    <row r="20" spans="2:20" x14ac:dyDescent="0.2">
      <c r="B20" s="132" t="s">
        <v>11</v>
      </c>
      <c r="C20" s="9"/>
      <c r="D20" s="7">
        <v>0</v>
      </c>
      <c r="E20" s="8">
        <v>0</v>
      </c>
      <c r="F20" s="8">
        <v>0</v>
      </c>
      <c r="G20" s="8">
        <v>0</v>
      </c>
      <c r="H20" s="24">
        <v>0</v>
      </c>
      <c r="I20" s="126">
        <f t="shared" si="0"/>
        <v>0</v>
      </c>
      <c r="J20" s="127">
        <f t="shared" si="1"/>
        <v>0</v>
      </c>
      <c r="L20" s="133" t="str">
        <f t="shared" si="12"/>
        <v>insert above this line if more DI staff costs</v>
      </c>
      <c r="M20" s="128">
        <f t="shared" si="12"/>
        <v>0</v>
      </c>
      <c r="N20" s="129">
        <f t="shared" si="13"/>
        <v>0</v>
      </c>
      <c r="O20" s="129">
        <f t="shared" si="10"/>
        <v>0</v>
      </c>
      <c r="P20" s="129">
        <f t="shared" si="10"/>
        <v>0</v>
      </c>
      <c r="Q20" s="129">
        <f t="shared" si="10"/>
        <v>0</v>
      </c>
      <c r="R20" s="129">
        <f t="shared" si="10"/>
        <v>0</v>
      </c>
      <c r="S20" s="130">
        <f t="shared" si="11"/>
        <v>0</v>
      </c>
      <c r="T20" s="131">
        <f t="shared" si="4"/>
        <v>0</v>
      </c>
    </row>
    <row r="21" spans="2:20" ht="16" thickBot="1" x14ac:dyDescent="0.25">
      <c r="B21" s="96" t="s">
        <v>94</v>
      </c>
      <c r="C21" s="97"/>
      <c r="D21" s="98">
        <f>SUM(D17:D20)</f>
        <v>0</v>
      </c>
      <c r="E21" s="98">
        <f t="shared" ref="E21:J21" si="14">SUM(E17:E20)</f>
        <v>0</v>
      </c>
      <c r="F21" s="98">
        <f t="shared" si="14"/>
        <v>0</v>
      </c>
      <c r="G21" s="98">
        <f t="shared" si="14"/>
        <v>0</v>
      </c>
      <c r="H21" s="98">
        <f t="shared" si="14"/>
        <v>0</v>
      </c>
      <c r="I21" s="98">
        <f t="shared" si="14"/>
        <v>0</v>
      </c>
      <c r="J21" s="98">
        <f t="shared" si="14"/>
        <v>0</v>
      </c>
      <c r="L21" s="91" t="str">
        <f t="shared" si="12"/>
        <v>DI STAFF TOTAL</v>
      </c>
      <c r="M21" s="91">
        <f t="shared" si="12"/>
        <v>0</v>
      </c>
      <c r="N21" s="92">
        <f t="shared" si="13"/>
        <v>0</v>
      </c>
      <c r="O21" s="92">
        <f t="shared" si="10"/>
        <v>0</v>
      </c>
      <c r="P21" s="92">
        <f t="shared" si="10"/>
        <v>0</v>
      </c>
      <c r="Q21" s="92">
        <f t="shared" si="10"/>
        <v>0</v>
      </c>
      <c r="R21" s="92">
        <f t="shared" si="10"/>
        <v>0</v>
      </c>
      <c r="S21" s="92">
        <f t="shared" si="11"/>
        <v>0</v>
      </c>
      <c r="T21" s="92">
        <f t="shared" si="4"/>
        <v>0</v>
      </c>
    </row>
    <row r="22" spans="2:20" s="21" customFormat="1" x14ac:dyDescent="0.2">
      <c r="B22" s="243" t="s">
        <v>15</v>
      </c>
      <c r="C22" s="244"/>
      <c r="D22" s="244">
        <f t="shared" ref="D22:I22" si="15">SUM(D23:D41)</f>
        <v>0</v>
      </c>
      <c r="E22" s="244">
        <f t="shared" si="15"/>
        <v>0</v>
      </c>
      <c r="F22" s="244">
        <f t="shared" si="15"/>
        <v>0</v>
      </c>
      <c r="G22" s="244">
        <f t="shared" si="15"/>
        <v>0</v>
      </c>
      <c r="H22" s="244">
        <f t="shared" si="15"/>
        <v>0</v>
      </c>
      <c r="I22" s="244">
        <f t="shared" si="15"/>
        <v>0</v>
      </c>
      <c r="J22" s="245">
        <f t="shared" si="1"/>
        <v>0</v>
      </c>
      <c r="L22" s="243" t="s">
        <v>15</v>
      </c>
      <c r="M22" s="244"/>
      <c r="N22" s="244">
        <f t="shared" ref="N22:S22" si="16">SUM(N23:N41)</f>
        <v>0</v>
      </c>
      <c r="O22" s="244">
        <f t="shared" si="16"/>
        <v>0</v>
      </c>
      <c r="P22" s="244">
        <f t="shared" si="16"/>
        <v>0</v>
      </c>
      <c r="Q22" s="244">
        <f t="shared" si="16"/>
        <v>0</v>
      </c>
      <c r="R22" s="244">
        <f t="shared" si="16"/>
        <v>0</v>
      </c>
      <c r="S22" s="244">
        <f t="shared" si="16"/>
        <v>0</v>
      </c>
      <c r="T22" s="245">
        <f t="shared" si="4"/>
        <v>0</v>
      </c>
    </row>
    <row r="23" spans="2:20" x14ac:dyDescent="0.2">
      <c r="B23" s="9"/>
      <c r="C23" s="9"/>
      <c r="D23" s="7"/>
      <c r="E23" s="8">
        <v>0</v>
      </c>
      <c r="F23" s="8">
        <v>0</v>
      </c>
      <c r="G23" s="8">
        <v>0</v>
      </c>
      <c r="H23" s="24">
        <v>0</v>
      </c>
      <c r="I23" s="126">
        <f t="shared" si="0"/>
        <v>0</v>
      </c>
      <c r="J23" s="127">
        <f t="shared" si="1"/>
        <v>0</v>
      </c>
      <c r="L23" s="128">
        <f>B23</f>
        <v>0</v>
      </c>
      <c r="M23" s="128">
        <f>C23</f>
        <v>0</v>
      </c>
      <c r="N23" s="129">
        <f>D23*$K$6</f>
        <v>0</v>
      </c>
      <c r="O23" s="129">
        <f t="shared" ref="O23:R38" si="17">E23*$K$6</f>
        <v>0</v>
      </c>
      <c r="P23" s="129">
        <f t="shared" si="17"/>
        <v>0</v>
      </c>
      <c r="Q23" s="129">
        <f t="shared" si="17"/>
        <v>0</v>
      </c>
      <c r="R23" s="129">
        <f t="shared" si="17"/>
        <v>0</v>
      </c>
      <c r="S23" s="130">
        <f t="shared" ref="S23:S45" si="18">SUM(N23:R23)</f>
        <v>0</v>
      </c>
      <c r="T23" s="131">
        <f t="shared" si="4"/>
        <v>0</v>
      </c>
    </row>
    <row r="24" spans="2:20" x14ac:dyDescent="0.2">
      <c r="B24" s="9"/>
      <c r="C24" s="48"/>
      <c r="D24" s="7"/>
      <c r="E24" s="8">
        <v>0</v>
      </c>
      <c r="F24" s="8">
        <v>0</v>
      </c>
      <c r="G24" s="8">
        <v>0</v>
      </c>
      <c r="H24" s="24">
        <v>0</v>
      </c>
      <c r="I24" s="126">
        <f t="shared" si="0"/>
        <v>0</v>
      </c>
      <c r="J24" s="127">
        <f t="shared" si="1"/>
        <v>0</v>
      </c>
      <c r="L24" s="128">
        <f t="shared" ref="L24:M39" si="19">B24</f>
        <v>0</v>
      </c>
      <c r="M24" s="128">
        <f t="shared" si="19"/>
        <v>0</v>
      </c>
      <c r="N24" s="129">
        <f t="shared" ref="N24:R39" si="20">D24*$K$6</f>
        <v>0</v>
      </c>
      <c r="O24" s="129">
        <f t="shared" si="17"/>
        <v>0</v>
      </c>
      <c r="P24" s="129">
        <f t="shared" si="17"/>
        <v>0</v>
      </c>
      <c r="Q24" s="129">
        <f t="shared" si="17"/>
        <v>0</v>
      </c>
      <c r="R24" s="129">
        <f t="shared" si="17"/>
        <v>0</v>
      </c>
      <c r="S24" s="130">
        <f t="shared" si="18"/>
        <v>0</v>
      </c>
      <c r="T24" s="131">
        <f t="shared" si="4"/>
        <v>0</v>
      </c>
    </row>
    <row r="25" spans="2:20" x14ac:dyDescent="0.2">
      <c r="B25" s="9"/>
      <c r="C25" s="48"/>
      <c r="D25" s="7"/>
      <c r="E25" s="8">
        <v>0</v>
      </c>
      <c r="F25" s="8">
        <v>0</v>
      </c>
      <c r="G25" s="8">
        <v>0</v>
      </c>
      <c r="H25" s="24">
        <v>0</v>
      </c>
      <c r="I25" s="126">
        <f t="shared" si="0"/>
        <v>0</v>
      </c>
      <c r="J25" s="127">
        <f t="shared" si="1"/>
        <v>0</v>
      </c>
      <c r="L25" s="128">
        <f t="shared" si="19"/>
        <v>0</v>
      </c>
      <c r="M25" s="128">
        <f t="shared" si="19"/>
        <v>0</v>
      </c>
      <c r="N25" s="129">
        <f t="shared" si="20"/>
        <v>0</v>
      </c>
      <c r="O25" s="129">
        <f t="shared" si="17"/>
        <v>0</v>
      </c>
      <c r="P25" s="129">
        <f t="shared" si="17"/>
        <v>0</v>
      </c>
      <c r="Q25" s="129">
        <f t="shared" si="17"/>
        <v>0</v>
      </c>
      <c r="R25" s="129">
        <f t="shared" si="17"/>
        <v>0</v>
      </c>
      <c r="S25" s="130">
        <f t="shared" si="18"/>
        <v>0</v>
      </c>
      <c r="T25" s="131">
        <f t="shared" si="4"/>
        <v>0</v>
      </c>
    </row>
    <row r="26" spans="2:20" hidden="1" x14ac:dyDescent="0.2">
      <c r="B26" s="9" t="s">
        <v>5</v>
      </c>
      <c r="C26" s="9"/>
      <c r="D26" s="7">
        <v>0</v>
      </c>
      <c r="E26" s="8">
        <v>0</v>
      </c>
      <c r="F26" s="8">
        <v>0</v>
      </c>
      <c r="G26" s="8">
        <v>0</v>
      </c>
      <c r="H26" s="24">
        <v>0</v>
      </c>
      <c r="I26" s="126">
        <f t="shared" si="0"/>
        <v>0</v>
      </c>
      <c r="J26" s="127">
        <f t="shared" si="1"/>
        <v>0</v>
      </c>
      <c r="L26" s="128" t="str">
        <f t="shared" si="19"/>
        <v>A</v>
      </c>
      <c r="M26" s="128">
        <f t="shared" si="19"/>
        <v>0</v>
      </c>
      <c r="N26" s="129">
        <f t="shared" si="20"/>
        <v>0</v>
      </c>
      <c r="O26" s="129">
        <f t="shared" si="17"/>
        <v>0</v>
      </c>
      <c r="P26" s="129">
        <f t="shared" si="17"/>
        <v>0</v>
      </c>
      <c r="Q26" s="129">
        <f t="shared" si="17"/>
        <v>0</v>
      </c>
      <c r="R26" s="129">
        <f t="shared" si="17"/>
        <v>0</v>
      </c>
      <c r="S26" s="130">
        <f t="shared" si="18"/>
        <v>0</v>
      </c>
      <c r="T26" s="131">
        <f t="shared" si="4"/>
        <v>0</v>
      </c>
    </row>
    <row r="27" spans="2:20" hidden="1" x14ac:dyDescent="0.2">
      <c r="B27" s="9" t="s">
        <v>5</v>
      </c>
      <c r="C27" s="9"/>
      <c r="D27" s="7">
        <v>0</v>
      </c>
      <c r="E27" s="8">
        <v>0</v>
      </c>
      <c r="F27" s="8">
        <v>0</v>
      </c>
      <c r="G27" s="8">
        <v>0</v>
      </c>
      <c r="H27" s="24">
        <v>0</v>
      </c>
      <c r="I27" s="126">
        <f t="shared" si="0"/>
        <v>0</v>
      </c>
      <c r="J27" s="127">
        <f t="shared" si="1"/>
        <v>0</v>
      </c>
      <c r="L27" s="128" t="str">
        <f t="shared" si="19"/>
        <v>A</v>
      </c>
      <c r="M27" s="128">
        <f t="shared" si="19"/>
        <v>0</v>
      </c>
      <c r="N27" s="129">
        <f t="shared" si="20"/>
        <v>0</v>
      </c>
      <c r="O27" s="129">
        <f t="shared" si="17"/>
        <v>0</v>
      </c>
      <c r="P27" s="129">
        <f t="shared" si="17"/>
        <v>0</v>
      </c>
      <c r="Q27" s="129">
        <f t="shared" si="17"/>
        <v>0</v>
      </c>
      <c r="R27" s="129">
        <f t="shared" si="17"/>
        <v>0</v>
      </c>
      <c r="S27" s="130">
        <f t="shared" si="18"/>
        <v>0</v>
      </c>
      <c r="T27" s="131">
        <f t="shared" si="4"/>
        <v>0</v>
      </c>
    </row>
    <row r="28" spans="2:20" hidden="1" x14ac:dyDescent="0.2">
      <c r="B28" s="9" t="s">
        <v>5</v>
      </c>
      <c r="C28" s="9"/>
      <c r="D28" s="7">
        <v>0</v>
      </c>
      <c r="E28" s="8">
        <v>0</v>
      </c>
      <c r="F28" s="8">
        <v>0</v>
      </c>
      <c r="G28" s="8">
        <v>0</v>
      </c>
      <c r="H28" s="24">
        <v>0</v>
      </c>
      <c r="I28" s="126">
        <f t="shared" si="0"/>
        <v>0</v>
      </c>
      <c r="J28" s="127">
        <f t="shared" si="1"/>
        <v>0</v>
      </c>
      <c r="L28" s="128" t="str">
        <f t="shared" si="19"/>
        <v>A</v>
      </c>
      <c r="M28" s="128">
        <f t="shared" si="19"/>
        <v>0</v>
      </c>
      <c r="N28" s="129">
        <f t="shared" si="20"/>
        <v>0</v>
      </c>
      <c r="O28" s="129">
        <f t="shared" si="17"/>
        <v>0</v>
      </c>
      <c r="P28" s="129">
        <f t="shared" si="17"/>
        <v>0</v>
      </c>
      <c r="Q28" s="129">
        <f t="shared" si="17"/>
        <v>0</v>
      </c>
      <c r="R28" s="129">
        <f t="shared" si="17"/>
        <v>0</v>
      </c>
      <c r="S28" s="130">
        <f t="shared" si="18"/>
        <v>0</v>
      </c>
      <c r="T28" s="131">
        <f t="shared" si="4"/>
        <v>0</v>
      </c>
    </row>
    <row r="29" spans="2:20" hidden="1" x14ac:dyDescent="0.2">
      <c r="B29" s="9" t="s">
        <v>5</v>
      </c>
      <c r="C29" s="9"/>
      <c r="D29" s="7">
        <v>0</v>
      </c>
      <c r="E29" s="8">
        <v>0</v>
      </c>
      <c r="F29" s="8">
        <v>0</v>
      </c>
      <c r="G29" s="8">
        <v>0</v>
      </c>
      <c r="H29" s="24">
        <v>0</v>
      </c>
      <c r="I29" s="126">
        <f t="shared" si="0"/>
        <v>0</v>
      </c>
      <c r="J29" s="127">
        <f t="shared" si="1"/>
        <v>0</v>
      </c>
      <c r="L29" s="128" t="str">
        <f t="shared" si="19"/>
        <v>A</v>
      </c>
      <c r="M29" s="128">
        <f t="shared" si="19"/>
        <v>0</v>
      </c>
      <c r="N29" s="129">
        <f t="shared" si="20"/>
        <v>0</v>
      </c>
      <c r="O29" s="129">
        <f t="shared" si="17"/>
        <v>0</v>
      </c>
      <c r="P29" s="129">
        <f t="shared" si="17"/>
        <v>0</v>
      </c>
      <c r="Q29" s="129">
        <f t="shared" si="17"/>
        <v>0</v>
      </c>
      <c r="R29" s="129">
        <f t="shared" si="17"/>
        <v>0</v>
      </c>
      <c r="S29" s="130">
        <f t="shared" si="18"/>
        <v>0</v>
      </c>
      <c r="T29" s="131">
        <f t="shared" si="4"/>
        <v>0</v>
      </c>
    </row>
    <row r="30" spans="2:20" hidden="1" x14ac:dyDescent="0.2">
      <c r="B30" s="9" t="s">
        <v>5</v>
      </c>
      <c r="C30" s="9"/>
      <c r="D30" s="7">
        <v>0</v>
      </c>
      <c r="E30" s="8">
        <v>0</v>
      </c>
      <c r="F30" s="8">
        <v>0</v>
      </c>
      <c r="G30" s="8">
        <v>0</v>
      </c>
      <c r="H30" s="24">
        <v>0</v>
      </c>
      <c r="I30" s="126">
        <f t="shared" si="0"/>
        <v>0</v>
      </c>
      <c r="J30" s="127">
        <f t="shared" si="1"/>
        <v>0</v>
      </c>
      <c r="L30" s="128" t="str">
        <f t="shared" si="19"/>
        <v>A</v>
      </c>
      <c r="M30" s="128">
        <f t="shared" si="19"/>
        <v>0</v>
      </c>
      <c r="N30" s="129">
        <f t="shared" si="20"/>
        <v>0</v>
      </c>
      <c r="O30" s="129">
        <f t="shared" si="17"/>
        <v>0</v>
      </c>
      <c r="P30" s="129">
        <f t="shared" si="17"/>
        <v>0</v>
      </c>
      <c r="Q30" s="129">
        <f t="shared" si="17"/>
        <v>0</v>
      </c>
      <c r="R30" s="129">
        <f t="shared" si="17"/>
        <v>0</v>
      </c>
      <c r="S30" s="130">
        <f t="shared" si="18"/>
        <v>0</v>
      </c>
      <c r="T30" s="131">
        <f t="shared" si="4"/>
        <v>0</v>
      </c>
    </row>
    <row r="31" spans="2:20" hidden="1" x14ac:dyDescent="0.2">
      <c r="B31" s="9" t="s">
        <v>5</v>
      </c>
      <c r="C31" s="9"/>
      <c r="D31" s="7">
        <v>0</v>
      </c>
      <c r="E31" s="8">
        <v>0</v>
      </c>
      <c r="F31" s="8">
        <v>0</v>
      </c>
      <c r="G31" s="8">
        <v>0</v>
      </c>
      <c r="H31" s="24">
        <v>0</v>
      </c>
      <c r="I31" s="126">
        <f t="shared" si="0"/>
        <v>0</v>
      </c>
      <c r="J31" s="127">
        <f t="shared" si="1"/>
        <v>0</v>
      </c>
      <c r="L31" s="128" t="str">
        <f t="shared" si="19"/>
        <v>A</v>
      </c>
      <c r="M31" s="128">
        <f t="shared" si="19"/>
        <v>0</v>
      </c>
      <c r="N31" s="129">
        <f t="shared" si="20"/>
        <v>0</v>
      </c>
      <c r="O31" s="129">
        <f t="shared" si="17"/>
        <v>0</v>
      </c>
      <c r="P31" s="129">
        <f t="shared" si="17"/>
        <v>0</v>
      </c>
      <c r="Q31" s="129">
        <f t="shared" si="17"/>
        <v>0</v>
      </c>
      <c r="R31" s="129">
        <f t="shared" si="17"/>
        <v>0</v>
      </c>
      <c r="S31" s="130">
        <f t="shared" si="18"/>
        <v>0</v>
      </c>
      <c r="T31" s="131">
        <f t="shared" si="4"/>
        <v>0</v>
      </c>
    </row>
    <row r="32" spans="2:20" hidden="1" x14ac:dyDescent="0.2">
      <c r="B32" s="9" t="s">
        <v>5</v>
      </c>
      <c r="C32" s="9"/>
      <c r="D32" s="7">
        <v>0</v>
      </c>
      <c r="E32" s="8">
        <v>0</v>
      </c>
      <c r="F32" s="8">
        <v>0</v>
      </c>
      <c r="G32" s="8">
        <v>0</v>
      </c>
      <c r="H32" s="24">
        <v>0</v>
      </c>
      <c r="I32" s="126">
        <f t="shared" si="0"/>
        <v>0</v>
      </c>
      <c r="J32" s="127">
        <f t="shared" si="1"/>
        <v>0</v>
      </c>
      <c r="L32" s="128" t="str">
        <f t="shared" si="19"/>
        <v>A</v>
      </c>
      <c r="M32" s="128">
        <f t="shared" si="19"/>
        <v>0</v>
      </c>
      <c r="N32" s="129">
        <f t="shared" si="20"/>
        <v>0</v>
      </c>
      <c r="O32" s="129">
        <f t="shared" si="17"/>
        <v>0</v>
      </c>
      <c r="P32" s="129">
        <f t="shared" si="17"/>
        <v>0</v>
      </c>
      <c r="Q32" s="129">
        <f t="shared" si="17"/>
        <v>0</v>
      </c>
      <c r="R32" s="129">
        <f t="shared" si="17"/>
        <v>0</v>
      </c>
      <c r="S32" s="130">
        <f t="shared" si="18"/>
        <v>0</v>
      </c>
      <c r="T32" s="131">
        <f t="shared" si="4"/>
        <v>0</v>
      </c>
    </row>
    <row r="33" spans="2:21" hidden="1" x14ac:dyDescent="0.2">
      <c r="B33" s="9" t="s">
        <v>5</v>
      </c>
      <c r="C33" s="9"/>
      <c r="D33" s="7">
        <v>0</v>
      </c>
      <c r="E33" s="8">
        <v>0</v>
      </c>
      <c r="F33" s="8">
        <v>0</v>
      </c>
      <c r="G33" s="8">
        <v>0</v>
      </c>
      <c r="H33" s="24">
        <v>0</v>
      </c>
      <c r="I33" s="126">
        <f t="shared" si="0"/>
        <v>0</v>
      </c>
      <c r="J33" s="127">
        <f t="shared" si="1"/>
        <v>0</v>
      </c>
      <c r="L33" s="128" t="str">
        <f t="shared" si="19"/>
        <v>A</v>
      </c>
      <c r="M33" s="128">
        <f t="shared" si="19"/>
        <v>0</v>
      </c>
      <c r="N33" s="129">
        <f t="shared" si="20"/>
        <v>0</v>
      </c>
      <c r="O33" s="129">
        <f t="shared" si="17"/>
        <v>0</v>
      </c>
      <c r="P33" s="129">
        <f t="shared" si="17"/>
        <v>0</v>
      </c>
      <c r="Q33" s="129">
        <f t="shared" si="17"/>
        <v>0</v>
      </c>
      <c r="R33" s="129">
        <f t="shared" si="17"/>
        <v>0</v>
      </c>
      <c r="S33" s="130">
        <f t="shared" si="18"/>
        <v>0</v>
      </c>
      <c r="T33" s="131">
        <f t="shared" si="4"/>
        <v>0</v>
      </c>
    </row>
    <row r="34" spans="2:21" hidden="1" x14ac:dyDescent="0.2">
      <c r="B34" s="9" t="s">
        <v>5</v>
      </c>
      <c r="C34" s="9"/>
      <c r="D34" s="7">
        <v>0</v>
      </c>
      <c r="E34" s="8">
        <v>0</v>
      </c>
      <c r="F34" s="8">
        <v>0</v>
      </c>
      <c r="G34" s="8">
        <v>0</v>
      </c>
      <c r="H34" s="24">
        <v>0</v>
      </c>
      <c r="I34" s="126">
        <f t="shared" si="0"/>
        <v>0</v>
      </c>
      <c r="J34" s="127">
        <f t="shared" si="1"/>
        <v>0</v>
      </c>
      <c r="L34" s="128" t="str">
        <f t="shared" si="19"/>
        <v>A</v>
      </c>
      <c r="M34" s="128">
        <f t="shared" si="19"/>
        <v>0</v>
      </c>
      <c r="N34" s="129">
        <f t="shared" si="20"/>
        <v>0</v>
      </c>
      <c r="O34" s="129">
        <f t="shared" si="17"/>
        <v>0</v>
      </c>
      <c r="P34" s="129">
        <f t="shared" si="17"/>
        <v>0</v>
      </c>
      <c r="Q34" s="129">
        <f t="shared" si="17"/>
        <v>0</v>
      </c>
      <c r="R34" s="129">
        <f t="shared" si="17"/>
        <v>0</v>
      </c>
      <c r="S34" s="130">
        <f t="shared" si="18"/>
        <v>0</v>
      </c>
      <c r="T34" s="131">
        <f t="shared" si="4"/>
        <v>0</v>
      </c>
    </row>
    <row r="35" spans="2:21" hidden="1" x14ac:dyDescent="0.2">
      <c r="B35" s="9" t="s">
        <v>5</v>
      </c>
      <c r="C35" s="9"/>
      <c r="D35" s="7">
        <v>0</v>
      </c>
      <c r="E35" s="8">
        <v>0</v>
      </c>
      <c r="F35" s="8">
        <v>0</v>
      </c>
      <c r="G35" s="8">
        <v>0</v>
      </c>
      <c r="H35" s="24">
        <v>0</v>
      </c>
      <c r="I35" s="126">
        <f t="shared" si="0"/>
        <v>0</v>
      </c>
      <c r="J35" s="127">
        <f t="shared" si="1"/>
        <v>0</v>
      </c>
      <c r="L35" s="128" t="str">
        <f t="shared" si="19"/>
        <v>A</v>
      </c>
      <c r="M35" s="128">
        <f t="shared" si="19"/>
        <v>0</v>
      </c>
      <c r="N35" s="129">
        <f t="shared" si="20"/>
        <v>0</v>
      </c>
      <c r="O35" s="129">
        <f t="shared" si="17"/>
        <v>0</v>
      </c>
      <c r="P35" s="129">
        <f t="shared" si="17"/>
        <v>0</v>
      </c>
      <c r="Q35" s="129">
        <f t="shared" si="17"/>
        <v>0</v>
      </c>
      <c r="R35" s="129">
        <f t="shared" si="17"/>
        <v>0</v>
      </c>
      <c r="S35" s="130">
        <f t="shared" si="18"/>
        <v>0</v>
      </c>
      <c r="T35" s="131">
        <f t="shared" si="4"/>
        <v>0</v>
      </c>
    </row>
    <row r="36" spans="2:21" hidden="1" x14ac:dyDescent="0.2">
      <c r="B36" s="9" t="s">
        <v>5</v>
      </c>
      <c r="C36" s="9"/>
      <c r="D36" s="7">
        <v>0</v>
      </c>
      <c r="E36" s="8">
        <v>0</v>
      </c>
      <c r="F36" s="8">
        <v>0</v>
      </c>
      <c r="G36" s="8">
        <v>0</v>
      </c>
      <c r="H36" s="24">
        <v>0</v>
      </c>
      <c r="I36" s="126">
        <f t="shared" si="0"/>
        <v>0</v>
      </c>
      <c r="J36" s="127">
        <f t="shared" si="1"/>
        <v>0</v>
      </c>
      <c r="L36" s="128" t="str">
        <f t="shared" si="19"/>
        <v>A</v>
      </c>
      <c r="M36" s="128">
        <f t="shared" si="19"/>
        <v>0</v>
      </c>
      <c r="N36" s="129">
        <f t="shared" si="20"/>
        <v>0</v>
      </c>
      <c r="O36" s="129">
        <f t="shared" si="17"/>
        <v>0</v>
      </c>
      <c r="P36" s="129">
        <f t="shared" si="17"/>
        <v>0</v>
      </c>
      <c r="Q36" s="129">
        <f t="shared" si="17"/>
        <v>0</v>
      </c>
      <c r="R36" s="129">
        <f t="shared" si="17"/>
        <v>0</v>
      </c>
      <c r="S36" s="130">
        <f t="shared" si="18"/>
        <v>0</v>
      </c>
      <c r="T36" s="131">
        <f t="shared" si="4"/>
        <v>0</v>
      </c>
    </row>
    <row r="37" spans="2:21" hidden="1" x14ac:dyDescent="0.2">
      <c r="B37" s="9" t="s">
        <v>5</v>
      </c>
      <c r="C37" s="9"/>
      <c r="D37" s="7">
        <v>0</v>
      </c>
      <c r="E37" s="8">
        <v>0</v>
      </c>
      <c r="F37" s="8">
        <v>0</v>
      </c>
      <c r="G37" s="8">
        <v>0</v>
      </c>
      <c r="H37" s="24">
        <v>0</v>
      </c>
      <c r="I37" s="126">
        <f t="shared" si="0"/>
        <v>0</v>
      </c>
      <c r="J37" s="127">
        <f t="shared" si="1"/>
        <v>0</v>
      </c>
      <c r="L37" s="128" t="str">
        <f t="shared" si="19"/>
        <v>A</v>
      </c>
      <c r="M37" s="128">
        <f t="shared" si="19"/>
        <v>0</v>
      </c>
      <c r="N37" s="129">
        <f t="shared" si="20"/>
        <v>0</v>
      </c>
      <c r="O37" s="129">
        <f t="shared" si="17"/>
        <v>0</v>
      </c>
      <c r="P37" s="129">
        <f t="shared" si="17"/>
        <v>0</v>
      </c>
      <c r="Q37" s="129">
        <f t="shared" si="17"/>
        <v>0</v>
      </c>
      <c r="R37" s="129">
        <f t="shared" si="17"/>
        <v>0</v>
      </c>
      <c r="S37" s="130">
        <f t="shared" si="18"/>
        <v>0</v>
      </c>
      <c r="T37" s="131">
        <f t="shared" si="4"/>
        <v>0</v>
      </c>
    </row>
    <row r="38" spans="2:21" hidden="1" x14ac:dyDescent="0.2">
      <c r="B38" s="9" t="s">
        <v>5</v>
      </c>
      <c r="C38" s="9"/>
      <c r="D38" s="7">
        <v>0</v>
      </c>
      <c r="E38" s="8">
        <v>0</v>
      </c>
      <c r="F38" s="8">
        <v>0</v>
      </c>
      <c r="G38" s="8">
        <v>0</v>
      </c>
      <c r="H38" s="24">
        <v>0</v>
      </c>
      <c r="I38" s="126">
        <f t="shared" si="0"/>
        <v>0</v>
      </c>
      <c r="J38" s="127">
        <f t="shared" si="1"/>
        <v>0</v>
      </c>
      <c r="L38" s="128" t="str">
        <f t="shared" si="19"/>
        <v>A</v>
      </c>
      <c r="M38" s="128">
        <f t="shared" si="19"/>
        <v>0</v>
      </c>
      <c r="N38" s="129">
        <f t="shared" si="20"/>
        <v>0</v>
      </c>
      <c r="O38" s="129">
        <f t="shared" si="17"/>
        <v>0</v>
      </c>
      <c r="P38" s="129">
        <f t="shared" si="17"/>
        <v>0</v>
      </c>
      <c r="Q38" s="129">
        <f t="shared" si="17"/>
        <v>0</v>
      </c>
      <c r="R38" s="129">
        <f t="shared" si="17"/>
        <v>0</v>
      </c>
      <c r="S38" s="130">
        <f t="shared" si="18"/>
        <v>0</v>
      </c>
      <c r="T38" s="131">
        <f t="shared" si="4"/>
        <v>0</v>
      </c>
    </row>
    <row r="39" spans="2:21" hidden="1" x14ac:dyDescent="0.2">
      <c r="B39" s="9" t="s">
        <v>5</v>
      </c>
      <c r="C39" s="9"/>
      <c r="D39" s="7">
        <v>0</v>
      </c>
      <c r="E39" s="8">
        <v>0</v>
      </c>
      <c r="F39" s="8">
        <v>0</v>
      </c>
      <c r="G39" s="8">
        <v>0</v>
      </c>
      <c r="H39" s="24">
        <v>0</v>
      </c>
      <c r="I39" s="126">
        <f t="shared" si="0"/>
        <v>0</v>
      </c>
      <c r="J39" s="127">
        <f t="shared" si="1"/>
        <v>0</v>
      </c>
      <c r="L39" s="128" t="str">
        <f t="shared" si="19"/>
        <v>A</v>
      </c>
      <c r="M39" s="128">
        <f t="shared" si="19"/>
        <v>0</v>
      </c>
      <c r="N39" s="129">
        <f t="shared" si="20"/>
        <v>0</v>
      </c>
      <c r="O39" s="129">
        <f t="shared" si="20"/>
        <v>0</v>
      </c>
      <c r="P39" s="129">
        <f t="shared" si="20"/>
        <v>0</v>
      </c>
      <c r="Q39" s="129">
        <f t="shared" si="20"/>
        <v>0</v>
      </c>
      <c r="R39" s="129">
        <f t="shared" si="20"/>
        <v>0</v>
      </c>
      <c r="S39" s="130">
        <f t="shared" si="18"/>
        <v>0</v>
      </c>
      <c r="T39" s="131">
        <f t="shared" si="4"/>
        <v>0</v>
      </c>
    </row>
    <row r="40" spans="2:21" hidden="1" x14ac:dyDescent="0.2">
      <c r="B40" s="9"/>
      <c r="C40" s="9"/>
      <c r="D40" s="7">
        <v>0</v>
      </c>
      <c r="E40" s="8">
        <v>0</v>
      </c>
      <c r="F40" s="8">
        <v>0</v>
      </c>
      <c r="G40" s="8">
        <v>0</v>
      </c>
      <c r="H40" s="24">
        <v>0</v>
      </c>
      <c r="I40" s="126">
        <f t="shared" si="0"/>
        <v>0</v>
      </c>
      <c r="J40" s="127">
        <f t="shared" si="1"/>
        <v>0</v>
      </c>
      <c r="L40" s="128">
        <f t="shared" ref="L40:M41" si="21">B40</f>
        <v>0</v>
      </c>
      <c r="M40" s="128">
        <f t="shared" si="21"/>
        <v>0</v>
      </c>
      <c r="N40" s="129">
        <f t="shared" ref="N40:R41" si="22">D40*$K$6</f>
        <v>0</v>
      </c>
      <c r="O40" s="129">
        <f t="shared" si="22"/>
        <v>0</v>
      </c>
      <c r="P40" s="129">
        <f t="shared" si="22"/>
        <v>0</v>
      </c>
      <c r="Q40" s="129">
        <f t="shared" si="22"/>
        <v>0</v>
      </c>
      <c r="R40" s="129">
        <f t="shared" si="22"/>
        <v>0</v>
      </c>
      <c r="S40" s="130">
        <f t="shared" si="18"/>
        <v>0</v>
      </c>
      <c r="T40" s="131">
        <f t="shared" si="4"/>
        <v>0</v>
      </c>
    </row>
    <row r="41" spans="2:21" ht="16" thickBot="1" x14ac:dyDescent="0.25">
      <c r="B41" s="93" t="s">
        <v>95</v>
      </c>
      <c r="C41" s="94"/>
      <c r="D41" s="95">
        <f>SUM(D23:D40)</f>
        <v>0</v>
      </c>
      <c r="E41" s="95">
        <f t="shared" ref="E41:J41" si="23">SUM(E23:E40)</f>
        <v>0</v>
      </c>
      <c r="F41" s="95">
        <f t="shared" si="23"/>
        <v>0</v>
      </c>
      <c r="G41" s="95">
        <f t="shared" si="23"/>
        <v>0</v>
      </c>
      <c r="H41" s="95">
        <f t="shared" si="23"/>
        <v>0</v>
      </c>
      <c r="I41" s="95">
        <f t="shared" si="23"/>
        <v>0</v>
      </c>
      <c r="J41" s="95">
        <f t="shared" si="23"/>
        <v>0</v>
      </c>
      <c r="L41" s="91" t="str">
        <f t="shared" si="21"/>
        <v>DI NON STAFF TOTAL</v>
      </c>
      <c r="M41" s="91">
        <f t="shared" si="21"/>
        <v>0</v>
      </c>
      <c r="N41" s="92">
        <f t="shared" si="22"/>
        <v>0</v>
      </c>
      <c r="O41" s="92">
        <f t="shared" si="22"/>
        <v>0</v>
      </c>
      <c r="P41" s="92">
        <f t="shared" si="22"/>
        <v>0</v>
      </c>
      <c r="Q41" s="92">
        <f t="shared" si="22"/>
        <v>0</v>
      </c>
      <c r="R41" s="92">
        <f t="shared" si="22"/>
        <v>0</v>
      </c>
      <c r="S41" s="92">
        <f t="shared" si="18"/>
        <v>0</v>
      </c>
      <c r="T41" s="92">
        <f t="shared" si="4"/>
        <v>0</v>
      </c>
    </row>
    <row r="42" spans="2:21" s="21" customFormat="1" x14ac:dyDescent="0.2">
      <c r="B42" s="243" t="s">
        <v>12</v>
      </c>
      <c r="C42" s="244"/>
      <c r="D42" s="244">
        <f>SUM(D43:D45)</f>
        <v>0</v>
      </c>
      <c r="E42" s="244">
        <f t="shared" ref="E42:H42" si="24">SUM(E43:E45)</f>
        <v>0</v>
      </c>
      <c r="F42" s="244">
        <f t="shared" si="24"/>
        <v>0</v>
      </c>
      <c r="G42" s="244">
        <f t="shared" si="24"/>
        <v>0</v>
      </c>
      <c r="H42" s="244">
        <f t="shared" si="24"/>
        <v>0</v>
      </c>
      <c r="I42" s="244">
        <f t="shared" si="0"/>
        <v>0</v>
      </c>
      <c r="J42" s="245">
        <f>J46</f>
        <v>0</v>
      </c>
      <c r="L42" s="243" t="s">
        <v>12</v>
      </c>
      <c r="M42" s="244"/>
      <c r="N42" s="244">
        <f>SUM(N43:N45)</f>
        <v>0</v>
      </c>
      <c r="O42" s="244">
        <f t="shared" ref="O42:R42" si="25">SUM(O43:O45)</f>
        <v>0</v>
      </c>
      <c r="P42" s="244">
        <f t="shared" si="25"/>
        <v>0</v>
      </c>
      <c r="Q42" s="244">
        <f t="shared" si="25"/>
        <v>0</v>
      </c>
      <c r="R42" s="244">
        <f t="shared" si="25"/>
        <v>0</v>
      </c>
      <c r="S42" s="244">
        <f t="shared" si="18"/>
        <v>0</v>
      </c>
      <c r="T42" s="245">
        <f>T46</f>
        <v>0</v>
      </c>
    </row>
    <row r="43" spans="2:21" x14ac:dyDescent="0.2">
      <c r="B43" s="9" t="s">
        <v>8</v>
      </c>
      <c r="C43" s="9"/>
      <c r="D43" s="7"/>
      <c r="E43" s="8"/>
      <c r="F43" s="8"/>
      <c r="G43" s="8">
        <v>0</v>
      </c>
      <c r="H43" s="24">
        <v>0</v>
      </c>
      <c r="I43" s="126">
        <f t="shared" si="0"/>
        <v>0</v>
      </c>
      <c r="J43" s="127"/>
      <c r="L43" s="128" t="str">
        <f t="shared" ref="L43:M47" si="26">B43</f>
        <v>Indirects</v>
      </c>
      <c r="M43" s="128">
        <f t="shared" si="26"/>
        <v>0</v>
      </c>
      <c r="N43" s="129">
        <f>D43*$K$6</f>
        <v>0</v>
      </c>
      <c r="O43" s="129">
        <f t="shared" ref="O43:R45" si="27">E43*$K$6</f>
        <v>0</v>
      </c>
      <c r="P43" s="129">
        <f t="shared" si="27"/>
        <v>0</v>
      </c>
      <c r="Q43" s="129">
        <f t="shared" si="27"/>
        <v>0</v>
      </c>
      <c r="R43" s="129">
        <f t="shared" si="27"/>
        <v>0</v>
      </c>
      <c r="S43" s="130">
        <f t="shared" si="18"/>
        <v>0</v>
      </c>
      <c r="T43" s="131"/>
    </row>
    <row r="44" spans="2:21" x14ac:dyDescent="0.2">
      <c r="B44" s="9" t="s">
        <v>6</v>
      </c>
      <c r="C44" s="9"/>
      <c r="D44" s="7"/>
      <c r="E44" s="8"/>
      <c r="F44" s="8"/>
      <c r="G44" s="8">
        <v>0</v>
      </c>
      <c r="H44" s="24">
        <v>0</v>
      </c>
      <c r="I44" s="126">
        <f t="shared" si="0"/>
        <v>0</v>
      </c>
      <c r="J44" s="127"/>
      <c r="L44" s="128" t="str">
        <f t="shared" si="26"/>
        <v>Estates</v>
      </c>
      <c r="M44" s="128">
        <f t="shared" si="26"/>
        <v>0</v>
      </c>
      <c r="N44" s="129">
        <f t="shared" ref="N44:N45" si="28">D44*$K$6</f>
        <v>0</v>
      </c>
      <c r="O44" s="129">
        <f t="shared" si="27"/>
        <v>0</v>
      </c>
      <c r="P44" s="129">
        <f t="shared" si="27"/>
        <v>0</v>
      </c>
      <c r="Q44" s="129">
        <f t="shared" si="27"/>
        <v>0</v>
      </c>
      <c r="R44" s="129">
        <f t="shared" si="27"/>
        <v>0</v>
      </c>
      <c r="S44" s="130">
        <f t="shared" si="18"/>
        <v>0</v>
      </c>
      <c r="T44" s="131"/>
    </row>
    <row r="45" spans="2:21" x14ac:dyDescent="0.2">
      <c r="B45" s="9" t="s">
        <v>7</v>
      </c>
      <c r="C45" s="9"/>
      <c r="D45" s="7">
        <v>0</v>
      </c>
      <c r="E45" s="8">
        <v>0</v>
      </c>
      <c r="F45" s="8">
        <v>0</v>
      </c>
      <c r="G45" s="8">
        <v>0</v>
      </c>
      <c r="H45" s="24">
        <v>0</v>
      </c>
      <c r="I45" s="126">
        <f t="shared" si="0"/>
        <v>0</v>
      </c>
      <c r="J45" s="127"/>
      <c r="L45" s="128" t="str">
        <f t="shared" si="26"/>
        <v>Techs</v>
      </c>
      <c r="M45" s="128">
        <f t="shared" si="26"/>
        <v>0</v>
      </c>
      <c r="N45" s="129">
        <f t="shared" si="28"/>
        <v>0</v>
      </c>
      <c r="O45" s="129">
        <f t="shared" si="27"/>
        <v>0</v>
      </c>
      <c r="P45" s="129">
        <f t="shared" si="27"/>
        <v>0</v>
      </c>
      <c r="Q45" s="129">
        <f t="shared" si="27"/>
        <v>0</v>
      </c>
      <c r="R45" s="129">
        <f t="shared" si="27"/>
        <v>0</v>
      </c>
      <c r="S45" s="130">
        <f t="shared" si="18"/>
        <v>0</v>
      </c>
      <c r="T45" s="131"/>
    </row>
    <row r="46" spans="2:21" x14ac:dyDescent="0.2">
      <c r="B46" s="86" t="s">
        <v>66</v>
      </c>
      <c r="C46" s="86"/>
      <c r="D46" s="87"/>
      <c r="E46" s="88"/>
      <c r="F46" s="88"/>
      <c r="G46" s="88"/>
      <c r="H46" s="89"/>
      <c r="I46" s="126"/>
      <c r="J46" s="127">
        <f>(J15+J21+J41)*0.25</f>
        <v>0</v>
      </c>
      <c r="L46" s="134" t="str">
        <f t="shared" si="26"/>
        <v>25% overheads</v>
      </c>
      <c r="M46" s="128">
        <f t="shared" si="26"/>
        <v>0</v>
      </c>
      <c r="N46" s="135"/>
      <c r="O46" s="136"/>
      <c r="P46" s="136"/>
      <c r="Q46" s="136"/>
      <c r="R46" s="137"/>
      <c r="S46" s="130"/>
      <c r="T46" s="131">
        <f>(T15+T21+T41)*0.25</f>
        <v>0</v>
      </c>
    </row>
    <row r="47" spans="2:21" x14ac:dyDescent="0.2">
      <c r="B47" s="91" t="s">
        <v>96</v>
      </c>
      <c r="C47" s="91"/>
      <c r="D47" s="92">
        <f>SUM(D43:D46)</f>
        <v>0</v>
      </c>
      <c r="E47" s="92">
        <f t="shared" ref="E47:J47" si="29">SUM(E43:E46)</f>
        <v>0</v>
      </c>
      <c r="F47" s="92">
        <f t="shared" si="29"/>
        <v>0</v>
      </c>
      <c r="G47" s="92">
        <f t="shared" si="29"/>
        <v>0</v>
      </c>
      <c r="H47" s="92">
        <f t="shared" si="29"/>
        <v>0</v>
      </c>
      <c r="I47" s="92">
        <f t="shared" si="29"/>
        <v>0</v>
      </c>
      <c r="J47" s="92">
        <f t="shared" si="29"/>
        <v>0</v>
      </c>
      <c r="L47" s="91" t="str">
        <f t="shared" si="26"/>
        <v>OH TOTAL</v>
      </c>
      <c r="M47" s="91">
        <f t="shared" si="26"/>
        <v>0</v>
      </c>
      <c r="N47" s="92">
        <f t="shared" ref="N47:R47" si="30">D47*$K$6</f>
        <v>0</v>
      </c>
      <c r="O47" s="92">
        <f t="shared" si="30"/>
        <v>0</v>
      </c>
      <c r="P47" s="92">
        <f t="shared" si="30"/>
        <v>0</v>
      </c>
      <c r="Q47" s="92">
        <f t="shared" si="30"/>
        <v>0</v>
      </c>
      <c r="R47" s="92">
        <f t="shared" si="30"/>
        <v>0</v>
      </c>
      <c r="S47" s="92">
        <f t="shared" ref="S47" si="31">SUM(N47:R47)</f>
        <v>0</v>
      </c>
      <c r="T47" s="92"/>
    </row>
    <row r="48" spans="2:21" s="21" customFormat="1" ht="16" thickBot="1" x14ac:dyDescent="0.25">
      <c r="B48" s="138" t="s">
        <v>13</v>
      </c>
      <c r="C48" s="138"/>
      <c r="D48" s="139">
        <f>D15+D21+D41+D47</f>
        <v>0</v>
      </c>
      <c r="E48" s="139">
        <f t="shared" ref="E48:J48" si="32">E15+E21+E41+E47</f>
        <v>0</v>
      </c>
      <c r="F48" s="139">
        <f t="shared" si="32"/>
        <v>0</v>
      </c>
      <c r="G48" s="139">
        <f t="shared" si="32"/>
        <v>0</v>
      </c>
      <c r="H48" s="139">
        <f t="shared" si="32"/>
        <v>0</v>
      </c>
      <c r="I48" s="139">
        <f t="shared" si="32"/>
        <v>0</v>
      </c>
      <c r="J48" s="139">
        <f t="shared" si="32"/>
        <v>0</v>
      </c>
      <c r="L48" s="138" t="s">
        <v>13</v>
      </c>
      <c r="M48" s="138"/>
      <c r="N48" s="140">
        <f>N41+N21+N15+N47</f>
        <v>0</v>
      </c>
      <c r="O48" s="140">
        <f t="shared" ref="O48:S48" si="33">O41+O21+O15+O47</f>
        <v>0</v>
      </c>
      <c r="P48" s="140">
        <f t="shared" si="33"/>
        <v>0</v>
      </c>
      <c r="Q48" s="140">
        <f t="shared" si="33"/>
        <v>0</v>
      </c>
      <c r="R48" s="140">
        <f t="shared" si="33"/>
        <v>0</v>
      </c>
      <c r="S48" s="140">
        <f t="shared" si="33"/>
        <v>0</v>
      </c>
      <c r="T48" s="140">
        <f>T41+T21+T15+T46</f>
        <v>0</v>
      </c>
      <c r="U48" s="26"/>
    </row>
    <row r="49" spans="2:20" ht="8.25" customHeight="1" x14ac:dyDescent="0.2">
      <c r="N49" s="4"/>
      <c r="O49" s="4"/>
      <c r="P49" s="4"/>
      <c r="Q49" s="4"/>
      <c r="R49" s="4"/>
      <c r="S49" s="4"/>
      <c r="T49" s="4"/>
    </row>
    <row r="50" spans="2:20" hidden="1" x14ac:dyDescent="0.2">
      <c r="B50" s="25" t="s">
        <v>19</v>
      </c>
      <c r="L50" s="25" t="s">
        <v>19</v>
      </c>
      <c r="N50" s="4"/>
      <c r="O50" s="4"/>
      <c r="P50" s="4"/>
      <c r="Q50" s="4"/>
      <c r="R50" s="4"/>
      <c r="S50" s="4"/>
      <c r="T50" s="4"/>
    </row>
    <row r="51" spans="2:20" ht="8.25" hidden="1" customHeight="1" x14ac:dyDescent="0.2">
      <c r="N51" s="4"/>
      <c r="O51" s="4"/>
      <c r="P51" s="4"/>
      <c r="Q51" s="4"/>
      <c r="R51" s="4"/>
      <c r="S51" s="4"/>
      <c r="T51" s="4"/>
    </row>
    <row r="52" spans="2:20" hidden="1" x14ac:dyDescent="0.2">
      <c r="B52" s="141" t="s">
        <v>4</v>
      </c>
      <c r="C52" s="141"/>
      <c r="D52" s="142">
        <f>SUM(D53:D54)</f>
        <v>0</v>
      </c>
      <c r="E52" s="143">
        <f>SUM(E53:E54)</f>
        <v>0</v>
      </c>
      <c r="F52" s="143">
        <f>SUM(F53:F54)</f>
        <v>0</v>
      </c>
      <c r="G52" s="143">
        <f>SUM(G53:G54)</f>
        <v>0</v>
      </c>
      <c r="H52" s="144">
        <f>SUM(H53:H54)</f>
        <v>0</v>
      </c>
      <c r="I52" s="145">
        <f>SUM(D52:H52)</f>
        <v>0</v>
      </c>
      <c r="J52" s="145">
        <f>I52</f>
        <v>0</v>
      </c>
      <c r="L52" s="141" t="s">
        <v>4</v>
      </c>
      <c r="M52" s="141"/>
      <c r="N52" s="146">
        <f>SUM(N53:N54)</f>
        <v>0</v>
      </c>
      <c r="O52" s="147">
        <f>SUM(O53:O54)</f>
        <v>0</v>
      </c>
      <c r="P52" s="147">
        <f>SUM(P53:P54)</f>
        <v>0</v>
      </c>
      <c r="Q52" s="147">
        <f>SUM(Q53:Q54)</f>
        <v>0</v>
      </c>
      <c r="R52" s="148">
        <f>SUM(R53:R54)</f>
        <v>0</v>
      </c>
      <c r="S52" s="149">
        <f>SUM(N52:R52)</f>
        <v>0</v>
      </c>
      <c r="T52" s="149">
        <f>S52</f>
        <v>0</v>
      </c>
    </row>
    <row r="53" spans="2:20" hidden="1" x14ac:dyDescent="0.2">
      <c r="B53" s="9" t="s">
        <v>5</v>
      </c>
      <c r="C53" s="9"/>
      <c r="D53" s="7">
        <v>0</v>
      </c>
      <c r="E53" s="8">
        <v>0</v>
      </c>
      <c r="F53" s="8">
        <v>0</v>
      </c>
      <c r="G53" s="8">
        <v>0</v>
      </c>
      <c r="H53" s="24">
        <v>0</v>
      </c>
      <c r="I53" s="126">
        <f t="shared" ref="I53:I54" si="34">SUM(D53:H53)</f>
        <v>0</v>
      </c>
      <c r="J53" s="127">
        <f t="shared" ref="J53:J63" si="35">I53</f>
        <v>0</v>
      </c>
      <c r="L53" s="128" t="str">
        <f t="shared" ref="L53:M54" si="36">B53</f>
        <v>A</v>
      </c>
      <c r="M53" s="128">
        <f t="shared" si="36"/>
        <v>0</v>
      </c>
      <c r="N53" s="129">
        <f t="shared" ref="N53:R54" si="37">D53*$K$6</f>
        <v>0</v>
      </c>
      <c r="O53" s="129">
        <f t="shared" si="37"/>
        <v>0</v>
      </c>
      <c r="P53" s="129">
        <f t="shared" si="37"/>
        <v>0</v>
      </c>
      <c r="Q53" s="129">
        <f t="shared" si="37"/>
        <v>0</v>
      </c>
      <c r="R53" s="129">
        <f t="shared" si="37"/>
        <v>0</v>
      </c>
      <c r="S53" s="130">
        <f t="shared" ref="S53:S54" si="38">SUM(N53:R53)</f>
        <v>0</v>
      </c>
      <c r="T53" s="131">
        <f t="shared" ref="T53:T63" si="39">S53</f>
        <v>0</v>
      </c>
    </row>
    <row r="54" spans="2:20" hidden="1" x14ac:dyDescent="0.2">
      <c r="B54" s="132" t="s">
        <v>10</v>
      </c>
      <c r="C54" s="9"/>
      <c r="D54" s="7">
        <v>0</v>
      </c>
      <c r="E54" s="8">
        <v>0</v>
      </c>
      <c r="F54" s="8">
        <v>0</v>
      </c>
      <c r="G54" s="8">
        <v>0</v>
      </c>
      <c r="H54" s="24">
        <v>0</v>
      </c>
      <c r="I54" s="126">
        <f t="shared" si="34"/>
        <v>0</v>
      </c>
      <c r="J54" s="127">
        <f t="shared" si="35"/>
        <v>0</v>
      </c>
      <c r="L54" s="133" t="str">
        <f t="shared" si="36"/>
        <v>insert above this line if more DA staff costs</v>
      </c>
      <c r="M54" s="128">
        <f t="shared" si="36"/>
        <v>0</v>
      </c>
      <c r="N54" s="129">
        <f>D54*$K$6</f>
        <v>0</v>
      </c>
      <c r="O54" s="129">
        <f t="shared" si="37"/>
        <v>0</v>
      </c>
      <c r="P54" s="129">
        <f t="shared" si="37"/>
        <v>0</v>
      </c>
      <c r="Q54" s="129">
        <f t="shared" si="37"/>
        <v>0</v>
      </c>
      <c r="R54" s="129">
        <f t="shared" si="37"/>
        <v>0</v>
      </c>
      <c r="S54" s="130">
        <f t="shared" si="38"/>
        <v>0</v>
      </c>
      <c r="T54" s="131">
        <f t="shared" si="39"/>
        <v>0</v>
      </c>
    </row>
    <row r="55" spans="2:20" hidden="1" x14ac:dyDescent="0.2">
      <c r="B55" s="150" t="s">
        <v>14</v>
      </c>
      <c r="C55" s="150"/>
      <c r="D55" s="151">
        <f t="shared" ref="D55:I55" si="40">SUM(D56:D57)</f>
        <v>0</v>
      </c>
      <c r="E55" s="152">
        <f t="shared" si="40"/>
        <v>0</v>
      </c>
      <c r="F55" s="152">
        <f t="shared" si="40"/>
        <v>0</v>
      </c>
      <c r="G55" s="152">
        <f t="shared" si="40"/>
        <v>0</v>
      </c>
      <c r="H55" s="153">
        <f t="shared" si="40"/>
        <v>0</v>
      </c>
      <c r="I55" s="154">
        <f t="shared" si="40"/>
        <v>0</v>
      </c>
      <c r="J55" s="127">
        <f t="shared" si="35"/>
        <v>0</v>
      </c>
      <c r="L55" s="150" t="s">
        <v>14</v>
      </c>
      <c r="M55" s="150"/>
      <c r="N55" s="155">
        <f t="shared" ref="N55:S55" si="41">SUM(N56:N57)</f>
        <v>0</v>
      </c>
      <c r="O55" s="156">
        <f t="shared" si="41"/>
        <v>0</v>
      </c>
      <c r="P55" s="156">
        <f t="shared" si="41"/>
        <v>0</v>
      </c>
      <c r="Q55" s="156">
        <f t="shared" si="41"/>
        <v>0</v>
      </c>
      <c r="R55" s="157">
        <f t="shared" si="41"/>
        <v>0</v>
      </c>
      <c r="S55" s="158">
        <f t="shared" si="41"/>
        <v>0</v>
      </c>
      <c r="T55" s="131">
        <f t="shared" si="39"/>
        <v>0</v>
      </c>
    </row>
    <row r="56" spans="2:20" hidden="1" x14ac:dyDescent="0.2">
      <c r="B56" s="9" t="s">
        <v>5</v>
      </c>
      <c r="C56" s="9"/>
      <c r="D56" s="7">
        <v>0</v>
      </c>
      <c r="E56" s="8">
        <v>0</v>
      </c>
      <c r="F56" s="8">
        <v>0</v>
      </c>
      <c r="G56" s="8">
        <v>0</v>
      </c>
      <c r="H56" s="24">
        <v>0</v>
      </c>
      <c r="I56" s="126">
        <f t="shared" ref="I56:I57" si="42">SUM(D56:H56)</f>
        <v>0</v>
      </c>
      <c r="J56" s="127">
        <f t="shared" si="35"/>
        <v>0</v>
      </c>
      <c r="L56" s="128" t="str">
        <f t="shared" ref="L56:M57" si="43">B56</f>
        <v>A</v>
      </c>
      <c r="M56" s="128">
        <f t="shared" si="43"/>
        <v>0</v>
      </c>
      <c r="N56" s="129">
        <f>D56*$K$6</f>
        <v>0</v>
      </c>
      <c r="O56" s="129">
        <f t="shared" ref="O56:R57" si="44">E56*$K$6</f>
        <v>0</v>
      </c>
      <c r="P56" s="129">
        <f t="shared" si="44"/>
        <v>0</v>
      </c>
      <c r="Q56" s="129">
        <f t="shared" si="44"/>
        <v>0</v>
      </c>
      <c r="R56" s="129">
        <f t="shared" si="44"/>
        <v>0</v>
      </c>
      <c r="S56" s="130">
        <f t="shared" ref="S56:S57" si="45">SUM(N56:R56)</f>
        <v>0</v>
      </c>
      <c r="T56" s="131">
        <f t="shared" si="39"/>
        <v>0</v>
      </c>
    </row>
    <row r="57" spans="2:20" hidden="1" x14ac:dyDescent="0.2">
      <c r="B57" s="132" t="s">
        <v>11</v>
      </c>
      <c r="C57" s="9"/>
      <c r="D57" s="7">
        <v>0</v>
      </c>
      <c r="E57" s="8">
        <v>0</v>
      </c>
      <c r="F57" s="8">
        <v>0</v>
      </c>
      <c r="G57" s="8">
        <v>0</v>
      </c>
      <c r="H57" s="24">
        <v>0</v>
      </c>
      <c r="I57" s="126">
        <f t="shared" si="42"/>
        <v>0</v>
      </c>
      <c r="J57" s="127">
        <f t="shared" si="35"/>
        <v>0</v>
      </c>
      <c r="L57" s="133" t="str">
        <f t="shared" si="43"/>
        <v>insert above this line if more DI staff costs</v>
      </c>
      <c r="M57" s="128">
        <f t="shared" si="43"/>
        <v>0</v>
      </c>
      <c r="N57" s="129">
        <f t="shared" ref="N57" si="46">D57*$K$6</f>
        <v>0</v>
      </c>
      <c r="O57" s="129">
        <f t="shared" si="44"/>
        <v>0</v>
      </c>
      <c r="P57" s="129">
        <f t="shared" si="44"/>
        <v>0</v>
      </c>
      <c r="Q57" s="129">
        <f t="shared" si="44"/>
        <v>0</v>
      </c>
      <c r="R57" s="129">
        <f t="shared" si="44"/>
        <v>0</v>
      </c>
      <c r="S57" s="130">
        <f t="shared" si="45"/>
        <v>0</v>
      </c>
      <c r="T57" s="131">
        <f t="shared" si="39"/>
        <v>0</v>
      </c>
    </row>
    <row r="58" spans="2:20" hidden="1" x14ac:dyDescent="0.2">
      <c r="B58" s="150" t="s">
        <v>15</v>
      </c>
      <c r="C58" s="150"/>
      <c r="D58" s="151">
        <f t="shared" ref="D58:I58" si="47">SUM(D59:D63)</f>
        <v>0</v>
      </c>
      <c r="E58" s="152">
        <f t="shared" si="47"/>
        <v>0</v>
      </c>
      <c r="F58" s="152">
        <f t="shared" si="47"/>
        <v>0</v>
      </c>
      <c r="G58" s="152">
        <f t="shared" si="47"/>
        <v>0</v>
      </c>
      <c r="H58" s="153">
        <f t="shared" si="47"/>
        <v>0</v>
      </c>
      <c r="I58" s="154">
        <f t="shared" si="47"/>
        <v>0</v>
      </c>
      <c r="J58" s="127">
        <f t="shared" si="35"/>
        <v>0</v>
      </c>
      <c r="L58" s="150" t="s">
        <v>15</v>
      </c>
      <c r="M58" s="150"/>
      <c r="N58" s="155">
        <f t="shared" ref="N58:S58" si="48">SUM(N59:N63)</f>
        <v>0</v>
      </c>
      <c r="O58" s="156">
        <f t="shared" si="48"/>
        <v>0</v>
      </c>
      <c r="P58" s="156">
        <f t="shared" si="48"/>
        <v>0</v>
      </c>
      <c r="Q58" s="156">
        <f t="shared" si="48"/>
        <v>0</v>
      </c>
      <c r="R58" s="157">
        <f t="shared" si="48"/>
        <v>0</v>
      </c>
      <c r="S58" s="158">
        <f t="shared" si="48"/>
        <v>0</v>
      </c>
      <c r="T58" s="131">
        <f t="shared" si="39"/>
        <v>0</v>
      </c>
    </row>
    <row r="59" spans="2:20" hidden="1" x14ac:dyDescent="0.2">
      <c r="B59" s="9" t="s">
        <v>5</v>
      </c>
      <c r="C59" s="9"/>
      <c r="D59" s="7">
        <v>0</v>
      </c>
      <c r="E59" s="8">
        <v>0</v>
      </c>
      <c r="F59" s="8">
        <v>0</v>
      </c>
      <c r="G59" s="8">
        <v>0</v>
      </c>
      <c r="H59" s="24">
        <v>0</v>
      </c>
      <c r="I59" s="126">
        <f t="shared" ref="I59:I67" si="49">SUM(D59:H59)</f>
        <v>0</v>
      </c>
      <c r="J59" s="127">
        <f t="shared" si="35"/>
        <v>0</v>
      </c>
      <c r="L59" s="128" t="str">
        <f t="shared" ref="L59:M63" si="50">B59</f>
        <v>A</v>
      </c>
      <c r="M59" s="128">
        <f t="shared" si="50"/>
        <v>0</v>
      </c>
      <c r="N59" s="129">
        <f>D59*$K$6</f>
        <v>0</v>
      </c>
      <c r="O59" s="129">
        <f t="shared" ref="O59:R63" si="51">E59*$K$6</f>
        <v>0</v>
      </c>
      <c r="P59" s="129">
        <f t="shared" si="51"/>
        <v>0</v>
      </c>
      <c r="Q59" s="129">
        <f t="shared" si="51"/>
        <v>0</v>
      </c>
      <c r="R59" s="129">
        <f t="shared" si="51"/>
        <v>0</v>
      </c>
      <c r="S59" s="130">
        <f t="shared" ref="S59:S67" si="52">SUM(N59:R59)</f>
        <v>0</v>
      </c>
      <c r="T59" s="131">
        <f t="shared" si="39"/>
        <v>0</v>
      </c>
    </row>
    <row r="60" spans="2:20" hidden="1" x14ac:dyDescent="0.2">
      <c r="B60" s="9" t="s">
        <v>5</v>
      </c>
      <c r="C60" s="9"/>
      <c r="D60" s="7">
        <v>0</v>
      </c>
      <c r="E60" s="8">
        <v>0</v>
      </c>
      <c r="F60" s="8">
        <v>0</v>
      </c>
      <c r="G60" s="8">
        <v>0</v>
      </c>
      <c r="H60" s="24">
        <v>0</v>
      </c>
      <c r="I60" s="126">
        <f t="shared" si="49"/>
        <v>0</v>
      </c>
      <c r="J60" s="127">
        <f t="shared" si="35"/>
        <v>0</v>
      </c>
      <c r="L60" s="128" t="str">
        <f t="shared" si="50"/>
        <v>A</v>
      </c>
      <c r="M60" s="128">
        <f t="shared" si="50"/>
        <v>0</v>
      </c>
      <c r="N60" s="129">
        <f t="shared" ref="N60:N61" si="53">D60*$K$6</f>
        <v>0</v>
      </c>
      <c r="O60" s="129">
        <f t="shared" si="51"/>
        <v>0</v>
      </c>
      <c r="P60" s="129">
        <f t="shared" si="51"/>
        <v>0</v>
      </c>
      <c r="Q60" s="129">
        <f t="shared" si="51"/>
        <v>0</v>
      </c>
      <c r="R60" s="129">
        <f t="shared" si="51"/>
        <v>0</v>
      </c>
      <c r="S60" s="130">
        <f t="shared" si="52"/>
        <v>0</v>
      </c>
      <c r="T60" s="131">
        <f t="shared" si="39"/>
        <v>0</v>
      </c>
    </row>
    <row r="61" spans="2:20" hidden="1" x14ac:dyDescent="0.2">
      <c r="B61" s="9" t="s">
        <v>5</v>
      </c>
      <c r="C61" s="9"/>
      <c r="D61" s="7">
        <v>0</v>
      </c>
      <c r="E61" s="8">
        <v>0</v>
      </c>
      <c r="F61" s="8">
        <v>0</v>
      </c>
      <c r="G61" s="8">
        <v>0</v>
      </c>
      <c r="H61" s="24">
        <v>0</v>
      </c>
      <c r="I61" s="126">
        <f t="shared" si="49"/>
        <v>0</v>
      </c>
      <c r="J61" s="127">
        <f t="shared" si="35"/>
        <v>0</v>
      </c>
      <c r="L61" s="128" t="str">
        <f t="shared" si="50"/>
        <v>A</v>
      </c>
      <c r="M61" s="128">
        <f t="shared" si="50"/>
        <v>0</v>
      </c>
      <c r="N61" s="129">
        <f t="shared" si="53"/>
        <v>0</v>
      </c>
      <c r="O61" s="129">
        <f t="shared" si="51"/>
        <v>0</v>
      </c>
      <c r="P61" s="129">
        <f t="shared" si="51"/>
        <v>0</v>
      </c>
      <c r="Q61" s="129">
        <f t="shared" si="51"/>
        <v>0</v>
      </c>
      <c r="R61" s="129">
        <f t="shared" si="51"/>
        <v>0</v>
      </c>
      <c r="S61" s="130">
        <f t="shared" si="52"/>
        <v>0</v>
      </c>
      <c r="T61" s="131">
        <f t="shared" si="39"/>
        <v>0</v>
      </c>
    </row>
    <row r="62" spans="2:20" hidden="1" x14ac:dyDescent="0.2">
      <c r="B62" s="9" t="s">
        <v>5</v>
      </c>
      <c r="C62" s="9"/>
      <c r="D62" s="7">
        <v>0</v>
      </c>
      <c r="E62" s="8">
        <v>0</v>
      </c>
      <c r="F62" s="8">
        <v>0</v>
      </c>
      <c r="G62" s="8">
        <v>0</v>
      </c>
      <c r="H62" s="24">
        <v>0</v>
      </c>
      <c r="I62" s="126">
        <f t="shared" si="49"/>
        <v>0</v>
      </c>
      <c r="J62" s="127">
        <f t="shared" si="35"/>
        <v>0</v>
      </c>
      <c r="L62" s="128" t="str">
        <f t="shared" si="50"/>
        <v>A</v>
      </c>
      <c r="M62" s="128">
        <f t="shared" si="50"/>
        <v>0</v>
      </c>
      <c r="N62" s="129">
        <f>D62*$K$6</f>
        <v>0</v>
      </c>
      <c r="O62" s="129">
        <f t="shared" si="51"/>
        <v>0</v>
      </c>
      <c r="P62" s="129">
        <f t="shared" si="51"/>
        <v>0</v>
      </c>
      <c r="Q62" s="129">
        <f t="shared" si="51"/>
        <v>0</v>
      </c>
      <c r="R62" s="129">
        <f t="shared" si="51"/>
        <v>0</v>
      </c>
      <c r="S62" s="130">
        <f t="shared" si="52"/>
        <v>0</v>
      </c>
      <c r="T62" s="131">
        <f t="shared" si="39"/>
        <v>0</v>
      </c>
    </row>
    <row r="63" spans="2:20" hidden="1" x14ac:dyDescent="0.2">
      <c r="B63" s="132" t="s">
        <v>9</v>
      </c>
      <c r="C63" s="9"/>
      <c r="D63" s="7">
        <v>0</v>
      </c>
      <c r="E63" s="8">
        <v>0</v>
      </c>
      <c r="F63" s="8">
        <v>0</v>
      </c>
      <c r="G63" s="8">
        <v>0</v>
      </c>
      <c r="H63" s="24">
        <v>0</v>
      </c>
      <c r="I63" s="126">
        <f t="shared" si="49"/>
        <v>0</v>
      </c>
      <c r="J63" s="127">
        <f t="shared" si="35"/>
        <v>0</v>
      </c>
      <c r="L63" s="133" t="str">
        <f t="shared" si="50"/>
        <v>insert above this line if more non-staff costs</v>
      </c>
      <c r="M63" s="128">
        <f t="shared" si="50"/>
        <v>0</v>
      </c>
      <c r="N63" s="129">
        <f t="shared" ref="N63" si="54">D63*$K$6</f>
        <v>0</v>
      </c>
      <c r="O63" s="129">
        <f t="shared" si="51"/>
        <v>0</v>
      </c>
      <c r="P63" s="129">
        <f t="shared" si="51"/>
        <v>0</v>
      </c>
      <c r="Q63" s="129">
        <f t="shared" si="51"/>
        <v>0</v>
      </c>
      <c r="R63" s="129">
        <f t="shared" si="51"/>
        <v>0</v>
      </c>
      <c r="S63" s="130">
        <f t="shared" si="52"/>
        <v>0</v>
      </c>
      <c r="T63" s="131">
        <f t="shared" si="39"/>
        <v>0</v>
      </c>
    </row>
    <row r="64" spans="2:20" hidden="1" x14ac:dyDescent="0.2">
      <c r="B64" s="150" t="s">
        <v>12</v>
      </c>
      <c r="C64" s="150"/>
      <c r="D64" s="151">
        <f>SUM(D65:D67)</f>
        <v>0</v>
      </c>
      <c r="E64" s="152">
        <f t="shared" ref="E64:H64" si="55">SUM(E65:E67)</f>
        <v>0</v>
      </c>
      <c r="F64" s="152">
        <f t="shared" si="55"/>
        <v>0</v>
      </c>
      <c r="G64" s="152">
        <f t="shared" si="55"/>
        <v>0</v>
      </c>
      <c r="H64" s="153">
        <f t="shared" si="55"/>
        <v>0</v>
      </c>
      <c r="I64" s="154">
        <f t="shared" si="49"/>
        <v>0</v>
      </c>
      <c r="J64" s="127">
        <f>J68</f>
        <v>0</v>
      </c>
      <c r="L64" s="150" t="s">
        <v>12</v>
      </c>
      <c r="M64" s="150"/>
      <c r="N64" s="155">
        <f>SUM(N65:N67)</f>
        <v>0</v>
      </c>
      <c r="O64" s="156">
        <f t="shared" ref="O64:R64" si="56">SUM(O65:O67)</f>
        <v>0</v>
      </c>
      <c r="P64" s="156">
        <f t="shared" si="56"/>
        <v>0</v>
      </c>
      <c r="Q64" s="156">
        <f t="shared" si="56"/>
        <v>0</v>
      </c>
      <c r="R64" s="157">
        <f t="shared" si="56"/>
        <v>0</v>
      </c>
      <c r="S64" s="158">
        <f t="shared" si="52"/>
        <v>0</v>
      </c>
      <c r="T64" s="131">
        <f>T68</f>
        <v>0</v>
      </c>
    </row>
    <row r="65" spans="2:20" hidden="1" x14ac:dyDescent="0.2">
      <c r="B65" s="9" t="s">
        <v>8</v>
      </c>
      <c r="C65" s="9"/>
      <c r="D65" s="7">
        <v>0</v>
      </c>
      <c r="E65" s="8">
        <v>0</v>
      </c>
      <c r="F65" s="8">
        <v>0</v>
      </c>
      <c r="G65" s="8">
        <v>0</v>
      </c>
      <c r="H65" s="24">
        <v>0</v>
      </c>
      <c r="I65" s="126">
        <f t="shared" si="49"/>
        <v>0</v>
      </c>
      <c r="J65" s="127"/>
      <c r="L65" s="128" t="str">
        <f t="shared" ref="L65:M68" si="57">B65</f>
        <v>Indirects</v>
      </c>
      <c r="M65" s="128">
        <f t="shared" si="57"/>
        <v>0</v>
      </c>
      <c r="N65" s="129">
        <f>D65*$K$6</f>
        <v>0</v>
      </c>
      <c r="O65" s="129">
        <f t="shared" ref="O65:R67" si="58">E65*$K$6</f>
        <v>0</v>
      </c>
      <c r="P65" s="129">
        <f t="shared" si="58"/>
        <v>0</v>
      </c>
      <c r="Q65" s="129">
        <f t="shared" si="58"/>
        <v>0</v>
      </c>
      <c r="R65" s="129">
        <f t="shared" si="58"/>
        <v>0</v>
      </c>
      <c r="S65" s="130">
        <f t="shared" si="52"/>
        <v>0</v>
      </c>
      <c r="T65" s="131"/>
    </row>
    <row r="66" spans="2:20" hidden="1" x14ac:dyDescent="0.2">
      <c r="B66" s="9" t="s">
        <v>6</v>
      </c>
      <c r="C66" s="9"/>
      <c r="D66" s="7">
        <v>0</v>
      </c>
      <c r="E66" s="8">
        <v>0</v>
      </c>
      <c r="F66" s="8">
        <v>0</v>
      </c>
      <c r="G66" s="8">
        <v>0</v>
      </c>
      <c r="H66" s="24">
        <v>0</v>
      </c>
      <c r="I66" s="126">
        <f t="shared" si="49"/>
        <v>0</v>
      </c>
      <c r="J66" s="127"/>
      <c r="L66" s="128" t="str">
        <f t="shared" si="57"/>
        <v>Estates</v>
      </c>
      <c r="M66" s="128">
        <f t="shared" si="57"/>
        <v>0</v>
      </c>
      <c r="N66" s="129">
        <f t="shared" ref="N66:N67" si="59">D66*$K$6</f>
        <v>0</v>
      </c>
      <c r="O66" s="129">
        <f t="shared" si="58"/>
        <v>0</v>
      </c>
      <c r="P66" s="129">
        <f t="shared" si="58"/>
        <v>0</v>
      </c>
      <c r="Q66" s="129">
        <f t="shared" si="58"/>
        <v>0</v>
      </c>
      <c r="R66" s="129">
        <f t="shared" si="58"/>
        <v>0</v>
      </c>
      <c r="S66" s="130">
        <f t="shared" si="52"/>
        <v>0</v>
      </c>
      <c r="T66" s="131"/>
    </row>
    <row r="67" spans="2:20" hidden="1" x14ac:dyDescent="0.2">
      <c r="B67" s="9" t="s">
        <v>7</v>
      </c>
      <c r="C67" s="9"/>
      <c r="D67" s="7">
        <v>0</v>
      </c>
      <c r="E67" s="8">
        <v>0</v>
      </c>
      <c r="F67" s="8">
        <v>0</v>
      </c>
      <c r="G67" s="8">
        <v>0</v>
      </c>
      <c r="H67" s="24">
        <v>0</v>
      </c>
      <c r="I67" s="126">
        <f t="shared" si="49"/>
        <v>0</v>
      </c>
      <c r="J67" s="127"/>
      <c r="L67" s="128" t="str">
        <f t="shared" si="57"/>
        <v>Techs</v>
      </c>
      <c r="M67" s="128">
        <f t="shared" si="57"/>
        <v>0</v>
      </c>
      <c r="N67" s="129">
        <f t="shared" si="59"/>
        <v>0</v>
      </c>
      <c r="O67" s="129">
        <f t="shared" si="58"/>
        <v>0</v>
      </c>
      <c r="P67" s="129">
        <f t="shared" si="58"/>
        <v>0</v>
      </c>
      <c r="Q67" s="129">
        <f t="shared" si="58"/>
        <v>0</v>
      </c>
      <c r="R67" s="129">
        <f t="shared" si="58"/>
        <v>0</v>
      </c>
      <c r="S67" s="130">
        <f t="shared" si="52"/>
        <v>0</v>
      </c>
      <c r="T67" s="131"/>
    </row>
    <row r="68" spans="2:20" hidden="1" x14ac:dyDescent="0.2">
      <c r="B68" s="86" t="s">
        <v>66</v>
      </c>
      <c r="C68" s="86"/>
      <c r="D68" s="87"/>
      <c r="E68" s="88"/>
      <c r="F68" s="88"/>
      <c r="G68" s="88"/>
      <c r="H68" s="89"/>
      <c r="I68" s="126"/>
      <c r="J68" s="127">
        <f>(J52+J55+J58)*0.25</f>
        <v>0</v>
      </c>
      <c r="L68" s="134" t="str">
        <f t="shared" si="57"/>
        <v>25% overheads</v>
      </c>
      <c r="M68" s="128">
        <f t="shared" si="57"/>
        <v>0</v>
      </c>
      <c r="N68" s="135"/>
      <c r="O68" s="136"/>
      <c r="P68" s="136"/>
      <c r="Q68" s="136"/>
      <c r="R68" s="137"/>
      <c r="S68" s="130"/>
      <c r="T68" s="131">
        <f>(T52+T55+T58)*0.25</f>
        <v>0</v>
      </c>
    </row>
    <row r="69" spans="2:20" ht="16" hidden="1" thickBot="1" x14ac:dyDescent="0.25">
      <c r="B69" s="138" t="s">
        <v>13</v>
      </c>
      <c r="C69" s="138"/>
      <c r="D69" s="139">
        <f t="shared" ref="D69:I69" si="60">D64+D55+D52</f>
        <v>0</v>
      </c>
      <c r="E69" s="159">
        <f t="shared" si="60"/>
        <v>0</v>
      </c>
      <c r="F69" s="159">
        <f t="shared" si="60"/>
        <v>0</v>
      </c>
      <c r="G69" s="159">
        <f t="shared" si="60"/>
        <v>0</v>
      </c>
      <c r="H69" s="160">
        <f t="shared" si="60"/>
        <v>0</v>
      </c>
      <c r="I69" s="161">
        <f t="shared" si="60"/>
        <v>0</v>
      </c>
      <c r="J69" s="161">
        <f>J64+J55+J52+J58</f>
        <v>0</v>
      </c>
      <c r="L69" s="138" t="s">
        <v>13</v>
      </c>
      <c r="M69" s="138"/>
      <c r="N69" s="140">
        <f t="shared" ref="N69:S69" si="61">N64+N55+N52</f>
        <v>0</v>
      </c>
      <c r="O69" s="162">
        <f t="shared" si="61"/>
        <v>0</v>
      </c>
      <c r="P69" s="162">
        <f t="shared" si="61"/>
        <v>0</v>
      </c>
      <c r="Q69" s="162">
        <f t="shared" si="61"/>
        <v>0</v>
      </c>
      <c r="R69" s="163">
        <f t="shared" si="61"/>
        <v>0</v>
      </c>
      <c r="S69" s="164">
        <f t="shared" si="61"/>
        <v>0</v>
      </c>
      <c r="T69" s="164">
        <f>T64+T55+T52+T58</f>
        <v>0</v>
      </c>
    </row>
    <row r="70" spans="2:20" ht="8.25" hidden="1" customHeight="1" x14ac:dyDescent="0.2">
      <c r="N70" s="4"/>
      <c r="O70" s="4"/>
      <c r="P70" s="4"/>
      <c r="Q70" s="4"/>
      <c r="R70" s="4"/>
      <c r="S70" s="4"/>
      <c r="T70" s="4"/>
    </row>
    <row r="71" spans="2:20" hidden="1" x14ac:dyDescent="0.2">
      <c r="B71" s="25" t="s">
        <v>20</v>
      </c>
      <c r="L71" s="25" t="s">
        <v>20</v>
      </c>
      <c r="N71" s="4"/>
      <c r="O71" s="4"/>
      <c r="P71" s="4"/>
      <c r="Q71" s="4"/>
      <c r="R71" s="4"/>
      <c r="S71" s="4"/>
      <c r="T71" s="4"/>
    </row>
    <row r="72" spans="2:20" ht="8.25" hidden="1" customHeight="1" x14ac:dyDescent="0.2">
      <c r="N72" s="4"/>
      <c r="O72" s="4"/>
      <c r="P72" s="4"/>
      <c r="Q72" s="4"/>
      <c r="R72" s="4"/>
      <c r="S72" s="4"/>
      <c r="T72" s="4"/>
    </row>
    <row r="73" spans="2:20" hidden="1" x14ac:dyDescent="0.2">
      <c r="B73" s="141" t="s">
        <v>4</v>
      </c>
      <c r="C73" s="141"/>
      <c r="D73" s="142">
        <f>SUM(D74:D75)</f>
        <v>0</v>
      </c>
      <c r="E73" s="143">
        <f>SUM(E74:E75)</f>
        <v>0</v>
      </c>
      <c r="F73" s="143">
        <f>SUM(F74:F75)</f>
        <v>0</v>
      </c>
      <c r="G73" s="143">
        <f>SUM(G74:G75)</f>
        <v>0</v>
      </c>
      <c r="H73" s="144">
        <f>SUM(H74:H75)</f>
        <v>0</v>
      </c>
      <c r="I73" s="145">
        <f>SUM(D73:H73)</f>
        <v>0</v>
      </c>
      <c r="J73" s="145">
        <f>I73</f>
        <v>0</v>
      </c>
      <c r="L73" s="141" t="s">
        <v>4</v>
      </c>
      <c r="M73" s="141"/>
      <c r="N73" s="146">
        <f>SUM(N74:N75)</f>
        <v>0</v>
      </c>
      <c r="O73" s="147">
        <f>SUM(O74:O75)</f>
        <v>0</v>
      </c>
      <c r="P73" s="147">
        <f>SUM(P74:P75)</f>
        <v>0</v>
      </c>
      <c r="Q73" s="147">
        <f>SUM(Q74:Q75)</f>
        <v>0</v>
      </c>
      <c r="R73" s="148">
        <f>SUM(R74:R75)</f>
        <v>0</v>
      </c>
      <c r="S73" s="149">
        <f>SUM(N73:R73)</f>
        <v>0</v>
      </c>
      <c r="T73" s="149">
        <f>S73</f>
        <v>0</v>
      </c>
    </row>
    <row r="74" spans="2:20" hidden="1" x14ac:dyDescent="0.2">
      <c r="B74" s="9" t="s">
        <v>5</v>
      </c>
      <c r="C74" s="9"/>
      <c r="D74" s="7">
        <v>0</v>
      </c>
      <c r="E74" s="8">
        <v>0</v>
      </c>
      <c r="F74" s="8">
        <v>0</v>
      </c>
      <c r="G74" s="8">
        <v>0</v>
      </c>
      <c r="H74" s="24">
        <v>0</v>
      </c>
      <c r="I74" s="126">
        <f t="shared" ref="I74:I75" si="62">SUM(D74:H74)</f>
        <v>0</v>
      </c>
      <c r="J74" s="127">
        <f t="shared" ref="J74:J84" si="63">I74</f>
        <v>0</v>
      </c>
      <c r="L74" s="128" t="str">
        <f t="shared" ref="L74:M75" si="64">B74</f>
        <v>A</v>
      </c>
      <c r="M74" s="128">
        <f t="shared" si="64"/>
        <v>0</v>
      </c>
      <c r="N74" s="129">
        <f t="shared" ref="N74:R75" si="65">D74*$K$6</f>
        <v>0</v>
      </c>
      <c r="O74" s="129">
        <f t="shared" si="65"/>
        <v>0</v>
      </c>
      <c r="P74" s="129">
        <f t="shared" si="65"/>
        <v>0</v>
      </c>
      <c r="Q74" s="129">
        <f t="shared" si="65"/>
        <v>0</v>
      </c>
      <c r="R74" s="129">
        <f t="shared" si="65"/>
        <v>0</v>
      </c>
      <c r="S74" s="130">
        <f t="shared" ref="S74:S75" si="66">SUM(N74:R74)</f>
        <v>0</v>
      </c>
      <c r="T74" s="131">
        <f t="shared" ref="T74:T84" si="67">S74</f>
        <v>0</v>
      </c>
    </row>
    <row r="75" spans="2:20" hidden="1" x14ac:dyDescent="0.2">
      <c r="B75" s="132" t="s">
        <v>10</v>
      </c>
      <c r="C75" s="9"/>
      <c r="D75" s="7">
        <v>0</v>
      </c>
      <c r="E75" s="8">
        <v>0</v>
      </c>
      <c r="F75" s="8">
        <v>0</v>
      </c>
      <c r="G75" s="8">
        <v>0</v>
      </c>
      <c r="H75" s="24">
        <v>0</v>
      </c>
      <c r="I75" s="126">
        <f t="shared" si="62"/>
        <v>0</v>
      </c>
      <c r="J75" s="127">
        <f t="shared" si="63"/>
        <v>0</v>
      </c>
      <c r="L75" s="133" t="str">
        <f t="shared" si="64"/>
        <v>insert above this line if more DA staff costs</v>
      </c>
      <c r="M75" s="128">
        <f t="shared" si="64"/>
        <v>0</v>
      </c>
      <c r="N75" s="129">
        <f>D75*$K$6</f>
        <v>0</v>
      </c>
      <c r="O75" s="129">
        <f t="shared" si="65"/>
        <v>0</v>
      </c>
      <c r="P75" s="129">
        <f t="shared" si="65"/>
        <v>0</v>
      </c>
      <c r="Q75" s="129">
        <f t="shared" si="65"/>
        <v>0</v>
      </c>
      <c r="R75" s="129">
        <f t="shared" si="65"/>
        <v>0</v>
      </c>
      <c r="S75" s="130">
        <f t="shared" si="66"/>
        <v>0</v>
      </c>
      <c r="T75" s="131">
        <f t="shared" si="67"/>
        <v>0</v>
      </c>
    </row>
    <row r="76" spans="2:20" hidden="1" x14ac:dyDescent="0.2">
      <c r="B76" s="150" t="s">
        <v>14</v>
      </c>
      <c r="C76" s="150"/>
      <c r="D76" s="151">
        <f t="shared" ref="D76:I76" si="68">SUM(D77:D78)</f>
        <v>0</v>
      </c>
      <c r="E76" s="152">
        <f t="shared" si="68"/>
        <v>0</v>
      </c>
      <c r="F76" s="152">
        <f t="shared" si="68"/>
        <v>0</v>
      </c>
      <c r="G76" s="152">
        <f t="shared" si="68"/>
        <v>0</v>
      </c>
      <c r="H76" s="153">
        <f t="shared" si="68"/>
        <v>0</v>
      </c>
      <c r="I76" s="154">
        <f t="shared" si="68"/>
        <v>0</v>
      </c>
      <c r="J76" s="127">
        <f t="shared" si="63"/>
        <v>0</v>
      </c>
      <c r="L76" s="150" t="s">
        <v>14</v>
      </c>
      <c r="M76" s="150"/>
      <c r="N76" s="155">
        <f t="shared" ref="N76:S76" si="69">SUM(N77:N78)</f>
        <v>0</v>
      </c>
      <c r="O76" s="156">
        <f t="shared" si="69"/>
        <v>0</v>
      </c>
      <c r="P76" s="156">
        <f t="shared" si="69"/>
        <v>0</v>
      </c>
      <c r="Q76" s="156">
        <f t="shared" si="69"/>
        <v>0</v>
      </c>
      <c r="R76" s="157">
        <f t="shared" si="69"/>
        <v>0</v>
      </c>
      <c r="S76" s="158">
        <f t="shared" si="69"/>
        <v>0</v>
      </c>
      <c r="T76" s="131">
        <f t="shared" si="67"/>
        <v>0</v>
      </c>
    </row>
    <row r="77" spans="2:20" hidden="1" x14ac:dyDescent="0.2">
      <c r="B77" s="9" t="s">
        <v>5</v>
      </c>
      <c r="C77" s="9"/>
      <c r="D77" s="7">
        <v>0</v>
      </c>
      <c r="E77" s="8">
        <v>0</v>
      </c>
      <c r="F77" s="8">
        <v>0</v>
      </c>
      <c r="G77" s="8">
        <v>0</v>
      </c>
      <c r="H77" s="24">
        <v>0</v>
      </c>
      <c r="I77" s="126">
        <f t="shared" ref="I77:I78" si="70">SUM(D77:H77)</f>
        <v>0</v>
      </c>
      <c r="J77" s="127">
        <f t="shared" si="63"/>
        <v>0</v>
      </c>
      <c r="L77" s="128" t="str">
        <f t="shared" ref="L77:M78" si="71">B77</f>
        <v>A</v>
      </c>
      <c r="M77" s="128">
        <f t="shared" si="71"/>
        <v>0</v>
      </c>
      <c r="N77" s="129">
        <f>D77*$K$6</f>
        <v>0</v>
      </c>
      <c r="O77" s="129">
        <f t="shared" ref="O77:R78" si="72">E77*$K$6</f>
        <v>0</v>
      </c>
      <c r="P77" s="129">
        <f t="shared" si="72"/>
        <v>0</v>
      </c>
      <c r="Q77" s="129">
        <f t="shared" si="72"/>
        <v>0</v>
      </c>
      <c r="R77" s="129">
        <f t="shared" si="72"/>
        <v>0</v>
      </c>
      <c r="S77" s="130">
        <f t="shared" ref="S77:S78" si="73">SUM(N77:R77)</f>
        <v>0</v>
      </c>
      <c r="T77" s="131">
        <f t="shared" si="67"/>
        <v>0</v>
      </c>
    </row>
    <row r="78" spans="2:20" hidden="1" x14ac:dyDescent="0.2">
      <c r="B78" s="132" t="s">
        <v>11</v>
      </c>
      <c r="C78" s="9"/>
      <c r="D78" s="7">
        <v>0</v>
      </c>
      <c r="E78" s="8">
        <v>0</v>
      </c>
      <c r="F78" s="8">
        <v>0</v>
      </c>
      <c r="G78" s="8">
        <v>0</v>
      </c>
      <c r="H78" s="24">
        <v>0</v>
      </c>
      <c r="I78" s="126">
        <f t="shared" si="70"/>
        <v>0</v>
      </c>
      <c r="J78" s="127">
        <f t="shared" si="63"/>
        <v>0</v>
      </c>
      <c r="L78" s="133" t="str">
        <f t="shared" si="71"/>
        <v>insert above this line if more DI staff costs</v>
      </c>
      <c r="M78" s="128">
        <f t="shared" si="71"/>
        <v>0</v>
      </c>
      <c r="N78" s="129">
        <f t="shared" ref="N78" si="74">D78*$K$6</f>
        <v>0</v>
      </c>
      <c r="O78" s="129">
        <f t="shared" si="72"/>
        <v>0</v>
      </c>
      <c r="P78" s="129">
        <f t="shared" si="72"/>
        <v>0</v>
      </c>
      <c r="Q78" s="129">
        <f t="shared" si="72"/>
        <v>0</v>
      </c>
      <c r="R78" s="129">
        <f t="shared" si="72"/>
        <v>0</v>
      </c>
      <c r="S78" s="130">
        <f t="shared" si="73"/>
        <v>0</v>
      </c>
      <c r="T78" s="131">
        <f t="shared" si="67"/>
        <v>0</v>
      </c>
    </row>
    <row r="79" spans="2:20" hidden="1" x14ac:dyDescent="0.2">
      <c r="B79" s="150" t="s">
        <v>15</v>
      </c>
      <c r="C79" s="150"/>
      <c r="D79" s="151">
        <f t="shared" ref="D79:I79" si="75">SUM(D80:D84)</f>
        <v>0</v>
      </c>
      <c r="E79" s="152">
        <f t="shared" si="75"/>
        <v>0</v>
      </c>
      <c r="F79" s="152">
        <f t="shared" si="75"/>
        <v>0</v>
      </c>
      <c r="G79" s="152">
        <f t="shared" si="75"/>
        <v>0</v>
      </c>
      <c r="H79" s="153">
        <f t="shared" si="75"/>
        <v>0</v>
      </c>
      <c r="I79" s="154">
        <f t="shared" si="75"/>
        <v>0</v>
      </c>
      <c r="J79" s="127">
        <f t="shared" si="63"/>
        <v>0</v>
      </c>
      <c r="L79" s="150" t="s">
        <v>15</v>
      </c>
      <c r="M79" s="150"/>
      <c r="N79" s="155">
        <f t="shared" ref="N79:S79" si="76">SUM(N80:N84)</f>
        <v>0</v>
      </c>
      <c r="O79" s="156">
        <f t="shared" si="76"/>
        <v>0</v>
      </c>
      <c r="P79" s="156">
        <f t="shared" si="76"/>
        <v>0</v>
      </c>
      <c r="Q79" s="156">
        <f t="shared" si="76"/>
        <v>0</v>
      </c>
      <c r="R79" s="157">
        <f t="shared" si="76"/>
        <v>0</v>
      </c>
      <c r="S79" s="158">
        <f t="shared" si="76"/>
        <v>0</v>
      </c>
      <c r="T79" s="131">
        <f t="shared" si="67"/>
        <v>0</v>
      </c>
    </row>
    <row r="80" spans="2:20" hidden="1" x14ac:dyDescent="0.2">
      <c r="B80" s="9" t="s">
        <v>5</v>
      </c>
      <c r="C80" s="9"/>
      <c r="D80" s="7">
        <v>0</v>
      </c>
      <c r="E80" s="8">
        <v>0</v>
      </c>
      <c r="F80" s="8">
        <v>0</v>
      </c>
      <c r="G80" s="8">
        <v>0</v>
      </c>
      <c r="H80" s="24">
        <v>0</v>
      </c>
      <c r="I80" s="126">
        <f t="shared" ref="I80:I88" si="77">SUM(D80:H80)</f>
        <v>0</v>
      </c>
      <c r="J80" s="127">
        <f t="shared" si="63"/>
        <v>0</v>
      </c>
      <c r="L80" s="128" t="str">
        <f t="shared" ref="L80:M84" si="78">B80</f>
        <v>A</v>
      </c>
      <c r="M80" s="128">
        <f t="shared" si="78"/>
        <v>0</v>
      </c>
      <c r="N80" s="129">
        <f>D80*$K$6</f>
        <v>0</v>
      </c>
      <c r="O80" s="129">
        <f t="shared" ref="O80:R84" si="79">E80*$K$6</f>
        <v>0</v>
      </c>
      <c r="P80" s="129">
        <f t="shared" si="79"/>
        <v>0</v>
      </c>
      <c r="Q80" s="129">
        <f t="shared" si="79"/>
        <v>0</v>
      </c>
      <c r="R80" s="129">
        <f t="shared" si="79"/>
        <v>0</v>
      </c>
      <c r="S80" s="130">
        <f t="shared" ref="S80:S88" si="80">SUM(N80:R80)</f>
        <v>0</v>
      </c>
      <c r="T80" s="131">
        <f t="shared" si="67"/>
        <v>0</v>
      </c>
    </row>
    <row r="81" spans="2:20" hidden="1" x14ac:dyDescent="0.2">
      <c r="B81" s="9" t="s">
        <v>5</v>
      </c>
      <c r="C81" s="9"/>
      <c r="D81" s="7">
        <v>0</v>
      </c>
      <c r="E81" s="8">
        <v>0</v>
      </c>
      <c r="F81" s="8">
        <v>0</v>
      </c>
      <c r="G81" s="8">
        <v>0</v>
      </c>
      <c r="H81" s="24">
        <v>0</v>
      </c>
      <c r="I81" s="126">
        <f t="shared" si="77"/>
        <v>0</v>
      </c>
      <c r="J81" s="127">
        <f t="shared" si="63"/>
        <v>0</v>
      </c>
      <c r="L81" s="128" t="str">
        <f t="shared" si="78"/>
        <v>A</v>
      </c>
      <c r="M81" s="128">
        <f t="shared" si="78"/>
        <v>0</v>
      </c>
      <c r="N81" s="129">
        <f t="shared" ref="N81:N82" si="81">D81*$K$6</f>
        <v>0</v>
      </c>
      <c r="O81" s="129">
        <f t="shared" si="79"/>
        <v>0</v>
      </c>
      <c r="P81" s="129">
        <f t="shared" si="79"/>
        <v>0</v>
      </c>
      <c r="Q81" s="129">
        <f t="shared" si="79"/>
        <v>0</v>
      </c>
      <c r="R81" s="129">
        <f t="shared" si="79"/>
        <v>0</v>
      </c>
      <c r="S81" s="130">
        <f t="shared" si="80"/>
        <v>0</v>
      </c>
      <c r="T81" s="131">
        <f t="shared" si="67"/>
        <v>0</v>
      </c>
    </row>
    <row r="82" spans="2:20" hidden="1" x14ac:dyDescent="0.2">
      <c r="B82" s="9" t="s">
        <v>5</v>
      </c>
      <c r="C82" s="9"/>
      <c r="D82" s="7">
        <v>0</v>
      </c>
      <c r="E82" s="8">
        <v>0</v>
      </c>
      <c r="F82" s="8">
        <v>0</v>
      </c>
      <c r="G82" s="8">
        <v>0</v>
      </c>
      <c r="H82" s="24">
        <v>0</v>
      </c>
      <c r="I82" s="126">
        <f t="shared" si="77"/>
        <v>0</v>
      </c>
      <c r="J82" s="127">
        <f t="shared" si="63"/>
        <v>0</v>
      </c>
      <c r="L82" s="128" t="str">
        <f t="shared" si="78"/>
        <v>A</v>
      </c>
      <c r="M82" s="128">
        <f t="shared" si="78"/>
        <v>0</v>
      </c>
      <c r="N82" s="129">
        <f t="shared" si="81"/>
        <v>0</v>
      </c>
      <c r="O82" s="129">
        <f t="shared" si="79"/>
        <v>0</v>
      </c>
      <c r="P82" s="129">
        <f t="shared" si="79"/>
        <v>0</v>
      </c>
      <c r="Q82" s="129">
        <f t="shared" si="79"/>
        <v>0</v>
      </c>
      <c r="R82" s="129">
        <f t="shared" si="79"/>
        <v>0</v>
      </c>
      <c r="S82" s="130">
        <f t="shared" si="80"/>
        <v>0</v>
      </c>
      <c r="T82" s="131">
        <f t="shared" si="67"/>
        <v>0</v>
      </c>
    </row>
    <row r="83" spans="2:20" hidden="1" x14ac:dyDescent="0.2">
      <c r="B83" s="9" t="s">
        <v>5</v>
      </c>
      <c r="C83" s="9"/>
      <c r="D83" s="7">
        <v>0</v>
      </c>
      <c r="E83" s="8">
        <v>0</v>
      </c>
      <c r="F83" s="8">
        <v>0</v>
      </c>
      <c r="G83" s="8">
        <v>0</v>
      </c>
      <c r="H83" s="24">
        <v>0</v>
      </c>
      <c r="I83" s="126">
        <f t="shared" si="77"/>
        <v>0</v>
      </c>
      <c r="J83" s="127">
        <f t="shared" si="63"/>
        <v>0</v>
      </c>
      <c r="L83" s="128" t="str">
        <f t="shared" si="78"/>
        <v>A</v>
      </c>
      <c r="M83" s="128">
        <f t="shared" si="78"/>
        <v>0</v>
      </c>
      <c r="N83" s="129">
        <f>D83*$K$6</f>
        <v>0</v>
      </c>
      <c r="O83" s="129">
        <f t="shared" si="79"/>
        <v>0</v>
      </c>
      <c r="P83" s="129">
        <f t="shared" si="79"/>
        <v>0</v>
      </c>
      <c r="Q83" s="129">
        <f t="shared" si="79"/>
        <v>0</v>
      </c>
      <c r="R83" s="129">
        <f t="shared" si="79"/>
        <v>0</v>
      </c>
      <c r="S83" s="130">
        <f t="shared" si="80"/>
        <v>0</v>
      </c>
      <c r="T83" s="131">
        <f t="shared" si="67"/>
        <v>0</v>
      </c>
    </row>
    <row r="84" spans="2:20" hidden="1" x14ac:dyDescent="0.2">
      <c r="B84" s="132" t="s">
        <v>9</v>
      </c>
      <c r="C84" s="9"/>
      <c r="D84" s="7">
        <v>0</v>
      </c>
      <c r="E84" s="8">
        <v>0</v>
      </c>
      <c r="F84" s="8">
        <v>0</v>
      </c>
      <c r="G84" s="8">
        <v>0</v>
      </c>
      <c r="H84" s="24">
        <v>0</v>
      </c>
      <c r="I84" s="126">
        <f t="shared" si="77"/>
        <v>0</v>
      </c>
      <c r="J84" s="127">
        <f t="shared" si="63"/>
        <v>0</v>
      </c>
      <c r="L84" s="133" t="str">
        <f t="shared" si="78"/>
        <v>insert above this line if more non-staff costs</v>
      </c>
      <c r="M84" s="128">
        <f t="shared" si="78"/>
        <v>0</v>
      </c>
      <c r="N84" s="129">
        <f t="shared" ref="N84" si="82">D84*$K$6</f>
        <v>0</v>
      </c>
      <c r="O84" s="129">
        <f t="shared" si="79"/>
        <v>0</v>
      </c>
      <c r="P84" s="129">
        <f t="shared" si="79"/>
        <v>0</v>
      </c>
      <c r="Q84" s="129">
        <f t="shared" si="79"/>
        <v>0</v>
      </c>
      <c r="R84" s="129">
        <f t="shared" si="79"/>
        <v>0</v>
      </c>
      <c r="S84" s="130">
        <f t="shared" si="80"/>
        <v>0</v>
      </c>
      <c r="T84" s="131">
        <f t="shared" si="67"/>
        <v>0</v>
      </c>
    </row>
    <row r="85" spans="2:20" hidden="1" x14ac:dyDescent="0.2">
      <c r="B85" s="150" t="s">
        <v>12</v>
      </c>
      <c r="C85" s="150"/>
      <c r="D85" s="151">
        <f>SUM(D86:D88)</f>
        <v>0</v>
      </c>
      <c r="E85" s="152">
        <f t="shared" ref="E85:H85" si="83">SUM(E86:E88)</f>
        <v>0</v>
      </c>
      <c r="F85" s="152">
        <f t="shared" si="83"/>
        <v>0</v>
      </c>
      <c r="G85" s="152">
        <f t="shared" si="83"/>
        <v>0</v>
      </c>
      <c r="H85" s="153">
        <f t="shared" si="83"/>
        <v>0</v>
      </c>
      <c r="I85" s="154">
        <f t="shared" si="77"/>
        <v>0</v>
      </c>
      <c r="J85" s="127">
        <f>J89</f>
        <v>0</v>
      </c>
      <c r="L85" s="150" t="s">
        <v>12</v>
      </c>
      <c r="M85" s="150"/>
      <c r="N85" s="155">
        <f>SUM(N86:N88)</f>
        <v>0</v>
      </c>
      <c r="O85" s="156">
        <f t="shared" ref="O85:R85" si="84">SUM(O86:O88)</f>
        <v>0</v>
      </c>
      <c r="P85" s="156">
        <f t="shared" si="84"/>
        <v>0</v>
      </c>
      <c r="Q85" s="156">
        <f t="shared" si="84"/>
        <v>0</v>
      </c>
      <c r="R85" s="157">
        <f t="shared" si="84"/>
        <v>0</v>
      </c>
      <c r="S85" s="158">
        <f t="shared" si="80"/>
        <v>0</v>
      </c>
      <c r="T85" s="131">
        <f>T89</f>
        <v>0</v>
      </c>
    </row>
    <row r="86" spans="2:20" hidden="1" x14ac:dyDescent="0.2">
      <c r="B86" s="9" t="s">
        <v>8</v>
      </c>
      <c r="C86" s="9"/>
      <c r="D86" s="7">
        <v>0</v>
      </c>
      <c r="E86" s="8">
        <v>0</v>
      </c>
      <c r="F86" s="8">
        <v>0</v>
      </c>
      <c r="G86" s="8">
        <v>0</v>
      </c>
      <c r="H86" s="24">
        <v>0</v>
      </c>
      <c r="I86" s="126">
        <f t="shared" si="77"/>
        <v>0</v>
      </c>
      <c r="J86" s="127"/>
      <c r="L86" s="128" t="str">
        <f t="shared" ref="L86:M89" si="85">B86</f>
        <v>Indirects</v>
      </c>
      <c r="M86" s="128">
        <f t="shared" si="85"/>
        <v>0</v>
      </c>
      <c r="N86" s="129">
        <f>D86*$K$6</f>
        <v>0</v>
      </c>
      <c r="O86" s="129">
        <f t="shared" ref="O86:R88" si="86">E86*$K$6</f>
        <v>0</v>
      </c>
      <c r="P86" s="129">
        <f t="shared" si="86"/>
        <v>0</v>
      </c>
      <c r="Q86" s="129">
        <f t="shared" si="86"/>
        <v>0</v>
      </c>
      <c r="R86" s="129">
        <f t="shared" si="86"/>
        <v>0</v>
      </c>
      <c r="S86" s="130">
        <f t="shared" si="80"/>
        <v>0</v>
      </c>
      <c r="T86" s="131"/>
    </row>
    <row r="87" spans="2:20" hidden="1" x14ac:dyDescent="0.2">
      <c r="B87" s="9" t="s">
        <v>6</v>
      </c>
      <c r="C87" s="9"/>
      <c r="D87" s="7">
        <v>0</v>
      </c>
      <c r="E87" s="8">
        <v>0</v>
      </c>
      <c r="F87" s="8">
        <v>0</v>
      </c>
      <c r="G87" s="8">
        <v>0</v>
      </c>
      <c r="H87" s="24">
        <v>0</v>
      </c>
      <c r="I87" s="126">
        <f t="shared" si="77"/>
        <v>0</v>
      </c>
      <c r="J87" s="127"/>
      <c r="L87" s="128" t="str">
        <f t="shared" si="85"/>
        <v>Estates</v>
      </c>
      <c r="M87" s="128">
        <f t="shared" si="85"/>
        <v>0</v>
      </c>
      <c r="N87" s="129">
        <f t="shared" ref="N87:N88" si="87">D87*$K$6</f>
        <v>0</v>
      </c>
      <c r="O87" s="129">
        <f t="shared" si="86"/>
        <v>0</v>
      </c>
      <c r="P87" s="129">
        <f t="shared" si="86"/>
        <v>0</v>
      </c>
      <c r="Q87" s="129">
        <f t="shared" si="86"/>
        <v>0</v>
      </c>
      <c r="R87" s="129">
        <f t="shared" si="86"/>
        <v>0</v>
      </c>
      <c r="S87" s="130">
        <f t="shared" si="80"/>
        <v>0</v>
      </c>
      <c r="T87" s="131"/>
    </row>
    <row r="88" spans="2:20" hidden="1" x14ac:dyDescent="0.2">
      <c r="B88" s="9" t="s">
        <v>7</v>
      </c>
      <c r="C88" s="9"/>
      <c r="D88" s="7">
        <v>0</v>
      </c>
      <c r="E88" s="8">
        <v>0</v>
      </c>
      <c r="F88" s="8">
        <v>0</v>
      </c>
      <c r="G88" s="8">
        <v>0</v>
      </c>
      <c r="H88" s="24">
        <v>0</v>
      </c>
      <c r="I88" s="126">
        <f t="shared" si="77"/>
        <v>0</v>
      </c>
      <c r="J88" s="127"/>
      <c r="L88" s="128" t="str">
        <f t="shared" si="85"/>
        <v>Techs</v>
      </c>
      <c r="M88" s="128">
        <f t="shared" si="85"/>
        <v>0</v>
      </c>
      <c r="N88" s="129">
        <f t="shared" si="87"/>
        <v>0</v>
      </c>
      <c r="O88" s="129">
        <f t="shared" si="86"/>
        <v>0</v>
      </c>
      <c r="P88" s="129">
        <f t="shared" si="86"/>
        <v>0</v>
      </c>
      <c r="Q88" s="129">
        <f t="shared" si="86"/>
        <v>0</v>
      </c>
      <c r="R88" s="129">
        <f t="shared" si="86"/>
        <v>0</v>
      </c>
      <c r="S88" s="130">
        <f t="shared" si="80"/>
        <v>0</v>
      </c>
      <c r="T88" s="131"/>
    </row>
    <row r="89" spans="2:20" hidden="1" x14ac:dyDescent="0.2">
      <c r="B89" s="86" t="s">
        <v>66</v>
      </c>
      <c r="C89" s="86"/>
      <c r="D89" s="87"/>
      <c r="E89" s="88"/>
      <c r="F89" s="88"/>
      <c r="G89" s="88"/>
      <c r="H89" s="89"/>
      <c r="I89" s="126"/>
      <c r="J89" s="127">
        <f>(J73+J76+J79)*0.25</f>
        <v>0</v>
      </c>
      <c r="L89" s="134" t="str">
        <f t="shared" si="85"/>
        <v>25% overheads</v>
      </c>
      <c r="M89" s="128">
        <f t="shared" si="85"/>
        <v>0</v>
      </c>
      <c r="N89" s="135"/>
      <c r="O89" s="136"/>
      <c r="P89" s="136"/>
      <c r="Q89" s="136"/>
      <c r="R89" s="137"/>
      <c r="S89" s="130"/>
      <c r="T89" s="131">
        <f>(T73+T76+T79)*0.25</f>
        <v>0</v>
      </c>
    </row>
    <row r="90" spans="2:20" ht="16" hidden="1" thickBot="1" x14ac:dyDescent="0.25">
      <c r="B90" s="138" t="s">
        <v>13</v>
      </c>
      <c r="C90" s="138"/>
      <c r="D90" s="139">
        <f t="shared" ref="D90:I90" si="88">D85+D76+D73</f>
        <v>0</v>
      </c>
      <c r="E90" s="159">
        <f t="shared" si="88"/>
        <v>0</v>
      </c>
      <c r="F90" s="159">
        <f t="shared" si="88"/>
        <v>0</v>
      </c>
      <c r="G90" s="159">
        <f t="shared" si="88"/>
        <v>0</v>
      </c>
      <c r="H90" s="160">
        <f t="shared" si="88"/>
        <v>0</v>
      </c>
      <c r="I90" s="161">
        <f t="shared" si="88"/>
        <v>0</v>
      </c>
      <c r="J90" s="161">
        <f>J85+J76+J73+J79</f>
        <v>0</v>
      </c>
      <c r="L90" s="138" t="s">
        <v>13</v>
      </c>
      <c r="M90" s="138"/>
      <c r="N90" s="140">
        <f t="shared" ref="N90:S90" si="89">N85+N76+N73</f>
        <v>0</v>
      </c>
      <c r="O90" s="162">
        <f t="shared" si="89"/>
        <v>0</v>
      </c>
      <c r="P90" s="162">
        <f t="shared" si="89"/>
        <v>0</v>
      </c>
      <c r="Q90" s="162">
        <f t="shared" si="89"/>
        <v>0</v>
      </c>
      <c r="R90" s="163">
        <f t="shared" si="89"/>
        <v>0</v>
      </c>
      <c r="S90" s="164">
        <f t="shared" si="89"/>
        <v>0</v>
      </c>
      <c r="T90" s="164">
        <f>T85+T76+T73+T79</f>
        <v>0</v>
      </c>
    </row>
    <row r="91" spans="2:20" ht="8.25" hidden="1" customHeight="1" x14ac:dyDescent="0.2">
      <c r="N91" s="4"/>
      <c r="O91" s="4"/>
      <c r="P91" s="4"/>
      <c r="Q91" s="4"/>
      <c r="R91" s="4"/>
      <c r="S91" s="4"/>
      <c r="T91" s="4"/>
    </row>
    <row r="92" spans="2:20" hidden="1" x14ac:dyDescent="0.2">
      <c r="B92" s="25" t="s">
        <v>21</v>
      </c>
      <c r="L92" s="25" t="s">
        <v>20</v>
      </c>
      <c r="N92" s="4"/>
      <c r="O92" s="4"/>
      <c r="P92" s="4"/>
      <c r="Q92" s="4"/>
      <c r="R92" s="4"/>
      <c r="S92" s="4"/>
      <c r="T92" s="4"/>
    </row>
    <row r="93" spans="2:20" ht="8.25" customHeight="1" x14ac:dyDescent="0.2">
      <c r="N93" s="4"/>
      <c r="O93" s="4"/>
      <c r="P93" s="4"/>
      <c r="Q93" s="4"/>
      <c r="R93" s="4"/>
      <c r="S93" s="4"/>
      <c r="T93" s="4"/>
    </row>
    <row r="94" spans="2:20" hidden="1" x14ac:dyDescent="0.2">
      <c r="B94" s="141" t="s">
        <v>4</v>
      </c>
      <c r="C94" s="141"/>
      <c r="D94" s="142">
        <f>SUM(D95:D96)</f>
        <v>0</v>
      </c>
      <c r="E94" s="143">
        <f>SUM(E95:E96)</f>
        <v>0</v>
      </c>
      <c r="F94" s="143">
        <f>SUM(F95:F96)</f>
        <v>0</v>
      </c>
      <c r="G94" s="143">
        <f>SUM(G95:G96)</f>
        <v>0</v>
      </c>
      <c r="H94" s="144">
        <f>SUM(H95:H96)</f>
        <v>0</v>
      </c>
      <c r="I94" s="145">
        <f>SUM(D94:H94)</f>
        <v>0</v>
      </c>
      <c r="J94" s="145">
        <f>I94</f>
        <v>0</v>
      </c>
      <c r="L94" s="141" t="s">
        <v>4</v>
      </c>
      <c r="M94" s="141"/>
      <c r="N94" s="146">
        <f>SUM(N95:N96)</f>
        <v>0</v>
      </c>
      <c r="O94" s="147">
        <f>SUM(O95:O96)</f>
        <v>0</v>
      </c>
      <c r="P94" s="147">
        <f>SUM(P95:P96)</f>
        <v>0</v>
      </c>
      <c r="Q94" s="147">
        <f>SUM(Q95:Q96)</f>
        <v>0</v>
      </c>
      <c r="R94" s="148">
        <f>SUM(R95:R96)</f>
        <v>0</v>
      </c>
      <c r="S94" s="149">
        <f>SUM(N94:R94)</f>
        <v>0</v>
      </c>
      <c r="T94" s="149">
        <f>S94</f>
        <v>0</v>
      </c>
    </row>
    <row r="95" spans="2:20" hidden="1" x14ac:dyDescent="0.2">
      <c r="B95" s="9" t="s">
        <v>5</v>
      </c>
      <c r="C95" s="9"/>
      <c r="D95" s="7">
        <v>0</v>
      </c>
      <c r="E95" s="8">
        <v>0</v>
      </c>
      <c r="F95" s="8">
        <v>0</v>
      </c>
      <c r="G95" s="8">
        <v>0</v>
      </c>
      <c r="H95" s="24">
        <v>0</v>
      </c>
      <c r="I95" s="126">
        <f t="shared" ref="I95:I96" si="90">SUM(D95:H95)</f>
        <v>0</v>
      </c>
      <c r="J95" s="127">
        <f t="shared" ref="J95:J105" si="91">I95</f>
        <v>0</v>
      </c>
      <c r="L95" s="128" t="str">
        <f t="shared" ref="L95:M96" si="92">B95</f>
        <v>A</v>
      </c>
      <c r="M95" s="128">
        <f t="shared" si="92"/>
        <v>0</v>
      </c>
      <c r="N95" s="129">
        <f t="shared" ref="N95:R96" si="93">D95*$K$6</f>
        <v>0</v>
      </c>
      <c r="O95" s="129">
        <f t="shared" si="93"/>
        <v>0</v>
      </c>
      <c r="P95" s="129">
        <f t="shared" si="93"/>
        <v>0</v>
      </c>
      <c r="Q95" s="129">
        <f t="shared" si="93"/>
        <v>0</v>
      </c>
      <c r="R95" s="129">
        <f t="shared" si="93"/>
        <v>0</v>
      </c>
      <c r="S95" s="130">
        <f t="shared" ref="S95:S96" si="94">SUM(N95:R95)</f>
        <v>0</v>
      </c>
      <c r="T95" s="131">
        <f t="shared" ref="T95:T105" si="95">S95</f>
        <v>0</v>
      </c>
    </row>
    <row r="96" spans="2:20" hidden="1" x14ac:dyDescent="0.2">
      <c r="B96" s="132" t="s">
        <v>10</v>
      </c>
      <c r="C96" s="9"/>
      <c r="D96" s="7">
        <v>0</v>
      </c>
      <c r="E96" s="8">
        <v>0</v>
      </c>
      <c r="F96" s="8">
        <v>0</v>
      </c>
      <c r="G96" s="8">
        <v>0</v>
      </c>
      <c r="H96" s="24">
        <v>0</v>
      </c>
      <c r="I96" s="126">
        <f t="shared" si="90"/>
        <v>0</v>
      </c>
      <c r="J96" s="127">
        <f t="shared" si="91"/>
        <v>0</v>
      </c>
      <c r="L96" s="133" t="str">
        <f t="shared" si="92"/>
        <v>insert above this line if more DA staff costs</v>
      </c>
      <c r="M96" s="128">
        <f t="shared" si="92"/>
        <v>0</v>
      </c>
      <c r="N96" s="129">
        <f>D96*$K$6</f>
        <v>0</v>
      </c>
      <c r="O96" s="129">
        <f t="shared" si="93"/>
        <v>0</v>
      </c>
      <c r="P96" s="129">
        <f t="shared" si="93"/>
        <v>0</v>
      </c>
      <c r="Q96" s="129">
        <f t="shared" si="93"/>
        <v>0</v>
      </c>
      <c r="R96" s="129">
        <f t="shared" si="93"/>
        <v>0</v>
      </c>
      <c r="S96" s="130">
        <f t="shared" si="94"/>
        <v>0</v>
      </c>
      <c r="T96" s="131">
        <f t="shared" si="95"/>
        <v>0</v>
      </c>
    </row>
    <row r="97" spans="2:20" hidden="1" x14ac:dyDescent="0.2">
      <c r="B97" s="150" t="s">
        <v>14</v>
      </c>
      <c r="C97" s="150"/>
      <c r="D97" s="151">
        <f t="shared" ref="D97:I97" si="96">SUM(D98:D99)</f>
        <v>0</v>
      </c>
      <c r="E97" s="152">
        <f t="shared" si="96"/>
        <v>0</v>
      </c>
      <c r="F97" s="152">
        <f t="shared" si="96"/>
        <v>0</v>
      </c>
      <c r="G97" s="152">
        <f t="shared" si="96"/>
        <v>0</v>
      </c>
      <c r="H97" s="153">
        <f t="shared" si="96"/>
        <v>0</v>
      </c>
      <c r="I97" s="154">
        <f t="shared" si="96"/>
        <v>0</v>
      </c>
      <c r="J97" s="127">
        <f t="shared" si="91"/>
        <v>0</v>
      </c>
      <c r="L97" s="150" t="s">
        <v>14</v>
      </c>
      <c r="M97" s="150"/>
      <c r="N97" s="155">
        <f t="shared" ref="N97:S97" si="97">SUM(N98:N99)</f>
        <v>0</v>
      </c>
      <c r="O97" s="156">
        <f t="shared" si="97"/>
        <v>0</v>
      </c>
      <c r="P97" s="156">
        <f t="shared" si="97"/>
        <v>0</v>
      </c>
      <c r="Q97" s="156">
        <f t="shared" si="97"/>
        <v>0</v>
      </c>
      <c r="R97" s="157">
        <f t="shared" si="97"/>
        <v>0</v>
      </c>
      <c r="S97" s="158">
        <f t="shared" si="97"/>
        <v>0</v>
      </c>
      <c r="T97" s="131">
        <f t="shared" si="95"/>
        <v>0</v>
      </c>
    </row>
    <row r="98" spans="2:20" hidden="1" x14ac:dyDescent="0.2">
      <c r="B98" s="9" t="s">
        <v>5</v>
      </c>
      <c r="C98" s="9"/>
      <c r="D98" s="7">
        <v>0</v>
      </c>
      <c r="E98" s="8">
        <v>0</v>
      </c>
      <c r="F98" s="8">
        <v>0</v>
      </c>
      <c r="G98" s="8">
        <v>0</v>
      </c>
      <c r="H98" s="24">
        <v>0</v>
      </c>
      <c r="I98" s="126">
        <f t="shared" ref="I98:I99" si="98">SUM(D98:H98)</f>
        <v>0</v>
      </c>
      <c r="J98" s="127">
        <f t="shared" si="91"/>
        <v>0</v>
      </c>
      <c r="L98" s="128" t="str">
        <f t="shared" ref="L98:M99" si="99">B98</f>
        <v>A</v>
      </c>
      <c r="M98" s="128">
        <f t="shared" si="99"/>
        <v>0</v>
      </c>
      <c r="N98" s="129">
        <f>D98*$K$6</f>
        <v>0</v>
      </c>
      <c r="O98" s="129">
        <f t="shared" ref="O98:R99" si="100">E98*$K$6</f>
        <v>0</v>
      </c>
      <c r="P98" s="129">
        <f t="shared" si="100"/>
        <v>0</v>
      </c>
      <c r="Q98" s="129">
        <f t="shared" si="100"/>
        <v>0</v>
      </c>
      <c r="R98" s="129">
        <f t="shared" si="100"/>
        <v>0</v>
      </c>
      <c r="S98" s="130">
        <f t="shared" ref="S98:S99" si="101">SUM(N98:R98)</f>
        <v>0</v>
      </c>
      <c r="T98" s="131">
        <f t="shared" si="95"/>
        <v>0</v>
      </c>
    </row>
    <row r="99" spans="2:20" hidden="1" x14ac:dyDescent="0.2">
      <c r="B99" s="132" t="s">
        <v>11</v>
      </c>
      <c r="C99" s="9"/>
      <c r="D99" s="7">
        <v>0</v>
      </c>
      <c r="E99" s="8">
        <v>0</v>
      </c>
      <c r="F99" s="8">
        <v>0</v>
      </c>
      <c r="G99" s="8">
        <v>0</v>
      </c>
      <c r="H99" s="24">
        <v>0</v>
      </c>
      <c r="I99" s="126">
        <f t="shared" si="98"/>
        <v>0</v>
      </c>
      <c r="J99" s="127">
        <f t="shared" si="91"/>
        <v>0</v>
      </c>
      <c r="L99" s="133" t="str">
        <f t="shared" si="99"/>
        <v>insert above this line if more DI staff costs</v>
      </c>
      <c r="M99" s="128">
        <f t="shared" si="99"/>
        <v>0</v>
      </c>
      <c r="N99" s="129">
        <f t="shared" ref="N99" si="102">D99*$K$6</f>
        <v>0</v>
      </c>
      <c r="O99" s="129">
        <f t="shared" si="100"/>
        <v>0</v>
      </c>
      <c r="P99" s="129">
        <f t="shared" si="100"/>
        <v>0</v>
      </c>
      <c r="Q99" s="129">
        <f t="shared" si="100"/>
        <v>0</v>
      </c>
      <c r="R99" s="129">
        <f t="shared" si="100"/>
        <v>0</v>
      </c>
      <c r="S99" s="130">
        <f t="shared" si="101"/>
        <v>0</v>
      </c>
      <c r="T99" s="131">
        <f t="shared" si="95"/>
        <v>0</v>
      </c>
    </row>
    <row r="100" spans="2:20" hidden="1" x14ac:dyDescent="0.2">
      <c r="B100" s="150" t="s">
        <v>15</v>
      </c>
      <c r="C100" s="150"/>
      <c r="D100" s="151">
        <f t="shared" ref="D100:I100" si="103">SUM(D101:D105)</f>
        <v>0</v>
      </c>
      <c r="E100" s="152">
        <f t="shared" si="103"/>
        <v>0</v>
      </c>
      <c r="F100" s="152">
        <f t="shared" si="103"/>
        <v>0</v>
      </c>
      <c r="G100" s="152">
        <f t="shared" si="103"/>
        <v>0</v>
      </c>
      <c r="H100" s="153">
        <f t="shared" si="103"/>
        <v>0</v>
      </c>
      <c r="I100" s="154">
        <f t="shared" si="103"/>
        <v>0</v>
      </c>
      <c r="J100" s="127">
        <f t="shared" si="91"/>
        <v>0</v>
      </c>
      <c r="L100" s="150" t="s">
        <v>15</v>
      </c>
      <c r="M100" s="150"/>
      <c r="N100" s="155">
        <f t="shared" ref="N100:S100" si="104">SUM(N101:N105)</f>
        <v>0</v>
      </c>
      <c r="O100" s="156">
        <f t="shared" si="104"/>
        <v>0</v>
      </c>
      <c r="P100" s="156">
        <f t="shared" si="104"/>
        <v>0</v>
      </c>
      <c r="Q100" s="156">
        <f t="shared" si="104"/>
        <v>0</v>
      </c>
      <c r="R100" s="157">
        <f t="shared" si="104"/>
        <v>0</v>
      </c>
      <c r="S100" s="158">
        <f t="shared" si="104"/>
        <v>0</v>
      </c>
      <c r="T100" s="131">
        <f t="shared" si="95"/>
        <v>0</v>
      </c>
    </row>
    <row r="101" spans="2:20" hidden="1" x14ac:dyDescent="0.2">
      <c r="B101" s="9" t="s">
        <v>5</v>
      </c>
      <c r="C101" s="9"/>
      <c r="D101" s="7">
        <v>0</v>
      </c>
      <c r="E101" s="8">
        <v>0</v>
      </c>
      <c r="F101" s="8">
        <v>0</v>
      </c>
      <c r="G101" s="8">
        <v>0</v>
      </c>
      <c r="H101" s="24">
        <v>0</v>
      </c>
      <c r="I101" s="126">
        <f t="shared" ref="I101:I109" si="105">SUM(D101:H101)</f>
        <v>0</v>
      </c>
      <c r="J101" s="127">
        <f t="shared" si="91"/>
        <v>0</v>
      </c>
      <c r="L101" s="128" t="str">
        <f t="shared" ref="L101:M105" si="106">B101</f>
        <v>A</v>
      </c>
      <c r="M101" s="128">
        <f t="shared" si="106"/>
        <v>0</v>
      </c>
      <c r="N101" s="129">
        <f>D101*$K$6</f>
        <v>0</v>
      </c>
      <c r="O101" s="129">
        <f t="shared" ref="O101:R105" si="107">E101*$K$6</f>
        <v>0</v>
      </c>
      <c r="P101" s="129">
        <f t="shared" si="107"/>
        <v>0</v>
      </c>
      <c r="Q101" s="129">
        <f t="shared" si="107"/>
        <v>0</v>
      </c>
      <c r="R101" s="129">
        <f t="shared" si="107"/>
        <v>0</v>
      </c>
      <c r="S101" s="130">
        <f t="shared" ref="S101:S109" si="108">SUM(N101:R101)</f>
        <v>0</v>
      </c>
      <c r="T101" s="131">
        <f t="shared" si="95"/>
        <v>0</v>
      </c>
    </row>
    <row r="102" spans="2:20" hidden="1" x14ac:dyDescent="0.2">
      <c r="B102" s="9" t="s">
        <v>5</v>
      </c>
      <c r="C102" s="9"/>
      <c r="D102" s="7">
        <v>0</v>
      </c>
      <c r="E102" s="8">
        <v>0</v>
      </c>
      <c r="F102" s="8">
        <v>0</v>
      </c>
      <c r="G102" s="8">
        <v>0</v>
      </c>
      <c r="H102" s="24">
        <v>0</v>
      </c>
      <c r="I102" s="126">
        <f t="shared" si="105"/>
        <v>0</v>
      </c>
      <c r="J102" s="127">
        <f t="shared" si="91"/>
        <v>0</v>
      </c>
      <c r="L102" s="128" t="str">
        <f t="shared" si="106"/>
        <v>A</v>
      </c>
      <c r="M102" s="128">
        <f t="shared" si="106"/>
        <v>0</v>
      </c>
      <c r="N102" s="129">
        <f t="shared" ref="N102:N103" si="109">D102*$K$6</f>
        <v>0</v>
      </c>
      <c r="O102" s="129">
        <f t="shared" si="107"/>
        <v>0</v>
      </c>
      <c r="P102" s="129">
        <f t="shared" si="107"/>
        <v>0</v>
      </c>
      <c r="Q102" s="129">
        <f t="shared" si="107"/>
        <v>0</v>
      </c>
      <c r="R102" s="129">
        <f t="shared" si="107"/>
        <v>0</v>
      </c>
      <c r="S102" s="130">
        <f t="shared" si="108"/>
        <v>0</v>
      </c>
      <c r="T102" s="131">
        <f t="shared" si="95"/>
        <v>0</v>
      </c>
    </row>
    <row r="103" spans="2:20" hidden="1" x14ac:dyDescent="0.2">
      <c r="B103" s="9" t="s">
        <v>5</v>
      </c>
      <c r="C103" s="9"/>
      <c r="D103" s="7">
        <v>0</v>
      </c>
      <c r="E103" s="8">
        <v>0</v>
      </c>
      <c r="F103" s="8">
        <v>0</v>
      </c>
      <c r="G103" s="8">
        <v>0</v>
      </c>
      <c r="H103" s="24">
        <v>0</v>
      </c>
      <c r="I103" s="126">
        <f t="shared" si="105"/>
        <v>0</v>
      </c>
      <c r="J103" s="127">
        <f t="shared" si="91"/>
        <v>0</v>
      </c>
      <c r="L103" s="128" t="str">
        <f t="shared" si="106"/>
        <v>A</v>
      </c>
      <c r="M103" s="128">
        <f t="shared" si="106"/>
        <v>0</v>
      </c>
      <c r="N103" s="129">
        <f t="shared" si="109"/>
        <v>0</v>
      </c>
      <c r="O103" s="129">
        <f t="shared" si="107"/>
        <v>0</v>
      </c>
      <c r="P103" s="129">
        <f t="shared" si="107"/>
        <v>0</v>
      </c>
      <c r="Q103" s="129">
        <f t="shared" si="107"/>
        <v>0</v>
      </c>
      <c r="R103" s="129">
        <f t="shared" si="107"/>
        <v>0</v>
      </c>
      <c r="S103" s="130">
        <f t="shared" si="108"/>
        <v>0</v>
      </c>
      <c r="T103" s="131">
        <f t="shared" si="95"/>
        <v>0</v>
      </c>
    </row>
    <row r="104" spans="2:20" hidden="1" x14ac:dyDescent="0.2">
      <c r="B104" s="9" t="s">
        <v>5</v>
      </c>
      <c r="C104" s="9"/>
      <c r="D104" s="7">
        <v>0</v>
      </c>
      <c r="E104" s="8">
        <v>0</v>
      </c>
      <c r="F104" s="8">
        <v>0</v>
      </c>
      <c r="G104" s="8">
        <v>0</v>
      </c>
      <c r="H104" s="24">
        <v>0</v>
      </c>
      <c r="I104" s="126">
        <f t="shared" si="105"/>
        <v>0</v>
      </c>
      <c r="J104" s="127">
        <f t="shared" si="91"/>
        <v>0</v>
      </c>
      <c r="L104" s="128" t="str">
        <f t="shared" si="106"/>
        <v>A</v>
      </c>
      <c r="M104" s="128">
        <f t="shared" si="106"/>
        <v>0</v>
      </c>
      <c r="N104" s="129">
        <f>D104*$K$6</f>
        <v>0</v>
      </c>
      <c r="O104" s="129">
        <f t="shared" si="107"/>
        <v>0</v>
      </c>
      <c r="P104" s="129">
        <f t="shared" si="107"/>
        <v>0</v>
      </c>
      <c r="Q104" s="129">
        <f t="shared" si="107"/>
        <v>0</v>
      </c>
      <c r="R104" s="129">
        <f t="shared" si="107"/>
        <v>0</v>
      </c>
      <c r="S104" s="130">
        <f t="shared" si="108"/>
        <v>0</v>
      </c>
      <c r="T104" s="131">
        <f t="shared" si="95"/>
        <v>0</v>
      </c>
    </row>
    <row r="105" spans="2:20" hidden="1" x14ac:dyDescent="0.2">
      <c r="B105" s="132" t="s">
        <v>9</v>
      </c>
      <c r="C105" s="9"/>
      <c r="D105" s="7">
        <v>0</v>
      </c>
      <c r="E105" s="8">
        <v>0</v>
      </c>
      <c r="F105" s="8">
        <v>0</v>
      </c>
      <c r="G105" s="8">
        <v>0</v>
      </c>
      <c r="H105" s="24">
        <v>0</v>
      </c>
      <c r="I105" s="126">
        <f t="shared" si="105"/>
        <v>0</v>
      </c>
      <c r="J105" s="127">
        <f t="shared" si="91"/>
        <v>0</v>
      </c>
      <c r="L105" s="133" t="str">
        <f t="shared" si="106"/>
        <v>insert above this line if more non-staff costs</v>
      </c>
      <c r="M105" s="128">
        <f t="shared" si="106"/>
        <v>0</v>
      </c>
      <c r="N105" s="129">
        <f t="shared" ref="N105" si="110">D105*$K$6</f>
        <v>0</v>
      </c>
      <c r="O105" s="129">
        <f t="shared" si="107"/>
        <v>0</v>
      </c>
      <c r="P105" s="129">
        <f t="shared" si="107"/>
        <v>0</v>
      </c>
      <c r="Q105" s="129">
        <f t="shared" si="107"/>
        <v>0</v>
      </c>
      <c r="R105" s="129">
        <f t="shared" si="107"/>
        <v>0</v>
      </c>
      <c r="S105" s="130">
        <f t="shared" si="108"/>
        <v>0</v>
      </c>
      <c r="T105" s="131">
        <f t="shared" si="95"/>
        <v>0</v>
      </c>
    </row>
    <row r="106" spans="2:20" hidden="1" x14ac:dyDescent="0.2">
      <c r="B106" s="150" t="s">
        <v>12</v>
      </c>
      <c r="C106" s="150"/>
      <c r="D106" s="151">
        <f>SUM(D107:D109)</f>
        <v>0</v>
      </c>
      <c r="E106" s="152">
        <f t="shared" ref="E106:H106" si="111">SUM(E107:E109)</f>
        <v>0</v>
      </c>
      <c r="F106" s="152">
        <f t="shared" si="111"/>
        <v>0</v>
      </c>
      <c r="G106" s="152">
        <f t="shared" si="111"/>
        <v>0</v>
      </c>
      <c r="H106" s="153">
        <f t="shared" si="111"/>
        <v>0</v>
      </c>
      <c r="I106" s="154">
        <f t="shared" si="105"/>
        <v>0</v>
      </c>
      <c r="J106" s="127">
        <f>J110</f>
        <v>0</v>
      </c>
      <c r="L106" s="150" t="s">
        <v>12</v>
      </c>
      <c r="M106" s="150"/>
      <c r="N106" s="155">
        <f>SUM(N107:N109)</f>
        <v>0</v>
      </c>
      <c r="O106" s="156">
        <f t="shared" ref="O106:R106" si="112">SUM(O107:O109)</f>
        <v>0</v>
      </c>
      <c r="P106" s="156">
        <f t="shared" si="112"/>
        <v>0</v>
      </c>
      <c r="Q106" s="156">
        <f t="shared" si="112"/>
        <v>0</v>
      </c>
      <c r="R106" s="157">
        <f t="shared" si="112"/>
        <v>0</v>
      </c>
      <c r="S106" s="158">
        <f t="shared" si="108"/>
        <v>0</v>
      </c>
      <c r="T106" s="131">
        <f>T110</f>
        <v>0</v>
      </c>
    </row>
    <row r="107" spans="2:20" hidden="1" x14ac:dyDescent="0.2">
      <c r="B107" s="9" t="s">
        <v>8</v>
      </c>
      <c r="C107" s="9"/>
      <c r="D107" s="7">
        <v>0</v>
      </c>
      <c r="E107" s="8">
        <v>0</v>
      </c>
      <c r="F107" s="8">
        <v>0</v>
      </c>
      <c r="G107" s="8">
        <v>0</v>
      </c>
      <c r="H107" s="24">
        <v>0</v>
      </c>
      <c r="I107" s="126">
        <f t="shared" si="105"/>
        <v>0</v>
      </c>
      <c r="J107" s="127"/>
      <c r="L107" s="128" t="str">
        <f t="shared" ref="L107:M110" si="113">B107</f>
        <v>Indirects</v>
      </c>
      <c r="M107" s="128">
        <f t="shared" si="113"/>
        <v>0</v>
      </c>
      <c r="N107" s="129">
        <f>D107*$K$6</f>
        <v>0</v>
      </c>
      <c r="O107" s="129">
        <f t="shared" ref="O107:R109" si="114">E107*$K$6</f>
        <v>0</v>
      </c>
      <c r="P107" s="129">
        <f t="shared" si="114"/>
        <v>0</v>
      </c>
      <c r="Q107" s="129">
        <f t="shared" si="114"/>
        <v>0</v>
      </c>
      <c r="R107" s="129">
        <f t="shared" si="114"/>
        <v>0</v>
      </c>
      <c r="S107" s="130">
        <f t="shared" si="108"/>
        <v>0</v>
      </c>
      <c r="T107" s="131"/>
    </row>
    <row r="108" spans="2:20" hidden="1" x14ac:dyDescent="0.2">
      <c r="B108" s="9" t="s">
        <v>6</v>
      </c>
      <c r="C108" s="9"/>
      <c r="D108" s="7">
        <v>0</v>
      </c>
      <c r="E108" s="8">
        <v>0</v>
      </c>
      <c r="F108" s="8">
        <v>0</v>
      </c>
      <c r="G108" s="8">
        <v>0</v>
      </c>
      <c r="H108" s="24">
        <v>0</v>
      </c>
      <c r="I108" s="126">
        <f t="shared" si="105"/>
        <v>0</v>
      </c>
      <c r="J108" s="127"/>
      <c r="L108" s="128" t="str">
        <f t="shared" si="113"/>
        <v>Estates</v>
      </c>
      <c r="M108" s="128">
        <f t="shared" si="113"/>
        <v>0</v>
      </c>
      <c r="N108" s="129">
        <f t="shared" ref="N108:N109" si="115">D108*$K$6</f>
        <v>0</v>
      </c>
      <c r="O108" s="129">
        <f t="shared" si="114"/>
        <v>0</v>
      </c>
      <c r="P108" s="129">
        <f t="shared" si="114"/>
        <v>0</v>
      </c>
      <c r="Q108" s="129">
        <f t="shared" si="114"/>
        <v>0</v>
      </c>
      <c r="R108" s="129">
        <f t="shared" si="114"/>
        <v>0</v>
      </c>
      <c r="S108" s="130">
        <f t="shared" si="108"/>
        <v>0</v>
      </c>
      <c r="T108" s="131"/>
    </row>
    <row r="109" spans="2:20" hidden="1" x14ac:dyDescent="0.2">
      <c r="B109" s="9" t="s">
        <v>7</v>
      </c>
      <c r="C109" s="9"/>
      <c r="D109" s="7">
        <v>0</v>
      </c>
      <c r="E109" s="8">
        <v>0</v>
      </c>
      <c r="F109" s="8">
        <v>0</v>
      </c>
      <c r="G109" s="8">
        <v>0</v>
      </c>
      <c r="H109" s="24">
        <v>0</v>
      </c>
      <c r="I109" s="126">
        <f t="shared" si="105"/>
        <v>0</v>
      </c>
      <c r="J109" s="127"/>
      <c r="L109" s="128" t="str">
        <f t="shared" si="113"/>
        <v>Techs</v>
      </c>
      <c r="M109" s="128">
        <f t="shared" si="113"/>
        <v>0</v>
      </c>
      <c r="N109" s="129">
        <f t="shared" si="115"/>
        <v>0</v>
      </c>
      <c r="O109" s="129">
        <f t="shared" si="114"/>
        <v>0</v>
      </c>
      <c r="P109" s="129">
        <f t="shared" si="114"/>
        <v>0</v>
      </c>
      <c r="Q109" s="129">
        <f t="shared" si="114"/>
        <v>0</v>
      </c>
      <c r="R109" s="129">
        <f t="shared" si="114"/>
        <v>0</v>
      </c>
      <c r="S109" s="130">
        <f t="shared" si="108"/>
        <v>0</v>
      </c>
      <c r="T109" s="131"/>
    </row>
    <row r="110" spans="2:20" hidden="1" x14ac:dyDescent="0.2">
      <c r="B110" s="86" t="s">
        <v>66</v>
      </c>
      <c r="C110" s="86"/>
      <c r="D110" s="87"/>
      <c r="E110" s="88"/>
      <c r="F110" s="88"/>
      <c r="G110" s="88"/>
      <c r="H110" s="89"/>
      <c r="I110" s="126"/>
      <c r="J110" s="127">
        <f>(J94+J97+J100)*0.25</f>
        <v>0</v>
      </c>
      <c r="L110" s="134" t="str">
        <f t="shared" si="113"/>
        <v>25% overheads</v>
      </c>
      <c r="M110" s="128">
        <f t="shared" si="113"/>
        <v>0</v>
      </c>
      <c r="N110" s="135"/>
      <c r="O110" s="136"/>
      <c r="P110" s="136"/>
      <c r="Q110" s="136"/>
      <c r="R110" s="137"/>
      <c r="S110" s="130"/>
      <c r="T110" s="131">
        <f>(T94+T97+T100)*0.25</f>
        <v>0</v>
      </c>
    </row>
    <row r="111" spans="2:20" ht="16" hidden="1" thickBot="1" x14ac:dyDescent="0.25">
      <c r="B111" s="138" t="s">
        <v>13</v>
      </c>
      <c r="C111" s="138"/>
      <c r="D111" s="139">
        <f t="shared" ref="D111:I111" si="116">D106+D97+D94</f>
        <v>0</v>
      </c>
      <c r="E111" s="159">
        <f t="shared" si="116"/>
        <v>0</v>
      </c>
      <c r="F111" s="159">
        <f t="shared" si="116"/>
        <v>0</v>
      </c>
      <c r="G111" s="159">
        <f t="shared" si="116"/>
        <v>0</v>
      </c>
      <c r="H111" s="160">
        <f t="shared" si="116"/>
        <v>0</v>
      </c>
      <c r="I111" s="161">
        <f t="shared" si="116"/>
        <v>0</v>
      </c>
      <c r="J111" s="161">
        <f>J106+J97+J94+J100</f>
        <v>0</v>
      </c>
      <c r="L111" s="138" t="s">
        <v>13</v>
      </c>
      <c r="M111" s="138"/>
      <c r="N111" s="140">
        <f t="shared" ref="N111:S111" si="117">N106+N97+N94</f>
        <v>0</v>
      </c>
      <c r="O111" s="162">
        <f t="shared" si="117"/>
        <v>0</v>
      </c>
      <c r="P111" s="162">
        <f t="shared" si="117"/>
        <v>0</v>
      </c>
      <c r="Q111" s="162">
        <f t="shared" si="117"/>
        <v>0</v>
      </c>
      <c r="R111" s="163">
        <f t="shared" si="117"/>
        <v>0</v>
      </c>
      <c r="S111" s="164">
        <f t="shared" si="117"/>
        <v>0</v>
      </c>
      <c r="T111" s="164">
        <f>T106+T97+T94+T100</f>
        <v>0</v>
      </c>
    </row>
    <row r="112" spans="2:20" ht="16" thickBot="1" x14ac:dyDescent="0.25">
      <c r="N112" s="4"/>
      <c r="O112" s="4"/>
      <c r="P112" s="4"/>
      <c r="Q112" s="4"/>
      <c r="R112" s="4"/>
      <c r="S112" s="4"/>
      <c r="T112" s="4"/>
    </row>
    <row r="113" spans="2:21" ht="16" thickBot="1" x14ac:dyDescent="0.25">
      <c r="B113" s="165" t="s">
        <v>13</v>
      </c>
      <c r="C113" s="165"/>
      <c r="D113" s="166">
        <f t="shared" ref="D113:I113" si="118">D69+D48+D90+D111</f>
        <v>0</v>
      </c>
      <c r="E113" s="166">
        <f t="shared" si="118"/>
        <v>0</v>
      </c>
      <c r="F113" s="166">
        <f t="shared" si="118"/>
        <v>0</v>
      </c>
      <c r="G113" s="166">
        <f t="shared" si="118"/>
        <v>0</v>
      </c>
      <c r="H113" s="166">
        <f t="shared" si="118"/>
        <v>0</v>
      </c>
      <c r="I113" s="166">
        <f t="shared" si="118"/>
        <v>0</v>
      </c>
      <c r="J113" s="166">
        <f>J69+J48+J90+J111</f>
        <v>0</v>
      </c>
      <c r="L113" s="165" t="s">
        <v>13</v>
      </c>
      <c r="M113" s="165"/>
      <c r="N113" s="167">
        <f t="shared" ref="N113:S113" si="119">N69+N48+N90+N111</f>
        <v>0</v>
      </c>
      <c r="O113" s="167">
        <f t="shared" si="119"/>
        <v>0</v>
      </c>
      <c r="P113" s="167">
        <f t="shared" si="119"/>
        <v>0</v>
      </c>
      <c r="Q113" s="167">
        <f t="shared" si="119"/>
        <v>0</v>
      </c>
      <c r="R113" s="167">
        <f t="shared" si="119"/>
        <v>0</v>
      </c>
      <c r="S113" s="167">
        <f t="shared" si="119"/>
        <v>0</v>
      </c>
      <c r="T113" s="167">
        <f>T69+T48+T90+T111</f>
        <v>0</v>
      </c>
      <c r="U113" s="27"/>
    </row>
    <row r="114" spans="2:21" ht="16" thickBot="1" x14ac:dyDescent="0.25"/>
    <row r="115" spans="2:21" ht="17" thickBot="1" x14ac:dyDescent="0.25">
      <c r="B115" s="168" t="s">
        <v>67</v>
      </c>
      <c r="C115" s="246"/>
      <c r="D115" s="247"/>
      <c r="E115" s="247"/>
      <c r="F115" s="248"/>
      <c r="G115" s="121" t="s">
        <v>109</v>
      </c>
      <c r="K115" s="4"/>
      <c r="L115" s="168" t="s">
        <v>67</v>
      </c>
      <c r="M115" s="246"/>
      <c r="N115" s="247"/>
      <c r="O115" s="247"/>
      <c r="P115" s="248"/>
      <c r="Q115" s="121" t="s">
        <v>68</v>
      </c>
    </row>
    <row r="116" spans="2:21" x14ac:dyDescent="0.2">
      <c r="B116" s="249" t="s">
        <v>69</v>
      </c>
      <c r="C116" s="252" t="s">
        <v>70</v>
      </c>
      <c r="D116" s="255" t="s">
        <v>71</v>
      </c>
      <c r="E116" s="256"/>
      <c r="F116" s="257"/>
      <c r="G116" s="169">
        <f>IF(C$9=C$10,"",SUMIF(C:C,D116,J:J))</f>
        <v>0</v>
      </c>
      <c r="K116" s="4"/>
      <c r="L116" s="249" t="s">
        <v>69</v>
      </c>
      <c r="M116" s="252" t="s">
        <v>70</v>
      </c>
      <c r="N116" s="255" t="s">
        <v>71</v>
      </c>
      <c r="O116" s="256"/>
      <c r="P116" s="257"/>
      <c r="Q116" s="170">
        <f>IF(M$9=M$10,"",SUMIF(M:M,N116,T:T))</f>
        <v>0</v>
      </c>
    </row>
    <row r="117" spans="2:21" x14ac:dyDescent="0.2">
      <c r="B117" s="250"/>
      <c r="C117" s="253"/>
      <c r="D117" s="237" t="s">
        <v>72</v>
      </c>
      <c r="E117" s="238"/>
      <c r="F117" s="239"/>
      <c r="G117" s="171">
        <f>IF(C$9=C$10,"",SUMIF(C:C,D117,J:J))</f>
        <v>0</v>
      </c>
      <c r="K117" s="4"/>
      <c r="L117" s="250"/>
      <c r="M117" s="253"/>
      <c r="N117" s="237" t="s">
        <v>72</v>
      </c>
      <c r="O117" s="238"/>
      <c r="P117" s="239"/>
      <c r="Q117" s="172">
        <f>IF(M$9=M$10,"",SUMIF(M:M,N117,T:T))</f>
        <v>0</v>
      </c>
    </row>
    <row r="118" spans="2:21" x14ac:dyDescent="0.2">
      <c r="B118" s="250"/>
      <c r="C118" s="253"/>
      <c r="D118" s="237" t="s">
        <v>73</v>
      </c>
      <c r="E118" s="238"/>
      <c r="F118" s="239"/>
      <c r="G118" s="171">
        <f>IF(C$9=C$10,"",SUMIF(C:C,D118,J:J))</f>
        <v>0</v>
      </c>
      <c r="K118" s="4"/>
      <c r="L118" s="250"/>
      <c r="M118" s="253"/>
      <c r="N118" s="237" t="s">
        <v>73</v>
      </c>
      <c r="O118" s="238"/>
      <c r="P118" s="239"/>
      <c r="Q118" s="172">
        <f>IF(M$9=M$10,"",SUMIF(M:M,N118,T:T))</f>
        <v>0</v>
      </c>
    </row>
    <row r="119" spans="2:21" x14ac:dyDescent="0.2">
      <c r="B119" s="250"/>
      <c r="C119" s="253"/>
      <c r="D119" s="237" t="s">
        <v>74</v>
      </c>
      <c r="E119" s="238"/>
      <c r="F119" s="239"/>
      <c r="G119" s="171">
        <f>IF(C$9=C$10,"",SUMIF(C:C,D119,J:J))</f>
        <v>0</v>
      </c>
      <c r="K119" s="4"/>
      <c r="L119" s="250"/>
      <c r="M119" s="253"/>
      <c r="N119" s="237" t="s">
        <v>74</v>
      </c>
      <c r="O119" s="238"/>
      <c r="P119" s="239"/>
      <c r="Q119" s="172">
        <f>IF(M$9=M$10,"",SUMIF(M:M,N119,T:T))</f>
        <v>0</v>
      </c>
    </row>
    <row r="120" spans="2:21" x14ac:dyDescent="0.2">
      <c r="B120" s="250"/>
      <c r="C120" s="253"/>
      <c r="D120" s="237" t="s">
        <v>75</v>
      </c>
      <c r="E120" s="238"/>
      <c r="F120" s="239"/>
      <c r="G120" s="171">
        <f>IF(C$9=C$10,"",SUMIF(C:C,D120,J:J))</f>
        <v>0</v>
      </c>
      <c r="K120" s="4"/>
      <c r="L120" s="250"/>
      <c r="M120" s="253"/>
      <c r="N120" s="237" t="s">
        <v>75</v>
      </c>
      <c r="O120" s="238"/>
      <c r="P120" s="239"/>
      <c r="Q120" s="172">
        <f>IF(M$9=M$10,"",SUMIF(M:M,N120,T:T))</f>
        <v>0</v>
      </c>
    </row>
    <row r="121" spans="2:21" ht="16" thickBot="1" x14ac:dyDescent="0.25">
      <c r="B121" s="250"/>
      <c r="C121" s="254"/>
      <c r="D121" s="223" t="s">
        <v>76</v>
      </c>
      <c r="E121" s="224"/>
      <c r="F121" s="225"/>
      <c r="G121" s="173">
        <f>SUM(G116:G120)</f>
        <v>0</v>
      </c>
      <c r="K121" s="4"/>
      <c r="L121" s="250"/>
      <c r="M121" s="254"/>
      <c r="N121" s="223" t="s">
        <v>76</v>
      </c>
      <c r="O121" s="224"/>
      <c r="P121" s="225"/>
      <c r="Q121" s="174">
        <f>SUM(Q116:Q120)</f>
        <v>0</v>
      </c>
    </row>
    <row r="122" spans="2:21" ht="16" thickBot="1" x14ac:dyDescent="0.25">
      <c r="B122" s="250"/>
      <c r="C122" s="220" t="s">
        <v>77</v>
      </c>
      <c r="D122" s="232"/>
      <c r="E122" s="232"/>
      <c r="F122" s="233"/>
      <c r="G122" s="175">
        <f>IF(C$9=C$10,"",SUMIF(C:C,C122,J:J))</f>
        <v>0</v>
      </c>
      <c r="K122" s="4"/>
      <c r="L122" s="250"/>
      <c r="M122" s="220" t="s">
        <v>77</v>
      </c>
      <c r="N122" s="232"/>
      <c r="O122" s="232"/>
      <c r="P122" s="233"/>
      <c r="Q122" s="176">
        <f>IF(M$9=M$10,"",SUMIF(M:M,M122,T:T))</f>
        <v>0</v>
      </c>
    </row>
    <row r="123" spans="2:21" ht="16" thickBot="1" x14ac:dyDescent="0.25">
      <c r="B123" s="250"/>
      <c r="C123" s="220" t="s">
        <v>78</v>
      </c>
      <c r="D123" s="232"/>
      <c r="E123" s="232"/>
      <c r="F123" s="233"/>
      <c r="G123" s="175">
        <f>IF(C$9=C$10,"",SUMIF(C:C,C123,J:J))</f>
        <v>0</v>
      </c>
      <c r="K123" s="4"/>
      <c r="L123" s="250"/>
      <c r="M123" s="220" t="s">
        <v>78</v>
      </c>
      <c r="N123" s="232"/>
      <c r="O123" s="232"/>
      <c r="P123" s="233"/>
      <c r="Q123" s="176">
        <f>IF(M$9=M$10,"",SUMIF(M:M,M123,T:T))</f>
        <v>0</v>
      </c>
    </row>
    <row r="124" spans="2:21" x14ac:dyDescent="0.2">
      <c r="B124" s="250"/>
      <c r="C124" s="234" t="s">
        <v>79</v>
      </c>
      <c r="D124" s="229" t="s">
        <v>80</v>
      </c>
      <c r="E124" s="230"/>
      <c r="F124" s="231"/>
      <c r="G124" s="169">
        <f>IF(C$9=C$10,"",SUMIF(C:C,D124,J:J))</f>
        <v>0</v>
      </c>
      <c r="K124" s="4"/>
      <c r="L124" s="250"/>
      <c r="M124" s="234" t="s">
        <v>79</v>
      </c>
      <c r="N124" s="229" t="s">
        <v>80</v>
      </c>
      <c r="O124" s="230"/>
      <c r="P124" s="231"/>
      <c r="Q124" s="170">
        <f>IF(M$9=M$10,"",SUMIF(M:M,N124,T:T))</f>
        <v>0</v>
      </c>
    </row>
    <row r="125" spans="2:21" x14ac:dyDescent="0.2">
      <c r="B125" s="250"/>
      <c r="C125" s="235"/>
      <c r="D125" s="237" t="s">
        <v>81</v>
      </c>
      <c r="E125" s="238"/>
      <c r="F125" s="239"/>
      <c r="G125" s="171">
        <f>IF(C$9=C$10,"",SUMIF(C:C,D125,J:J))</f>
        <v>0</v>
      </c>
      <c r="K125" s="4"/>
      <c r="L125" s="250"/>
      <c r="M125" s="235"/>
      <c r="N125" s="237" t="s">
        <v>81</v>
      </c>
      <c r="O125" s="238"/>
      <c r="P125" s="239"/>
      <c r="Q125" s="172">
        <f>IF(M$9=M$10,"",SUMIF(M:M,N125,T:T))</f>
        <v>0</v>
      </c>
    </row>
    <row r="126" spans="2:21" x14ac:dyDescent="0.2">
      <c r="B126" s="250"/>
      <c r="C126" s="235"/>
      <c r="D126" s="237" t="s">
        <v>82</v>
      </c>
      <c r="E126" s="238"/>
      <c r="F126" s="239"/>
      <c r="G126" s="171">
        <f>IF(C$9=C$10,"",SUMIF(C:C,D126,J:J))</f>
        <v>0</v>
      </c>
      <c r="K126" s="4"/>
      <c r="L126" s="250"/>
      <c r="M126" s="235"/>
      <c r="N126" s="237" t="s">
        <v>82</v>
      </c>
      <c r="O126" s="238"/>
      <c r="P126" s="239"/>
      <c r="Q126" s="172">
        <f>IF(M$9=M$10,"",SUMIF(M:M,N126,T:T))</f>
        <v>0</v>
      </c>
    </row>
    <row r="127" spans="2:21" ht="16" thickBot="1" x14ac:dyDescent="0.25">
      <c r="B127" s="250"/>
      <c r="C127" s="235"/>
      <c r="D127" s="223" t="s">
        <v>83</v>
      </c>
      <c r="E127" s="224"/>
      <c r="F127" s="225"/>
      <c r="G127" s="173">
        <f>IF(C$9=C$10,"",SUMIF(C:C,D127,J:J))</f>
        <v>0</v>
      </c>
      <c r="K127" s="4"/>
      <c r="L127" s="250"/>
      <c r="M127" s="235"/>
      <c r="N127" s="223" t="s">
        <v>83</v>
      </c>
      <c r="O127" s="224"/>
      <c r="P127" s="225"/>
      <c r="Q127" s="174">
        <f>IF(M$9=M$10,"",SUMIF(M:M,N127,T:T))</f>
        <v>0</v>
      </c>
    </row>
    <row r="128" spans="2:21" ht="16" thickBot="1" x14ac:dyDescent="0.25">
      <c r="B128" s="250"/>
      <c r="C128" s="236"/>
      <c r="D128" s="240" t="s">
        <v>84</v>
      </c>
      <c r="E128" s="241"/>
      <c r="F128" s="242"/>
      <c r="G128" s="177">
        <f>SUM(G122:G127)</f>
        <v>0</v>
      </c>
      <c r="K128" s="4"/>
      <c r="L128" s="250"/>
      <c r="M128" s="236"/>
      <c r="N128" s="240" t="s">
        <v>84</v>
      </c>
      <c r="O128" s="241"/>
      <c r="P128" s="242"/>
      <c r="Q128" s="178">
        <f>SUM(Q122:Q127)</f>
        <v>0</v>
      </c>
    </row>
    <row r="129" spans="2:17" ht="16" thickBot="1" x14ac:dyDescent="0.25">
      <c r="B129" s="250"/>
      <c r="C129" s="226" t="s">
        <v>85</v>
      </c>
      <c r="D129" s="227"/>
      <c r="E129" s="227"/>
      <c r="F129" s="228"/>
      <c r="G129" s="175">
        <f>G121+G128</f>
        <v>0</v>
      </c>
      <c r="K129" s="4"/>
      <c r="L129" s="250"/>
      <c r="M129" s="226" t="s">
        <v>85</v>
      </c>
      <c r="N129" s="227"/>
      <c r="O129" s="227"/>
      <c r="P129" s="228"/>
      <c r="Q129" s="176">
        <f>Q121+Q128</f>
        <v>0</v>
      </c>
    </row>
    <row r="130" spans="2:17" ht="16" thickBot="1" x14ac:dyDescent="0.25">
      <c r="B130" s="251"/>
      <c r="C130" s="226" t="s">
        <v>86</v>
      </c>
      <c r="D130" s="227"/>
      <c r="E130" s="227"/>
      <c r="F130" s="228"/>
      <c r="G130" s="175">
        <f>G129*0.25</f>
        <v>0</v>
      </c>
      <c r="K130" s="4"/>
      <c r="L130" s="251"/>
      <c r="M130" s="226" t="s">
        <v>86</v>
      </c>
      <c r="N130" s="227"/>
      <c r="O130" s="227"/>
      <c r="P130" s="228"/>
      <c r="Q130" s="176">
        <f>Q129*0.25</f>
        <v>0</v>
      </c>
    </row>
    <row r="131" spans="2:17" x14ac:dyDescent="0.2">
      <c r="B131" s="179"/>
      <c r="C131" s="229" t="s">
        <v>87</v>
      </c>
      <c r="D131" s="230"/>
      <c r="E131" s="230"/>
      <c r="F131" s="231"/>
      <c r="G131" s="169"/>
      <c r="K131" s="4"/>
      <c r="L131" s="179"/>
      <c r="M131" s="229" t="s">
        <v>87</v>
      </c>
      <c r="N131" s="230"/>
      <c r="O131" s="230"/>
      <c r="P131" s="231"/>
      <c r="Q131" s="170"/>
    </row>
    <row r="132" spans="2:17" ht="16" thickBot="1" x14ac:dyDescent="0.25">
      <c r="B132" s="180"/>
      <c r="C132" s="223" t="s">
        <v>88</v>
      </c>
      <c r="D132" s="224"/>
      <c r="E132" s="224"/>
      <c r="F132" s="225"/>
      <c r="G132" s="173"/>
      <c r="K132" s="4"/>
      <c r="L132" s="180"/>
      <c r="M132" s="223" t="s">
        <v>88</v>
      </c>
      <c r="N132" s="224"/>
      <c r="O132" s="224"/>
      <c r="P132" s="225"/>
      <c r="Q132" s="174"/>
    </row>
    <row r="133" spans="2:17" ht="16" thickBot="1" x14ac:dyDescent="0.25">
      <c r="B133" s="181"/>
      <c r="C133" s="226" t="s">
        <v>89</v>
      </c>
      <c r="D133" s="227"/>
      <c r="E133" s="227"/>
      <c r="F133" s="228"/>
      <c r="G133" s="175">
        <f>G129+G130+G131+G132</f>
        <v>0</v>
      </c>
      <c r="K133" s="4"/>
      <c r="L133" s="181"/>
      <c r="M133" s="226" t="s">
        <v>89</v>
      </c>
      <c r="N133" s="227"/>
      <c r="O133" s="227"/>
      <c r="P133" s="228"/>
      <c r="Q133" s="176">
        <f>Q129+Q130+Q131+Q132</f>
        <v>0</v>
      </c>
    </row>
    <row r="134" spans="2:17" ht="16" thickBot="1" x14ac:dyDescent="0.25">
      <c r="B134" s="182" t="s">
        <v>90</v>
      </c>
      <c r="C134" s="226" t="s">
        <v>91</v>
      </c>
      <c r="D134" s="227"/>
      <c r="E134" s="227"/>
      <c r="F134" s="228"/>
      <c r="G134" s="175">
        <f>G133</f>
        <v>0</v>
      </c>
      <c r="K134" s="4"/>
      <c r="L134" s="182" t="s">
        <v>90</v>
      </c>
      <c r="M134" s="226" t="s">
        <v>91</v>
      </c>
      <c r="N134" s="227"/>
      <c r="O134" s="227"/>
      <c r="P134" s="228"/>
      <c r="Q134" s="176">
        <f>Q133</f>
        <v>0</v>
      </c>
    </row>
    <row r="135" spans="2:17" ht="16" thickBot="1" x14ac:dyDescent="0.25">
      <c r="B135" s="220" t="s">
        <v>92</v>
      </c>
      <c r="C135" s="221"/>
      <c r="D135" s="221"/>
      <c r="E135" s="221"/>
      <c r="F135" s="222"/>
      <c r="G135" s="183"/>
      <c r="K135" s="4"/>
      <c r="L135" s="220" t="s">
        <v>92</v>
      </c>
      <c r="M135" s="221"/>
      <c r="N135" s="221"/>
      <c r="O135" s="221"/>
      <c r="P135" s="222"/>
      <c r="Q135" s="90"/>
    </row>
    <row r="136" spans="2:17" x14ac:dyDescent="0.2">
      <c r="D136" s="1"/>
      <c r="E136" s="1"/>
      <c r="K136" s="4"/>
      <c r="L136" s="4"/>
      <c r="M136" s="4"/>
    </row>
    <row r="137" spans="2:17" x14ac:dyDescent="0.2">
      <c r="D137" s="1"/>
      <c r="E137" s="1"/>
      <c r="K137" s="4"/>
      <c r="L137" s="4"/>
      <c r="M137" s="4"/>
    </row>
    <row r="138" spans="2:17" x14ac:dyDescent="0.2">
      <c r="D138" s="1"/>
      <c r="E138" s="1"/>
      <c r="K138" s="4"/>
      <c r="L138" s="4"/>
      <c r="M138" s="4"/>
    </row>
    <row r="139" spans="2:17" x14ac:dyDescent="0.2">
      <c r="D139" s="1"/>
      <c r="E139" s="1"/>
      <c r="K139" s="4"/>
      <c r="L139" s="4"/>
      <c r="M139" s="4"/>
    </row>
    <row r="140" spans="2:17" x14ac:dyDescent="0.2">
      <c r="D140" s="1"/>
      <c r="E140" s="1"/>
      <c r="K140" s="4"/>
      <c r="L140" s="4"/>
      <c r="M140" s="4"/>
    </row>
    <row r="141" spans="2:17" x14ac:dyDescent="0.2">
      <c r="D141" s="1"/>
      <c r="E141" s="1"/>
      <c r="K141" s="4"/>
      <c r="L141" s="4"/>
      <c r="M141" s="4"/>
    </row>
    <row r="142" spans="2:17" x14ac:dyDescent="0.2">
      <c r="D142" s="1"/>
      <c r="E142" s="1"/>
      <c r="K142" s="4"/>
      <c r="L142" s="4"/>
      <c r="M142" s="4"/>
    </row>
    <row r="143" spans="2:17" x14ac:dyDescent="0.2">
      <c r="D143" s="1"/>
      <c r="E143" s="1"/>
      <c r="K143" s="4"/>
      <c r="L143" s="4"/>
      <c r="M143" s="4"/>
    </row>
    <row r="144" spans="2:17" x14ac:dyDescent="0.2">
      <c r="C144" s="21"/>
      <c r="D144" s="21"/>
      <c r="E144" s="21"/>
      <c r="K144" s="4"/>
      <c r="L144" s="4"/>
      <c r="M144" s="4"/>
    </row>
    <row r="145" spans="4:13" x14ac:dyDescent="0.2">
      <c r="D145" s="1"/>
      <c r="E145" s="1"/>
      <c r="K145" s="4"/>
      <c r="L145" s="4"/>
      <c r="M145" s="4"/>
    </row>
    <row r="146" spans="4:13" x14ac:dyDescent="0.2">
      <c r="D146" s="1"/>
      <c r="E146" s="1"/>
      <c r="K146" s="4"/>
      <c r="L146" s="4"/>
      <c r="M146" s="4"/>
    </row>
    <row r="147" spans="4:13" x14ac:dyDescent="0.2">
      <c r="D147" s="1"/>
      <c r="E147" s="1"/>
      <c r="K147" s="4"/>
      <c r="L147" s="4"/>
      <c r="M147" s="4"/>
    </row>
    <row r="148" spans="4:13" x14ac:dyDescent="0.2">
      <c r="D148" s="1"/>
      <c r="E148" s="1"/>
      <c r="K148" s="4"/>
      <c r="L148" s="4"/>
      <c r="M148" s="4"/>
    </row>
    <row r="149" spans="4:13" x14ac:dyDescent="0.2">
      <c r="K149" s="4"/>
      <c r="L149" s="4"/>
      <c r="M149" s="4"/>
    </row>
  </sheetData>
  <mergeCells count="56">
    <mergeCell ref="B10:J10"/>
    <mergeCell ref="L10:T10"/>
    <mergeCell ref="B16:J16"/>
    <mergeCell ref="L16:T16"/>
    <mergeCell ref="B22:J22"/>
    <mergeCell ref="L22:T22"/>
    <mergeCell ref="B42:J42"/>
    <mergeCell ref="L42:T42"/>
    <mergeCell ref="C115:F115"/>
    <mergeCell ref="M115:P115"/>
    <mergeCell ref="B116:B130"/>
    <mergeCell ref="C116:C121"/>
    <mergeCell ref="D116:F116"/>
    <mergeCell ref="L116:L130"/>
    <mergeCell ref="M116:M121"/>
    <mergeCell ref="N116:P116"/>
    <mergeCell ref="D117:F117"/>
    <mergeCell ref="N117:P117"/>
    <mergeCell ref="D118:F118"/>
    <mergeCell ref="N118:P118"/>
    <mergeCell ref="D119:F119"/>
    <mergeCell ref="N119:P119"/>
    <mergeCell ref="D120:F120"/>
    <mergeCell ref="N120:P120"/>
    <mergeCell ref="D121:F121"/>
    <mergeCell ref="N121:P121"/>
    <mergeCell ref="C122:F122"/>
    <mergeCell ref="M122:P122"/>
    <mergeCell ref="C123:F123"/>
    <mergeCell ref="M123:P123"/>
    <mergeCell ref="C124:C128"/>
    <mergeCell ref="D124:F124"/>
    <mergeCell ref="M124:M128"/>
    <mergeCell ref="N124:P124"/>
    <mergeCell ref="D125:F125"/>
    <mergeCell ref="N125:P125"/>
    <mergeCell ref="D126:F126"/>
    <mergeCell ref="N126:P126"/>
    <mergeCell ref="D127:F127"/>
    <mergeCell ref="N127:P127"/>
    <mergeCell ref="D128:F128"/>
    <mergeCell ref="N128:P128"/>
    <mergeCell ref="C129:F129"/>
    <mergeCell ref="M129:P129"/>
    <mergeCell ref="C130:F130"/>
    <mergeCell ref="M130:P130"/>
    <mergeCell ref="C131:F131"/>
    <mergeCell ref="M131:P131"/>
    <mergeCell ref="B135:F135"/>
    <mergeCell ref="L135:P135"/>
    <mergeCell ref="C132:F132"/>
    <mergeCell ref="M132:P132"/>
    <mergeCell ref="C133:F133"/>
    <mergeCell ref="M133:P133"/>
    <mergeCell ref="C134:F134"/>
    <mergeCell ref="M134:P1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T35"/>
  <sheetViews>
    <sheetView workbookViewId="0">
      <selection activeCell="E7" sqref="E7:E9"/>
    </sheetView>
  </sheetViews>
  <sheetFormatPr baseColWidth="10" defaultColWidth="9.1640625" defaultRowHeight="15" x14ac:dyDescent="0.2"/>
  <cols>
    <col min="1" max="1" width="3.5" style="50" customWidth="1"/>
    <col min="2" max="2" width="10.5" style="50" customWidth="1"/>
    <col min="3" max="3" width="9.1640625" style="50"/>
    <col min="4" max="4" width="10.1640625" style="50" bestFit="1" customWidth="1"/>
    <col min="5" max="5" width="9.1640625" style="50"/>
    <col min="6" max="6" width="7" style="50" customWidth="1"/>
    <col min="7" max="7" width="10.5" style="50" bestFit="1" customWidth="1"/>
    <col min="8" max="8" width="9.1640625" style="50"/>
    <col min="9" max="9" width="10.1640625" style="50" bestFit="1" customWidth="1"/>
    <col min="10" max="10" width="9.1640625" style="50"/>
    <col min="11" max="11" width="7.1640625" style="50" customWidth="1"/>
    <col min="12" max="12" width="11.5" style="50" bestFit="1" customWidth="1"/>
    <col min="13" max="13" width="9.1640625" style="50"/>
    <col min="14" max="14" width="10.1640625" style="50" bestFit="1" customWidth="1"/>
    <col min="15" max="16384" width="9.1640625" style="50"/>
  </cols>
  <sheetData>
    <row r="1" spans="1:20" ht="29" x14ac:dyDescent="0.35">
      <c r="A1" s="49" t="s">
        <v>33</v>
      </c>
    </row>
    <row r="2" spans="1:20" ht="9" customHeight="1" thickBot="1" x14ac:dyDescent="0.25"/>
    <row r="3" spans="1:20" ht="16" thickBot="1" x14ac:dyDescent="0.25">
      <c r="B3" s="258" t="s">
        <v>34</v>
      </c>
      <c r="C3" s="259"/>
      <c r="D3" s="259"/>
      <c r="E3" s="259"/>
      <c r="F3" s="259"/>
      <c r="G3" s="259"/>
      <c r="H3" s="259"/>
      <c r="I3" s="259"/>
      <c r="J3" s="260"/>
      <c r="K3" s="51"/>
    </row>
    <row r="4" spans="1:20" ht="9" customHeight="1" x14ac:dyDescent="0.2"/>
    <row r="5" spans="1:20" x14ac:dyDescent="0.2">
      <c r="B5" s="52" t="s">
        <v>35</v>
      </c>
      <c r="C5" s="11"/>
      <c r="G5" s="52" t="s">
        <v>36</v>
      </c>
      <c r="H5" s="53"/>
      <c r="L5" s="52" t="s">
        <v>37</v>
      </c>
      <c r="M5" s="53"/>
      <c r="Q5" s="52" t="s">
        <v>37</v>
      </c>
      <c r="R5" s="53"/>
    </row>
    <row r="6" spans="1:20" ht="6.75" customHeight="1" thickBot="1" x14ac:dyDescent="0.25">
      <c r="C6" s="50">
        <v>1</v>
      </c>
    </row>
    <row r="7" spans="1:20" x14ac:dyDescent="0.2">
      <c r="B7" s="54" t="s">
        <v>38</v>
      </c>
      <c r="C7" s="55"/>
      <c r="D7" s="54" t="s">
        <v>39</v>
      </c>
      <c r="E7" s="56"/>
      <c r="G7" s="54" t="s">
        <v>38</v>
      </c>
      <c r="H7" s="55"/>
      <c r="I7" s="54" t="s">
        <v>39</v>
      </c>
      <c r="J7" s="56"/>
      <c r="L7" s="54" t="s">
        <v>38</v>
      </c>
      <c r="M7" s="55"/>
      <c r="N7" s="54" t="s">
        <v>39</v>
      </c>
      <c r="O7" s="56"/>
      <c r="Q7" s="54" t="s">
        <v>38</v>
      </c>
      <c r="R7" s="55"/>
      <c r="S7" s="54" t="s">
        <v>39</v>
      </c>
      <c r="T7" s="56"/>
    </row>
    <row r="8" spans="1:20" x14ac:dyDescent="0.2">
      <c r="B8" s="57" t="s">
        <v>40</v>
      </c>
      <c r="C8" s="58"/>
      <c r="D8" s="57" t="s">
        <v>41</v>
      </c>
      <c r="E8" s="59"/>
      <c r="G8" s="57" t="s">
        <v>40</v>
      </c>
      <c r="H8" s="58"/>
      <c r="I8" s="57" t="s">
        <v>41</v>
      </c>
      <c r="J8" s="59"/>
      <c r="L8" s="57" t="s">
        <v>40</v>
      </c>
      <c r="M8" s="58"/>
      <c r="N8" s="57" t="s">
        <v>41</v>
      </c>
      <c r="O8" s="59"/>
      <c r="Q8" s="57" t="s">
        <v>40</v>
      </c>
      <c r="R8" s="58"/>
      <c r="S8" s="57" t="s">
        <v>41</v>
      </c>
      <c r="T8" s="59"/>
    </row>
    <row r="9" spans="1:20" ht="16" thickBot="1" x14ac:dyDescent="0.25">
      <c r="B9" s="60" t="s">
        <v>42</v>
      </c>
      <c r="C9" s="61"/>
      <c r="D9" s="60" t="s">
        <v>43</v>
      </c>
      <c r="E9" s="62"/>
      <c r="G9" s="60" t="s">
        <v>42</v>
      </c>
      <c r="H9" s="61"/>
      <c r="I9" s="60" t="s">
        <v>43</v>
      </c>
      <c r="J9" s="62"/>
      <c r="L9" s="60" t="s">
        <v>42</v>
      </c>
      <c r="M9" s="61"/>
      <c r="N9" s="60" t="s">
        <v>43</v>
      </c>
      <c r="O9" s="62"/>
      <c r="Q9" s="60" t="s">
        <v>42</v>
      </c>
      <c r="R9" s="61"/>
      <c r="S9" s="60" t="s">
        <v>43</v>
      </c>
      <c r="T9" s="62"/>
    </row>
    <row r="10" spans="1:20" ht="16" thickBot="1" x14ac:dyDescent="0.25">
      <c r="D10" s="60" t="s">
        <v>44</v>
      </c>
      <c r="E10" s="62"/>
      <c r="I10" s="60" t="s">
        <v>44</v>
      </c>
      <c r="J10" s="62"/>
      <c r="N10" s="60" t="s">
        <v>44</v>
      </c>
      <c r="O10" s="62"/>
      <c r="S10" s="60" t="s">
        <v>44</v>
      </c>
      <c r="T10" s="62"/>
    </row>
    <row r="11" spans="1:20" ht="16" thickBot="1" x14ac:dyDescent="0.25">
      <c r="B11" s="63" t="s">
        <v>13</v>
      </c>
      <c r="C11" s="64">
        <f>(C7*(C8*E8))+(C7*(C9*E9))+(C7*E7)+(C7*E10)</f>
        <v>0</v>
      </c>
      <c r="G11" s="63" t="s">
        <v>13</v>
      </c>
      <c r="H11" s="64">
        <f>(H7*(H8*J8))+(H7*(H9*J9))+(H7*J7)+(H7*J10)</f>
        <v>0</v>
      </c>
      <c r="L11" s="63" t="s">
        <v>13</v>
      </c>
      <c r="M11" s="64">
        <f>(M7*(M8*O8))+(M7*(M9*O9))+(M7*O7)+(M7*O10)</f>
        <v>0</v>
      </c>
      <c r="Q11" s="63" t="s">
        <v>13</v>
      </c>
      <c r="R11" s="64">
        <f>(R7*(R8*T8))+(R7*(R9*T9))+(R7*T7)+(R7*T10)</f>
        <v>0</v>
      </c>
    </row>
    <row r="13" spans="1:20" x14ac:dyDescent="0.2">
      <c r="B13" s="52" t="s">
        <v>45</v>
      </c>
      <c r="C13" s="53"/>
      <c r="G13" s="52" t="s">
        <v>46</v>
      </c>
      <c r="H13" s="53"/>
      <c r="L13" s="52" t="s">
        <v>47</v>
      </c>
      <c r="M13" s="53"/>
      <c r="Q13" s="52" t="s">
        <v>47</v>
      </c>
      <c r="R13" s="53"/>
    </row>
    <row r="14" spans="1:20" ht="8.25" customHeight="1" thickBot="1" x14ac:dyDescent="0.25"/>
    <row r="15" spans="1:20" x14ac:dyDescent="0.2">
      <c r="B15" s="54" t="s">
        <v>38</v>
      </c>
      <c r="C15" s="55"/>
      <c r="D15" s="54" t="s">
        <v>39</v>
      </c>
      <c r="E15" s="56"/>
      <c r="G15" s="54" t="s">
        <v>38</v>
      </c>
      <c r="H15" s="55"/>
      <c r="I15" s="54" t="s">
        <v>39</v>
      </c>
      <c r="J15" s="56"/>
      <c r="L15" s="54" t="s">
        <v>38</v>
      </c>
      <c r="M15" s="55"/>
      <c r="N15" s="54" t="s">
        <v>39</v>
      </c>
      <c r="O15" s="56"/>
      <c r="Q15" s="54" t="s">
        <v>38</v>
      </c>
      <c r="R15" s="55"/>
      <c r="S15" s="54" t="s">
        <v>39</v>
      </c>
      <c r="T15" s="56"/>
    </row>
    <row r="16" spans="1:20" x14ac:dyDescent="0.2">
      <c r="B16" s="57" t="s">
        <v>40</v>
      </c>
      <c r="C16" s="58"/>
      <c r="D16" s="57" t="s">
        <v>41</v>
      </c>
      <c r="E16" s="59"/>
      <c r="G16" s="57" t="s">
        <v>40</v>
      </c>
      <c r="H16" s="58"/>
      <c r="I16" s="57" t="s">
        <v>41</v>
      </c>
      <c r="J16" s="59"/>
      <c r="L16" s="57" t="s">
        <v>40</v>
      </c>
      <c r="M16" s="58"/>
      <c r="N16" s="57" t="s">
        <v>41</v>
      </c>
      <c r="O16" s="59"/>
      <c r="Q16" s="57" t="s">
        <v>40</v>
      </c>
      <c r="R16" s="58"/>
      <c r="S16" s="57" t="s">
        <v>41</v>
      </c>
      <c r="T16" s="59"/>
    </row>
    <row r="17" spans="2:20" ht="16" thickBot="1" x14ac:dyDescent="0.25">
      <c r="B17" s="60" t="s">
        <v>42</v>
      </c>
      <c r="C17" s="61"/>
      <c r="D17" s="60" t="s">
        <v>43</v>
      </c>
      <c r="E17" s="62"/>
      <c r="G17" s="60" t="s">
        <v>42</v>
      </c>
      <c r="H17" s="61"/>
      <c r="I17" s="60" t="s">
        <v>43</v>
      </c>
      <c r="J17" s="62"/>
      <c r="L17" s="60" t="s">
        <v>42</v>
      </c>
      <c r="M17" s="61"/>
      <c r="N17" s="60" t="s">
        <v>43</v>
      </c>
      <c r="O17" s="62"/>
      <c r="Q17" s="60" t="s">
        <v>42</v>
      </c>
      <c r="R17" s="61"/>
      <c r="S17" s="60" t="s">
        <v>43</v>
      </c>
      <c r="T17" s="62"/>
    </row>
    <row r="18" spans="2:20" ht="16" thickBot="1" x14ac:dyDescent="0.25">
      <c r="D18" s="60" t="s">
        <v>44</v>
      </c>
      <c r="E18" s="62"/>
      <c r="I18" s="60" t="s">
        <v>44</v>
      </c>
      <c r="J18" s="62"/>
      <c r="N18" s="60" t="s">
        <v>44</v>
      </c>
      <c r="O18" s="62"/>
      <c r="S18" s="60" t="s">
        <v>44</v>
      </c>
      <c r="T18" s="62"/>
    </row>
    <row r="19" spans="2:20" ht="16" thickBot="1" x14ac:dyDescent="0.25">
      <c r="B19" s="63" t="s">
        <v>13</v>
      </c>
      <c r="C19" s="64">
        <f>(C15*(C16*E16))+(C15*(C17*E17))+(C15*E15)+(C15*E18)</f>
        <v>0</v>
      </c>
      <c r="G19" s="63" t="s">
        <v>13</v>
      </c>
      <c r="H19" s="64">
        <f>(H15*(H16*J16))+(H15*(H17*J17))+(H15*J15)+(H15*J18)</f>
        <v>0</v>
      </c>
      <c r="L19" s="63" t="s">
        <v>13</v>
      </c>
      <c r="M19" s="64">
        <f>(M15*(M16*O16))+(M15*(M17*O17))+(M15*O15)+(M15*O18)</f>
        <v>0</v>
      </c>
      <c r="Q19" s="63" t="s">
        <v>13</v>
      </c>
      <c r="R19" s="64">
        <f>(R15*(R16*T16))+(R15*(R17*T17))+(R15*T15)+(R15*T18)</f>
        <v>0</v>
      </c>
    </row>
    <row r="21" spans="2:20" x14ac:dyDescent="0.2">
      <c r="B21" s="52" t="s">
        <v>48</v>
      </c>
      <c r="C21" s="53"/>
      <c r="G21" s="52" t="s">
        <v>49</v>
      </c>
      <c r="H21" s="53"/>
      <c r="L21" s="52" t="s">
        <v>50</v>
      </c>
      <c r="M21" s="53"/>
      <c r="Q21" s="52" t="s">
        <v>50</v>
      </c>
      <c r="R21" s="53"/>
    </row>
    <row r="22" spans="2:20" ht="7.5" customHeight="1" thickBot="1" x14ac:dyDescent="0.25"/>
    <row r="23" spans="2:20" x14ac:dyDescent="0.2">
      <c r="B23" s="54" t="s">
        <v>38</v>
      </c>
      <c r="C23" s="55"/>
      <c r="D23" s="54" t="s">
        <v>39</v>
      </c>
      <c r="E23" s="56"/>
      <c r="G23" s="54" t="s">
        <v>38</v>
      </c>
      <c r="H23" s="55"/>
      <c r="I23" s="54" t="s">
        <v>39</v>
      </c>
      <c r="J23" s="56"/>
      <c r="L23" s="54" t="s">
        <v>38</v>
      </c>
      <c r="M23" s="55"/>
      <c r="N23" s="54" t="s">
        <v>39</v>
      </c>
      <c r="O23" s="56"/>
      <c r="Q23" s="54" t="s">
        <v>38</v>
      </c>
      <c r="R23" s="55"/>
      <c r="S23" s="54" t="s">
        <v>39</v>
      </c>
      <c r="T23" s="56"/>
    </row>
    <row r="24" spans="2:20" x14ac:dyDescent="0.2">
      <c r="B24" s="57" t="s">
        <v>40</v>
      </c>
      <c r="C24" s="58"/>
      <c r="D24" s="57" t="s">
        <v>41</v>
      </c>
      <c r="E24" s="59"/>
      <c r="G24" s="57" t="s">
        <v>40</v>
      </c>
      <c r="H24" s="58"/>
      <c r="I24" s="57" t="s">
        <v>41</v>
      </c>
      <c r="J24" s="59"/>
      <c r="L24" s="57" t="s">
        <v>40</v>
      </c>
      <c r="M24" s="58"/>
      <c r="N24" s="57" t="s">
        <v>41</v>
      </c>
      <c r="O24" s="59"/>
      <c r="Q24" s="57" t="s">
        <v>40</v>
      </c>
      <c r="R24" s="58"/>
      <c r="S24" s="57" t="s">
        <v>41</v>
      </c>
      <c r="T24" s="59"/>
    </row>
    <row r="25" spans="2:20" ht="16" thickBot="1" x14ac:dyDescent="0.25">
      <c r="B25" s="60" t="s">
        <v>42</v>
      </c>
      <c r="C25" s="61"/>
      <c r="D25" s="60" t="s">
        <v>43</v>
      </c>
      <c r="E25" s="62"/>
      <c r="G25" s="60" t="s">
        <v>42</v>
      </c>
      <c r="H25" s="61"/>
      <c r="I25" s="60" t="s">
        <v>43</v>
      </c>
      <c r="J25" s="62"/>
      <c r="L25" s="60" t="s">
        <v>42</v>
      </c>
      <c r="M25" s="61"/>
      <c r="N25" s="60" t="s">
        <v>43</v>
      </c>
      <c r="O25" s="62"/>
      <c r="Q25" s="60" t="s">
        <v>42</v>
      </c>
      <c r="R25" s="61"/>
      <c r="S25" s="60" t="s">
        <v>43</v>
      </c>
      <c r="T25" s="62"/>
    </row>
    <row r="26" spans="2:20" ht="16" thickBot="1" x14ac:dyDescent="0.25">
      <c r="D26" s="60" t="s">
        <v>44</v>
      </c>
      <c r="E26" s="62"/>
      <c r="I26" s="60" t="s">
        <v>44</v>
      </c>
      <c r="J26" s="62"/>
      <c r="N26" s="60" t="s">
        <v>44</v>
      </c>
      <c r="O26" s="62"/>
      <c r="S26" s="60" t="s">
        <v>44</v>
      </c>
      <c r="T26" s="62"/>
    </row>
    <row r="27" spans="2:20" ht="16" thickBot="1" x14ac:dyDescent="0.25">
      <c r="B27" s="63" t="s">
        <v>13</v>
      </c>
      <c r="C27" s="64">
        <f>(C23*(C24*E24))+(C23*(C25*E25))+(C23*E23)+(C23*E26)</f>
        <v>0</v>
      </c>
      <c r="G27" s="63" t="s">
        <v>13</v>
      </c>
      <c r="H27" s="64">
        <f>(H23*(H24*J24))+(H23*(H25*J25))+(H23*J23)+(H23*J26)</f>
        <v>0</v>
      </c>
      <c r="L27" s="63" t="s">
        <v>13</v>
      </c>
      <c r="M27" s="64">
        <f>(M23*(M24*O24))+(M23*(M25*O25))+(M23*O23)+(M23*O26)</f>
        <v>0</v>
      </c>
      <c r="Q27" s="63" t="s">
        <v>13</v>
      </c>
      <c r="R27" s="64">
        <f>(R23*(R24*T24))+(R23*(R25*T25))+(R23*T23)+(R23*T26)</f>
        <v>0</v>
      </c>
    </row>
    <row r="29" spans="2:20" x14ac:dyDescent="0.2">
      <c r="B29" s="52" t="s">
        <v>51</v>
      </c>
      <c r="C29" s="53"/>
      <c r="G29" s="52" t="s">
        <v>52</v>
      </c>
      <c r="H29" s="53"/>
      <c r="L29" s="52" t="s">
        <v>53</v>
      </c>
      <c r="M29" s="53"/>
      <c r="Q29" s="52" t="s">
        <v>53</v>
      </c>
      <c r="R29" s="53"/>
    </row>
    <row r="30" spans="2:20" ht="6" customHeight="1" thickBot="1" x14ac:dyDescent="0.25"/>
    <row r="31" spans="2:20" x14ac:dyDescent="0.2">
      <c r="B31" s="54" t="s">
        <v>38</v>
      </c>
      <c r="C31" s="55"/>
      <c r="D31" s="54" t="s">
        <v>39</v>
      </c>
      <c r="E31" s="56"/>
      <c r="G31" s="54" t="s">
        <v>38</v>
      </c>
      <c r="H31" s="55"/>
      <c r="I31" s="54" t="s">
        <v>39</v>
      </c>
      <c r="J31" s="56"/>
      <c r="L31" s="54" t="s">
        <v>38</v>
      </c>
      <c r="M31" s="55"/>
      <c r="N31" s="54" t="s">
        <v>39</v>
      </c>
      <c r="O31" s="56"/>
      <c r="Q31" s="54" t="s">
        <v>38</v>
      </c>
      <c r="R31" s="55"/>
      <c r="S31" s="54" t="s">
        <v>39</v>
      </c>
      <c r="T31" s="56"/>
    </row>
    <row r="32" spans="2:20" x14ac:dyDescent="0.2">
      <c r="B32" s="57" t="s">
        <v>40</v>
      </c>
      <c r="C32" s="58"/>
      <c r="D32" s="57" t="s">
        <v>41</v>
      </c>
      <c r="E32" s="59"/>
      <c r="G32" s="57" t="s">
        <v>40</v>
      </c>
      <c r="H32" s="58"/>
      <c r="I32" s="57" t="s">
        <v>41</v>
      </c>
      <c r="J32" s="59"/>
      <c r="L32" s="57" t="s">
        <v>40</v>
      </c>
      <c r="M32" s="58"/>
      <c r="N32" s="57" t="s">
        <v>41</v>
      </c>
      <c r="O32" s="59"/>
      <c r="Q32" s="57" t="s">
        <v>40</v>
      </c>
      <c r="R32" s="58"/>
      <c r="S32" s="57" t="s">
        <v>41</v>
      </c>
      <c r="T32" s="59"/>
    </row>
    <row r="33" spans="2:20" ht="16" thickBot="1" x14ac:dyDescent="0.25">
      <c r="B33" s="60" t="s">
        <v>42</v>
      </c>
      <c r="C33" s="61"/>
      <c r="D33" s="60" t="s">
        <v>43</v>
      </c>
      <c r="E33" s="62"/>
      <c r="G33" s="60" t="s">
        <v>42</v>
      </c>
      <c r="H33" s="61"/>
      <c r="I33" s="60" t="s">
        <v>43</v>
      </c>
      <c r="J33" s="62"/>
      <c r="L33" s="60" t="s">
        <v>42</v>
      </c>
      <c r="M33" s="61"/>
      <c r="N33" s="60" t="s">
        <v>43</v>
      </c>
      <c r="O33" s="62"/>
      <c r="Q33" s="60" t="s">
        <v>42</v>
      </c>
      <c r="R33" s="61"/>
      <c r="S33" s="60" t="s">
        <v>43</v>
      </c>
      <c r="T33" s="62"/>
    </row>
    <row r="34" spans="2:20" ht="16" thickBot="1" x14ac:dyDescent="0.25">
      <c r="D34" s="60" t="s">
        <v>44</v>
      </c>
      <c r="E34" s="62"/>
      <c r="I34" s="60" t="s">
        <v>44</v>
      </c>
      <c r="J34" s="62"/>
      <c r="N34" s="60" t="s">
        <v>44</v>
      </c>
      <c r="O34" s="62"/>
      <c r="S34" s="60" t="s">
        <v>44</v>
      </c>
      <c r="T34" s="62"/>
    </row>
    <row r="35" spans="2:20" ht="16" thickBot="1" x14ac:dyDescent="0.25">
      <c r="B35" s="63" t="s">
        <v>13</v>
      </c>
      <c r="C35" s="64">
        <f>(C31*(C32*E32))+(C31*(C33*E33))+(C31*E31)+(C31*E34)</f>
        <v>0</v>
      </c>
      <c r="G35" s="63" t="s">
        <v>13</v>
      </c>
      <c r="H35" s="64">
        <f>(H31*(H32*J32))+(H31*(H33*J33))+(H31*J31)+(H31*J34)</f>
        <v>0</v>
      </c>
      <c r="L35" s="63" t="s">
        <v>13</v>
      </c>
      <c r="M35" s="64">
        <f>(M31*(M32*O32))+(M31*(M33*O33))+(M31*O31)+(M31*O34)</f>
        <v>0</v>
      </c>
      <c r="Q35" s="63" t="s">
        <v>13</v>
      </c>
      <c r="R35" s="64">
        <f>(R31*(R32*T32))+(R31*(R33*T33))+(R31*T31)+(R31*T34)</f>
        <v>0</v>
      </c>
    </row>
  </sheetData>
  <sheetProtection formatCells="0" formatColumns="0" formatRows="0" insertColumns="0" insertRows="0"/>
  <mergeCells count="1">
    <mergeCell ref="B3:J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2"/>
  <sheetViews>
    <sheetView workbookViewId="0">
      <selection activeCell="C6" sqref="C6:E11"/>
    </sheetView>
  </sheetViews>
  <sheetFormatPr baseColWidth="10" defaultColWidth="8.83203125" defaultRowHeight="15" x14ac:dyDescent="0.2"/>
  <cols>
    <col min="2" max="2" width="30" bestFit="1" customWidth="1"/>
    <col min="3" max="5" width="12.5" customWidth="1"/>
  </cols>
  <sheetData>
    <row r="1" spans="1:11" ht="26" x14ac:dyDescent="0.3">
      <c r="A1" s="108" t="s">
        <v>107</v>
      </c>
    </row>
    <row r="4" spans="1:11" ht="30.75" customHeight="1" x14ac:dyDescent="0.2">
      <c r="B4" s="53"/>
      <c r="C4" s="109" t="s">
        <v>98</v>
      </c>
      <c r="D4" s="110" t="s">
        <v>99</v>
      </c>
      <c r="E4" s="110" t="s">
        <v>100</v>
      </c>
      <c r="F4" s="50" t="s">
        <v>28</v>
      </c>
    </row>
    <row r="5" spans="1:11" ht="16" thickBot="1" x14ac:dyDescent="0.25">
      <c r="B5" s="50"/>
      <c r="C5" s="50"/>
      <c r="D5" s="50"/>
      <c r="E5" s="50"/>
      <c r="F5" s="50"/>
    </row>
    <row r="6" spans="1:11" x14ac:dyDescent="0.2">
      <c r="B6" s="54" t="s">
        <v>101</v>
      </c>
      <c r="C6" s="99"/>
      <c r="D6" s="99"/>
      <c r="E6" s="55"/>
      <c r="F6" s="56">
        <f>SUM(C6*D6)*E6</f>
        <v>0</v>
      </c>
      <c r="K6" s="111"/>
    </row>
    <row r="7" spans="1:11" x14ac:dyDescent="0.2">
      <c r="B7" s="57" t="s">
        <v>102</v>
      </c>
      <c r="C7" s="100"/>
      <c r="D7" s="100"/>
      <c r="E7" s="58"/>
      <c r="F7" s="59">
        <f>SUM(C7*D7)*E7</f>
        <v>0</v>
      </c>
    </row>
    <row r="8" spans="1:11" x14ac:dyDescent="0.2">
      <c r="B8" s="57" t="s">
        <v>103</v>
      </c>
      <c r="C8" s="100"/>
      <c r="D8" s="100"/>
      <c r="E8" s="58"/>
      <c r="F8" s="59">
        <f>SUM(C8*D8)*E8</f>
        <v>0</v>
      </c>
    </row>
    <row r="9" spans="1:11" x14ac:dyDescent="0.2">
      <c r="B9" s="57" t="s">
        <v>104</v>
      </c>
      <c r="C9" s="100"/>
      <c r="D9" s="100"/>
      <c r="E9" s="58"/>
      <c r="F9" s="59">
        <f>SUM(C9*D9)*E9</f>
        <v>0</v>
      </c>
    </row>
    <row r="10" spans="1:11" x14ac:dyDescent="0.2">
      <c r="B10" s="57" t="s">
        <v>105</v>
      </c>
      <c r="C10" s="100"/>
      <c r="D10" s="100"/>
      <c r="E10" s="58"/>
      <c r="F10" s="59">
        <f t="shared" ref="F10:F11" si="0">SUM(C10*D10)*E10</f>
        <v>0</v>
      </c>
    </row>
    <row r="11" spans="1:11" ht="16" thickBot="1" x14ac:dyDescent="0.25">
      <c r="B11" s="101" t="s">
        <v>106</v>
      </c>
      <c r="C11" s="102"/>
      <c r="D11" s="102"/>
      <c r="E11" s="103"/>
      <c r="F11" s="104">
        <f t="shared" si="0"/>
        <v>0</v>
      </c>
    </row>
    <row r="12" spans="1:11" ht="16" thickBot="1" x14ac:dyDescent="0.25">
      <c r="B12" s="105" t="s">
        <v>13</v>
      </c>
      <c r="C12" s="106"/>
      <c r="D12" s="106"/>
      <c r="E12" s="106"/>
      <c r="F12" s="107">
        <f>SUM(F6:F11)</f>
        <v>0</v>
      </c>
    </row>
    <row r="13" spans="1:11" x14ac:dyDescent="0.2">
      <c r="B13" s="50"/>
      <c r="C13" s="50"/>
      <c r="D13" s="50"/>
      <c r="E13" s="50"/>
      <c r="F13" s="50"/>
    </row>
    <row r="14" spans="1:11" x14ac:dyDescent="0.2">
      <c r="B14" s="53"/>
      <c r="C14" s="50" t="s">
        <v>98</v>
      </c>
      <c r="D14" s="53" t="s">
        <v>99</v>
      </c>
      <c r="E14" s="53" t="s">
        <v>100</v>
      </c>
      <c r="F14" s="50" t="s">
        <v>28</v>
      </c>
    </row>
    <row r="15" spans="1:11" ht="16" thickBot="1" x14ac:dyDescent="0.25">
      <c r="B15" s="50"/>
      <c r="C15" s="50"/>
      <c r="D15" s="50"/>
      <c r="E15" s="50"/>
      <c r="F15" s="50"/>
    </row>
    <row r="16" spans="1:11" x14ac:dyDescent="0.2">
      <c r="B16" s="54" t="s">
        <v>101</v>
      </c>
      <c r="C16" s="99">
        <v>50</v>
      </c>
      <c r="D16" s="99">
        <v>15</v>
      </c>
      <c r="E16" s="55">
        <v>1</v>
      </c>
      <c r="F16" s="56">
        <f>SUM(C16*D16)*E16</f>
        <v>750</v>
      </c>
    </row>
    <row r="17" spans="2:6" x14ac:dyDescent="0.2">
      <c r="B17" s="57" t="s">
        <v>102</v>
      </c>
      <c r="C17" s="100"/>
      <c r="D17" s="100"/>
      <c r="E17" s="58"/>
      <c r="F17" s="59">
        <f>SUM(C17*D17)*E17</f>
        <v>0</v>
      </c>
    </row>
    <row r="18" spans="2:6" x14ac:dyDescent="0.2">
      <c r="B18" s="57" t="s">
        <v>103</v>
      </c>
      <c r="C18" s="100"/>
      <c r="D18" s="100"/>
      <c r="E18" s="58"/>
      <c r="F18" s="59">
        <f>SUM(C18*D18)*E18</f>
        <v>0</v>
      </c>
    </row>
    <row r="19" spans="2:6" x14ac:dyDescent="0.2">
      <c r="B19" s="57" t="s">
        <v>104</v>
      </c>
      <c r="C19" s="100"/>
      <c r="D19" s="100"/>
      <c r="E19" s="58"/>
      <c r="F19" s="59">
        <f>SUM(C19*D19)*E19</f>
        <v>0</v>
      </c>
    </row>
    <row r="20" spans="2:6" x14ac:dyDescent="0.2">
      <c r="B20" s="57" t="s">
        <v>105</v>
      </c>
      <c r="C20" s="100"/>
      <c r="D20" s="100"/>
      <c r="E20" s="58"/>
      <c r="F20" s="59">
        <f t="shared" ref="F20:F21" si="1">SUM(C20*D20)*E20</f>
        <v>0</v>
      </c>
    </row>
    <row r="21" spans="2:6" ht="16" thickBot="1" x14ac:dyDescent="0.25">
      <c r="B21" s="101" t="s">
        <v>106</v>
      </c>
      <c r="C21" s="102"/>
      <c r="D21" s="102"/>
      <c r="E21" s="103"/>
      <c r="F21" s="104">
        <f t="shared" si="1"/>
        <v>0</v>
      </c>
    </row>
    <row r="22" spans="2:6" ht="16" thickBot="1" x14ac:dyDescent="0.25">
      <c r="B22" s="105" t="s">
        <v>13</v>
      </c>
      <c r="C22" s="106"/>
      <c r="D22" s="106"/>
      <c r="E22" s="106"/>
      <c r="F22" s="107">
        <f>SUM(F16:F21)</f>
        <v>750</v>
      </c>
    </row>
    <row r="23" spans="2:6" x14ac:dyDescent="0.2">
      <c r="B23" s="50"/>
      <c r="C23" s="50"/>
      <c r="D23" s="50"/>
      <c r="E23" s="50"/>
      <c r="F23" s="50"/>
    </row>
    <row r="24" spans="2:6" x14ac:dyDescent="0.2">
      <c r="B24" s="53"/>
      <c r="C24" s="50" t="s">
        <v>98</v>
      </c>
      <c r="D24" s="53" t="s">
        <v>99</v>
      </c>
      <c r="E24" s="53" t="s">
        <v>100</v>
      </c>
      <c r="F24" s="50" t="s">
        <v>28</v>
      </c>
    </row>
    <row r="25" spans="2:6" ht="16" thickBot="1" x14ac:dyDescent="0.25">
      <c r="B25" s="50"/>
      <c r="C25" s="50"/>
      <c r="D25" s="50"/>
      <c r="E25" s="50"/>
      <c r="F25" s="50"/>
    </row>
    <row r="26" spans="2:6" x14ac:dyDescent="0.2">
      <c r="B26" s="54" t="s">
        <v>101</v>
      </c>
      <c r="C26" s="99"/>
      <c r="D26" s="99"/>
      <c r="E26" s="55"/>
      <c r="F26" s="56">
        <f>SUM(C26*D26)*E26</f>
        <v>0</v>
      </c>
    </row>
    <row r="27" spans="2:6" x14ac:dyDescent="0.2">
      <c r="B27" s="57" t="s">
        <v>102</v>
      </c>
      <c r="C27" s="100"/>
      <c r="D27" s="100"/>
      <c r="E27" s="58"/>
      <c r="F27" s="59">
        <f>SUM(C27*D27)*E27</f>
        <v>0</v>
      </c>
    </row>
    <row r="28" spans="2:6" x14ac:dyDescent="0.2">
      <c r="B28" s="57" t="s">
        <v>103</v>
      </c>
      <c r="C28" s="100"/>
      <c r="D28" s="100"/>
      <c r="E28" s="58"/>
      <c r="F28" s="59">
        <f>SUM(C28*D28)*E28</f>
        <v>0</v>
      </c>
    </row>
    <row r="29" spans="2:6" x14ac:dyDescent="0.2">
      <c r="B29" s="57" t="s">
        <v>104</v>
      </c>
      <c r="C29" s="100"/>
      <c r="D29" s="100"/>
      <c r="E29" s="58"/>
      <c r="F29" s="59">
        <f>SUM(C29*D29)*E29</f>
        <v>0</v>
      </c>
    </row>
    <row r="30" spans="2:6" x14ac:dyDescent="0.2">
      <c r="B30" s="57" t="s">
        <v>105</v>
      </c>
      <c r="C30" s="100"/>
      <c r="D30" s="100"/>
      <c r="E30" s="58"/>
      <c r="F30" s="59">
        <f t="shared" ref="F30:F31" si="2">SUM(C30*D30)*E30</f>
        <v>0</v>
      </c>
    </row>
    <row r="31" spans="2:6" ht="16" thickBot="1" x14ac:dyDescent="0.25">
      <c r="B31" s="101" t="s">
        <v>106</v>
      </c>
      <c r="C31" s="102"/>
      <c r="D31" s="102"/>
      <c r="E31" s="103"/>
      <c r="F31" s="104">
        <f t="shared" si="2"/>
        <v>0</v>
      </c>
    </row>
    <row r="32" spans="2:6" ht="16" thickBot="1" x14ac:dyDescent="0.25">
      <c r="B32" s="105" t="s">
        <v>13</v>
      </c>
      <c r="C32" s="106"/>
      <c r="D32" s="106"/>
      <c r="E32" s="106"/>
      <c r="F32" s="107">
        <f>SUM(F26:F31)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Costing template UKRI</vt:lpstr>
      <vt:lpstr>Costing Template $</vt:lpstr>
      <vt:lpstr>Travel costings</vt:lpstr>
      <vt:lpstr>Workshop costings</vt:lpstr>
    </vt:vector>
  </TitlesOfParts>
  <Company>University of Warwick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Beaumont, Amy</dc:creator>
  <cp:lastModifiedBy>a</cp:lastModifiedBy>
  <dcterms:created xsi:type="dcterms:W3CDTF">2018-09-21T11:37:33Z</dcterms:created>
  <dcterms:modified xsi:type="dcterms:W3CDTF">2022-08-17T09:36:43Z</dcterms:modified>
</cp:coreProperties>
</file>