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ovickb\Desktop\"/>
    </mc:Choice>
  </mc:AlternateContent>
  <xr:revisionPtr revIDLastSave="0" documentId="8_{BC2CC51F-2090-4030-B498-B97BF8365EC5}" xr6:coauthVersionLast="45" xr6:coauthVersionMax="45" xr10:uidLastSave="{00000000-0000-0000-0000-000000000000}"/>
  <bookViews>
    <workbookView xWindow="-120" yWindow="-120" windowWidth="29040" windowHeight="15840" xr2:uid="{00000000-000D-0000-FFFF-FFFF00000000}"/>
  </bookViews>
  <sheets>
    <sheet name="Overview" sheetId="5" r:id="rId1"/>
    <sheet name="FY20 GRI Content Index" sheetId="3" r:id="rId2"/>
    <sheet name="FY20 data GRI 200-Economic" sheetId="4" r:id="rId3"/>
    <sheet name="FY20 data GRI 300-Environment" sheetId="10" r:id="rId4"/>
    <sheet name="FY20 data GRI 400-Social" sheetId="11" r:id="rId5"/>
    <sheet name="Restatements" sheetId="6" r:id="rId6"/>
    <sheet name="IEA Scenario Analysis" sheetId="7" r:id="rId7"/>
  </sheets>
  <externalReferences>
    <externalReference r:id="rId8"/>
    <externalReference r:id="rId9"/>
  </externalReferences>
  <definedNames>
    <definedName name="_Fill" hidden="1">#REF!</definedName>
    <definedName name="_Key1" hidden="1">'[1]#REF'!$A$122:$A$132</definedName>
    <definedName name="_Order1" hidden="1">255</definedName>
    <definedName name="_Order2" hidden="1">255</definedName>
    <definedName name="_Sort" hidden="1">'[1]#REF'!$A$122:$B$132</definedName>
    <definedName name="_Table1_In1" hidden="1">'[2]Input Sensy'!$D$10</definedName>
    <definedName name="_Table1_Out" hidden="1">#REF!</definedName>
    <definedName name="_Table2_Out" hidden="1">#REF!</definedName>
    <definedName name="fyujk"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help" hidden="1">{"Placer Dome Mines",#N/A,FALSE,"PDG";"Placer Dome Summary",#N/A,FALSE,"PDG"}</definedName>
    <definedName name="no_idea"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no_idea2"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PUB_FileID" hidden="1">"L10003363.xls"</definedName>
    <definedName name="PUB_UserID" hidden="1">"MAYERX"</definedName>
    <definedName name="trmp" hidden="1">{#N/A,#N/A,FALSE,"A"}</definedName>
    <definedName name="wrn.All._.Stock_10_12_14."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Forecast." hidden="1">{#N/A,#N/A,FALSE,"Summary";#N/A,#N/A,FALSE,"Schedule";#N/A,#N/A,FALSE,"Revenue";#N/A,#N/A,FALSE,"Costs";#N/A,#N/A,FALSE,"Plant Sch";#N/A,#N/A,FALSE,"Plant Cost";#N/A,#N/A,FALSE,"Labour"}</definedName>
    <definedName name="wrn.Income._.and._.Cash._.Flow." hidden="1">{"Income_CF",#N/A,FALSE,"Model"}</definedName>
    <definedName name="wrn.Placer._.Dome." hidden="1">{"Placer Dome Mines",#N/A,FALSE,"PDG";"Placer Dome Summary",#N/A,FALSE,"PDG"}</definedName>
    <definedName name="wrn.print._.all._.sections." hidden="1">{"IncomeStatement",#N/A,TRUE,"Model";"LacdesIsles",#N/A,TRUE,"Model";"NAV",#N/A,TRUE,"NAV"}</definedName>
    <definedName name="wrn.Print._.Entire._.Model." hidden="1">{"Q and Annual",#N/A,FALSE,"Model";"NAV",#N/A,FALSE,"NAV";"Shares",#N/A,FALSE,"Shares"}</definedName>
    <definedName name="wrn.ps." hidden="1">{#N/A,#N/A,FALSE,"pl";#N/A,#N/A,FALSE,"bs";#N/A,#N/A,FALSE,"fundflow"}</definedName>
    <definedName name="wrn.Report." hidden="1">{#N/A,#N/A,FALSE,"CoverPage";#N/A,#N/A,FALSE,"Key Ratios";#N/A,#N/A,FALSE,"Valuation";#N/A,#N/A,FALSE,"Assumptions";#N/A,#N/A,FALSE,"REN consolidated";#N/A,#N/A,FALSE,"REN debt";#N/A,#N/A,FALSE,"WACC"}</definedName>
    <definedName name="wrn.Summary." hidden="1">{#N/A,#N/A,FALSE,"A"}</definedName>
    <definedName name="wrn.Summary._.Sheet._.only." hidden="1">{#N/A,#N/A,FALSE,"Summary"}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4" i="10" l="1"/>
  <c r="E179" i="10"/>
  <c r="E153" i="10"/>
  <c r="E160" i="10"/>
  <c r="E167" i="10"/>
  <c r="G137" i="10"/>
  <c r="F137" i="10"/>
  <c r="E137" i="10"/>
  <c r="F134" i="4"/>
  <c r="E134" i="4"/>
  <c r="F81" i="4"/>
  <c r="G62" i="10" l="1"/>
  <c r="G63" i="10" s="1"/>
  <c r="F62" i="10" l="1"/>
  <c r="F63" i="10" s="1"/>
  <c r="E62" i="10"/>
  <c r="I75" i="11" l="1"/>
  <c r="N75" i="11"/>
  <c r="J81" i="11" l="1"/>
  <c r="F81" i="11"/>
  <c r="G81" i="11"/>
  <c r="H81" i="11"/>
  <c r="K81" i="11"/>
  <c r="N81" i="11"/>
  <c r="G75" i="11"/>
  <c r="H75" i="11"/>
  <c r="E73" i="11"/>
  <c r="E74" i="11"/>
  <c r="E75" i="11" s="1"/>
  <c r="E76" i="11"/>
  <c r="E78" i="11"/>
  <c r="E79" i="11"/>
  <c r="E80" i="11"/>
  <c r="E81" i="11" s="1"/>
  <c r="E82" i="11"/>
  <c r="E72" i="11"/>
  <c r="E64" i="11"/>
  <c r="E65" i="11"/>
  <c r="E63" i="11"/>
  <c r="E60" i="11"/>
  <c r="E61" i="11"/>
  <c r="E59" i="11"/>
  <c r="E57" i="11"/>
  <c r="E56" i="11"/>
  <c r="E55" i="11"/>
  <c r="E50" i="11"/>
  <c r="E51" i="11"/>
  <c r="E49" i="11"/>
  <c r="E45" i="11"/>
  <c r="E46" i="11"/>
  <c r="E44" i="11"/>
  <c r="E39" i="11"/>
  <c r="E40" i="11"/>
  <c r="E38" i="11"/>
  <c r="E34" i="11"/>
  <c r="E35" i="11"/>
  <c r="E33" i="11"/>
  <c r="I134" i="4" l="1"/>
  <c r="J134" i="4"/>
  <c r="K134" i="4"/>
  <c r="L134" i="4"/>
  <c r="N134" i="4"/>
  <c r="H134" i="4"/>
  <c r="G134" i="4"/>
  <c r="G168" i="10" l="1"/>
  <c r="E168" i="10" s="1"/>
  <c r="E166" i="10" l="1"/>
  <c r="E165" i="10"/>
  <c r="E163" i="10"/>
  <c r="E162" i="10"/>
  <c r="E159" i="10"/>
  <c r="E158" i="10"/>
  <c r="E157" i="10"/>
  <c r="E156" i="10"/>
  <c r="E155" i="10"/>
  <c r="E152" i="10"/>
  <c r="E151" i="10"/>
  <c r="E150" i="10"/>
  <c r="E149" i="10"/>
  <c r="E148" i="10"/>
  <c r="F75" i="4" l="1"/>
  <c r="F76" i="4"/>
  <c r="F77" i="4"/>
  <c r="F78" i="4"/>
  <c r="F79" i="4"/>
  <c r="F80" i="4"/>
  <c r="F82" i="4"/>
  <c r="F83" i="4"/>
  <c r="F74" i="4"/>
</calcChain>
</file>

<file path=xl/sharedStrings.xml><?xml version="1.0" encoding="utf-8"?>
<sst xmlns="http://schemas.openxmlformats.org/spreadsheetml/2006/main" count="1695" uniqueCount="851">
  <si>
    <t>2020 Sustainability Report - GRI Content Index and online data file</t>
  </si>
  <si>
    <t>The objective of this FY20 online data file is to provide stakeholders with the GRI Content Index and our reporting data. The data sheets in this file include additional data under GRI indicators which are not included in the main report document.</t>
  </si>
  <si>
    <t>This file includes:</t>
  </si>
  <si>
    <t>Overview</t>
  </si>
  <si>
    <t>GRI Content Index</t>
  </si>
  <si>
    <t>GRI 200 series - Economic</t>
  </si>
  <si>
    <t>GRI 300 series - Environmental</t>
  </si>
  <si>
    <t>GRI 400 series - Social</t>
  </si>
  <si>
    <t>Restatements</t>
  </si>
  <si>
    <t>IEA Scenario Analysis</t>
  </si>
  <si>
    <t xml:space="preserve">The data provided in this file should be read in conjunction with 'About this report' on page 2 of the main FY20 Sustainability Report document. </t>
  </si>
  <si>
    <t>2020 Sustainability Report</t>
  </si>
  <si>
    <t>Newcrest reports annually in accordance with the core requirements of the Global Reporting Initiative (GRI) Standards and AA1000 AccountAbility Principles.</t>
  </si>
  <si>
    <t>The reporting boundary of Newcrest’s sustainability performance includes all operations that we controlled in the financial year 1 July 2019 to 30 June 2020 (FY20),
excluding projects, corporate offices and exploration sites, unless stated otherwise. The location of our operations is shown on our map on page 3 of the 2020
Sustainability Report (report).</t>
  </si>
  <si>
    <t xml:space="preserve">The scope of this report includes data for FY20. Where noted, references are made to historical results. All financial data is presented in USD unless noted otherwise. References to ‘Newcrest’, ‘the Company’, 'the Group', ‘we’ and ‘our’ are to Newcrest Mining Limited. Where explicitly stated it may include joint ventures and subsidiaries. Disclosures for our Red Chris operations are included where available; however, due to the status of our integration program, performance data was excluded from the assurance scope and annual targets in the report (except where indicated). </t>
  </si>
  <si>
    <t>Our independent limited assurance statement is available on pages 79 -80 of the Report.</t>
  </si>
  <si>
    <t>Any data requiring restatement is noted within the report and also disclosed in the Restatements sheet of this document.</t>
  </si>
  <si>
    <t>FY20  GRI content index</t>
  </si>
  <si>
    <t>GRI Standard</t>
  </si>
  <si>
    <t>Disclosure</t>
  </si>
  <si>
    <t>Report Section</t>
  </si>
  <si>
    <t>Omission</t>
  </si>
  <si>
    <t>GRI 102: General Disclosures</t>
  </si>
  <si>
    <t>Organisational profile</t>
  </si>
  <si>
    <t>Disclosure 102-1 Name of the organization</t>
  </si>
  <si>
    <t>Newcrest Mining Limited</t>
  </si>
  <si>
    <t>Disclosure 102-2 Activities, brands, products, and services</t>
  </si>
  <si>
    <t>About Newcrest pg. 2-3</t>
  </si>
  <si>
    <t>Disclosure 102-3 Location of headquarters</t>
  </si>
  <si>
    <t>Disclosure 102-4 Location of operations</t>
  </si>
  <si>
    <t>Map of offices, operations pg. 3</t>
  </si>
  <si>
    <t>Disclosure 102-5 Ownership and legal form</t>
  </si>
  <si>
    <t>2020 Annual Report</t>
  </si>
  <si>
    <t>Disclosure 102-6 Markets served</t>
  </si>
  <si>
    <t>Newcrest value chain pg. 2
Map of offices, operations pg. 3</t>
  </si>
  <si>
    <t>Disclosure 102-7 Scale of the organization</t>
  </si>
  <si>
    <t>Our performance data pg. 66-78
Map of offices, operations pg. 3
2020 Annual Report</t>
  </si>
  <si>
    <t>Disclosure 102-8 Information on employees and other workers</t>
  </si>
  <si>
    <t>About Newcrest pg. 2-3
Our People pg. 16-18
Diversity and Inclusion pg. 57-58
Our performance data pg. 66</t>
  </si>
  <si>
    <t>Disclosure 102-9 Supply chain</t>
  </si>
  <si>
    <t>Supply chain and local procurement management pg. 33
Respecting and protecting human rights  pg. 54-57
Transparent and ethical business pg. 60-62</t>
  </si>
  <si>
    <t>Disclosure 102-10 Significant changes to the organization and its supply chain</t>
  </si>
  <si>
    <t>Working with our communities pg. 26-33
Respecting and protecting human rights  pg. 54-59
Transparent and ethical business pg. 60-62</t>
  </si>
  <si>
    <t>Disclosure 102-11 Precautionary Principle or approach</t>
  </si>
  <si>
    <t>Newcrest’s policies, standards and systems are aligned with the Precautionary Principle. That is, Newcrest follows the Precautionary Principle in reviewing potential impacts before undertaking activities guided by the requirements of our Policies and Standards (for example, environmental reviews prior to project development and expansions, catchment-based water risk assessments, and material risk reviews).</t>
  </si>
  <si>
    <t>Disclosure 102-12 External initiatives</t>
  </si>
  <si>
    <t xml:space="preserve">Our stakeholders pg. 12
Relevant memberships and commitments pg. 63
Material topic alignment with industry principles pg. 64-65
</t>
  </si>
  <si>
    <t>Disclosure 102-13 Membership of associations</t>
  </si>
  <si>
    <t>As at 30 June 2020, Newcrest was affiliated with or a member of the following organisations:
• Association for Exploration and Mining Development Indonesia (EMD-I)
• Australia-Latin America Business Council;
• Australian Chamber of Mining, Infrastructure, Energy &amp; Resources Indonesia (AusMinCham);
• Australia-Fiji Business Council;
• Australia-Papua New Guinea Business Council;
• Australian Investor Relations Association;
• Australian Maritime Safety Authority;
• Australian Mines and Metals Association;
• Australian Safety and Compensation Council;
• Business Council of Papua New Guinea;
• Chamber of Minerals and Energy of Western Australia;
• Corporate Tax Association of Australia;
• Ecuadorian Chamber of Industries and Production;
• Ecuador’s Chamber of Mining;
• Employers‘ Federation of Papua New Guinea;
• Extractive Industries Transparency Initiative;
• Fiji Australia Business Council;
• Fiji Commerce and Employers Federation;
• Fiji Mining and Quarrying Council;
• Institute of National Affairs, Papua New Guinea;
• International Copper Association, Australia;
• International Council on Mining and Metals;
• International Cyanide Management Institute;
• International Network for Acid Prevention;
• International Tungsten Industry Association;
• Lae Chamber of Commerce;
• Melbourne Mining Club;
• Minerals Council of Australia;
• New South Wales Minerals Council;
• Papua New Guinea Chamber of Mines and Petroleum;
• Port Moresby Chamber of Commerce;
• Sustainable Minerals Institute – University of Queensland;
• Suva Chamber of Commerce and Industry;
• Transparency International, Australia;
• Voluntary Principles on Security and Human Rights; and,
• World Gold Council.</t>
  </si>
  <si>
    <t>Strategy</t>
  </si>
  <si>
    <t>Disclosure 102-14 Statement from senior decision-maker</t>
  </si>
  <si>
    <t>Message from our leaders pg. 6-7</t>
  </si>
  <si>
    <t>Disclosure 102-15 Key impacts, risks and opportunities</t>
  </si>
  <si>
    <t xml:space="preserve">What matters most – our material topics pg. 13
Our Sustainability approach pg.10
Risk management pg.14-16
2020 Annual Report – Directors Report pg.64-79
</t>
  </si>
  <si>
    <t>Ethics and Integrity</t>
  </si>
  <si>
    <t>Disclosure 102-16 Values, principles, standards, and norms of behaviour</t>
  </si>
  <si>
    <t xml:space="preserve">Our sustainability approach pg. 10-11
Transparent and ethical business pg. 60-62
</t>
  </si>
  <si>
    <t>Disclosure 102-17 Mechanisms for advice and concerns about ethics</t>
  </si>
  <si>
    <t>Our stakeholders pg. 12
Transparent and ethical business pg. 60-62</t>
  </si>
  <si>
    <t>Governance</t>
  </si>
  <si>
    <t>Disclosure 102-18 Governance structure</t>
  </si>
  <si>
    <t>Our sustainability approach pg. 10-11
Corporate Governance Statement</t>
  </si>
  <si>
    <t xml:space="preserve">Disclosure 102-19 Delegating    </t>
  </si>
  <si>
    <t>Our sustainability approach pg. 10-11</t>
  </si>
  <si>
    <t>Disclosure 102-20 Executive-level responsibility for economic, environmental, and social topics</t>
  </si>
  <si>
    <t>Disclosure 102-22 Composition of the highest governance body and its committees</t>
  </si>
  <si>
    <t xml:space="preserve">Corporate Governance Statement
Our sustainability approach pg. 10-11
2020 Annual Report
</t>
  </si>
  <si>
    <t>Disclosure 102-23 Chair of the highest governance body</t>
  </si>
  <si>
    <t>Disclosure 102-24 Nominating and selecting the highest governance body</t>
  </si>
  <si>
    <t>Disclosure 102-26 Role of highest governance body in setting purpose, values, and strategy</t>
  </si>
  <si>
    <t>Our sustainability approach pg. 10-11
Corporate Governance Statement
Board Charter</t>
  </si>
  <si>
    <t>Disclosure 102-27 Collective knowledge of highest governance body</t>
  </si>
  <si>
    <t>Disclosure 102-28 Evaluating the highest governance body’s performance</t>
  </si>
  <si>
    <t>Disclosure 102-29 Identifying and managing economic, environmental, and social impacts</t>
  </si>
  <si>
    <t>Disclosure 102-30 Effectiveness of risk management processes</t>
  </si>
  <si>
    <t>Our sustainability approach pg. 10-11
Risk management pg. 14-15
Corporate Governance Statement</t>
  </si>
  <si>
    <t>Disclosure 102-31 Review of economic, environmental, and social topics</t>
  </si>
  <si>
    <t>Our sustainability approach pg. 10-11
2020 Annual Report
Corporate Governance Statement</t>
  </si>
  <si>
    <t>Disclosure 102-32 Highest governance body’s role in sustainability reporting</t>
  </si>
  <si>
    <t>Disclosure 102-35 Remuneration policies</t>
  </si>
  <si>
    <t>2020 Annual Report - Remuneration Report</t>
  </si>
  <si>
    <t>Disclosure 102-36 Process for determining remuneration</t>
  </si>
  <si>
    <t>Stakeholder engagement</t>
  </si>
  <si>
    <t>Disclosure 102-40 List of stakeholder groups</t>
  </si>
  <si>
    <t>Our stakeholders pg. 12</t>
  </si>
  <si>
    <t>Disclosure 102-41 Collective bargaining agreements</t>
  </si>
  <si>
    <t>FY20 Sustainability Report GRI Content Index - GRI 200 Economic sheet</t>
  </si>
  <si>
    <t>Disclosure 102-42 Identifying and selecting stakeholders</t>
  </si>
  <si>
    <t>Disclosure 102-43 Approach to stakeholder engagement</t>
  </si>
  <si>
    <t>Disclosure 102-44 Key topics and concerns raised</t>
  </si>
  <si>
    <t>Reporting practice</t>
  </si>
  <si>
    <t>Disclosure 102-45 Entities included in the consolidated financial statements</t>
  </si>
  <si>
    <t>About Newcrest  pg. 2-3
Annual Report</t>
  </si>
  <si>
    <t>Disclosure 102-46 Defining report content and topic Boundaries</t>
  </si>
  <si>
    <t>About this report pg. 2
Supplementary information - Defining materiality  pg. 63</t>
  </si>
  <si>
    <t>Disclosure 102-47 List of material topics</t>
  </si>
  <si>
    <t>What matters most – our material topics pg. 13</t>
  </si>
  <si>
    <t>Disclosure 102-48 Restatements of information</t>
  </si>
  <si>
    <t>Disclosures about restatements is made in About this report pg. 2
Specific restatements are outlined on pg. 22, 33, 68, 69, 75
FY20 Sustainability Report GRI Content Index - Restatements sheet</t>
  </si>
  <si>
    <t>Disclosure 102-49 Changes in reporting</t>
  </si>
  <si>
    <t>About this report pg. 2</t>
  </si>
  <si>
    <t>Disclosure 102-50 Reporting period</t>
  </si>
  <si>
    <t>Disclosure 102-51 Date of most recent report</t>
  </si>
  <si>
    <t>12th November 2019</t>
  </si>
  <si>
    <t>Disclosure 102-52 Reporting cycle</t>
  </si>
  <si>
    <t>Disclosure 102-53 Contact point for questions regarding the report</t>
  </si>
  <si>
    <t>About this report pg. 2 - Email: sustainabilityfeedback@newcrest.com.au</t>
  </si>
  <si>
    <t>Disclosure 102-54 Claims of reporting in accordance with the GRI Standards</t>
  </si>
  <si>
    <t>Disclosure 102-55 GRI content index</t>
  </si>
  <si>
    <t>FY20 Sustainability Report GRI Content Index</t>
  </si>
  <si>
    <t>Disclosure 102-56 External assurance</t>
  </si>
  <si>
    <t>Assurance statement pg. 79-80</t>
  </si>
  <si>
    <t>GRI 201: Economic Performance</t>
  </si>
  <si>
    <t>Disclosure 103-1 Explanation of the material topic and its Boundary</t>
  </si>
  <si>
    <t>What matters most – our material topics pg. 13
Growth and financial sustainability pg. 48-53
Working with our communities pg. 26-33</t>
  </si>
  <si>
    <t>Disclosure 103-2 The management approach and its components
Disclosure 103-3 Evaluation of the management approach</t>
  </si>
  <si>
    <t>Growth and financial sustainability pg. 48-53
Working with our communities pg. 26-33
Annual Report - Director's Report pg. 34
Governance pg. 10</t>
  </si>
  <si>
    <t>Disclosure 201-1 Direct economic value generated and distributed</t>
  </si>
  <si>
    <t>Our performance - Our sustainability targets  pg. 9
Working with our communities pg. 26-33
Our performance data pg. 67
Newcrest's disclosure diverges from the GRI definition in that community investment can include spend where the target beneficiary is not always external to the organisation. For example where project spend involves local community members employed by Newcrest.</t>
  </si>
  <si>
    <t>Disclosure 201-4 Financial assistance received from government</t>
  </si>
  <si>
    <t>In FY20 Newcrest received US$2,532,302 (A$3,770,888) of tax relief/tax credits which is comprised of the following two components: 
1. Rebate of payroll tax paid of US$75,732 (A$112,774) in respect of apprentice/trainee wages paid in New South Wales and Western Australia.
 2. Non-refundable research and development (‘R&amp;D’) tax offset of US$2,456,570 (A$3,658,114) in Australia. The R&amp;D tax offset reduced the tax payable for financial year ended 30 June 2019 by A$3,658,114.
Throughout the COVID-19 pandemic, Newcrest did not claim any financial support or assistance from the Australian Federal Government or any State Governments.  Newcrest chose not to seek deferral of payroll tax payment as generally offered by the NSW Government.
In Canada, Newcrest Red Chris Mining Limited benefited from the extension of payment due dates for certain taxes.</t>
  </si>
  <si>
    <t>GRI 202: Market Presence</t>
  </si>
  <si>
    <t xml:space="preserve">Disclosure 103-1 Explanation of the material topic and its Boundary
</t>
  </si>
  <si>
    <t>What matters most – our material topics pg. 13
Fair labour conditions pg. 57-58
Local community development and investment pg. 28</t>
  </si>
  <si>
    <t xml:space="preserve">Fair labour conditions pg. 57-58
Local community development and investment pg. 28
</t>
  </si>
  <si>
    <t>Disclosure 202-1 Ratios of standard entry level wage by gender compared to local minimum wage</t>
  </si>
  <si>
    <t>Fair labour conditions pg. 57-58
Our performance data pg. 67</t>
  </si>
  <si>
    <t>Newcrest does not collect this data by gender</t>
  </si>
  <si>
    <t>Disclosure 202-2 Proportion of senior management hired from the local community</t>
  </si>
  <si>
    <t>Local community development and investment pg. 28
Our performance data pg. 68</t>
  </si>
  <si>
    <t>GRI 203: Indirect Economic Impacts</t>
  </si>
  <si>
    <t>What matters most – our material topics pg. 13
Growth and financial sustainability pg. 48-53
Working with our communities  pg. 26-33</t>
  </si>
  <si>
    <t>Working with our communities pg. 26-33</t>
  </si>
  <si>
    <t>Disclosure 203-1 Infrastructure investments and services supported</t>
  </si>
  <si>
    <t>Working with our communities - Local community development and investment pg. 28-31</t>
  </si>
  <si>
    <t>Disclosure 203-2 Significant indirect economic impacts </t>
  </si>
  <si>
    <t>Working with our communities - Local community development and investment  pg. 28-31</t>
  </si>
  <si>
    <t>GRI 204: Procurement Practices</t>
  </si>
  <si>
    <t>Disclosure 204-1 Proportion of spending on local suppliers</t>
  </si>
  <si>
    <t>Local community development and investment pg. 28
Supply chain and local procurement management pg. 33
Our performance data pg. 68</t>
  </si>
  <si>
    <t>GRI 205: Anti-Corruption</t>
  </si>
  <si>
    <t>What matters most – our material topics pg. 13
Transparent and ethical business pg. 60-62</t>
  </si>
  <si>
    <t xml:space="preserve">Transparent and ethical business pg.  60-62
</t>
  </si>
  <si>
    <t>Disclosure 205-1 Operations assessed for risks related to Corruption</t>
  </si>
  <si>
    <t xml:space="preserve">4 out of 5 (80%) operations were assessed for organisational risks relating to corruption in FY20. Red Chris was not assessed during the reporting period. Potential risks identified were conflicts of interest, Use of Agents, Donations &amp; Sponsorship. </t>
  </si>
  <si>
    <t>Disclosure 205-2 Communication and training about anti-Corruption policies and procedures</t>
  </si>
  <si>
    <t>Transparent and ethical business pg. 60-62
Our performance - Our sustainability targets  pg. 9</t>
  </si>
  <si>
    <t>Disclosure 205-3 Confirmed incidents of Corruption and actions taken</t>
  </si>
  <si>
    <t>Anti-bribery and corruption pg. 61</t>
  </si>
  <si>
    <t>GRI 206: Anti-competitive Behaviour</t>
  </si>
  <si>
    <t>Disclosure 206-1 Legal actions for anti-competitive behaviour, anti-trust, and monopoly practices</t>
  </si>
  <si>
    <t>0 legal actions for anti-competitive behaviour, anti-trust and monopoly practices to report in FY20.</t>
  </si>
  <si>
    <t>GRI 302: Energy</t>
  </si>
  <si>
    <t>What matters most – our material topics pg. 13
Responding to climate change pg. 34-39</t>
  </si>
  <si>
    <t>Responding to climate change pg. 34-39
Our performance - Our sustainability targets pg. 8
Our sustainability approach pg. 10-11
Risk management pg. 14-15
Annual Report - Directors' Report pg. 34</t>
  </si>
  <si>
    <t>Disclosure 302-1 Energy consumption within the organization</t>
  </si>
  <si>
    <t xml:space="preserve">Responding to climate change pg. 34-39
Our performance data pg. 69
</t>
  </si>
  <si>
    <t>Disclosure 302-3 Energy intensity</t>
  </si>
  <si>
    <t>Responding to climate change pg. 34-39
Our performance data pg. 69
Note: Production of Silver accounts for less than 1% of total production and is not included in the calculations for total gold equivalent.
The FY18 baseline will be reviewed and adjusted as necessary in FY21 to account for Gosowong's divestment and Red Chris's acquisition.</t>
  </si>
  <si>
    <t>GRI 303: Water and Effluents</t>
  </si>
  <si>
    <t>Disclosure 303-1 Interactions with water as a shared resource</t>
  </si>
  <si>
    <t>Our approach to water management  pg. 43-45</t>
  </si>
  <si>
    <t>Disclosure 303-2 Management of water discharge-related impacts</t>
  </si>
  <si>
    <t>Our approach to water management  pg. 43-45
Additional information:
Newcrest's Water Management Standard requires that water management activities, including abstraction, dewatering and discharge, meet relevant regulatory requirements and permit conditions.  Each Newcrest operation must assess water risks, associated with the management of water resources and maintain a Water Management Plan and probabilistic site water balance, commensurate to the water risks. 
Where a risk assessment identifies significant sensitive environmental receptors that are not adequately protected by regulatory permit conditions, site-based monitoring and environmental management systems are applied to complement regulatory requirements
The operation's Water Management Plan includes: baseline surface and groundwater hydrology; significant risks and controls; design of water infrastructure to account for expected flows, including significant storm events relevant to site location; and emergency response procedures for events such as drought, flood, failure of water infrastructure and unplanned discharges.</t>
  </si>
  <si>
    <t xml:space="preserve">Disclosure 303-3 Water withdrawal </t>
  </si>
  <si>
    <t>Managing our environmental impacts  pg. 43-47
Our performance data pg. 70</t>
  </si>
  <si>
    <t>Disclosure 303-4 Water discharge</t>
  </si>
  <si>
    <t>Managing our environmental impacts pg. 43-47
0 incidents of non-compliance with discharge limits was reported.</t>
  </si>
  <si>
    <t>Disclosure 303-5 Water consumption</t>
  </si>
  <si>
    <t>FY20 Sustainability Report GRI Content Index - GRI 300 - Environmental sheet.</t>
  </si>
  <si>
    <t>GRI 304: Biodiversity</t>
  </si>
  <si>
    <t>Disclosure 304-4 IUCN Red List species and national conservation list species with habitats in areas affected by operations</t>
  </si>
  <si>
    <t>Managing our environmental impacts pg. 43-47
Our performance data pg. 71</t>
  </si>
  <si>
    <t xml:space="preserve">MM1 </t>
  </si>
  <si>
    <t xml:space="preserve">MM1 Amount of land disturbed or rehabilitated, across operational sites </t>
  </si>
  <si>
    <t>Our performance data pg. 71</t>
  </si>
  <si>
    <t xml:space="preserve">MM2 </t>
  </si>
  <si>
    <t>MM2 The number and percentage of total sites identified as requiring biodiversity management plans according to stated criteria, and the number (percentage) of those sites with plans in place</t>
  </si>
  <si>
    <t xml:space="preserve"> 5 out of 5 (100%) operational sites had biodiversity management plans in place. 
Our performance - Our sustainability targets  pg. 9</t>
  </si>
  <si>
    <t>GRI 305: Emissions</t>
  </si>
  <si>
    <t>Responding to climate change pg. 34-39
Our performance - Our sustainability targets  pg. 8
Our sustainability approach pg. 10-11
Risk management pg. 14-15
Annual Report - Directors' Report pg. 34</t>
  </si>
  <si>
    <t>Disclosure 305-1 Direct (Scope 1) GHG emissions</t>
  </si>
  <si>
    <t>Responding to climate change pg. 34-39
Our performance data pg. 72</t>
  </si>
  <si>
    <t>Disclosure 305-2 Energy indirect (Scope 2) GHG emissions</t>
  </si>
  <si>
    <t>Disclosure 305-3 Other indirect (Scope 3) GHG emissions</t>
  </si>
  <si>
    <t>Disclosure 305-4 GHG emissions intensity</t>
  </si>
  <si>
    <t>Responding to climate change pg. 34-39
Our performance data pg. 73
The FY18 baseline will be reviewed and adjusted as necessary in FY21 to account for Gosowong's divestment and Red Chris's acquisition.</t>
  </si>
  <si>
    <t>Disclosure 305-5 Reduction of GHG emissions</t>
  </si>
  <si>
    <t>Responding to climate change pg. 38-39</t>
  </si>
  <si>
    <t>Disclosure 305-7 Nitrogen oxides (NOX), sulphur oxides (SOX), and other significant air emissions</t>
  </si>
  <si>
    <t>Our performance data pg. 73</t>
  </si>
  <si>
    <t>GRI 306: Effluents and Waste</t>
  </si>
  <si>
    <t>What matters most – our material topics pg. 13
Managing our environmental impacts pg. 40-47</t>
  </si>
  <si>
    <t xml:space="preserve">Managing our environmental impacts pg. 40-47
</t>
  </si>
  <si>
    <t>Disclosure 306-3 Significant spills</t>
  </si>
  <si>
    <t>0 operations recorded any significant spills.</t>
  </si>
  <si>
    <t xml:space="preserve">MM3 </t>
  </si>
  <si>
    <t>MM3 Total amount of overburden, rock, tailings, and sludges and their associated risk</t>
  </si>
  <si>
    <t>Managing our environmental impacts pg. 40-43
Our performance data pg. 74</t>
  </si>
  <si>
    <t>Overburden and sludges are not reported</t>
  </si>
  <si>
    <t>GRI 307: Environmental Compliance</t>
  </si>
  <si>
    <t>Disclosure 307-1 Non-compliance with environmental laws and regulations</t>
  </si>
  <si>
    <t xml:space="preserve">0 significant fines for non-compliance with environmental laws and/or regulations. Note:  While not classified as significant,  one infringement notice was received by Cadia in FY21 in  relation to dust emissions in FY20 (refer to Managing our environmental impacts pg. 44 and 47). </t>
  </si>
  <si>
    <t>GRI 401: Employment</t>
  </si>
  <si>
    <t>Disclosure 401-1 New employee hires and employee turnover</t>
  </si>
  <si>
    <t>Our performance data pg. 74</t>
  </si>
  <si>
    <t>Disclosure 401-3 Parental leave</t>
  </si>
  <si>
    <t>FY20 Sustainability Report GRI Content Index - GRI 400 - Social sheet.</t>
  </si>
  <si>
    <t xml:space="preserve">MM4 </t>
  </si>
  <si>
    <t>MM4 Strikes and lockouts exceeding one week's duration, by country.</t>
  </si>
  <si>
    <t>0 operations recorded strikes or lockouts exceeding one week's duration in FY20. For the purposes of reporting, strike is defined as a work stoppage caused by the mass refusal by employees to perform work, lockout is defined as a work stoppage in which an employer refuses to allow employees to work.</t>
  </si>
  <si>
    <t>GRI 307: Occupational health and safety</t>
  </si>
  <si>
    <t>Disclosure 403-1 Occupational health and safety management system </t>
  </si>
  <si>
    <t>Improving safety and health pg. 20-25
Additional information:
The Newcrest Health Safety Environment Management System (HSEMS), which aligns with the requirements of ISO 45001 Occupational health and safety management systems, has been implemented for all Newcrest controlled sites or is in the process of being implemented at newly acquired sites. 
The system is implemented in line with requirements of the Australian Work Health and Safety Act and regulations including; NSW Work Health and Safety (Mines and Petroleum Sites) Act and Regulations, and WA Mines Safety and Inspection Act and Regulations, Canada and British Columbia safety acts and regulations and PNG safety acts and regulations. 
Newcrest HSE Standards apply to all managed Newcrest sites throughout the entire lifecycle, including exploration, construction, development, operation and closure. They apply to all Newcrest employees, contractors, subcontractors and visitors. Joint ventures, where Newcrest is not the controlling partner, and external independent contractor facilities, are not covered by the HSEMS.</t>
  </si>
  <si>
    <t>Disclosure 403-2 Hazard identification, risk assessment, and incident investigation</t>
  </si>
  <si>
    <t>Risk management pg. 14-15
Harassment and unfair discrimination pg.57 - ability to raise a concern
Additional information:
Hazard identification
Results from internal and external assurance are used to develop corrective action plans that improve the implementation and efficiency of the HSEMS. Where business leading processes or practices are identified they are shared with operational General Managers. Workers are encouraged to raise hazards identified in the workplace with supervisors, leading hands, safety representatives or members of the HSE team. Hazard reports are raised in the Community, Health, Environment, Safety System (CHESS) database for investigation, review and the development of corrective actions. 
Incident identification
Hazards, near misses and incidents are entered into the CHESS database. Investigations are completed using the ‘5 why's’ or ICAM investigation models to establish basic and root causes of the event and to assist in the establishment of corrective actions to minimise the risk of a reoccurrence.  Risk ratings are determined using the Newcrest risk matrix which assesses the likelihood and consequence of events occurring the matrix is designed to assess Health, Safety, Environmental, Community outrage, Property damage and Process loss risks. As per the Risk Management Standard, controls are to be selected in accordance with the Hierarchy of Control.</t>
  </si>
  <si>
    <t>Disclosure 403-3 Occupational health services</t>
  </si>
  <si>
    <t>Our performance - Our sustainability targets  pg. 8
Health and hygiene pg. 22-23
Sites employ Health Leads and allied health professionals to provide on-site expertise and support. Refer to additional information in 403-6.</t>
  </si>
  <si>
    <t>Disclosure 403-4 Worker participation, consultation, and communication on occupational health and safety</t>
  </si>
  <si>
    <t xml:space="preserve">Improving safety and health pg. 20-22
Additional information:
Operational HSE plans and procedures are required to be developed in consultation with the workforce. Furthermore our Management of Change processes, which were streamlined in FY20 to improve functionality and efficiency at all levels of the business and functions, require stakeholder consultation and engagement. Operations have established consultative committees (HSE Committees) in which relevant health and safety representatives, representing all employee levels, may address worker HSE matters and concerns. 
The HSE committees monitor HSE performance and processes, and assist in the implementation of improvement plans, and their function is audited as part of the HSE management system audits conducted by the Group HSE personnel. </t>
  </si>
  <si>
    <t>Disclosure 403-5 Worker training on occupational health and safety</t>
  </si>
  <si>
    <t>Newsafe Safety Culture pg. 21
Additional information:
Training needs analyses are conducted to identify the training, competency and licensing requirements to safely fulfil the duties and obligations of each operational role. All workers complete site and area HSE inductions to identify potential hazards within the work area and mitigating controls. All workers complete Newsafe training.</t>
  </si>
  <si>
    <t>Disclosure 403-6 Promotion of worker health</t>
  </si>
  <si>
    <t xml:space="preserve">Health and Hygiene pg. 22-23
Additional information:
In addition to the establishment of our Health and Hygiene Framework, Newcrest provides confidential access to an Employee Assistance Program for counselling on non-occupational health issues (including mental wellbeing, dietary advice, health and lifestyle issues). All site-based employees and contractors have access to onsite medical facilities and staff  for initial treatment of non- occupational injuries or illnesses. Information on the use of these services is strictly confidential and does not impact the treatment of workers. </t>
  </si>
  <si>
    <t>Disclosure 403-8 Workers covered by an occupational health and safety management system </t>
  </si>
  <si>
    <t>Improving safety and health pg. 20-25
Additional information:
Newcrest’s HSEMS, which is internally audited, covers 100% of employees at Newcrest (refer to GRI 102–8 (pg. 66)). Newcrest requires all contracted workers (GRI 102–8 (pg. 66)) to have a management system in place that is equivalent to or more comprehensive than Newcrest’s HSEMS. Audits of contractor management systems are conducted as required based on risk.</t>
  </si>
  <si>
    <t>Disclosure 403-9  Work-related injuries</t>
  </si>
  <si>
    <t xml:space="preserve">Our performance - Our sustainability targets  pg. 8
Improving safety and health pg. 20-25
Our performance data pg. 75
</t>
  </si>
  <si>
    <t>Injury rates are not reported by gender or types of work-related injury.</t>
  </si>
  <si>
    <t>Disclosure 403-10  Work-related ill health</t>
  </si>
  <si>
    <t>Improving safety and health pg. 20-25 
Risk management pg. 14-15</t>
  </si>
  <si>
    <t>Occupational diseases, lost day rate and absentee rate not reported.</t>
  </si>
  <si>
    <t>GRI 404: Training and Education</t>
  </si>
  <si>
    <t>Disclosure 404-1 Average hours of training per year per employee</t>
  </si>
  <si>
    <t>Our people pg. 16-17
Our performance data pg. 75</t>
  </si>
  <si>
    <t>Disclosure 404-2 Programs for upgrading employee skills and transition assistance programs</t>
  </si>
  <si>
    <t xml:space="preserve">Developing leadership strength and expertise pg. 17
Our performance data pg. 75
</t>
  </si>
  <si>
    <t>Disclosure 404-3 Percentage of employees receiving regular performance and career development reviews</t>
  </si>
  <si>
    <t>FY20 Sustainability Report GRI Content Index - GRI 400 Social sheet.</t>
  </si>
  <si>
    <t>GRI 405: Diversity &amp; Equal Opportunity</t>
  </si>
  <si>
    <t>Disclosure 405-1 Diversity of governance bodies and employees</t>
  </si>
  <si>
    <t>Our performance - Our sustainability targets  pg. 9
The importance of diversity and inclusion pg.17
Diversity and inclusion pg. 57
Our performance data pg. 76
FY20 Sustainability Report GRI Content Index - GRI 400 Social sheet</t>
  </si>
  <si>
    <t>Disclosure 405-2 Ratio of basic salary and remuneration of women to men</t>
  </si>
  <si>
    <t>The importance of diversity and inclusion pg.17
Our performance data  pg. 77</t>
  </si>
  <si>
    <t>GRI 407: Freedom of Association and Collective Bargaining</t>
  </si>
  <si>
    <t>What matters most – our material topics pg. 13
Fair labour conditions pg. 57</t>
  </si>
  <si>
    <t>Fair labour conditions pg. 57</t>
  </si>
  <si>
    <t>Disclosure 407-1 Operations and suppliers in which the right to freedom of association and collective bargaining may be at risk</t>
  </si>
  <si>
    <t>0 operations identified as having significant risk for the right to freedom of association and collective bargaining.</t>
  </si>
  <si>
    <t>GRI 408: Child Labour</t>
  </si>
  <si>
    <t>What matters most – our material topics pg. 13
Respecting and protecting human rights pg. 54-55
Fair labour conditions pg. 57</t>
  </si>
  <si>
    <t>Respecting and protecting human rights pg. 54-55
Fair labour conditions pg. 57</t>
  </si>
  <si>
    <t>Disclosure 408-1 Operations and suppliers at significant risk for incidents of child labour</t>
  </si>
  <si>
    <t>GRI 409: Forced or Compulsory Labour</t>
  </si>
  <si>
    <t>Disclosure 409-1 Operations and suppliers at significant risk for incidents of forced or compulsory labour</t>
  </si>
  <si>
    <t>GRI 410: Security Practices</t>
  </si>
  <si>
    <t>What matters most – our material topics pg. 13
Respecting and protecting human rights pg. 54-59</t>
  </si>
  <si>
    <t>Respecting and protecting human rights pg. 54-59</t>
  </si>
  <si>
    <t>Disclosure 410-1 Security personnel trained in human rights policies or procedures</t>
  </si>
  <si>
    <t>Respecting and protecting human rights pg. 55
Our performance data pg. 77</t>
  </si>
  <si>
    <t>GRI 411: Rights of Indigenous Peoples</t>
  </si>
  <si>
    <t>Disclosure 411-1 Incidents of violations involving rights of indigenous peoples</t>
  </si>
  <si>
    <t>MM5</t>
  </si>
  <si>
    <t>MM5 Total number of operations taking place in or adjacent to indigenous peoples' territories, and number and percentage of operations or sites where there are formal agreements with indigenous peoples' communities</t>
  </si>
  <si>
    <t xml:space="preserve">4 out of 5 operations reported they were adjacent to indigenous territories. 
These operations were covered by formal benefit agreements or community development plans with Indigenous communities: Lihir 100%, Telfer 100%, Gosowong 65% (not all Indigenous peoples territories involved in agreements) and Red Chris 100%. </t>
  </si>
  <si>
    <t>GRI 412: Human Rights Assessment</t>
  </si>
  <si>
    <t>What matters most – our material topics pg. 13
Respecting and protecting human rights pg. 54-55</t>
  </si>
  <si>
    <t>Respecting and protecting human rights pg. 54-55
Newcrest undertakes Group-led Human Rights Governance Reviews on a yearly basis across all operational sites.</t>
  </si>
  <si>
    <t>Disclosure 412-1 Operations that have been subject to human rights reviews or impact assessments</t>
  </si>
  <si>
    <t>The Group-led annual Human Rights Governance Review was not completed in FY20 due to COVID-19 restrictions.</t>
  </si>
  <si>
    <t>Disclosure 412-2 Employee training on human rights policies or procedures</t>
  </si>
  <si>
    <t>New Newcrest employees had organisational Human Rights policies and procedures communicated to them as a component of general training in FY20.</t>
  </si>
  <si>
    <t>Disclosure 412-3 Significant investment agreements and contracts that include human rights clauses or that underwent human rights screening</t>
  </si>
  <si>
    <t>14 of 14 significant investment agreements and contracts finalised during the reporting period included human rights clauses or underwent human rights screening. The definition of significant that Newcrest used in FY20, was agreements for the procurement of goods or services executed in FY20 above US$25M threshold. For the avoidance of doubt, this excludes other types of investment agreements such as JVs, Farm-in Agreements, and Sale and Purchase Agreements (M&amp;A) .</t>
  </si>
  <si>
    <t>GRI 413: Local Communities</t>
  </si>
  <si>
    <t>What matters most – our material topics pg. 13
Working with our communities pg. 26-33
Respecting and protecting human rights pg. 54-59</t>
  </si>
  <si>
    <t>Working with our communities pg. 26-33
Respecting and protecting human rights pg. 54-59
Our performance - Our sustainability targets pg. 9</t>
  </si>
  <si>
    <t>Disclosure 413-1 Operations with local community engagement, impact assessments, and development programs</t>
  </si>
  <si>
    <t>All of our operations implemented local community engagement, impact assessments, and/or development programs.
Depending on the operation this included:
- Social impact assessments, based on participatory processes;
- Environmental impact assessments and ongoing monitoring;
- Submission of results of environmental and social impact assessments to the regulator; and where possible or permitted for public disclosure.
- Local community development programs based on local communities’ needs;
- Stakeholder engagement plans based on stakeholder mapping;
- Broad-based local community consultation committees and processes that include vulnerable groups;
- Occupational health and safety committees and other worker representation bodies to deal with impacts; and
- Formal local community grievance processes.</t>
  </si>
  <si>
    <t>MM6</t>
  </si>
  <si>
    <t>MM6 Number and description of significant disputes relating to land use, customary rights of local communities and indigenous peoples</t>
  </si>
  <si>
    <t>Our performance data pg. 78</t>
  </si>
  <si>
    <t>MM7</t>
  </si>
  <si>
    <t>MM7The extent to which grievance mechanisms were used to resolve disputes relating to land use, customary rights of local communities and indigenous peoples, and the outcomes. peoples</t>
  </si>
  <si>
    <t>GRI 415: Public Policy</t>
  </si>
  <si>
    <t>Disclosure 415-1 Political contributions</t>
  </si>
  <si>
    <t>0 political contributions reported.</t>
  </si>
  <si>
    <t>GRI 419: Socioeconomic Compliance</t>
  </si>
  <si>
    <t>Disclosure 419-1 Non-compliance with laws and regulations in the social and economic area</t>
  </si>
  <si>
    <t>0 significant fines or non-compliance with laws and regulations in the social and economic area.</t>
  </si>
  <si>
    <t>GRI G4: Closure Planning</t>
  </si>
  <si>
    <t>What matters most – our material topics pg. 13
Managing our environmental impacts pg. 40-47
Working with our communities pg. 26-33</t>
  </si>
  <si>
    <t>Managing our environmental impacts pg. pg. 40-47
Working with our communities pg. 26-33</t>
  </si>
  <si>
    <t>MM10</t>
  </si>
  <si>
    <t>MM10 Number and percentage of operations with closure plans</t>
  </si>
  <si>
    <t xml:space="preserve"> 5 out of 5 (100%) of our operations had closure plans in place.</t>
  </si>
  <si>
    <t>In main report</t>
  </si>
  <si>
    <t>Note: The data in 'Our performance data' (pages 66-78) and data in this file may not total exactly due to rounding. Gosowong data is reported up to divestment on 4 March 2020, and as such may not be comparable to FY19 data.</t>
  </si>
  <si>
    <t>In main report as chart only</t>
  </si>
  <si>
    <t>Key</t>
  </si>
  <si>
    <t>'-' = Data is not available.
n/a = data Not applicable.</t>
  </si>
  <si>
    <t>This data file only</t>
  </si>
  <si>
    <t>The disclosures in this file are in order of GRI indicator number.</t>
  </si>
  <si>
    <t>GRI Disclosure</t>
  </si>
  <si>
    <t>Disclosure Topic</t>
  </si>
  <si>
    <t>102-8</t>
  </si>
  <si>
    <t>Employees and other workers (#) FY20</t>
  </si>
  <si>
    <t>Lihir</t>
  </si>
  <si>
    <t>Telfer</t>
  </si>
  <si>
    <t>Cadia</t>
  </si>
  <si>
    <t>Exploration</t>
  </si>
  <si>
    <t>Namosi</t>
  </si>
  <si>
    <t>Wafi-Golpu</t>
  </si>
  <si>
    <t>Corporate Offices</t>
  </si>
  <si>
    <t>Employment type</t>
  </si>
  <si>
    <t>Male employees - full time</t>
  </si>
  <si>
    <t>Female employees - full time</t>
  </si>
  <si>
    <t>Male employees - part time</t>
  </si>
  <si>
    <t>Female employees - part time</t>
  </si>
  <si>
    <t>Total employees</t>
  </si>
  <si>
    <t>Breakdown by employee category</t>
  </si>
  <si>
    <t>Male employees - permanent</t>
  </si>
  <si>
    <t>Female employees - permanent</t>
  </si>
  <si>
    <t>Male employees - fixed term or temporary</t>
  </si>
  <si>
    <t>Female employees - fixed term or temporary</t>
  </si>
  <si>
    <t>Contractors</t>
  </si>
  <si>
    <t>Male contractors/supervised workers</t>
  </si>
  <si>
    <t>-</t>
  </si>
  <si>
    <t>Female contractors/supervised workers</t>
  </si>
  <si>
    <t>Total contractors</t>
  </si>
  <si>
    <t xml:space="preserve"> -   </t>
  </si>
  <si>
    <t>Total workforce</t>
  </si>
  <si>
    <t>(1) Gosowong workforce is included in the Company totals (even though divested 4 March 2020).
(2) Gosowong data was at date of divestment 4 March 2020.
(3) Data for contractors at Red Chris was not available.</t>
  </si>
  <si>
    <t>102-41</t>
  </si>
  <si>
    <t>Collective bargaining agreements (%) FY20</t>
  </si>
  <si>
    <t>Company</t>
  </si>
  <si>
    <t>Gosowong</t>
  </si>
  <si>
    <t>Red Chris</t>
  </si>
  <si>
    <t>Employees covered</t>
  </si>
  <si>
    <t>201-1</t>
  </si>
  <si>
    <t>Direct economic value generated and distributed ($m) FY20</t>
  </si>
  <si>
    <t>Economic value generated</t>
  </si>
  <si>
    <t>Economic value distributed</t>
  </si>
  <si>
    <t>Economic value retained</t>
  </si>
  <si>
    <t>Segment</t>
  </si>
  <si>
    <r>
      <t>Sales Revenue</t>
    </r>
    <r>
      <rPr>
        <b/>
        <vertAlign val="superscript"/>
        <sz val="10"/>
        <color rgb="FF000000"/>
        <rFont val="Calibri"/>
        <family val="2"/>
        <scheme val="minor"/>
      </rPr>
      <t>(1)</t>
    </r>
  </si>
  <si>
    <r>
      <t>Operating Costs</t>
    </r>
    <r>
      <rPr>
        <b/>
        <vertAlign val="superscript"/>
        <sz val="10"/>
        <color rgb="FF000000"/>
        <rFont val="Calibri"/>
        <family val="2"/>
        <scheme val="minor"/>
      </rPr>
      <t>(2)(3)</t>
    </r>
  </si>
  <si>
    <r>
      <t>Community expenditure</t>
    </r>
    <r>
      <rPr>
        <b/>
        <vertAlign val="superscript"/>
        <sz val="10"/>
        <color rgb="FF000000"/>
        <rFont val="Calibri"/>
        <family val="2"/>
        <scheme val="minor"/>
      </rPr>
      <t>(2)(8)</t>
    </r>
  </si>
  <si>
    <r>
      <t>Employee benefits expense</t>
    </r>
    <r>
      <rPr>
        <b/>
        <vertAlign val="superscript"/>
        <sz val="10"/>
        <color rgb="FF000000"/>
        <rFont val="Calibri"/>
        <family val="2"/>
        <scheme val="minor"/>
      </rPr>
      <t>(2)</t>
    </r>
  </si>
  <si>
    <r>
      <t>Payments to government</t>
    </r>
    <r>
      <rPr>
        <b/>
        <vertAlign val="superscript"/>
        <sz val="10"/>
        <color rgb="FF000000"/>
        <rFont val="Calibri"/>
        <family val="2"/>
        <scheme val="minor"/>
      </rPr>
      <t>(4)</t>
    </r>
  </si>
  <si>
    <t>Exploration and Projects</t>
  </si>
  <si>
    <r>
      <t>Corporate and other</t>
    </r>
    <r>
      <rPr>
        <vertAlign val="superscript"/>
        <sz val="9"/>
        <color rgb="FF000000"/>
        <rFont val="Calibri"/>
        <family val="2"/>
        <scheme val="minor"/>
      </rPr>
      <t>(5)</t>
    </r>
  </si>
  <si>
    <t>TOTAL</t>
  </si>
  <si>
    <r>
      <t>Payments to providers of capital</t>
    </r>
    <r>
      <rPr>
        <b/>
        <vertAlign val="superscript"/>
        <sz val="9"/>
        <color rgb="FF000000"/>
        <rFont val="Calibri"/>
        <family val="2"/>
        <scheme val="minor"/>
      </rPr>
      <t>(6)</t>
    </r>
  </si>
  <si>
    <t>Dividends</t>
  </si>
  <si>
    <t>Interest payments</t>
  </si>
  <si>
    <t>Total payments to providers of capital</t>
  </si>
  <si>
    <r>
      <t>Economic Value Retained FY20</t>
    </r>
    <r>
      <rPr>
        <b/>
        <vertAlign val="superscript"/>
        <sz val="9"/>
        <color rgb="FF000000"/>
        <rFont val="Calibri"/>
        <family val="2"/>
        <scheme val="minor"/>
      </rPr>
      <t>(7)</t>
    </r>
  </si>
  <si>
    <t>Economic Value Retained FY19</t>
  </si>
  <si>
    <t xml:space="preserve">(1) Amounts include revenues determined on an accruals basis, consistent with the Group’s audited Income Statement.
(2) Amounts include costs determined on an accruals basis, consistent with the Group’s audited Income Statement.
(3) Operating costs exclude community expenditure, employee benefits expense and payments to governments (as these are separately reported). It also excludes
significant items and depreciation.
(4) Amounts include income taxes paid determined on a cash basis, consistent with the Group’s audited Statement of Cash Flows and other payments to
governments, determined on an accruals basis, consistent with the Group’s audited Income Statement. Other payments to governments primarily relate to
royalties. The amount does not include employee taxes, which are disclosed as part of employee benefits expense.
(5) Operating costs in the Corporate segment are net of corporate cost recoveries from other segments.
(6) Amounts include costs determined on a cash basis consistent with the Group’s audited Statement of Cash Flows.
(7) Calculated as economic value generated less economic value distributed. Per GRI guidelines, economic value distributed does not include capital expenditure.
(8) Community expenditure includes statutory payments for agreements relating to native title, landowner and Indigenous land use, community department costs
and community investment. Community investment data is presented on page 28 of main report.
</t>
  </si>
  <si>
    <t xml:space="preserve">201-1 </t>
  </si>
  <si>
    <t>Main report as chart only</t>
  </si>
  <si>
    <t>Investment (USD$) FY20</t>
  </si>
  <si>
    <t>Investment (%) FY20</t>
  </si>
  <si>
    <t>Categories</t>
  </si>
  <si>
    <t>Infrastructure</t>
  </si>
  <si>
    <t>Education</t>
  </si>
  <si>
    <t>Health</t>
  </si>
  <si>
    <t>Recreation</t>
  </si>
  <si>
    <t>Economic Development</t>
  </si>
  <si>
    <t>Charitable Donations</t>
  </si>
  <si>
    <t>Community Support</t>
  </si>
  <si>
    <t>Other</t>
  </si>
  <si>
    <t>Newcrest Community Support Fund</t>
  </si>
  <si>
    <t>Total</t>
  </si>
  <si>
    <t>(1) Community investment is a component of Newcrest’s community expenditure of $53 million (down from $55 million in FY19). Community investment increased to_x000D_
$37 million (from $18 million in FY19). This was primarily due to a change in the definition of investments to now include non-statutory components of agreements_x000D_
related to native title, landowner and Indigenous land use (as well as charitable donations, sponsorships, in-kind goods/services value contributed, and specific costs_x000D_
of administering initiatives). Red Chris’s community investment was out of scope for assurance in FY20 and therefore has been excluded.</t>
  </si>
  <si>
    <t>202-1</t>
  </si>
  <si>
    <r>
      <t>Entry level wage as a percentage of local minimum wage (%)</t>
    </r>
    <r>
      <rPr>
        <b/>
        <vertAlign val="superscript"/>
        <sz val="11"/>
        <color rgb="FF00AAE8"/>
        <rFont val="Calibri"/>
        <family val="2"/>
        <scheme val="minor"/>
      </rPr>
      <t>(1)</t>
    </r>
  </si>
  <si>
    <t>FY2020</t>
  </si>
  <si>
    <t>FY2019</t>
  </si>
  <si>
    <t>FY2018</t>
  </si>
  <si>
    <t>FY2017</t>
  </si>
  <si>
    <t>FY2016</t>
  </si>
  <si>
    <t>FY2015</t>
  </si>
  <si>
    <t>FY2014</t>
  </si>
  <si>
    <t xml:space="preserve">Lihir </t>
  </si>
  <si>
    <r>
      <t xml:space="preserve">Gosowong </t>
    </r>
    <r>
      <rPr>
        <vertAlign val="superscript"/>
        <sz val="11"/>
        <color rgb="FF000000"/>
        <rFont val="Calibri"/>
        <family val="2"/>
        <scheme val="minor"/>
      </rPr>
      <t>(2)</t>
    </r>
  </si>
  <si>
    <t>n/a</t>
  </si>
  <si>
    <t>(1) Ratios of standard entry level wage compared to local minimum wage are not captured by gender.</t>
  </si>
  <si>
    <t>(2) Gosowong data was not available due to divestment prior to end of the financial year.</t>
  </si>
  <si>
    <t>202-2</t>
  </si>
  <si>
    <t>percentage of senior managers that are local (%)</t>
  </si>
  <si>
    <t>number of local senior managers (#) /
 total number of senior management (#)</t>
  </si>
  <si>
    <t>187 / 225</t>
  </si>
  <si>
    <t xml:space="preserve">- </t>
  </si>
  <si>
    <t xml:space="preserve"> 7 / 25</t>
  </si>
  <si>
    <t xml:space="preserve"> 7 / 9</t>
  </si>
  <si>
    <t xml:space="preserve"> 20 / 20 </t>
  </si>
  <si>
    <t xml:space="preserve"> 4 / 10</t>
  </si>
  <si>
    <t xml:space="preserve"> 19 /23</t>
  </si>
  <si>
    <t xml:space="preserve"> 3 / 3</t>
  </si>
  <si>
    <t xml:space="preserve"> 1 / 7</t>
  </si>
  <si>
    <t xml:space="preserve"> 126 / 128</t>
  </si>
  <si>
    <t>(1) ‘Senior management’ is defined as level 3.1 and above (includes Corporate functional leads; managers of large technical teams or principal technical roles; or operational site department managers or regional exploration managers).
Definition of ‘local community’:
– Cadia and Telfer: Australian nationals/permanent residents.
– Lihir and Wafi-Golpu: PNG nationals.
– Red Chris: Canadian nationals.
– Namosi: Fiji nationals.
– Corporate Offices and Exploration: Nationals/permanent residents of the country of employment.
(2) Gosowong data was not available due to divestment prior to end of the financial year.
(3) FY18 and FY19 data for Cadia was calculated using a different definition of ‘local’.
(4) FY18 data for Exploration was previously stated as 23% due to a misinterpretation of ‘local’. Refer to Restatements tab.</t>
  </si>
  <si>
    <t>204-1</t>
  </si>
  <si>
    <r>
      <t>Proportion of spending on local suppliers (%) FY20</t>
    </r>
    <r>
      <rPr>
        <b/>
        <vertAlign val="superscript"/>
        <sz val="11"/>
        <color rgb="FF00AAE8"/>
        <rFont val="Calibri"/>
        <family val="2"/>
        <scheme val="minor"/>
      </rPr>
      <t>(1)</t>
    </r>
  </si>
  <si>
    <t>Goods and supplies purchased locally</t>
  </si>
  <si>
    <t>Services purchased locally</t>
  </si>
  <si>
    <t>(1) Local suppliers: Providers of materials, products, and services that are based in the same country of operation.
(2) A revised methodology was used to calculate the Company average in FY20; and the Company average does not include Exploration, Wafi-Golpu or Namosi.</t>
  </si>
  <si>
    <t>205-2</t>
  </si>
  <si>
    <t>Employees that have undergone training in organisational anti-corruption policies and procedures (#)  FY20</t>
  </si>
  <si>
    <t xml:space="preserve">Chief Executive Officer (Level 6) </t>
  </si>
  <si>
    <t>Executive  (Level 5 )</t>
  </si>
  <si>
    <t>General Manager  (Level 4)</t>
  </si>
  <si>
    <t>Manager (level 3)</t>
  </si>
  <si>
    <t>Supervisor, superintendent, coordinator &amp; senior technical specialist  (Level 2)</t>
  </si>
  <si>
    <t>Operator, technical advisor &amp; other (level 1)</t>
  </si>
  <si>
    <t xml:space="preserve">Contractors </t>
  </si>
  <si>
    <t>Total employees identified as being in high-risk roles</t>
  </si>
  <si>
    <t>Percentage of employees identified in high-risk roles that received organisational Anti-Bribery and Corruption (ABC) training (%)</t>
  </si>
  <si>
    <t>(1) Newcrest identifies employee need for specific Anti-Bribery and Corruption based on an assessment of risk in the assigned role.
(2) Data was unavailable from Wafi-Golpu.
(3) Where it was not possible to breakdown by grade, employees and contractors have been grouped as "Otherwise classified".</t>
  </si>
  <si>
    <t>302-1</t>
  </si>
  <si>
    <t>Energy consumption within the organization (GJ) FY20</t>
  </si>
  <si>
    <r>
      <t>Corporate Offices</t>
    </r>
    <r>
      <rPr>
        <vertAlign val="superscript"/>
        <sz val="11"/>
        <color rgb="FF00AAE8"/>
        <rFont val="Calibri"/>
        <family val="2"/>
        <scheme val="minor"/>
      </rPr>
      <t>(1)</t>
    </r>
  </si>
  <si>
    <t>Electricity generation - fossil fuels</t>
  </si>
  <si>
    <t>Diesel</t>
  </si>
  <si>
    <t>Fuel oil</t>
  </si>
  <si>
    <t>Natural Gas</t>
  </si>
  <si>
    <t>Energy consumed for production of electricity</t>
  </si>
  <si>
    <t>Renewable electricity consumed</t>
  </si>
  <si>
    <t>Geothermal energy</t>
  </si>
  <si>
    <t>Energy consumed - renewable electricity</t>
  </si>
  <si>
    <t>On-site fuels and oils</t>
  </si>
  <si>
    <t>Acetylene</t>
  </si>
  <si>
    <t>Grease</t>
  </si>
  <si>
    <t>Liquified petroleum gas</t>
  </si>
  <si>
    <t>Natural gas</t>
  </si>
  <si>
    <t>Oil (Lubricating oil)</t>
  </si>
  <si>
    <t>Unleaded petrol</t>
  </si>
  <si>
    <t>Hydraulic/non-lubricant fluid oils</t>
  </si>
  <si>
    <t>Diesel used in explosives</t>
  </si>
  <si>
    <t>Energy consumed - non-transport (including on-site mobile fleet)</t>
  </si>
  <si>
    <t>Transport fuels</t>
  </si>
  <si>
    <t>Aviation gas</t>
  </si>
  <si>
    <t>Jet fuel</t>
  </si>
  <si>
    <t>Energy consumed - transport</t>
  </si>
  <si>
    <t>Purchased electricity</t>
  </si>
  <si>
    <t>Energy consumed - electricity (purchased from grid)</t>
  </si>
  <si>
    <t>Self-generated electricity consumed</t>
  </si>
  <si>
    <t>Total - energy consumption (including consumption of self-generated electricity)</t>
  </si>
  <si>
    <t xml:space="preserve">(1) Corporate Offices includes the Melbourne and Perth offices and Orange Lab, New South Wales.
(2)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t>
  </si>
  <si>
    <t>Energy consumption within the organization (GJ) FY18-20</t>
  </si>
  <si>
    <t>FY20</t>
  </si>
  <si>
    <t>FY19</t>
  </si>
  <si>
    <t>Bonikro</t>
  </si>
  <si>
    <t>Self-generated electricity</t>
  </si>
  <si>
    <t>(1) Newcrest restated FY18 total energy consumption in FY19. This was due to a reclassification of Lihir fuel consumption.
(2) Corporate Offices includes the Melbourne and Perth offices and Orange Lab, New South Wales.
(3)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t>
  </si>
  <si>
    <t>302-3</t>
  </si>
  <si>
    <t>Energy intensity FY20</t>
  </si>
  <si>
    <r>
      <t xml:space="preserve">Corporate Offices </t>
    </r>
    <r>
      <rPr>
        <vertAlign val="superscript"/>
        <sz val="11"/>
        <color rgb="FF00AAE8"/>
        <rFont val="Calibri"/>
        <family val="2"/>
        <scheme val="minor"/>
      </rPr>
      <t>(5)</t>
    </r>
  </si>
  <si>
    <t>Energy intensity by tonnes of ore milled FY20</t>
  </si>
  <si>
    <t>Energy consumed (GJ)(1)</t>
  </si>
  <si>
    <r>
      <t>Ore milled (t)</t>
    </r>
    <r>
      <rPr>
        <vertAlign val="superscript"/>
        <sz val="11"/>
        <rFont val="Calibri"/>
        <family val="2"/>
        <scheme val="minor"/>
      </rPr>
      <t>(2)</t>
    </r>
  </si>
  <si>
    <t>Energy intensity by tonnes milled (MJ/t)</t>
  </si>
  <si>
    <r>
      <t xml:space="preserve">Energy intensity by tonnes milled (MJ/t) - FY19 </t>
    </r>
    <r>
      <rPr>
        <b/>
        <vertAlign val="superscript"/>
        <sz val="11"/>
        <color rgb="FF000000"/>
        <rFont val="Calibri"/>
        <family val="2"/>
        <scheme val="minor"/>
      </rPr>
      <t>(3)</t>
    </r>
  </si>
  <si>
    <t>(1)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(2) The tonnes of ore milled refers to the material which has been processed through the mill; it excludes the dump leach tonnes processed at Telfer.
(3) The FY19 energy intensities have been restated due to the change in approach outlined above.</t>
  </si>
  <si>
    <t>FY19 (3)</t>
  </si>
  <si>
    <t>(1)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(2) The tonnes of ore milled refers to the material which has been processed through the mill; it excludes the dump leach tonnes processed at Telfer.
(3) The FY19 and FY18 energy intensities have been restated due to the change in approach outlined above.</t>
  </si>
  <si>
    <r>
      <t xml:space="preserve">Corporate Offices </t>
    </r>
    <r>
      <rPr>
        <vertAlign val="superscript"/>
        <sz val="11"/>
        <color rgb="FF00AAE8"/>
        <rFont val="Calibri"/>
        <family val="2"/>
        <scheme val="minor"/>
      </rPr>
      <t>(1)</t>
    </r>
  </si>
  <si>
    <t>Energy intensity by gold produced FY20</t>
  </si>
  <si>
    <r>
      <t>Energy consumed (GJ)</t>
    </r>
    <r>
      <rPr>
        <vertAlign val="superscript"/>
        <sz val="11"/>
        <rFont val="Calibri"/>
        <family val="2"/>
        <scheme val="minor"/>
      </rPr>
      <t>(2)</t>
    </r>
  </si>
  <si>
    <r>
      <t xml:space="preserve">Gold produced equivalent (Troy oz) </t>
    </r>
    <r>
      <rPr>
        <vertAlign val="superscript"/>
        <sz val="11"/>
        <rFont val="Calibri"/>
        <family val="2"/>
        <scheme val="minor"/>
      </rPr>
      <t>(3)(4)</t>
    </r>
  </si>
  <si>
    <t>Energy intensity by gold produced (MJ/oz)</t>
  </si>
  <si>
    <r>
      <t xml:space="preserve">Energy intensity by gold produced (MJ/oz) - FY19 </t>
    </r>
    <r>
      <rPr>
        <b/>
        <vertAlign val="superscript"/>
        <sz val="11"/>
        <color rgb="FF000000"/>
        <rFont val="Calibri"/>
        <family val="2"/>
        <scheme val="minor"/>
      </rPr>
      <t>(5)</t>
    </r>
  </si>
  <si>
    <t>(1) Corporate offices includes the Melbourne and Perth offices and Orange Lab, New South Wales
(2)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(3) Production of silver accounts for less than 1% of total production and is not included in the calculations for total gold equivalent.
(4) Cadia and Telfer are reported as gold plus gold equivalent ounces based on a gold price of US$1,200/oz and a copper price of US$3/lb.
(5) The FY19 energy intensities have been restated due to the change in approach outlined above.</t>
  </si>
  <si>
    <t xml:space="preserve">(1)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(2) Production of silver accounts for less than 1% of total production and is not included in the calculations for total gold equivalent.
(3) Cadia and Telfer are reported as gold plus gold equivalent ounces based on a gold price of US$1,200/oz and a copper price of US$3/lb.
(4) The FY19 and FY18 energy intensities have been restated due to the change in approach outlined above.
</t>
  </si>
  <si>
    <t>303-3</t>
  </si>
  <si>
    <t>Water withdrawal by source (ML) FY20</t>
  </si>
  <si>
    <t>Surface water</t>
  </si>
  <si>
    <t>Ground water</t>
  </si>
  <si>
    <t>Produced water</t>
  </si>
  <si>
    <t>Third-party water</t>
  </si>
  <si>
    <t>Total Category 1</t>
  </si>
  <si>
    <t>Total Category 2</t>
  </si>
  <si>
    <t xml:space="preserve">Total Category 1 &amp; 2 (Freshwater/'high quality') </t>
  </si>
  <si>
    <r>
      <t>Sea water</t>
    </r>
    <r>
      <rPr>
        <vertAlign val="superscript"/>
        <sz val="11"/>
        <color rgb="FF000000"/>
        <rFont val="Calibri"/>
        <family val="2"/>
        <scheme val="minor"/>
      </rPr>
      <t xml:space="preserve"> (3)</t>
    </r>
  </si>
  <si>
    <t xml:space="preserve">Total Category 3 (Other water/'low quality')  </t>
  </si>
  <si>
    <t>Total water withdrawn (ML)</t>
  </si>
  <si>
    <t>(1) The ICMM water reporting guide specifies two water quality categories: High quality and Low quality. High quality typically has high socio-environmental value with multiple beneficial uses and/or receptors. Low quality may typically have lower socio-environmental value as the poorer quality may restrict potential suitability for use by a wide range of other users/receptors.
Newcrest refers to both the MCA WAF and the ICMM reporting guide to categorise water quality. ICMM’s ‘High quality’ is consistent with category 1 and 2 of the MCA WAF, and ICMM’s ‘Low quality’ is consistent with Category 3 of the MCA WAF (refer to p.19 of the ICMM’s A practical guide to consistent water reporting).
(2) Operation is located in an area of high water stress as categorised by the Aqueduct Water Risk Atlas. For further information go to www.wri.org/aqueduct. Lihir is classified as extremely high due to the interannual variability of water supply (for example, from climate), as well as the broader area’s lack of accessibility to improved sanitation and safe drinking water. Telfer is classified as high due to the interannual variability of water supply (for example, groundwater recharge rates from variable rainfall). Gosowong is classified as high due the interannual variability of water supply (for example, from climate) and the potential for rivers and coasts to flood and impact the population in the broader region, as well as the lack of accessibility to improved sanitation and safe drinking.
(3) Use of seawater at Lihir was classified incorrectly as Category 2 prior to 2019. Seawater abstraction at Lihir is not introduced into the processing circuit for the purpose of ore processing.
(4) Cadia abstraction volumes exclude storage facility releases (spillway and ecological flow).
(5) MCA WAF categories include: Category 1 – water that is close to the drinking water standards, as it only requires minimum treatment (disinfection) to be safe for human consumption. Category 1 water may be used for all purposes. Category 2 – water that is suitable for a range of purposes, subject to appropriate treatment to remove total dissolved solids and/or to adjust other parameters to be safe for human consumption and more sensitive agricultural and recreational purposes. Category 3 – low quality water which requires significant treatment to raise quality to appropriate drinking water standards.</t>
  </si>
  <si>
    <t>Water withdrawal by source (ML) FY18-20</t>
  </si>
  <si>
    <t>FY18</t>
  </si>
  <si>
    <t xml:space="preserve">Total Cat 1+2 ('high quality') withdrawn </t>
  </si>
  <si>
    <t xml:space="preserve">Total Cat 3 ('low quality') withdrawn </t>
  </si>
  <si>
    <t>ICMM - WAF</t>
  </si>
  <si>
    <t>Water recycled and reused (ML) FY20</t>
  </si>
  <si>
    <t>Total volume recycled and reused (ML)</t>
  </si>
  <si>
    <t>(1) Gosowong data not disclosed; unable to be verified due to divestment prior to end of the financial year.</t>
  </si>
  <si>
    <t>303-4</t>
  </si>
  <si>
    <t>Category 1</t>
  </si>
  <si>
    <t>Seawater</t>
  </si>
  <si>
    <t>Third-party water (total)</t>
  </si>
  <si>
    <t>Third-party water  (for organisational use)</t>
  </si>
  <si>
    <t>Category 2</t>
  </si>
  <si>
    <t>Category 3</t>
  </si>
  <si>
    <t>Total Category 3</t>
  </si>
  <si>
    <t>Total water discharge</t>
  </si>
  <si>
    <t>(2) The volume of Category 3 seawater discharged from Lihir is unknown.</t>
  </si>
  <si>
    <t>303-5</t>
  </si>
  <si>
    <t>Change in total on-site water storage</t>
  </si>
  <si>
    <t>Total water consumption from all areas</t>
  </si>
  <si>
    <t>304-4</t>
  </si>
  <si>
    <t>IUCN Red List species and national conservation list species with habitats in areas affected by operational sites (#) FY20</t>
  </si>
  <si>
    <t>Gosowong §</t>
  </si>
  <si>
    <t>Least Concern</t>
  </si>
  <si>
    <t>183*</t>
  </si>
  <si>
    <t>22 (1)</t>
  </si>
  <si>
    <t>3 (0)</t>
  </si>
  <si>
    <t>1 (0)</t>
  </si>
  <si>
    <t>10 (0)</t>
  </si>
  <si>
    <t>8 (1)</t>
  </si>
  <si>
    <r>
      <t>(1) Critically Endangered: Cadia: Swift Parrot (</t>
    </r>
    <r>
      <rPr>
        <i/>
        <sz val="11"/>
        <color rgb="FF000000"/>
        <rFont val="Calibri"/>
        <family val="2"/>
        <scheme val="minor"/>
      </rPr>
      <t>Lathamus discolor</t>
    </r>
    <r>
      <rPr>
        <sz val="11"/>
        <color rgb="FF000000"/>
        <rFont val="Calibri"/>
        <family val="2"/>
        <scheme val="minor"/>
      </rPr>
      <t>)^, Regent Honeyeater (</t>
    </r>
    <r>
      <rPr>
        <i/>
        <sz val="11"/>
        <color rgb="FF000000"/>
        <rFont val="Calibri"/>
        <family val="2"/>
        <scheme val="minor"/>
      </rPr>
      <t>Anthochaera phyrgia</t>
    </r>
    <r>
      <rPr>
        <sz val="11"/>
        <color rgb="FF000000"/>
        <rFont val="Calibri"/>
        <family val="2"/>
        <scheme val="minor"/>
      </rPr>
      <t>)^ Lihir: Hawksbill Turtle (</t>
    </r>
    <r>
      <rPr>
        <i/>
        <sz val="11"/>
        <color rgb="FF000000"/>
        <rFont val="Calibri"/>
        <family val="2"/>
        <scheme val="minor"/>
      </rPr>
      <t>Eretmochelys imbricate</t>
    </r>
    <r>
      <rPr>
        <sz val="11"/>
        <color rgb="FF000000"/>
        <rFont val="Calibri"/>
        <family val="2"/>
        <scheme val="minor"/>
      </rPr>
      <t>).</t>
    </r>
  </si>
  <si>
    <r>
      <t>(2) Endangered: Lihir: Green Turtle (</t>
    </r>
    <r>
      <rPr>
        <i/>
        <sz val="11"/>
        <color rgb="FF000000"/>
        <rFont val="Calibri"/>
        <family val="2"/>
        <scheme val="minor"/>
      </rPr>
      <t>Chelonia mydas</t>
    </r>
    <r>
      <rPr>
        <sz val="11"/>
        <color rgb="FF000000"/>
        <rFont val="Calibri"/>
        <family val="2"/>
        <scheme val="minor"/>
      </rPr>
      <t>); Humphead Wrasse (</t>
    </r>
    <r>
      <rPr>
        <i/>
        <sz val="11"/>
        <color rgb="FF000000"/>
        <rFont val="Calibri"/>
        <family val="2"/>
        <scheme val="minor"/>
      </rPr>
      <t>Cheilinus undulatus</t>
    </r>
    <r>
      <rPr>
        <sz val="11"/>
        <color rgb="FF000000"/>
        <rFont val="Calibri"/>
        <family val="2"/>
        <scheme val="minor"/>
      </rPr>
      <t>) Gosowong: White Cockatoo (</t>
    </r>
    <r>
      <rPr>
        <i/>
        <sz val="11"/>
        <color rgb="FF000000"/>
        <rFont val="Calibri"/>
        <family val="2"/>
        <scheme val="minor"/>
      </rPr>
      <t>Cacatua alba</t>
    </r>
    <r>
      <rPr>
        <sz val="11"/>
        <color rgb="FF000000"/>
        <rFont val="Calibri"/>
        <family val="2"/>
        <scheme val="minor"/>
      </rPr>
      <t>).</t>
    </r>
  </si>
  <si>
    <r>
      <t>(3) Vulnerable: Telfer: Bilby (</t>
    </r>
    <r>
      <rPr>
        <i/>
        <sz val="11"/>
        <color rgb="FF000000"/>
        <rFont val="Calibri"/>
        <family val="2"/>
        <scheme val="minor"/>
      </rPr>
      <t>Macrotis lagotis</t>
    </r>
    <r>
      <rPr>
        <sz val="11"/>
        <color rgb="FF000000"/>
        <rFont val="Calibri"/>
        <family val="2"/>
        <scheme val="minor"/>
      </rPr>
      <t>)^ Lihir: Leather Back Turtle (</t>
    </r>
    <r>
      <rPr>
        <i/>
        <sz val="11"/>
        <color rgb="FF000000"/>
        <rFont val="Calibri"/>
        <family val="2"/>
        <scheme val="minor"/>
      </rPr>
      <t>Dermochelys coriacea</t>
    </r>
    <r>
      <rPr>
        <sz val="11"/>
        <color rgb="FF000000"/>
        <rFont val="Calibri"/>
        <family val="2"/>
        <scheme val="minor"/>
      </rPr>
      <t>)^, Bismarck kingfisher (</t>
    </r>
    <r>
      <rPr>
        <i/>
        <sz val="11"/>
        <color rgb="FF000000"/>
        <rFont val="Calibri"/>
        <family val="2"/>
        <scheme val="minor"/>
      </rPr>
      <t>Ceyx websteri</t>
    </r>
    <r>
      <rPr>
        <sz val="11"/>
        <color rgb="FF000000"/>
        <rFont val="Calibri"/>
        <family val="2"/>
        <scheme val="minor"/>
      </rPr>
      <t>), Yellow-legged pigeon (</t>
    </r>
    <r>
      <rPr>
        <i/>
        <sz val="11"/>
        <color rgb="FF000000"/>
        <rFont val="Calibri"/>
        <family val="2"/>
        <scheme val="minor"/>
      </rPr>
      <t>Columba pallidiceps</t>
    </r>
    <r>
      <rPr>
        <sz val="11"/>
        <color rgb="FF000000"/>
        <rFont val="Calibri"/>
        <family val="2"/>
        <scheme val="minor"/>
      </rPr>
      <t>) Gosowong: Chattering Lory (</t>
    </r>
    <r>
      <rPr>
        <i/>
        <sz val="11"/>
        <color rgb="FF000000"/>
        <rFont val="Calibri"/>
        <family val="2"/>
        <scheme val="minor"/>
      </rPr>
      <t>Lorius garrulus</t>
    </r>
    <r>
      <rPr>
        <sz val="11"/>
        <color rgb="FF000000"/>
        <rFont val="Calibri"/>
        <family val="2"/>
        <scheme val="minor"/>
      </rPr>
      <t>), Drummer Rail (</t>
    </r>
    <r>
      <rPr>
        <i/>
        <sz val="11"/>
        <color rgb="FF000000"/>
        <rFont val="Calibri"/>
        <family val="2"/>
        <scheme val="minor"/>
      </rPr>
      <t>Habroptila wallacii</t>
    </r>
    <r>
      <rPr>
        <sz val="11"/>
        <color rgb="FF000000"/>
        <rFont val="Calibri"/>
        <family val="2"/>
        <scheme val="minor"/>
      </rPr>
      <t>), Javan Deer (</t>
    </r>
    <r>
      <rPr>
        <i/>
        <sz val="11"/>
        <color rgb="FF000000"/>
        <rFont val="Calibri"/>
        <family val="2"/>
        <scheme val="minor"/>
      </rPr>
      <t>Rusa timorensis moluccensis</t>
    </r>
    <r>
      <rPr>
        <sz val="11"/>
        <color rgb="FF000000"/>
        <rFont val="Calibri"/>
        <family val="2"/>
        <scheme val="minor"/>
      </rPr>
      <t>).</t>
    </r>
  </si>
  <si>
    <r>
      <t>(4) Near Threatened: Lihir: Pied cuckoo-dove (</t>
    </r>
    <r>
      <rPr>
        <i/>
        <sz val="11"/>
        <color rgb="FF000000"/>
        <rFont val="Calibri"/>
        <family val="2"/>
        <scheme val="minor"/>
      </rPr>
      <t>Reinwardtoena browni</t>
    </r>
    <r>
      <rPr>
        <sz val="11"/>
        <color rgb="FF000000"/>
        <rFont val="Calibri"/>
        <family val="2"/>
        <scheme val="minor"/>
      </rPr>
      <t>), Yellowish imperial-pigeon (</t>
    </r>
    <r>
      <rPr>
        <i/>
        <sz val="11"/>
        <color rgb="FF000000"/>
        <rFont val="Calibri"/>
        <family val="2"/>
        <scheme val="minor"/>
      </rPr>
      <t>Ducula subflavescens</t>
    </r>
    <r>
      <rPr>
        <sz val="11"/>
        <color rgb="FF000000"/>
        <rFont val="Calibri"/>
        <family val="2"/>
        <scheme val="minor"/>
      </rPr>
      <t>), Violaceous coucal (</t>
    </r>
    <r>
      <rPr>
        <i/>
        <sz val="11"/>
        <color rgb="FF000000"/>
        <rFont val="Calibri"/>
        <family val="2"/>
        <scheme val="minor"/>
      </rPr>
      <t>Centropus violaceus</t>
    </r>
    <r>
      <rPr>
        <sz val="11"/>
        <color rgb="FF000000"/>
        <rFont val="Calibri"/>
        <family val="2"/>
        <scheme val="minor"/>
      </rPr>
      <t>), Star Coral (</t>
    </r>
    <r>
      <rPr>
        <i/>
        <sz val="11"/>
        <color rgb="FF000000"/>
        <rFont val="Calibri"/>
        <family val="2"/>
        <scheme val="minor"/>
      </rPr>
      <t>Favia Stelligera</t>
    </r>
    <r>
      <rPr>
        <sz val="11"/>
        <color rgb="FF000000"/>
        <rFont val="Calibri"/>
        <family val="2"/>
        <scheme val="minor"/>
      </rPr>
      <t>), Closed brain coral (</t>
    </r>
    <r>
      <rPr>
        <i/>
        <sz val="11"/>
        <color rgb="FF000000"/>
        <rFont val="Calibri"/>
        <family val="2"/>
        <scheme val="minor"/>
      </rPr>
      <t>Leptoria Phrygia</t>
    </r>
    <r>
      <rPr>
        <sz val="11"/>
        <color rgb="FF000000"/>
        <rFont val="Calibri"/>
        <family val="2"/>
        <scheme val="minor"/>
      </rPr>
      <t>) Gosowong: Moluccan Goshawk (</t>
    </r>
    <r>
      <rPr>
        <i/>
        <sz val="11"/>
        <color rgb="FF000000"/>
        <rFont val="Calibri"/>
        <family val="2"/>
        <scheme val="minor"/>
      </rPr>
      <t>Accipiter henicogrammus</t>
    </r>
    <r>
      <rPr>
        <sz val="11"/>
        <color rgb="FF000000"/>
        <rFont val="Calibri"/>
        <family val="2"/>
        <scheme val="minor"/>
      </rPr>
      <t>), Long-billed Crow (</t>
    </r>
    <r>
      <rPr>
        <i/>
        <sz val="11"/>
        <color rgb="FF000000"/>
        <rFont val="Calibri"/>
        <family val="2"/>
        <scheme val="minor"/>
      </rPr>
      <t>Corvus validu</t>
    </r>
    <r>
      <rPr>
        <sz val="11"/>
        <color rgb="FF000000"/>
        <rFont val="Calibri"/>
        <family val="2"/>
        <scheme val="minor"/>
      </rPr>
      <t>)^, Azure Dollarbird (</t>
    </r>
    <r>
      <rPr>
        <i/>
        <sz val="11"/>
        <color rgb="FF000000"/>
        <rFont val="Calibri"/>
        <family val="2"/>
        <scheme val="minor"/>
      </rPr>
      <t>Eurystomus azureus</t>
    </r>
    <r>
      <rPr>
        <sz val="11"/>
        <color rgb="FF000000"/>
        <rFont val="Calibri"/>
        <family val="2"/>
        <scheme val="minor"/>
      </rPr>
      <t>).</t>
    </r>
  </si>
  <si>
    <r>
      <t>(5) National Conservation list: Lihir: Dusky Shrub Fowl (</t>
    </r>
    <r>
      <rPr>
        <i/>
        <sz val="11"/>
        <color rgb="FF000000"/>
        <rFont val="Calibri"/>
        <family val="2"/>
        <scheme val="minor"/>
      </rPr>
      <t>Megapoctius freycinet</t>
    </r>
    <r>
      <rPr>
        <sz val="11"/>
        <color rgb="FF000000"/>
        <rFont val="Calibri"/>
        <family val="2"/>
        <scheme val="minor"/>
      </rPr>
      <t>), Osprey (</t>
    </r>
    <r>
      <rPr>
        <i/>
        <sz val="11"/>
        <color rgb="FF000000"/>
        <rFont val="Calibri"/>
        <family val="2"/>
        <scheme val="minor"/>
      </rPr>
      <t>Pandion haliaetus</t>
    </r>
    <r>
      <rPr>
        <sz val="11"/>
        <color rgb="FF000000"/>
        <rFont val="Calibri"/>
        <family val="2"/>
        <scheme val="minor"/>
      </rPr>
      <t>) Gosowong: Rufous Night-heron (</t>
    </r>
    <r>
      <rPr>
        <i/>
        <sz val="11"/>
        <color rgb="FF000000"/>
        <rFont val="Calibri"/>
        <family val="2"/>
        <scheme val="minor"/>
      </rPr>
      <t>Nycticorax caledonicus</t>
    </r>
    <r>
      <rPr>
        <sz val="11"/>
        <color rgb="FF000000"/>
        <rFont val="Calibri"/>
        <family val="2"/>
        <scheme val="minor"/>
      </rPr>
      <t>), Spotted Kestrel (</t>
    </r>
    <r>
      <rPr>
        <i/>
        <sz val="11"/>
        <color rgb="FF000000"/>
        <rFont val="Calibri"/>
        <family val="2"/>
        <scheme val="minor"/>
      </rPr>
      <t>Falco moluccensis</t>
    </r>
    <r>
      <rPr>
        <sz val="11"/>
        <color rgb="FF000000"/>
        <rFont val="Calibri"/>
        <family val="2"/>
        <scheme val="minor"/>
      </rPr>
      <t>), Whimbrel (</t>
    </r>
    <r>
      <rPr>
        <i/>
        <sz val="11"/>
        <color rgb="FF000000"/>
        <rFont val="Calibri"/>
        <family val="2"/>
        <scheme val="minor"/>
      </rPr>
      <t>Numenius phaeopus</t>
    </r>
    <r>
      <rPr>
        <sz val="11"/>
        <color rgb="FF000000"/>
        <rFont val="Calibri"/>
        <family val="2"/>
        <scheme val="minor"/>
      </rPr>
      <t>), Mangrove Monitor (</t>
    </r>
    <r>
      <rPr>
        <i/>
        <sz val="11"/>
        <color rgb="FF000000"/>
        <rFont val="Calibri"/>
        <family val="2"/>
        <scheme val="minor"/>
      </rPr>
      <t>Varanus indicus</t>
    </r>
    <r>
      <rPr>
        <sz val="11"/>
        <color rgb="FF000000"/>
        <rFont val="Calibri"/>
        <family val="2"/>
        <scheme val="minor"/>
      </rPr>
      <t>), Saltwater Crocodile (</t>
    </r>
    <r>
      <rPr>
        <i/>
        <sz val="11"/>
        <color rgb="FF000000"/>
        <rFont val="Calibri"/>
        <family val="2"/>
        <scheme val="minor"/>
      </rPr>
      <t>Crocodylus porosus</t>
    </r>
    <r>
      <rPr>
        <sz val="11"/>
        <color rgb="FF000000"/>
        <rFont val="Calibri"/>
        <family val="2"/>
        <scheme val="minor"/>
      </rPr>
      <t>), Ornate Cuscus (</t>
    </r>
    <r>
      <rPr>
        <i/>
        <sz val="11"/>
        <color rgb="FF000000"/>
        <rFont val="Calibri"/>
        <family val="2"/>
        <scheme val="minor"/>
      </rPr>
      <t>Phalanger ornatus</t>
    </r>
    <r>
      <rPr>
        <sz val="11"/>
        <color rgb="FF000000"/>
        <rFont val="Calibri"/>
        <family val="2"/>
        <scheme val="minor"/>
      </rPr>
      <t>), Amboina sail-finned lizard (</t>
    </r>
    <r>
      <rPr>
        <i/>
        <sz val="11"/>
        <color rgb="FF000000"/>
        <rFont val="Calibri"/>
        <family val="2"/>
        <scheme val="minor"/>
      </rPr>
      <t>Hydrasaurus amboinensis</t>
    </r>
    <r>
      <rPr>
        <sz val="11"/>
        <color rgb="FF000000"/>
        <rFont val="Calibri"/>
        <family val="2"/>
        <scheme val="minor"/>
      </rPr>
      <t>), Cadia: Diamond Firetail (</t>
    </r>
    <r>
      <rPr>
        <i/>
        <sz val="11"/>
        <color rgb="FF000000"/>
        <rFont val="Calibri"/>
        <family val="2"/>
        <scheme val="minor"/>
      </rPr>
      <t>Stagonopleura guttata</t>
    </r>
    <r>
      <rPr>
        <sz val="11"/>
        <color rgb="FF000000"/>
        <rFont val="Calibri"/>
        <family val="2"/>
        <scheme val="minor"/>
      </rPr>
      <t>), Superb Parrot (</t>
    </r>
    <r>
      <rPr>
        <i/>
        <sz val="11"/>
        <color rgb="FF000000"/>
        <rFont val="Calibri"/>
        <family val="2"/>
        <scheme val="minor"/>
      </rPr>
      <t>Polytelis swainsonii</t>
    </r>
    <r>
      <rPr>
        <sz val="11"/>
        <color rgb="FF000000"/>
        <rFont val="Calibri"/>
        <family val="2"/>
        <scheme val="minor"/>
      </rPr>
      <t>), Turquoise Parrot (</t>
    </r>
    <r>
      <rPr>
        <i/>
        <sz val="11"/>
        <color rgb="FF000000"/>
        <rFont val="Calibri"/>
        <family val="2"/>
        <scheme val="minor"/>
      </rPr>
      <t>Neophema pulchella</t>
    </r>
    <r>
      <rPr>
        <sz val="11"/>
        <color rgb="FF000000"/>
        <rFont val="Calibri"/>
        <family val="2"/>
        <scheme val="minor"/>
      </rPr>
      <t>), Brown Treecreeper (eastern subspecies) (</t>
    </r>
    <r>
      <rPr>
        <i/>
        <sz val="11"/>
        <color rgb="FF000000"/>
        <rFont val="Calibri"/>
        <family val="2"/>
        <scheme val="minor"/>
      </rPr>
      <t>Climacteris picumnus victoriae</t>
    </r>
    <r>
      <rPr>
        <sz val="11"/>
        <color rgb="FF000000"/>
        <rFont val="Calibri"/>
        <family val="2"/>
        <scheme val="minor"/>
      </rPr>
      <t>), Speckled warbler (</t>
    </r>
    <r>
      <rPr>
        <i/>
        <sz val="11"/>
        <color rgb="FF000000"/>
        <rFont val="Calibri"/>
        <family val="2"/>
        <scheme val="minor"/>
      </rPr>
      <t>Pyrrholaemus sagittatus</t>
    </r>
    <r>
      <rPr>
        <sz val="11"/>
        <color rgb="FF000000"/>
        <rFont val="Calibri"/>
        <family val="2"/>
        <scheme val="minor"/>
      </rPr>
      <t>), Squirrel Glider (</t>
    </r>
    <r>
      <rPr>
        <i/>
        <sz val="11"/>
        <color rgb="FF000000"/>
        <rFont val="Calibri"/>
        <family val="2"/>
        <scheme val="minor"/>
      </rPr>
      <t>Petaurus norfolcensis</t>
    </r>
    <r>
      <rPr>
        <sz val="11"/>
        <color rgb="FF000000"/>
        <rFont val="Calibri"/>
        <family val="2"/>
        <scheme val="minor"/>
      </rPr>
      <t>), Yellow Bellied Sheathtail Bat (</t>
    </r>
    <r>
      <rPr>
        <i/>
        <sz val="11"/>
        <color rgb="FF000000"/>
        <rFont val="Calibri"/>
        <family val="2"/>
        <scheme val="minor"/>
      </rPr>
      <t>Saccolaimus flaviventris</t>
    </r>
    <r>
      <rPr>
        <sz val="11"/>
        <color rgb="FF000000"/>
        <rFont val="Calibri"/>
        <family val="2"/>
        <scheme val="minor"/>
      </rPr>
      <t>) and Eastern Bent-wing Bat (</t>
    </r>
    <r>
      <rPr>
        <i/>
        <sz val="11"/>
        <color rgb="FF000000"/>
        <rFont val="Calibri"/>
        <family val="2"/>
        <scheme val="minor"/>
      </rPr>
      <t>Miniopterus orianae oceanensis</t>
    </r>
    <r>
      <rPr>
        <sz val="11"/>
        <color rgb="FF000000"/>
        <rFont val="Calibri"/>
        <family val="2"/>
        <scheme val="minor"/>
      </rPr>
      <t>).</t>
    </r>
  </si>
  <si>
    <t>(6) The total number of species found within the project area that are on National Conservation lists. The figures in brackets are the number of species on the National Conservation list that are not already included in the IUCN Red List numbers.</t>
  </si>
  <si>
    <t xml:space="preserve">(7) Species marked with ^ are also included on National Conservation Lists (species names are not repeated in (5)).							</t>
  </si>
  <si>
    <t xml:space="preserve">*: These species have the potential to be in the region as per a search of the WA threatened and priority database records.	
§ = Gosowong species are reported for completeness up until divestment at 4 March 2020, however are not considered in totals at 30 June 2020.						</t>
  </si>
  <si>
    <t>MM1</t>
  </si>
  <si>
    <t>Amount of land disturbed or rehabilitated (ha) FY20</t>
  </si>
  <si>
    <t>Total land disturbed</t>
  </si>
  <si>
    <t>Total land undisturbed</t>
  </si>
  <si>
    <t>Land disturbed FY20</t>
  </si>
  <si>
    <t>Total rehabilitated FY20</t>
  </si>
  <si>
    <t>Closing land balance FY20</t>
  </si>
  <si>
    <t>Land area held for ancillary purposes</t>
  </si>
  <si>
    <t>(1) Total land area includes an undisclosed amount of total land rehabilitated.</t>
  </si>
  <si>
    <t>305-1</t>
  </si>
  <si>
    <r>
      <t>Corporate Offices</t>
    </r>
    <r>
      <rPr>
        <vertAlign val="superscript"/>
        <sz val="11"/>
        <color rgb="FF00AAE8"/>
        <rFont val="Calibri"/>
        <family val="2"/>
        <scheme val="minor"/>
      </rPr>
      <t>(2)</t>
    </r>
  </si>
  <si>
    <t>Diesel (power generation)</t>
  </si>
  <si>
    <t>Fuel oil (power generation)</t>
  </si>
  <si>
    <t>Diesel (haulage &amp; production)</t>
  </si>
  <si>
    <t>Lubricating oil</t>
  </si>
  <si>
    <t>Aviation gasoline</t>
  </si>
  <si>
    <t>Diesel (automotive)</t>
  </si>
  <si>
    <t>Non combustion emissions (Soda ash &amp; sulphur hexafluoride (SF6)</t>
  </si>
  <si>
    <t>Total - Scope 1 greenhouse gas emissions</t>
  </si>
  <si>
    <t>(1) The following GHGs were included in the emissions calculations: CO2, CH4 and N20. We used emissions factors from Schedule 1 Part 3 of National Greenhouse and Energy Reporting (NGER) (Measurement) Determination 2008 (kg CO2-e/GJ) and the Global Warming Potential rates from NGER Regulations 2.02 (tonne CO2-e/tonne).
(2) Corporate Offices includes the Melbourne and Perth offices and Orange Lab, New South Wales.</t>
  </si>
  <si>
    <t>305-2</t>
  </si>
  <si>
    <t>Indirect (Scope 2) GHG emissions (tCO2-e) FY20</t>
  </si>
  <si>
    <t>Total - Scope 2 greenhouse gas emissions</t>
  </si>
  <si>
    <t>(1) Corporate offices includes the Melbourne and Perth offices and Orange Lab, New South Wales</t>
  </si>
  <si>
    <t>Scope 1 + 2 emissions within the organisation (tCO2-e) FY18-20</t>
  </si>
  <si>
    <t>305-4</t>
  </si>
  <si>
    <t xml:space="preserve">GHG emissions intensity by ore milled (kg CO2-e/t) FY20 </t>
  </si>
  <si>
    <t>Scope 1 + 2 (tCO2-e)</t>
  </si>
  <si>
    <t xml:space="preserve">Intensity by ore milled </t>
  </si>
  <si>
    <t>(1) Corporate Offices includes the Melbourne and Perth offices and Orange Lab, New South Wales.
(2) The tonnes of ore milled refers to the material which has been processed through the mill. It excludes the dump leach tonnes processed at Telfer.</t>
  </si>
  <si>
    <t>GHG emissions intensity by gold produced (kg CO2-e/troy oz) FY20</t>
  </si>
  <si>
    <t xml:space="preserve">Intensity by gold produced </t>
  </si>
  <si>
    <t>(1) Corporate Offices includes the Melbourne and Perth offices and Orange Lab, New South Wales.
(2) Cadia and Telfer are reported as gold plus gold equivalent ounces based on a gold price of US$1,200/oz and a copper price of US$3/lb.
(3) Production of silver accounts for less than 1% of total production and is not included in the calculations for total gold equivalent.</t>
  </si>
  <si>
    <t>GHG emissions intensity by gold produced  (kg CO2-e/troy oz) FY18-20</t>
  </si>
  <si>
    <t>305-3</t>
  </si>
  <si>
    <t>Scope 3 GHG emissions by source (kt CO2-e) FY20</t>
  </si>
  <si>
    <t>Upstream</t>
  </si>
  <si>
    <t>Fuels</t>
  </si>
  <si>
    <t>Lime</t>
  </si>
  <si>
    <t>Capital items</t>
  </si>
  <si>
    <t>Grinding media</t>
  </si>
  <si>
    <t>Business travel</t>
  </si>
  <si>
    <t>Total Upstream</t>
  </si>
  <si>
    <t>Downstream- Processing of sold goods</t>
  </si>
  <si>
    <t>Gold Refining</t>
  </si>
  <si>
    <t>Copper smelting/ refining</t>
  </si>
  <si>
    <t>Total Downstream</t>
  </si>
  <si>
    <t>Total scope 3 Emissions</t>
  </si>
  <si>
    <t>(1) Emissions from other purchased goods and services account for 34kt.</t>
  </si>
  <si>
    <t>305-7</t>
  </si>
  <si>
    <t>Nitrogen oxides (NOX), sulphur oxides (SOX), and other significant air emissions (kg) FY20</t>
  </si>
  <si>
    <t>SO2</t>
  </si>
  <si>
    <t>NOx</t>
  </si>
  <si>
    <t>CO</t>
  </si>
  <si>
    <t>PM &lt;10 µm (combustion)</t>
  </si>
  <si>
    <t>PM &lt;10 µm (combustion and dust)</t>
  </si>
  <si>
    <t>PM &lt;2.5 µm</t>
  </si>
  <si>
    <t>Total Volatile Organic Compounds (VOCs)</t>
  </si>
  <si>
    <t>(1) Lihir’s relatively higher air emissions can be attributed to the use of heavy fuel oils in electricity generation on site.
(2) Port Hedland and Cadia Dewatering are included consistent with National Pollutant Inventory reporting requirements. Not applicable for
Exploration and Corporate.
(3) Port Hedland’s air emissions are largely due to the inclusion of ships used by Newcrest berthed at Port Hedland.
(4) PM &lt;10 μm (dust) only collected at Australian sites.</t>
  </si>
  <si>
    <t>MM3</t>
  </si>
  <si>
    <t>Waste rock and tailings (kt) FY14-20</t>
  </si>
  <si>
    <t>Waste rock - Potentially Acid Forming (PAF)</t>
  </si>
  <si>
    <t>Telfer(2)</t>
  </si>
  <si>
    <t>Hidden Valley</t>
  </si>
  <si>
    <r>
      <t>Waste rock - Non Acid Forming (NAF)</t>
    </r>
    <r>
      <rPr>
        <vertAlign val="superscript"/>
        <sz val="11"/>
        <color rgb="FF00AAE8"/>
        <rFont val="Calibri"/>
        <family val="2"/>
        <scheme val="minor"/>
      </rPr>
      <t>(3)</t>
    </r>
  </si>
  <si>
    <t>Total Waste rock - NAF + PAF</t>
  </si>
  <si>
    <t>Tailings</t>
  </si>
  <si>
    <t>Total waste rock and tailings</t>
  </si>
  <si>
    <t>(1) Did not separate waste rock data by PAF and NAF prior to FY18; therefore, total waste rock is recorded under waste rock-NAF for FY16 and FY17.
(2) Total figure includes scats, reported in FY18 for the first time.
(3) Annually generated PAF and NAF waste rock volumes are based on geochemical analysis and classification that is used to inform regulator-approved management plans for storage and remediation of waste rock dumps. Some volumes of NAF waste rock (for example, that may contain minor quantities of steel or concrete from underground workings) are also conservatively managed as if they were PAF in engineered storage cells to prevent potential environmental impacts.</t>
  </si>
  <si>
    <t>'-' = Data is not available.
n/a = Data is not applicable.</t>
  </si>
  <si>
    <t>401-1</t>
  </si>
  <si>
    <t>New employee hires and employee turnover FY18-20</t>
  </si>
  <si>
    <t>Total full-time employees (#)</t>
  </si>
  <si>
    <t>Full-time employee turnover to total full-time (%)</t>
  </si>
  <si>
    <t>Total part-time employees (#)</t>
  </si>
  <si>
    <t>Part-time employee turnover to total part-time (%)</t>
  </si>
  <si>
    <t>Gender</t>
  </si>
  <si>
    <t>Total males employed (#)</t>
  </si>
  <si>
    <t>Male turnover (of male employees) (%)</t>
  </si>
  <si>
    <t>Females employed (#)</t>
  </si>
  <si>
    <t>Female turnover (of female employees) (%)</t>
  </si>
  <si>
    <t>New employee hires and employee turnover FY20</t>
  </si>
  <si>
    <t>Total new full-time hires (#)</t>
  </si>
  <si>
    <t>Full-time employee turnover (#)</t>
  </si>
  <si>
    <t>Full-time employee turnover to all employees (%)</t>
  </si>
  <si>
    <t>Total new part-time hires (#)</t>
  </si>
  <si>
    <t>Part-time employee turnover (#)</t>
  </si>
  <si>
    <t>Part-time employee turnover to total employees (%)</t>
  </si>
  <si>
    <t>Total new male hires (#)</t>
  </si>
  <si>
    <t>Male turnover (#)</t>
  </si>
  <si>
    <t>Male turnover (of all employees) (%)</t>
  </si>
  <si>
    <t>Total new female hires (#)</t>
  </si>
  <si>
    <t>Female turnover (#)</t>
  </si>
  <si>
    <t>Female turnover (of all employees) (%)</t>
  </si>
  <si>
    <t>Age Group</t>
  </si>
  <si>
    <t>Total employees &lt;30 (#)</t>
  </si>
  <si>
    <t>Total new hires &lt;30 (#)</t>
  </si>
  <si>
    <t>Employees &lt;30 turnover (#)</t>
  </si>
  <si>
    <t>Turnover employees &lt;30 (of total employees) (%)</t>
  </si>
  <si>
    <t>Total employees 30-50 (#)</t>
  </si>
  <si>
    <t>Total new hires 30-50 (#)</t>
  </si>
  <si>
    <t>Employees 30-50 turnover (#)</t>
  </si>
  <si>
    <t>Turnover employees 30-50 (of total employees) (%)</t>
  </si>
  <si>
    <t>Total employees 50+ (#)</t>
  </si>
  <si>
    <t>Total new hires 50+ (#)</t>
  </si>
  <si>
    <t>Employees 50+ turnover (#)</t>
  </si>
  <si>
    <t>Turnover employees 50+ (of total employees) (%)</t>
  </si>
  <si>
    <t>401-3</t>
  </si>
  <si>
    <t>Return to work and retention after parental leave by gender FY2020</t>
  </si>
  <si>
    <t>Male employees entitled to parental leave (#)</t>
  </si>
  <si>
    <t>Male employees that took parental leave (#)</t>
  </si>
  <si>
    <t>Male employees that returned to work after parental leave (#)</t>
  </si>
  <si>
    <t>Return rate of male employees who took parental leave (%)</t>
  </si>
  <si>
    <t>Male employees that returned to work after parental leave and were employed 12 months after returning to work (#)(1)</t>
  </si>
  <si>
    <t>Female employees entitled to parental leave (#)</t>
  </si>
  <si>
    <t>Female employees that took parental leave (#)</t>
  </si>
  <si>
    <t>Female employees that returned to work after parental leave (#)</t>
  </si>
  <si>
    <t>Return rate of female employees who took parental leave (%)</t>
  </si>
  <si>
    <t>Female employees that returned to work after parental leave and employed 12 months after returning to work (#)(1)</t>
  </si>
  <si>
    <t xml:space="preserve">(1) Employees whose parental leave ended in FY19 (between July 2018 to June 2019) and have completed 12 months in organisation in FY20 (between July 2019 to June 2020). </t>
  </si>
  <si>
    <t xml:space="preserve">403-9 </t>
  </si>
  <si>
    <t>Employees</t>
  </si>
  <si>
    <t>FY17</t>
  </si>
  <si>
    <t>FY16</t>
  </si>
  <si>
    <t>Lost Time Injury Frequency Rate (LTIFR) (per million hours worked)</t>
  </si>
  <si>
    <t>(1) In line with ICMM guidelines, the calculation of Company-wide TRIFR and LTIFR only includes operational sites and joint ventures in which Newcrest has a controlling interest; therefore, Wafi-Golpu is excluded.
(2) Injuries and hours recorded from project delivery activities are included in the Company-wide TRIFR and LTIFR; however, they are not included within operational site data.
(3) FY20 includes Red Chris for the first time; therefore, the Company-wide LTIFR and TRIFR data has been presented with and without Red Chris for comparison with previous years.
(4) First-aid injuries are not included in the TRIFR.
(5) Subsequent to the Market Release on 14 August 2020, which stated that Newcrest’s TRIFR (excluding Red Chris) was 2.04, an internal review resulted in a change to 2.06. Newcrest’s reported TRIFR for FY20 of 2.6 remains unchanged.</t>
  </si>
  <si>
    <t>404-1</t>
  </si>
  <si>
    <t>Main report as chart only</t>
  </si>
  <si>
    <t>Senior Executive  (Level 5 &amp; 6)</t>
  </si>
  <si>
    <t>Senior Executive – male (Level 5 &amp; 6)</t>
  </si>
  <si>
    <t>Senior Executive – female (Level 5 &amp; 6)</t>
  </si>
  <si>
    <t>General Manager – male (Level 4)</t>
  </si>
  <si>
    <t>General Manager – female (Level 4)</t>
  </si>
  <si>
    <t>Manager – male (Level 3)</t>
  </si>
  <si>
    <t>Manager – female (Level 3)</t>
  </si>
  <si>
    <t>Supervisor, superintendent, coordinator &amp; senior technical specialist – male (Level 2)</t>
  </si>
  <si>
    <t>Supervisor, superintendent, coordinator &amp; senior technical specialist – female (Level 2)</t>
  </si>
  <si>
    <t>Operator, technical advisor &amp; other – male (Level 1)</t>
  </si>
  <si>
    <t>Operator, technical advisor &amp; other – female (Level 1)</t>
  </si>
  <si>
    <t>404-3</t>
  </si>
  <si>
    <t>Employees receiving performance reviews (%) FY20</t>
  </si>
  <si>
    <t>Employees (all levels)</t>
  </si>
  <si>
    <t>405-1</t>
  </si>
  <si>
    <t>Diversity of employees by level, gender and age group FY20</t>
  </si>
  <si>
    <t>Chief Executive Officer (Level 6)</t>
  </si>
  <si>
    <t>Total employees (#)</t>
  </si>
  <si>
    <t>Male (%)</t>
  </si>
  <si>
    <t>Female (%)</t>
  </si>
  <si>
    <t>&lt;30 years of age (%)</t>
  </si>
  <si>
    <t>30-50 years of age (%)</t>
  </si>
  <si>
    <t>50+ years of age (%)</t>
  </si>
  <si>
    <t>Executive (Level 5)</t>
  </si>
  <si>
    <t>General Manager (Level 4)</t>
  </si>
  <si>
    <t>Manager (Level 3)</t>
  </si>
  <si>
    <t>Supervisor, Superintendent, Coordinator (Level 2)</t>
  </si>
  <si>
    <t>Operator, Technical Advisor (Level 1)</t>
  </si>
  <si>
    <t xml:space="preserve">Total employees (#) </t>
  </si>
  <si>
    <t>Diversity of employees by level, gender and age group FY18-20</t>
  </si>
  <si>
    <t>Governance Committees - Diversity of employees by level, gender and age group (as at June 30 2020) FY20</t>
  </si>
  <si>
    <t>Board of Directors</t>
  </si>
  <si>
    <t xml:space="preserve">Audit &amp; Risk Committee </t>
  </si>
  <si>
    <t>Human Resources &amp; Renumeration Committee</t>
  </si>
  <si>
    <t xml:space="preserve">Safety &amp; Sustainability Committee </t>
  </si>
  <si>
    <t xml:space="preserve">Nominations Committee </t>
  </si>
  <si>
    <t>405-2</t>
  </si>
  <si>
    <t>Ratio of basic salary and remuneration of women to men (%)</t>
  </si>
  <si>
    <t>Basic salary of women to basic salary of men</t>
  </si>
  <si>
    <t>Ratio of basic salary by gender and employee category (%)</t>
  </si>
  <si>
    <t>Basic salary of women to basic salary of men (Board)</t>
  </si>
  <si>
    <t>Basic salary of women to basic salary of men (Executive - Level 5)</t>
  </si>
  <si>
    <t>Basic salary of women to basic salary of men (General Manager) - Level 4)</t>
  </si>
  <si>
    <t>Basic salary of women to basic salary of men (Manager - Level 3)</t>
  </si>
  <si>
    <t xml:space="preserve">Basic salary of women to basic salary of men (Supervisor, superintendent, coordinator - Level 2) </t>
  </si>
  <si>
    <t>Basic salary of women to basic salary of men (Operator, technical advisor - Level 1)</t>
  </si>
  <si>
    <t>(1) Gosowong data not available due to divestment prior to end of the financial year.
(2) Only a ratio for Corporate Offices has been provided for the General Manager category. All General Managers at sites and exploration were male.</t>
  </si>
  <si>
    <t>410-1</t>
  </si>
  <si>
    <t>Total number of directly employed security employees &amp; contractors (#)</t>
  </si>
  <si>
    <t>Police personnel trained in Newcrest's human rights awareness training (#)</t>
  </si>
  <si>
    <t>(1) Gosowong data is not presented given lack of verifiable source data (for example, training records) to confirm the number of employees and contractors that had completed the training, due to the divestment and impact that COVID-19 had on the operation and availability of key staff.
(2) Excluding Red Chris, the total number of directly employed security employees and contractors was 229; the percentage of directly employed security personnel trained remained 72%.
(3) The number of trained employees and contractors includes all employees and contractors who completed the training during the period, including both active and inactive employees and contractors. The value for the total number of employees and contractors includes only active personnel as at 30 June 2020.
(4) All security employees and contractors are expected to undertake dedicated human rights awareness training through our Security Code of Conduct. We did not achieve our goal of 100% security personnel being trained in FY20 primarily due to COVID-19 restrictions limiting the access to site of both trainers and personnel restrictions at site. However this was addressed as a priority once access to sites was regained in early FY21. At Telfer, a system error resulted in security personnel not being identified as requiring training: this has since been addressed. Note: There were additional employees (without a security role) trained in human rights policies or procedures in FY20. These employees were primarily from community and site management teams.</t>
  </si>
  <si>
    <t>MM6 and MM7</t>
  </si>
  <si>
    <t>Significant events relating to land use, customary rights of local communities and indigenous peoples FY20</t>
  </si>
  <si>
    <t>Newcrest’s Community Concerns, Complaints and Grievances Guideline classifies grievances according to a risk and severity classification level of between 1 and 3. Level 3 grievances are “Significant” and are reported in the table below for GRI disclosure but did not meet internal thresholds for reporting to the market.</t>
  </si>
  <si>
    <t>Total number of significant disputes related to land use or the customary rights of local communities associated with current, planned or proposed operations</t>
  </si>
  <si>
    <t>The extent to which grievance mechanisms were used to resolve disputes relating to land use, customary rights of local communities and Indigenous Peoples, and the outcomes.</t>
  </si>
  <si>
    <t xml:space="preserve">Landowners from Kunaye Village stopped operations at M'dahal Coronos Quarry Project on 16 June 2020 seeking increased payments from the quarrying contractor and Newcrest. </t>
  </si>
  <si>
    <t xml:space="preserve">Community Relations met the landowners to record and collate their verbal and petitioned concerns as presented to the project owners, Anitua Mining Services and Newcrest. A process to respond to the grievance was undertaken. </t>
  </si>
  <si>
    <t xml:space="preserve">Landlord of the HBS Residential Camp blockaded entry into the camp to protest over outstanding rental payments claim. </t>
  </si>
  <si>
    <t xml:space="preserve">Community Relations team and HBS management met with the landlord. HBS confirmed payment would be made within a few days, and landlord agreed to stop the blockade. </t>
  </si>
  <si>
    <t>Community of Malie, Ward 12, protested at the island wharf, preventing a COVID-19 Community Awareness Team from disembarking.</t>
  </si>
  <si>
    <t xml:space="preserve">The local COVID-19 Awareness Committee and Controller were informed, and they facilitated discussions with the community allowing the team to proceed. </t>
  </si>
  <si>
    <t>Stoppage of works at Putput boat landing site by an aggrieved landowner regarding an internal disagreement amongst landowners’ groups over sharing of Lihir compensation benefits.</t>
  </si>
  <si>
    <t xml:space="preserve">The landowners agreed to resolve their disagreement internally and share any subcontracting opportunities arising during project construction. </t>
  </si>
  <si>
    <t>Blockade threat by landowners from Lamatlik clan of Kunaye over an internal dispute amongst themselves in relation to entitlements under certain Lihir operational and compensation agreements which are before the courts.</t>
  </si>
  <si>
    <t xml:space="preserve">Community Relations met landowners providing Lihir’s position that the current operation and compensation arrangements are subject to a court decision and any disruption to operations could result in legal consequences. The clan accepted this feedback, agreed not to disrupt operations and to await the court decision.  </t>
  </si>
  <si>
    <t>Demand for the shut-down of the Kunaye Airport by certain landowner representatives who are in dispute with another group of landowners over the ownership of the Kunaye Airport land.</t>
  </si>
  <si>
    <t xml:space="preserve">Community Relations and Security spoke with the disgruntled parties and provided feedback on Lihir’s position. Two further meetings were held about Lihir’s position and the landowners advised to resolve any landownership matters through the courts. </t>
  </si>
  <si>
    <t xml:space="preserve">Landowners of the area on which the Namatanai wharf is located requested certain compensation payments for Newcrest’s ferry having access to what is a public wharf. </t>
  </si>
  <si>
    <t xml:space="preserve">Community Relations liaised with Newcrest’s Kavieng office to discuss the landowners’ concerns and explain that this was demand was unreasonable and where necessary raise this with the relevant district and provincial authorities.  </t>
  </si>
  <si>
    <t>A compensation demand was received from a local family following a fatal car accident where a family member was struck by a transport bus returning to the mine site.</t>
  </si>
  <si>
    <t xml:space="preserve">The family were advised by the Police that the accident was under investigation and fault would be determined based on the outcome of that investigation. Lihir offered to support the family to meet their customary obligations, funeral arrangements and food, but not compensation. The family refused this offer and after the investigation was complete decided to pursue their compensation claims through the Motor Vehicle Insurance Limited’s compulsory insurance scheme.  </t>
  </si>
  <si>
    <t>Disgruntled Ward 11 community members presented a petition to Lihir protesting at perceived risk of COVID-19 infection due to the arrival of flights bringing in Lihir expat workforce and residents.  They attempted to access Kunaye Airport over arrival of an inbound flight via Port Moresby from Cairns, Australia.</t>
  </si>
  <si>
    <t xml:space="preserve">Community Relations advised leaders of the necessary approvals sought to enable workforce flights in to Lihir. Subsequent meetings were held were in Lihir presented the processes in place to manage incoming workforce infection risks and plans on management of COVID-19 cases, should a case be detected. The aggrieved parties went to the local and provincial government to pursue their complaint, with no concrete understanding reached and the severity of issue lessening over time. </t>
  </si>
  <si>
    <t>None reported.</t>
  </si>
  <si>
    <t>Not applicable.</t>
  </si>
  <si>
    <t xml:space="preserve">Landowners from Kokok village sought redress from PT NHM regarding compensation for their farmlands and crops.  </t>
  </si>
  <si>
    <t>Signed agreements were finalised with landowners and compensation payments were processed.</t>
  </si>
  <si>
    <t xml:space="preserve">Complaints from Towiliko tribe regarding their non-inclusion into Kao tribe MOU and associated funding program. </t>
  </si>
  <si>
    <t>Discussions were had with Towiliko and Kao tribal leaders (before Gosowong was divested).</t>
  </si>
  <si>
    <t>Ongoing disputes among the Babuaf, Yanta and Hengambu tribes over the ownership of land area EL 440 where the Wafi-Golpu deposit is located.</t>
  </si>
  <si>
    <t>The PNG Government is fully aware of the issue and is seeking to address it through an Alternative Dispute Resolution process as well as the Development Forum/Memorandum of Agreement process. Despite the ongoing dispute between these groups, the three groups are working together to prepare the Golpu-Wafi Development Corporation (GWDC) for_x000D_
opportunities afforded by Project execution.</t>
  </si>
  <si>
    <t xml:space="preserve">Ongoing dispute over whether Landowner Associations (LOAs) or Incorporated Land Groups (ILGs) should be recognised by the PNG Government as the community's representative organisation in the Wafi-Golpu Project.  The PNG Government had made its position clear that the LOAs would be recognised; however, the Morobe Governor has asserted that it should be the ILGs.  </t>
  </si>
  <si>
    <t>The PNG Government is fully aware of the LOA/ILG issues, and they will be addressed through government processes.</t>
  </si>
  <si>
    <t>After the reporting period, a dispute notice was received in relation to the establishment, in March 2020, of an access track for drilling activities.</t>
  </si>
  <si>
    <t>Action was taken in accordance with our grievance management process, the matter has been investigated and a response provided. We are continuing to discuss the notice with the stakeholders involved to determine a resolution.</t>
  </si>
  <si>
    <t>FY20  Restatements</t>
  </si>
  <si>
    <t>Any data requiring restatement is noted within the printed report and included here to provide further information.</t>
  </si>
  <si>
    <t>Restated in FY20</t>
  </si>
  <si>
    <t>Proportion of senior management hired from the local community (%) FY19</t>
  </si>
  <si>
    <t xml:space="preserve">Gosowong </t>
  </si>
  <si>
    <t>Previously published</t>
  </si>
  <si>
    <t>Energy intensity</t>
  </si>
  <si>
    <t>Energy intensity by tonnes processed FY2019</t>
  </si>
  <si>
    <t>Ore processed (t)</t>
  </si>
  <si>
    <t>Energy intensity by tonnes milled (MJ/t) (2)</t>
  </si>
  <si>
    <t>Energy intensity by gold produced FY19</t>
  </si>
  <si>
    <t>Energy consumed (GJ)</t>
  </si>
  <si>
    <t>Gold produced equivalent (troy oz)</t>
  </si>
  <si>
    <t>Energy intensity by gold produced (MJ/oz)(2)</t>
  </si>
  <si>
    <t>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t>
  </si>
  <si>
    <t>2 The FY19 energy intensity has been restated due to the change in approach outlined above.</t>
  </si>
  <si>
    <t>Energy intensity by tonnes processed (MJ/t)</t>
  </si>
  <si>
    <t>Energy intensity by gold produced  FY2019(2)</t>
  </si>
  <si>
    <t>Energy intensity by gold produced (MJ/oz)1</t>
  </si>
  <si>
    <t>1 Cadia and Telfer are reported as gold plus gold equivalent ounces based on a gold price of US$1200/oz and a copper price of US$3/lb.</t>
  </si>
  <si>
    <t>2 Production of Silver accounts for less than 1% of total production and is not included in the calculations for total gold equivalent.</t>
  </si>
  <si>
    <r>
      <t xml:space="preserve">Proportion of spending on local suppliers (%) </t>
    </r>
    <r>
      <rPr>
        <b/>
        <vertAlign val="superscript"/>
        <sz val="11"/>
        <color rgb="FF00AAE8"/>
        <rFont val="Calibri"/>
        <family val="2"/>
        <scheme val="minor"/>
      </rPr>
      <t>(1)</t>
    </r>
  </si>
  <si>
    <t>Company FY19</t>
  </si>
  <si>
    <t>Company FY18</t>
  </si>
  <si>
    <t>1 Local suppliers: Providers of materials, products, and services that are based in the same country of operation.</t>
  </si>
  <si>
    <t>2 A revised methodology was used to calculate the Company average in FY20; and the Company average does not include Exploration, Wafi-Golpu or Namosi.</t>
  </si>
  <si>
    <t>IEA Scenarios to 2040</t>
  </si>
  <si>
    <t>Source: IEA’s World Energy Outlook 2019</t>
  </si>
  <si>
    <t>Description of 3 IEA Scenarios to 2040</t>
  </si>
  <si>
    <t>Each of these scenarios forecasts a global population of 9.172 billion in 2040 and assumes the global economy will grow at an average rate of 3.4% to 2040.</t>
  </si>
  <si>
    <t>Stated Policies Scenario (STEPS)</t>
  </si>
  <si>
    <r>
      <t>·</t>
    </r>
    <r>
      <rPr>
        <sz val="7"/>
        <color theme="1"/>
        <rFont val="Calibri"/>
        <family val="2"/>
        <scheme val="minor"/>
      </rPr>
      <t xml:space="preserve">         </t>
    </r>
    <r>
      <rPr>
        <sz val="10"/>
        <color theme="1"/>
        <rFont val="Calibri"/>
        <family val="2"/>
        <scheme val="minor"/>
      </rPr>
      <t>Trajectory set by this scenario is consistent with an average global temperature increase of ~2.7ºC, which falls short of the Paris Agreement ambition.</t>
    </r>
  </si>
  <si>
    <r>
      <t>·</t>
    </r>
    <r>
      <rPr>
        <sz val="7"/>
        <color theme="1"/>
        <rFont val="Calibri"/>
        <family val="2"/>
        <scheme val="minor"/>
      </rPr>
      <t xml:space="preserve">         </t>
    </r>
    <r>
      <rPr>
        <sz val="10"/>
        <color theme="1"/>
        <rFont val="Calibri"/>
        <family val="2"/>
        <scheme val="minor"/>
      </rPr>
      <t>Incorporates today’s policy frameworks and ambitions and commitments made in Nationally Determined Contributions (NDCs) under the Paris Agreement by all countries.</t>
    </r>
  </si>
  <si>
    <r>
      <t>·</t>
    </r>
    <r>
      <rPr>
        <sz val="7"/>
        <color theme="1"/>
        <rFont val="Calibri"/>
        <family val="2"/>
        <scheme val="minor"/>
      </rPr>
      <t xml:space="preserve">         </t>
    </r>
    <r>
      <rPr>
        <sz val="10"/>
        <color theme="1"/>
        <rFont val="Calibri"/>
        <family val="2"/>
        <scheme val="minor"/>
      </rPr>
      <t>60% increase in power demand by 2040, with electricity reaching 25% share of global final energy consumption by 2040. Renewables grow from ~25% to 40% in power generation</t>
    </r>
  </si>
  <si>
    <r>
      <t>·</t>
    </r>
    <r>
      <rPr>
        <sz val="7"/>
        <color theme="1"/>
        <rFont val="Calibri"/>
        <family val="2"/>
        <scheme val="minor"/>
      </rPr>
      <t xml:space="preserve">         </t>
    </r>
    <r>
      <rPr>
        <sz val="10"/>
        <color theme="1"/>
        <rFont val="Calibri"/>
        <family val="2"/>
        <scheme val="minor"/>
      </rPr>
      <t>Sales of electric vehicles (EVs) escalate such that in 2040 there are 300 million EVs on the road plus 740 million 2 and 3-wheelers, 30 million trucks and 4 million electric buses worldwide</t>
    </r>
  </si>
  <si>
    <t xml:space="preserve">Sustainable Development Scenario (SDS) </t>
  </si>
  <si>
    <r>
      <t>·</t>
    </r>
    <r>
      <rPr>
        <sz val="7"/>
        <color theme="1"/>
        <rFont val="Calibri"/>
        <family val="2"/>
        <scheme val="minor"/>
      </rPr>
      <t xml:space="preserve">         </t>
    </r>
    <r>
      <rPr>
        <sz val="10"/>
        <color theme="1"/>
        <rFont val="Calibri"/>
        <family val="2"/>
        <scheme val="minor"/>
      </rPr>
      <t>Assumes Paris Agreement goals (well below 2ºC) and Sustainable Development Goal of achieving universal access to energy by 2030 are met</t>
    </r>
  </si>
  <si>
    <r>
      <t>·</t>
    </r>
    <r>
      <rPr>
        <sz val="7"/>
        <color theme="1"/>
        <rFont val="Calibri"/>
        <family val="2"/>
        <scheme val="minor"/>
      </rPr>
      <t xml:space="preserve">         </t>
    </r>
    <r>
      <rPr>
        <sz val="10"/>
        <color theme="1"/>
        <rFont val="Calibri"/>
        <family val="2"/>
        <scheme val="minor"/>
      </rPr>
      <t>High rates of energy efficiency, fuel switching, electrification</t>
    </r>
  </si>
  <si>
    <r>
      <t>·</t>
    </r>
    <r>
      <rPr>
        <sz val="7"/>
        <color theme="1"/>
        <rFont val="Calibri"/>
        <family val="2"/>
        <scheme val="minor"/>
      </rPr>
      <t xml:space="preserve">         </t>
    </r>
    <r>
      <rPr>
        <sz val="10"/>
        <color theme="1"/>
        <rFont val="Calibri"/>
        <family val="2"/>
        <scheme val="minor"/>
      </rPr>
      <t>CO</t>
    </r>
    <r>
      <rPr>
        <vertAlign val="subscript"/>
        <sz val="10"/>
        <color theme="1"/>
        <rFont val="Calibri"/>
        <family val="2"/>
        <scheme val="minor"/>
      </rPr>
      <t>2</t>
    </r>
    <r>
      <rPr>
        <sz val="10"/>
        <color theme="1"/>
        <rFont val="Calibri"/>
        <family val="2"/>
        <scheme val="minor"/>
      </rPr>
      <t xml:space="preserve"> emissions peak early 2020s and decline rapidly to 2040 for net zero emissions in latter half of century</t>
    </r>
  </si>
  <si>
    <r>
      <t>·</t>
    </r>
    <r>
      <rPr>
        <sz val="7"/>
        <color theme="1"/>
        <rFont val="Calibri"/>
        <family val="2"/>
        <scheme val="minor"/>
      </rPr>
      <t xml:space="preserve">         </t>
    </r>
    <r>
      <rPr>
        <sz val="10"/>
        <color theme="1"/>
        <rFont val="Calibri"/>
        <family val="2"/>
        <scheme val="minor"/>
      </rPr>
      <t>Increased electrification in transport, residential and industry sectors will lead to a 90% rise in power demand by 2040 compared with 2017. By 2040, wind and solar are the two top sources of power generation</t>
    </r>
  </si>
  <si>
    <r>
      <t>·</t>
    </r>
    <r>
      <rPr>
        <sz val="7"/>
        <color theme="1"/>
        <rFont val="Calibri"/>
        <family val="2"/>
        <scheme val="minor"/>
      </rPr>
      <t xml:space="preserve">         </t>
    </r>
    <r>
      <rPr>
        <sz val="10"/>
        <color theme="1"/>
        <rFont val="Calibri"/>
        <family val="2"/>
        <scheme val="minor"/>
      </rPr>
      <t>Policies to increase recycling</t>
    </r>
  </si>
  <si>
    <t xml:space="preserve">Sustainable Development Scenario + (SDS+) </t>
  </si>
  <si>
    <r>
      <t>·</t>
    </r>
    <r>
      <rPr>
        <sz val="7"/>
        <color theme="1"/>
        <rFont val="Calibri"/>
        <family val="2"/>
        <scheme val="minor"/>
      </rPr>
      <t xml:space="preserve">         </t>
    </r>
    <r>
      <rPr>
        <sz val="10"/>
        <color theme="1"/>
        <rFont val="Calibri"/>
        <family val="2"/>
        <scheme val="minor"/>
      </rPr>
      <t>SDS options to limit global warming to 1.5ºC; if technologies were to be deployed at scale in the second half of the century to remove GHG emissions from the atmosphere, then SDS+ would provide a 50% chance of a 1.5ºC outcome</t>
    </r>
  </si>
  <si>
    <r>
      <t>·</t>
    </r>
    <r>
      <rPr>
        <sz val="7"/>
        <color theme="1"/>
        <rFont val="Calibri"/>
        <family val="2"/>
        <scheme val="minor"/>
      </rPr>
      <t xml:space="preserve">         </t>
    </r>
    <r>
      <rPr>
        <sz val="10"/>
        <color theme="1"/>
        <rFont val="Calibri"/>
        <family val="2"/>
        <scheme val="minor"/>
      </rPr>
      <t>Relentless focus on energy efficiency to limit primary demand for energy</t>
    </r>
  </si>
  <si>
    <r>
      <t>·</t>
    </r>
    <r>
      <rPr>
        <sz val="7"/>
        <color theme="1"/>
        <rFont val="Calibri"/>
        <family val="2"/>
        <scheme val="minor"/>
      </rPr>
      <t xml:space="preserve">         </t>
    </r>
    <r>
      <rPr>
        <sz val="10"/>
        <color theme="1"/>
        <rFont val="Calibri"/>
        <family val="2"/>
        <scheme val="minor"/>
      </rPr>
      <t>Energy consumption in transport declines due to much higher fuel efficiency; half the global car fleet running on zero carbon electricity</t>
    </r>
  </si>
  <si>
    <r>
      <t>·</t>
    </r>
    <r>
      <rPr>
        <sz val="7"/>
        <color theme="1"/>
        <rFont val="Calibri"/>
        <family val="2"/>
        <scheme val="minor"/>
      </rPr>
      <t xml:space="preserve">         </t>
    </r>
    <r>
      <rPr>
        <sz val="10"/>
        <color theme="1"/>
        <rFont val="Calibri"/>
        <family val="2"/>
        <scheme val="minor"/>
      </rPr>
      <t xml:space="preserve">Next 20 years would see unprecedented levels of investment in low carbon technologies and a very strong demand for resources to meet this level of transformation. </t>
    </r>
  </si>
  <si>
    <r>
      <t xml:space="preserve">(1) Training hours include inductions, compliance training, </t>
    </r>
    <r>
      <rPr>
        <i/>
        <sz val="11"/>
        <rFont val="Calibri"/>
        <family val="2"/>
        <scheme val="minor"/>
      </rPr>
      <t>LeadingMatters</t>
    </r>
    <r>
      <rPr>
        <sz val="11"/>
        <rFont val="Calibri"/>
        <family val="2"/>
        <scheme val="minor"/>
      </rPr>
      <t xml:space="preserve"> and </t>
    </r>
    <r>
      <rPr>
        <i/>
        <sz val="11"/>
        <rFont val="Calibri"/>
        <family val="2"/>
        <scheme val="minor"/>
      </rPr>
      <t xml:space="preserve">ManagingMatters </t>
    </r>
    <r>
      <rPr>
        <sz val="11"/>
        <rFont val="Calibri"/>
        <family val="2"/>
        <scheme val="minor"/>
      </rPr>
      <t>training, Newsafe NextGen, and technical training as required.
(2) Data was not available for Red Chris.</t>
    </r>
  </si>
  <si>
    <r>
      <t>Company</t>
    </r>
    <r>
      <rPr>
        <b/>
        <vertAlign val="superscript"/>
        <sz val="12"/>
        <color rgb="FF00AAE8"/>
        <rFont val="Calibri"/>
        <family val="2"/>
        <scheme val="minor"/>
      </rPr>
      <t>(1)</t>
    </r>
  </si>
  <si>
    <r>
      <t>Gosowong</t>
    </r>
    <r>
      <rPr>
        <vertAlign val="superscript"/>
        <sz val="12"/>
        <color rgb="FF00AAE8"/>
        <rFont val="Calibri"/>
        <family val="2"/>
        <scheme val="minor"/>
      </rPr>
      <t>(2)</t>
    </r>
  </si>
  <si>
    <r>
      <t>Red Chris</t>
    </r>
    <r>
      <rPr>
        <vertAlign val="superscript"/>
        <sz val="11"/>
        <color rgb="FF00AAE8"/>
        <rFont val="Calibri"/>
        <family val="2"/>
        <scheme val="minor"/>
      </rPr>
      <t>(3)</t>
    </r>
  </si>
  <si>
    <r>
      <t xml:space="preserve">Community investment </t>
    </r>
    <r>
      <rPr>
        <b/>
        <vertAlign val="superscript"/>
        <sz val="11"/>
        <color rgb="FF00AAE8"/>
        <rFont val="Calibri"/>
        <family val="2"/>
        <scheme val="minor"/>
      </rPr>
      <t>(1)</t>
    </r>
  </si>
  <si>
    <r>
      <t>Proportion of senior management hired from the local community (%) FY20</t>
    </r>
    <r>
      <rPr>
        <b/>
        <vertAlign val="superscript"/>
        <sz val="11"/>
        <color rgb="FF00AAE8"/>
        <rFont val="Calibri"/>
        <family val="2"/>
        <scheme val="minor"/>
      </rPr>
      <t>(1)(2)</t>
    </r>
  </si>
  <si>
    <r>
      <t xml:space="preserve">Cadia </t>
    </r>
    <r>
      <rPr>
        <vertAlign val="superscript"/>
        <sz val="11"/>
        <color rgb="FF000000"/>
        <rFont val="Calibri"/>
        <family val="2"/>
        <scheme val="minor"/>
      </rPr>
      <t>(3)</t>
    </r>
  </si>
  <si>
    <r>
      <t xml:space="preserve">Exploration </t>
    </r>
    <r>
      <rPr>
        <vertAlign val="superscript"/>
        <sz val="11"/>
        <color rgb="FF000000"/>
        <rFont val="Calibri"/>
        <family val="2"/>
        <scheme val="minor"/>
      </rPr>
      <t>(4)</t>
    </r>
  </si>
  <si>
    <r>
      <t>Company average</t>
    </r>
    <r>
      <rPr>
        <b/>
        <vertAlign val="superscript"/>
        <sz val="11"/>
        <color rgb="FF00AAE8"/>
        <rFont val="Calibri"/>
        <family val="2"/>
        <scheme val="minor"/>
      </rPr>
      <t xml:space="preserve"> (2)</t>
    </r>
  </si>
  <si>
    <r>
      <t>Otherwise classified</t>
    </r>
    <r>
      <rPr>
        <vertAlign val="superscript"/>
        <sz val="11"/>
        <color rgb="FF000000"/>
        <rFont val="Calibri"/>
        <family val="2"/>
        <scheme val="minor"/>
      </rPr>
      <t xml:space="preserve"> (3)</t>
    </r>
  </si>
  <si>
    <r>
      <t>Number of employees identified as being in high-risk roles (#)</t>
    </r>
    <r>
      <rPr>
        <b/>
        <vertAlign val="superscript"/>
        <sz val="11"/>
        <color rgb="FF00AAE8"/>
        <rFont val="Calibri"/>
        <family val="2"/>
        <scheme val="minor"/>
      </rPr>
      <t>(1)</t>
    </r>
  </si>
  <si>
    <r>
      <t xml:space="preserve">Wafi-Golpu </t>
    </r>
    <r>
      <rPr>
        <vertAlign val="superscript"/>
        <sz val="11"/>
        <color rgb="FF00AAE8"/>
        <rFont val="Calibri"/>
        <family val="2"/>
        <scheme val="minor"/>
      </rPr>
      <t>(2)</t>
    </r>
  </si>
  <si>
    <r>
      <t xml:space="preserve">Total - energy consumption </t>
    </r>
    <r>
      <rPr>
        <b/>
        <vertAlign val="superscript"/>
        <sz val="11"/>
        <rFont val="Calibri"/>
        <family val="2"/>
        <scheme val="minor"/>
      </rPr>
      <t>(2)</t>
    </r>
  </si>
  <si>
    <r>
      <t>FY18</t>
    </r>
    <r>
      <rPr>
        <vertAlign val="superscript"/>
        <sz val="11"/>
        <color rgb="FF00AAE8"/>
        <rFont val="Calibri"/>
        <family val="2"/>
        <scheme val="minor"/>
      </rPr>
      <t>(1)</t>
    </r>
  </si>
  <si>
    <r>
      <t xml:space="preserve">Corporate Offices </t>
    </r>
    <r>
      <rPr>
        <vertAlign val="superscript"/>
        <sz val="11"/>
        <color rgb="FF000000"/>
        <rFont val="Calibri"/>
        <family val="2"/>
        <scheme val="minor"/>
      </rPr>
      <t>(2)</t>
    </r>
  </si>
  <si>
    <r>
      <t xml:space="preserve">Total - energy consumption </t>
    </r>
    <r>
      <rPr>
        <b/>
        <vertAlign val="superscript"/>
        <sz val="11"/>
        <rFont val="Calibri"/>
        <family val="2"/>
        <scheme val="minor"/>
      </rPr>
      <t>(3)</t>
    </r>
  </si>
  <si>
    <r>
      <t>Energy consumed (GJ)</t>
    </r>
    <r>
      <rPr>
        <vertAlign val="superscript"/>
        <sz val="11"/>
        <rFont val="Calibri"/>
        <family val="2"/>
        <scheme val="minor"/>
      </rPr>
      <t>(1)</t>
    </r>
  </si>
  <si>
    <r>
      <t>Energy intensity by tonnes of ore milled (MJ/t) FY18-20</t>
    </r>
    <r>
      <rPr>
        <b/>
        <vertAlign val="superscript"/>
        <sz val="11"/>
        <color rgb="FF00B0F0"/>
        <rFont val="Calibri"/>
        <family val="2"/>
        <scheme val="minor"/>
      </rPr>
      <t xml:space="preserve"> (1)(2)</t>
    </r>
  </si>
  <si>
    <r>
      <t xml:space="preserve">FY18 </t>
    </r>
    <r>
      <rPr>
        <vertAlign val="superscript"/>
        <sz val="11"/>
        <color rgb="FF00B0F0"/>
        <rFont val="Calibri"/>
        <family val="2"/>
        <scheme val="minor"/>
      </rPr>
      <t>(3)</t>
    </r>
  </si>
  <si>
    <r>
      <t>Energy intensity by gold produced  (MJ/oz) FY18-20</t>
    </r>
    <r>
      <rPr>
        <b/>
        <vertAlign val="superscript"/>
        <sz val="11"/>
        <color rgb="FF00B0F0"/>
        <rFont val="Calibri"/>
        <family val="2"/>
        <scheme val="minor"/>
      </rPr>
      <t xml:space="preserve"> (1)(2)(3)</t>
    </r>
  </si>
  <si>
    <r>
      <t xml:space="preserve">FY18 </t>
    </r>
    <r>
      <rPr>
        <vertAlign val="superscript"/>
        <sz val="11"/>
        <color rgb="FF00B0F0"/>
        <rFont val="Calibri"/>
        <family val="2"/>
        <scheme val="minor"/>
      </rPr>
      <t>(4)</t>
    </r>
  </si>
  <si>
    <r>
      <t>FY19</t>
    </r>
    <r>
      <rPr>
        <vertAlign val="superscript"/>
        <sz val="11"/>
        <color rgb="FF00B0F0"/>
        <rFont val="Calibri"/>
        <family val="2"/>
        <scheme val="minor"/>
      </rPr>
      <t xml:space="preserve"> (4)</t>
    </r>
  </si>
  <si>
    <r>
      <t>Company</t>
    </r>
    <r>
      <rPr>
        <b/>
        <vertAlign val="superscript"/>
        <sz val="11"/>
        <color rgb="FF00AAE8"/>
        <rFont val="Calibri"/>
        <family val="2"/>
        <scheme val="minor"/>
      </rPr>
      <t xml:space="preserve"> (1)</t>
    </r>
  </si>
  <si>
    <r>
      <t>Lihir</t>
    </r>
    <r>
      <rPr>
        <vertAlign val="superscript"/>
        <sz val="11"/>
        <color rgb="FF00AAE8"/>
        <rFont val="Calibri"/>
        <family val="2"/>
        <scheme val="minor"/>
      </rPr>
      <t xml:space="preserve"> (2)(3)</t>
    </r>
  </si>
  <si>
    <r>
      <t>Telfer</t>
    </r>
    <r>
      <rPr>
        <vertAlign val="superscript"/>
        <sz val="11"/>
        <color rgb="FF00AAE8"/>
        <rFont val="Calibri"/>
        <family val="2"/>
        <scheme val="minor"/>
      </rPr>
      <t xml:space="preserve"> (2)</t>
    </r>
  </si>
  <si>
    <r>
      <t xml:space="preserve">Cadia </t>
    </r>
    <r>
      <rPr>
        <vertAlign val="superscript"/>
        <sz val="11"/>
        <color rgb="FF00AAE8"/>
        <rFont val="Calibri"/>
        <family val="2"/>
        <scheme val="minor"/>
      </rPr>
      <t>(4)</t>
    </r>
  </si>
  <si>
    <r>
      <t>Gosowong</t>
    </r>
    <r>
      <rPr>
        <vertAlign val="superscript"/>
        <sz val="11"/>
        <color rgb="FF00AAE8"/>
        <rFont val="Calibri"/>
        <family val="2"/>
        <scheme val="minor"/>
      </rPr>
      <t xml:space="preserve"> (2)</t>
    </r>
  </si>
  <si>
    <r>
      <t xml:space="preserve">Category 1  </t>
    </r>
    <r>
      <rPr>
        <b/>
        <vertAlign val="superscript"/>
        <sz val="11"/>
        <color rgb="FF00AAE8"/>
        <rFont val="Calibri"/>
        <family val="2"/>
        <scheme val="minor"/>
      </rPr>
      <t>(5)</t>
    </r>
  </si>
  <si>
    <r>
      <t xml:space="preserve">Category 2 </t>
    </r>
    <r>
      <rPr>
        <b/>
        <vertAlign val="superscript"/>
        <sz val="11"/>
        <color rgb="FF00AAE8"/>
        <rFont val="Calibri"/>
        <family val="2"/>
        <scheme val="minor"/>
      </rPr>
      <t>(5)</t>
    </r>
  </si>
  <si>
    <r>
      <t>Category 3</t>
    </r>
    <r>
      <rPr>
        <b/>
        <vertAlign val="superscript"/>
        <sz val="11"/>
        <color rgb="FF00AAE8"/>
        <rFont val="Calibri"/>
        <family val="2"/>
        <scheme val="minor"/>
      </rPr>
      <t xml:space="preserve"> (5)</t>
    </r>
  </si>
  <si>
    <r>
      <t xml:space="preserve">Water discharge by source (ML) FY20 </t>
    </r>
    <r>
      <rPr>
        <b/>
        <vertAlign val="superscript"/>
        <sz val="11"/>
        <color rgb="FF00AAE8"/>
        <rFont val="Calibri"/>
        <family val="2"/>
        <scheme val="minor"/>
      </rPr>
      <t>(1)</t>
    </r>
  </si>
  <si>
    <r>
      <t xml:space="preserve">Seawater </t>
    </r>
    <r>
      <rPr>
        <vertAlign val="superscript"/>
        <sz val="11"/>
        <color rgb="FF000000"/>
        <rFont val="Calibri"/>
        <family val="2"/>
        <scheme val="minor"/>
      </rPr>
      <t>(2)</t>
    </r>
  </si>
  <si>
    <r>
      <t>Change in total on-site water storage (ML) FY20</t>
    </r>
    <r>
      <rPr>
        <b/>
        <vertAlign val="superscript"/>
        <sz val="11"/>
        <color rgb="FF00AAE8"/>
        <rFont val="Calibri"/>
        <family val="2"/>
        <scheme val="minor"/>
      </rPr>
      <t xml:space="preserve"> (1)</t>
    </r>
  </si>
  <si>
    <r>
      <t xml:space="preserve">Total water consumption from all areas (ML) FY20  </t>
    </r>
    <r>
      <rPr>
        <b/>
        <vertAlign val="superscript"/>
        <sz val="11"/>
        <color rgb="FF00AAE8"/>
        <rFont val="Calibri"/>
        <family val="2"/>
        <scheme val="minor"/>
      </rPr>
      <t>(1)</t>
    </r>
  </si>
  <si>
    <r>
      <t xml:space="preserve">Critically endangered </t>
    </r>
    <r>
      <rPr>
        <vertAlign val="superscript"/>
        <sz val="11"/>
        <color rgb="FF000000"/>
        <rFont val="Calibri"/>
        <family val="2"/>
        <scheme val="minor"/>
      </rPr>
      <t>(1)(7)</t>
    </r>
  </si>
  <si>
    <r>
      <t xml:space="preserve">Endangered </t>
    </r>
    <r>
      <rPr>
        <vertAlign val="superscript"/>
        <sz val="11"/>
        <color rgb="FF000000"/>
        <rFont val="Calibri"/>
        <family val="2"/>
        <scheme val="minor"/>
      </rPr>
      <t>(2)(7)</t>
    </r>
  </si>
  <si>
    <r>
      <t>Vulnerable</t>
    </r>
    <r>
      <rPr>
        <vertAlign val="superscript"/>
        <sz val="11"/>
        <color rgb="FF000000"/>
        <rFont val="Calibri"/>
        <family val="2"/>
        <scheme val="minor"/>
      </rPr>
      <t xml:space="preserve"> (3)(7)</t>
    </r>
  </si>
  <si>
    <r>
      <t>Near threatened</t>
    </r>
    <r>
      <rPr>
        <vertAlign val="superscript"/>
        <sz val="11"/>
        <color rgb="FF000000"/>
        <rFont val="Calibri"/>
        <family val="2"/>
        <scheme val="minor"/>
      </rPr>
      <t xml:space="preserve"> (4)(7)</t>
    </r>
  </si>
  <si>
    <r>
      <t xml:space="preserve">National conservation lists </t>
    </r>
    <r>
      <rPr>
        <vertAlign val="superscript"/>
        <sz val="11"/>
        <color rgb="FF000000"/>
        <rFont val="Calibri"/>
        <family val="2"/>
        <scheme val="minor"/>
      </rPr>
      <t>(5)(6)</t>
    </r>
  </si>
  <si>
    <r>
      <t xml:space="preserve">Total land area </t>
    </r>
    <r>
      <rPr>
        <vertAlign val="superscript"/>
        <sz val="11"/>
        <color rgb="FF000000"/>
        <rFont val="Calibri"/>
        <family val="2"/>
        <scheme val="minor"/>
      </rPr>
      <t>(8)</t>
    </r>
  </si>
  <si>
    <r>
      <t xml:space="preserve">Direct (Scope 1) GHG emissions by source (tCO2-e) FY20 </t>
    </r>
    <r>
      <rPr>
        <b/>
        <vertAlign val="superscript"/>
        <sz val="11"/>
        <color rgb="FF00B0F0"/>
        <rFont val="Calibri"/>
        <family val="2"/>
        <scheme val="minor"/>
      </rPr>
      <t>(1)</t>
    </r>
  </si>
  <si>
    <r>
      <t>Ore milled (t)</t>
    </r>
    <r>
      <rPr>
        <vertAlign val="superscript"/>
        <sz val="11"/>
        <color rgb="FF000000"/>
        <rFont val="Calibri"/>
        <family val="2"/>
        <scheme val="minor"/>
      </rPr>
      <t>(2)</t>
    </r>
  </si>
  <si>
    <r>
      <t>Gold produced equivalent (troy oz)</t>
    </r>
    <r>
      <rPr>
        <vertAlign val="superscript"/>
        <sz val="11"/>
        <rFont val="Calibri"/>
        <family val="2"/>
        <scheme val="minor"/>
      </rPr>
      <t>(2)(3)</t>
    </r>
  </si>
  <si>
    <r>
      <t>Purchased goods &amp; services (excl fuels)</t>
    </r>
    <r>
      <rPr>
        <vertAlign val="superscript"/>
        <sz val="11"/>
        <color rgb="FF000000"/>
        <rFont val="Calibri"/>
        <family val="2"/>
        <scheme val="minor"/>
      </rPr>
      <t>(1)</t>
    </r>
    <r>
      <rPr>
        <sz val="11"/>
        <color rgb="FF000000"/>
        <rFont val="Calibri"/>
        <family val="2"/>
        <scheme val="minor"/>
      </rPr>
      <t xml:space="preserve"> incl:</t>
    </r>
  </si>
  <si>
    <r>
      <t>Lihir</t>
    </r>
    <r>
      <rPr>
        <vertAlign val="superscript"/>
        <sz val="11"/>
        <color rgb="FF00AAE8"/>
        <rFont val="Calibri"/>
        <family val="2"/>
        <scheme val="minor"/>
      </rPr>
      <t xml:space="preserve"> (1)</t>
    </r>
  </si>
  <si>
    <r>
      <t>Port Hedland</t>
    </r>
    <r>
      <rPr>
        <vertAlign val="superscript"/>
        <sz val="11"/>
        <color rgb="FF00AAE8"/>
        <rFont val="Calibri"/>
        <family val="2"/>
        <scheme val="minor"/>
      </rPr>
      <t xml:space="preserve"> (2)(3)</t>
    </r>
  </si>
  <si>
    <r>
      <t xml:space="preserve">Cadia Dewatering </t>
    </r>
    <r>
      <rPr>
        <vertAlign val="superscript"/>
        <sz val="11"/>
        <color rgb="FF00AAE8"/>
        <rFont val="Calibri"/>
        <family val="2"/>
        <scheme val="minor"/>
      </rPr>
      <t>(2)</t>
    </r>
  </si>
  <si>
    <r>
      <t>PM &lt;10 µm (dust)</t>
    </r>
    <r>
      <rPr>
        <vertAlign val="superscript"/>
        <sz val="11"/>
        <rFont val="Calibri"/>
        <family val="2"/>
        <scheme val="minor"/>
      </rPr>
      <t>(4)</t>
    </r>
  </si>
  <si>
    <r>
      <t>FY2017</t>
    </r>
    <r>
      <rPr>
        <vertAlign val="superscript"/>
        <sz val="11"/>
        <color rgb="FF00AAE8"/>
        <rFont val="Calibri"/>
        <family val="2"/>
        <scheme val="minor"/>
      </rPr>
      <t>(1)</t>
    </r>
  </si>
  <si>
    <r>
      <t>FY2016</t>
    </r>
    <r>
      <rPr>
        <vertAlign val="superscript"/>
        <sz val="11"/>
        <color rgb="FF00AAE8"/>
        <rFont val="Calibri"/>
        <family val="2"/>
        <scheme val="minor"/>
      </rPr>
      <t>(1)</t>
    </r>
  </si>
  <si>
    <r>
      <t>Telfer</t>
    </r>
    <r>
      <rPr>
        <vertAlign val="superscript"/>
        <sz val="11"/>
        <rFont val="Calibri"/>
        <family val="2"/>
        <scheme val="minor"/>
      </rPr>
      <t>(2)</t>
    </r>
  </si>
  <si>
    <r>
      <t>Work-related injuries FY15-20</t>
    </r>
    <r>
      <rPr>
        <b/>
        <vertAlign val="superscript"/>
        <sz val="11"/>
        <color rgb="FF00AAE8"/>
        <rFont val="Calibri"/>
        <family val="2"/>
        <scheme val="minor"/>
      </rPr>
      <t xml:space="preserve"> (1) (2)</t>
    </r>
  </si>
  <si>
    <r>
      <t>Company (excluding Red Chris)</t>
    </r>
    <r>
      <rPr>
        <b/>
        <vertAlign val="superscript"/>
        <sz val="11"/>
        <rFont val="Calibri"/>
        <family val="2"/>
        <scheme val="minor"/>
      </rPr>
      <t xml:space="preserve"> (3)</t>
    </r>
  </si>
  <si>
    <r>
      <t>Company</t>
    </r>
    <r>
      <rPr>
        <b/>
        <vertAlign val="superscript"/>
        <sz val="11"/>
        <rFont val="Calibri"/>
        <family val="2"/>
        <scheme val="minor"/>
      </rPr>
      <t xml:space="preserve"> (3)</t>
    </r>
  </si>
  <si>
    <r>
      <t>Total Recordable Injury Frequency Rate (TRIFR) (per million hours worked)</t>
    </r>
    <r>
      <rPr>
        <b/>
        <vertAlign val="superscript"/>
        <sz val="11"/>
        <color rgb="FF00AAE8"/>
        <rFont val="Calibri"/>
        <family val="2"/>
        <scheme val="minor"/>
      </rPr>
      <t xml:space="preserve"> (4)</t>
    </r>
  </si>
  <si>
    <r>
      <t>Company (excluding Red Chris)</t>
    </r>
    <r>
      <rPr>
        <b/>
        <vertAlign val="superscript"/>
        <sz val="11"/>
        <rFont val="Calibri"/>
        <family val="2"/>
        <scheme val="minor"/>
      </rPr>
      <t>(5)</t>
    </r>
  </si>
  <si>
    <r>
      <t>Average training hours per employee by gender and employee category (hours) FY20</t>
    </r>
    <r>
      <rPr>
        <b/>
        <vertAlign val="superscript"/>
        <sz val="11"/>
        <color rgb="FF00AAE8"/>
        <rFont val="Calibri"/>
        <family val="2"/>
        <scheme val="minor"/>
      </rPr>
      <t>(1)</t>
    </r>
  </si>
  <si>
    <r>
      <t>Red Chris</t>
    </r>
    <r>
      <rPr>
        <b/>
        <vertAlign val="superscript"/>
        <sz val="11"/>
        <color rgb="FF00AAE8"/>
        <rFont val="Calibri"/>
        <family val="2"/>
        <scheme val="minor"/>
      </rPr>
      <t xml:space="preserve"> (2)</t>
    </r>
  </si>
  <si>
    <r>
      <t xml:space="preserve">Ratio of basic salary and remuneration of women to men FY20 </t>
    </r>
    <r>
      <rPr>
        <b/>
        <vertAlign val="superscript"/>
        <sz val="11"/>
        <color rgb="FF00AAE8"/>
        <rFont val="Calibri"/>
        <family val="2"/>
        <scheme val="minor"/>
      </rPr>
      <t>(1)(2)</t>
    </r>
  </si>
  <si>
    <r>
      <t>Security personnel trained in organisational human rights policies or procedures as at 30 June FY20</t>
    </r>
    <r>
      <rPr>
        <b/>
        <vertAlign val="superscript"/>
        <sz val="11"/>
        <color rgb="FF00AAE8"/>
        <rFont val="Calibri"/>
        <family val="2"/>
        <scheme val="minor"/>
      </rPr>
      <t xml:space="preserve"> (1)</t>
    </r>
  </si>
  <si>
    <r>
      <t>Company</t>
    </r>
    <r>
      <rPr>
        <vertAlign val="superscript"/>
        <sz val="11"/>
        <color rgb="FF00AAE8"/>
        <rFont val="Calibri"/>
        <family val="2"/>
        <scheme val="minor"/>
      </rPr>
      <t xml:space="preserve"> (2)</t>
    </r>
  </si>
  <si>
    <r>
      <t xml:space="preserve">Lihir </t>
    </r>
    <r>
      <rPr>
        <vertAlign val="superscript"/>
        <sz val="11"/>
        <color rgb="FF00AAE8"/>
        <rFont val="Calibri"/>
        <family val="2"/>
        <scheme val="minor"/>
      </rPr>
      <t>(3)</t>
    </r>
  </si>
  <si>
    <r>
      <t>Proportion of security employees and contractors trained in organisational human rights policies and procedures (%)</t>
    </r>
    <r>
      <rPr>
        <vertAlign val="superscript"/>
        <sz val="11"/>
        <rFont val="Calibri"/>
        <family val="2"/>
        <scheme val="minor"/>
      </rPr>
      <t xml:space="preserve">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</si>
</sst>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4" formatCode="_-&quot;$&quot;* #,##0.00_-;\-&quot;$&quot;* #,##0.00_-;_-&quot;$&quot;* &quot;-&quot;??_-;_-@_-"/>
    <numFmt numFmtId="43" formatCode="_-* #,##0.00_-;\-* #,##0.00_-;_-* &quot;-&quot;??_-;_-@_-"/>
    <numFmt numFmtId="164" formatCode="_-* #,##0_-;\-* #,##0_-;_-* &quot;-&quot;??_-;_-@_-"/>
    <numFmt numFmtId="165" formatCode="0.0"/>
    <numFmt numFmtId="166" formatCode="0.0%"/>
    <numFmt numFmtId="167" formatCode="#,##0.0"/>
    <numFmt numFmtId="168" formatCode="_(* #,##0_);_(* \(#,##0\);_(* &quot;-&quot;??_);_(@_)"/>
    <numFmt numFmtId="169" formatCode="_(* #,##0.000_);_(* \(#,##0.000\);_(* &quot;-&quot;??_);_(@_)"/>
  </numFmts>
  <fonts count="71"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sz val="10"/>
      <color rgb="FF000000"/>
      <name val="Calibri"/>
      <family val="2"/>
    </font>
    <font>
      <b/>
      <sz val="8"/>
      <color theme="1"/>
      <name val="Calibri"/>
      <family val="2"/>
      <scheme val="minor"/>
    </font>
    <font>
      <sz val="8"/>
      <color theme="1"/>
      <name val="Calibri"/>
      <family val="2"/>
      <scheme val="minor"/>
    </font>
    <font>
      <b/>
      <sz val="8"/>
      <name val="Calibri"/>
      <family val="2"/>
      <scheme val="minor"/>
    </font>
    <font>
      <sz val="8"/>
      <color rgb="FFFF0000"/>
      <name val="Calibri"/>
      <family val="2"/>
      <scheme val="minor"/>
    </font>
    <font>
      <b/>
      <sz val="11"/>
      <color theme="1"/>
      <name val="Calibri"/>
      <family val="2"/>
      <scheme val="minor"/>
    </font>
    <font>
      <b/>
      <sz val="11"/>
      <color rgb="FF00AAE8"/>
      <name val="Calibri"/>
      <family val="2"/>
      <scheme val="minor"/>
    </font>
    <font>
      <b/>
      <sz val="11"/>
      <color theme="0"/>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b/>
      <sz val="11"/>
      <color rgb="FFFFFFFF"/>
      <name val="Calibri"/>
      <family val="2"/>
      <scheme val="minor"/>
    </font>
    <font>
      <b/>
      <sz val="11"/>
      <color rgb="FF000000"/>
      <name val="Calibri"/>
      <family val="2"/>
      <scheme val="minor"/>
    </font>
    <font>
      <b/>
      <sz val="16"/>
      <color rgb="FF000000"/>
      <name val="Calibri"/>
      <family val="2"/>
      <scheme val="minor"/>
    </font>
    <font>
      <b/>
      <sz val="11"/>
      <color rgb="FF00B0F0"/>
      <name val="Calibri"/>
      <family val="2"/>
      <scheme val="minor"/>
    </font>
    <font>
      <b/>
      <sz val="11"/>
      <color rgb="FFED7D31"/>
      <name val="Calibri"/>
      <family val="2"/>
      <scheme val="minor"/>
    </font>
    <font>
      <b/>
      <sz val="11"/>
      <color rgb="FFFF0000"/>
      <name val="Calibri"/>
      <family val="2"/>
      <scheme val="minor"/>
    </font>
    <font>
      <b/>
      <sz val="11"/>
      <color rgb="FFC00000"/>
      <name val="Calibri"/>
      <family val="2"/>
      <scheme val="minor"/>
    </font>
    <font>
      <sz val="11"/>
      <color rgb="FF00AAE8"/>
      <name val="Calibri"/>
      <family val="2"/>
      <scheme val="minor"/>
    </font>
    <font>
      <vertAlign val="superscript"/>
      <sz val="11"/>
      <color rgb="FF00AAE8"/>
      <name val="Calibri"/>
      <family val="2"/>
      <scheme val="minor"/>
    </font>
    <font>
      <sz val="11"/>
      <color rgb="FFED7D31"/>
      <name val="Calibri"/>
      <family val="2"/>
      <scheme val="minor"/>
    </font>
    <font>
      <sz val="11"/>
      <name val="Calibri"/>
      <family val="2"/>
      <scheme val="minor"/>
    </font>
    <font>
      <b/>
      <sz val="14"/>
      <color rgb="FF00B050"/>
      <name val="Calibri"/>
      <family val="2"/>
      <scheme val="minor"/>
    </font>
    <font>
      <b/>
      <sz val="9"/>
      <color rgb="FF000000"/>
      <name val="Calibri"/>
      <family val="2"/>
      <scheme val="minor"/>
    </font>
    <font>
      <b/>
      <sz val="10"/>
      <color rgb="FF000000"/>
      <name val="Calibri"/>
      <family val="2"/>
      <scheme val="minor"/>
    </font>
    <font>
      <sz val="9"/>
      <color rgb="FF000000"/>
      <name val="Calibri"/>
      <family val="2"/>
      <scheme val="minor"/>
    </font>
    <font>
      <b/>
      <vertAlign val="superscript"/>
      <sz val="10"/>
      <color rgb="FF000000"/>
      <name val="Calibri"/>
      <family val="2"/>
      <scheme val="minor"/>
    </font>
    <font>
      <sz val="10"/>
      <color rgb="FF000000"/>
      <name val="Calibri"/>
      <family val="2"/>
      <scheme val="minor"/>
    </font>
    <font>
      <sz val="10"/>
      <name val="Calibri"/>
      <family val="2"/>
      <scheme val="minor"/>
    </font>
    <font>
      <b/>
      <vertAlign val="superscript"/>
      <sz val="9"/>
      <color rgb="FF000000"/>
      <name val="Calibri"/>
      <family val="2"/>
      <scheme val="minor"/>
    </font>
    <font>
      <sz val="10"/>
      <color rgb="FF000000"/>
      <name val="Arial"/>
      <family val="2"/>
    </font>
    <font>
      <strike/>
      <sz val="11"/>
      <color rgb="FF000000"/>
      <name val="Calibri"/>
      <family val="2"/>
      <scheme val="minor"/>
    </font>
    <font>
      <b/>
      <vertAlign val="superscript"/>
      <sz val="11"/>
      <color rgb="FF00AAE8"/>
      <name val="Calibri"/>
      <family val="2"/>
      <scheme val="minor"/>
    </font>
    <font>
      <vertAlign val="superscript"/>
      <sz val="11"/>
      <color rgb="FF000000"/>
      <name val="Calibri"/>
      <family val="2"/>
      <scheme val="minor"/>
    </font>
    <font>
      <vertAlign val="superscript"/>
      <sz val="11"/>
      <name val="Calibri"/>
      <family val="2"/>
      <scheme val="minor"/>
    </font>
    <font>
      <b/>
      <vertAlign val="superscript"/>
      <sz val="11"/>
      <color rgb="FF000000"/>
      <name val="Calibri"/>
      <family val="2"/>
      <scheme val="minor"/>
    </font>
    <font>
      <sz val="11"/>
      <color rgb="FF00B0F0"/>
      <name val="Calibri"/>
      <family val="2"/>
      <scheme val="minor"/>
    </font>
    <font>
      <sz val="11"/>
      <color rgb="FF000000"/>
      <name val="Calibri"/>
      <family val="2"/>
      <charset val="1"/>
      <scheme val="minor"/>
    </font>
    <font>
      <sz val="11"/>
      <color rgb="FFFFFFFF"/>
      <name val="Calibri"/>
      <family val="2"/>
      <scheme val="minor"/>
    </font>
    <font>
      <i/>
      <sz val="11"/>
      <color rgb="FF000000"/>
      <name val="Calibri"/>
      <family val="2"/>
      <scheme val="minor"/>
    </font>
    <font>
      <b/>
      <sz val="10"/>
      <name val="Calibri"/>
      <family val="2"/>
      <scheme val="minor"/>
    </font>
    <font>
      <b/>
      <sz val="14"/>
      <name val="Calibri"/>
      <family val="2"/>
      <scheme val="minor"/>
    </font>
    <font>
      <sz val="10"/>
      <color theme="1"/>
      <name val="Calibri"/>
      <family val="2"/>
      <scheme val="minor"/>
    </font>
    <font>
      <b/>
      <sz val="10"/>
      <color theme="1"/>
      <name val="Calibri"/>
      <family val="2"/>
      <scheme val="minor"/>
    </font>
    <font>
      <sz val="7"/>
      <color theme="1"/>
      <name val="Calibri"/>
      <family val="2"/>
      <scheme val="minor"/>
    </font>
    <font>
      <vertAlign val="subscript"/>
      <sz val="10"/>
      <color theme="1"/>
      <name val="Calibri"/>
      <family val="2"/>
      <scheme val="minor"/>
    </font>
    <font>
      <b/>
      <sz val="16"/>
      <color theme="3" tint="-0.249977111117893"/>
      <name val="Calibri"/>
      <family val="2"/>
      <scheme val="minor"/>
    </font>
    <font>
      <b/>
      <sz val="16"/>
      <color theme="0"/>
      <name val="Calibri"/>
      <family val="2"/>
      <scheme val="minor"/>
    </font>
    <font>
      <b/>
      <sz val="11"/>
      <color theme="3" tint="-0.249977111117893"/>
      <name val="Calibri"/>
      <family val="2"/>
      <scheme val="minor"/>
    </font>
    <font>
      <vertAlign val="superscript"/>
      <sz val="9"/>
      <color rgb="FF000000"/>
      <name val="Calibri"/>
      <family val="2"/>
      <scheme val="minor"/>
    </font>
    <font>
      <sz val="11"/>
      <color rgb="FF000000"/>
      <name val="Calibri"/>
      <family val="2"/>
    </font>
    <font>
      <sz val="11"/>
      <name val="Calibri"/>
      <family val="2"/>
    </font>
    <font>
      <sz val="8"/>
      <color rgb="FF000000"/>
      <name val="Calibri"/>
      <family val="2"/>
      <scheme val="minor"/>
    </font>
    <font>
      <b/>
      <sz val="8"/>
      <color rgb="FFFFFFFF"/>
      <name val="Calibri"/>
      <family val="2"/>
      <scheme val="minor"/>
    </font>
    <font>
      <sz val="11"/>
      <color rgb="FFED7D31"/>
      <name val="Calibri"/>
      <family val="2"/>
    </font>
    <font>
      <sz val="8"/>
      <color rgb="FF00B0F0"/>
      <name val="Calibri"/>
      <family val="2"/>
      <scheme val="minor"/>
    </font>
    <font>
      <sz val="8"/>
      <color rgb="FF000000"/>
      <name val="Calibri"/>
      <charset val="1"/>
    </font>
    <font>
      <sz val="8"/>
      <color rgb="FF00B0F0"/>
      <name val="Calibri"/>
      <charset val="1"/>
    </font>
    <font>
      <b/>
      <sz val="11"/>
      <name val="Calibri"/>
      <family val="2"/>
    </font>
    <font>
      <sz val="11"/>
      <color rgb="FF444444"/>
      <name val="Calibri"/>
      <family val="2"/>
      <charset val="1"/>
    </font>
    <font>
      <u/>
      <sz val="11"/>
      <color theme="10"/>
      <name val="Calibri"/>
      <family val="2"/>
      <scheme val="minor"/>
    </font>
    <font>
      <i/>
      <sz val="11"/>
      <name val="Calibri"/>
      <family val="2"/>
      <scheme val="minor"/>
    </font>
    <font>
      <b/>
      <vertAlign val="superscript"/>
      <sz val="12"/>
      <color rgb="FF00AAE8"/>
      <name val="Calibri"/>
      <family val="2"/>
      <scheme val="minor"/>
    </font>
    <font>
      <vertAlign val="superscript"/>
      <sz val="12"/>
      <color rgb="FF00AAE8"/>
      <name val="Calibri"/>
      <family val="2"/>
      <scheme val="minor"/>
    </font>
    <font>
      <b/>
      <vertAlign val="superscript"/>
      <sz val="11"/>
      <name val="Calibri"/>
      <family val="2"/>
      <scheme val="minor"/>
    </font>
    <font>
      <b/>
      <vertAlign val="superscript"/>
      <sz val="11"/>
      <color rgb="FF00B0F0"/>
      <name val="Calibri"/>
      <family val="2"/>
      <scheme val="minor"/>
    </font>
    <font>
      <vertAlign val="superscript"/>
      <sz val="11"/>
      <color rgb="FF00B0F0"/>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D9D9D9"/>
        <bgColor rgb="FF000000"/>
      </patternFill>
    </fill>
    <fill>
      <patternFill patternType="solid">
        <fgColor rgb="FFF2F2F2"/>
        <bgColor rgb="FF000000"/>
      </patternFill>
    </fill>
    <fill>
      <patternFill patternType="solid">
        <fgColor rgb="FFD9E1F2"/>
        <bgColor rgb="FF000000"/>
      </patternFill>
    </fill>
    <fill>
      <patternFill patternType="solid">
        <fgColor rgb="FFFFFFFF"/>
        <bgColor rgb="FF000000"/>
      </patternFill>
    </fill>
    <fill>
      <patternFill patternType="solid">
        <fgColor rgb="FFD6DCE4"/>
        <bgColor rgb="FF000000"/>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3" tint="-0.24994659260841701"/>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333F4F"/>
        <bgColor indexed="64"/>
      </patternFill>
    </fill>
    <fill>
      <patternFill patternType="solid">
        <fgColor rgb="FFFFFFFF"/>
        <bgColor indexed="64"/>
      </patternFill>
    </fill>
    <fill>
      <patternFill patternType="solid">
        <fgColor rgb="FFD9E1F2"/>
        <bgColor indexed="64"/>
      </patternFill>
    </fill>
  </fills>
  <borders count="63">
    <border>
      <left/>
      <right/>
      <top/>
      <bottom/>
      <diagonal/>
    </border>
    <border>
      <left/>
      <right/>
      <top style="thin">
        <color rgb="FF00AAE8"/>
      </top>
      <bottom style="thin">
        <color rgb="FF00AAE8"/>
      </bottom>
      <diagonal/>
    </border>
    <border>
      <left/>
      <right/>
      <top/>
      <bottom style="medium">
        <color rgb="FF00AAE8"/>
      </bottom>
      <diagonal/>
    </border>
    <border>
      <left/>
      <right/>
      <top/>
      <bottom style="thin">
        <color rgb="FF00AAE8"/>
      </bottom>
      <diagonal/>
    </border>
    <border>
      <left/>
      <right/>
      <top style="thin">
        <color rgb="FF00AAE8"/>
      </top>
      <bottom/>
      <diagonal/>
    </border>
    <border>
      <left style="thin">
        <color theme="0"/>
      </left>
      <right/>
      <top/>
      <bottom/>
      <diagonal/>
    </border>
    <border>
      <left/>
      <right/>
      <top style="thin">
        <color rgb="FF00AAE8"/>
      </top>
      <bottom style="medium">
        <color rgb="FF00AAE8"/>
      </bottom>
      <diagonal/>
    </border>
    <border>
      <left/>
      <right/>
      <top style="medium">
        <color rgb="FF00AAE8"/>
      </top>
      <bottom style="medium">
        <color rgb="FF00AAE8"/>
      </bottom>
      <diagonal/>
    </border>
    <border>
      <left/>
      <right/>
      <top style="thin">
        <color rgb="FF00B0F0"/>
      </top>
      <bottom style="thin">
        <color rgb="FF00B0F0"/>
      </bottom>
      <diagonal/>
    </border>
    <border>
      <left/>
      <right/>
      <top style="thin">
        <color rgb="FF00B0F0"/>
      </top>
      <bottom/>
      <diagonal/>
    </border>
    <border>
      <left/>
      <right/>
      <top style="medium">
        <color rgb="FF00AAE8"/>
      </top>
      <bottom style="thin">
        <color rgb="FF00AAE8"/>
      </bottom>
      <diagonal/>
    </border>
    <border>
      <left/>
      <right/>
      <top style="medium">
        <color rgb="FF00AAE8"/>
      </top>
      <bottom/>
      <diagonal/>
    </border>
    <border>
      <left/>
      <right/>
      <top/>
      <bottom style="thin">
        <color rgb="FF00B0F0"/>
      </bottom>
      <diagonal/>
    </border>
    <border>
      <left/>
      <right/>
      <top style="medium">
        <color rgb="FF00B0F0"/>
      </top>
      <bottom style="medium">
        <color rgb="FF00B0F0"/>
      </bottom>
      <diagonal/>
    </border>
    <border>
      <left/>
      <right/>
      <top style="thin">
        <color rgb="FF00B0F0"/>
      </top>
      <bottom style="medium">
        <color rgb="FF00B0F0"/>
      </bottom>
      <diagonal/>
    </border>
    <border>
      <left/>
      <right/>
      <top style="thin">
        <color rgb="FF00B0F0"/>
      </top>
      <bottom style="medium">
        <color rgb="FF00AAE8"/>
      </bottom>
      <diagonal/>
    </border>
    <border>
      <left/>
      <right/>
      <top style="thin">
        <color rgb="FF00AAE8"/>
      </top>
      <bottom style="medium">
        <color rgb="FF00B0F0"/>
      </bottom>
      <diagonal/>
    </border>
    <border>
      <left style="medium">
        <color rgb="FF00AAE8"/>
      </left>
      <right/>
      <top style="medium">
        <color rgb="FF00AAE8"/>
      </top>
      <bottom style="medium">
        <color rgb="FF00AAE8"/>
      </bottom>
      <diagonal/>
    </border>
    <border>
      <left/>
      <right style="medium">
        <color rgb="FF00AAE8"/>
      </right>
      <top style="medium">
        <color rgb="FF00AAE8"/>
      </top>
      <bottom style="medium">
        <color rgb="FF00AAE8"/>
      </bottom>
      <diagonal/>
    </border>
    <border>
      <left/>
      <right style="medium">
        <color rgb="FF00AAE8"/>
      </right>
      <top/>
      <bottom/>
      <diagonal/>
    </border>
    <border>
      <left style="medium">
        <color rgb="FF00AAE8"/>
      </left>
      <right/>
      <top/>
      <bottom/>
      <diagonal/>
    </border>
    <border>
      <left/>
      <right style="medium">
        <color rgb="FF00AAE8"/>
      </right>
      <top style="thin">
        <color rgb="FF00AAE8"/>
      </top>
      <bottom style="thin">
        <color rgb="FF00AAE8"/>
      </bottom>
      <diagonal/>
    </border>
    <border>
      <left style="medium">
        <color rgb="FF00AAE8"/>
      </left>
      <right/>
      <top style="thin">
        <color rgb="FF00AAE8"/>
      </top>
      <bottom style="thin">
        <color rgb="FF00AAE8"/>
      </bottom>
      <diagonal/>
    </border>
    <border>
      <left/>
      <right style="medium">
        <color rgb="FF00AAE8"/>
      </right>
      <top/>
      <bottom style="thin">
        <color rgb="FF00B0F0"/>
      </bottom>
      <diagonal/>
    </border>
    <border>
      <left/>
      <right style="medium">
        <color rgb="FF00AAE8"/>
      </right>
      <top/>
      <bottom style="medium">
        <color rgb="FF00AAE8"/>
      </bottom>
      <diagonal/>
    </border>
    <border>
      <left style="medium">
        <color rgb="FF00AAE8"/>
      </left>
      <right/>
      <top/>
      <bottom style="medium">
        <color rgb="FF00AAE8"/>
      </bottom>
      <diagonal/>
    </border>
    <border>
      <left style="thin">
        <color rgb="FF00AAE8"/>
      </left>
      <right style="thin">
        <color rgb="FF00AAE8"/>
      </right>
      <top style="thin">
        <color rgb="FF00AAE8"/>
      </top>
      <bottom style="thin">
        <color rgb="FF00AAE8"/>
      </bottom>
      <diagonal/>
    </border>
    <border>
      <left style="thin">
        <color rgb="FF00AAE8"/>
      </left>
      <right/>
      <top style="thin">
        <color rgb="FF00AAE8"/>
      </top>
      <bottom style="thin">
        <color rgb="FF00AAE8"/>
      </bottom>
      <diagonal/>
    </border>
    <border>
      <left/>
      <right style="thin">
        <color rgb="FF00AAE8"/>
      </right>
      <top style="thin">
        <color rgb="FF00AAE8"/>
      </top>
      <bottom style="thin">
        <color rgb="FF00AAE8"/>
      </bottom>
      <diagonal/>
    </border>
    <border>
      <left/>
      <right style="thin">
        <color rgb="FF00AAE8"/>
      </right>
      <top style="thin">
        <color rgb="FF00AAE8"/>
      </top>
      <bottom/>
      <diagonal/>
    </border>
    <border>
      <left/>
      <right style="thin">
        <color rgb="FF00AAE8"/>
      </right>
      <top/>
      <bottom style="thin">
        <color rgb="FF00AAE8"/>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ck">
        <color theme="3" tint="-0.24994659260841701"/>
      </left>
      <right style="thick">
        <color theme="3" tint="-0.24994659260841701"/>
      </right>
      <top style="thick">
        <color theme="3" tint="-0.24994659260841701"/>
      </top>
      <bottom style="thick">
        <color theme="3" tint="-0.24994659260841701"/>
      </bottom>
      <diagonal/>
    </border>
    <border>
      <left style="thick">
        <color theme="3" tint="-0.24994659260841701"/>
      </left>
      <right/>
      <top style="thick">
        <color theme="3" tint="-0.24994659260841701"/>
      </top>
      <bottom style="thick">
        <color theme="3" tint="-0.24994659260841701"/>
      </bottom>
      <diagonal/>
    </border>
    <border>
      <left/>
      <right/>
      <top style="thick">
        <color theme="3" tint="-0.24994659260841701"/>
      </top>
      <bottom style="thick">
        <color theme="3" tint="-0.24994659260841701"/>
      </bottom>
      <diagonal/>
    </border>
    <border>
      <left/>
      <right style="thick">
        <color theme="3" tint="-0.24994659260841701"/>
      </right>
      <top style="thick">
        <color theme="3" tint="-0.24994659260841701"/>
      </top>
      <bottom style="thick">
        <color theme="3" tint="-0.24994659260841701"/>
      </bottom>
      <diagonal/>
    </border>
    <border>
      <left style="thin">
        <color theme="3" tint="-0.24994659260841701"/>
      </left>
      <right style="thin">
        <color theme="3" tint="-0.24994659260841701"/>
      </right>
      <top/>
      <bottom style="thin">
        <color theme="3" tint="-0.24994659260841701"/>
      </bottom>
      <diagonal/>
    </border>
    <border>
      <left/>
      <right style="thin">
        <color theme="3" tint="-0.24994659260841701"/>
      </right>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ck">
        <color theme="3" tint="-0.2499465926084170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24994659260841701"/>
      </left>
      <right style="thin">
        <color theme="3" tint="-0.24994659260841701"/>
      </right>
      <top/>
      <bottom/>
      <diagonal/>
    </border>
    <border>
      <left style="thin">
        <color theme="3" tint="-0.24994659260841701"/>
      </left>
      <right style="thin">
        <color theme="3" tint="-0.24994659260841701"/>
      </right>
      <top style="thin">
        <color theme="3" tint="-0.24994659260841701"/>
      </top>
      <bottom/>
      <diagonal/>
    </border>
    <border>
      <left style="thin">
        <color rgb="FF00B0F0"/>
      </left>
      <right/>
      <top/>
      <bottom style="medium">
        <color rgb="FF00AAE8"/>
      </bottom>
      <diagonal/>
    </border>
    <border>
      <left style="thin">
        <color rgb="FF00B0F0"/>
      </left>
      <right/>
      <top/>
      <bottom/>
      <diagonal/>
    </border>
    <border>
      <left style="thin">
        <color rgb="FF00B0F0"/>
      </left>
      <right/>
      <top style="thin">
        <color rgb="FF00AAE8"/>
      </top>
      <bottom style="thin">
        <color rgb="FF00AAE8"/>
      </bottom>
      <diagonal/>
    </border>
    <border>
      <left/>
      <right style="thin">
        <color rgb="FF00B0F0"/>
      </right>
      <top/>
      <bottom style="medium">
        <color rgb="FF00AAE8"/>
      </bottom>
      <diagonal/>
    </border>
    <border>
      <left/>
      <right style="thin">
        <color rgb="FF00B0F0"/>
      </right>
      <top/>
      <bottom/>
      <diagonal/>
    </border>
    <border>
      <left/>
      <right style="thin">
        <color rgb="FF00B0F0"/>
      </right>
      <top style="thin">
        <color rgb="FF00AAE8"/>
      </top>
      <bottom style="thin">
        <color rgb="FF00AAE8"/>
      </bottom>
      <diagonal/>
    </border>
    <border>
      <left style="thin">
        <color rgb="FF00B0F0"/>
      </left>
      <right style="thin">
        <color rgb="FF00B0F0"/>
      </right>
      <top style="thin">
        <color rgb="FF00AAE8"/>
      </top>
      <bottom style="thin">
        <color rgb="FF00AAE8"/>
      </bottom>
      <diagonal/>
    </border>
    <border>
      <left style="thin">
        <color rgb="FF00B0F0"/>
      </left>
      <right style="thin">
        <color rgb="FF00B0F0"/>
      </right>
      <top/>
      <bottom/>
      <diagonal/>
    </border>
    <border>
      <left style="thin">
        <color rgb="FF00B0F0"/>
      </left>
      <right style="thin">
        <color rgb="FF00B0F0"/>
      </right>
      <top/>
      <bottom style="medium">
        <color rgb="FF00AAE8"/>
      </bottom>
      <diagonal/>
    </border>
    <border>
      <left style="thin">
        <color rgb="FF333F4F"/>
      </left>
      <right style="thin">
        <color rgb="FF333F4F"/>
      </right>
      <top style="thin">
        <color rgb="FF333F4F"/>
      </top>
      <bottom/>
      <diagonal/>
    </border>
    <border>
      <left style="thin">
        <color rgb="FF333F4F"/>
      </left>
      <right style="thin">
        <color rgb="FF333F4F"/>
      </right>
      <top/>
      <bottom/>
      <diagonal/>
    </border>
    <border>
      <left style="thin">
        <color rgb="FF333F4F"/>
      </left>
      <right style="thin">
        <color rgb="FF333F4F"/>
      </right>
      <top/>
      <bottom style="thin">
        <color rgb="FF333F4F"/>
      </bottom>
      <diagonal/>
    </border>
    <border>
      <left style="thin">
        <color rgb="FF000000"/>
      </left>
      <right/>
      <top/>
      <bottom/>
      <diagonal/>
    </border>
    <border>
      <left/>
      <right style="thin">
        <color theme="3" tint="-0.24994659260841701"/>
      </right>
      <top style="thin">
        <color theme="3" tint="-0.2499465926084170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14">
    <xf numFmtId="0" fontId="0" fillId="0" borderId="0"/>
    <xf numFmtId="43" fontId="1" fillId="0" borderId="0" applyFont="0" applyFill="0" applyBorder="0" applyProtection="0">
      <alignment horizontal="left" indent="5"/>
    </xf>
    <xf numFmtId="41" fontId="1" fillId="0" borderId="0" applyFill="0" applyBorder="0" applyProtection="0"/>
    <xf numFmtId="43" fontId="1"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4" fillId="0" borderId="0"/>
    <xf numFmtId="9" fontId="1" fillId="0" borderId="0" applyFont="0" applyFill="0" applyBorder="0" applyAlignment="0" applyProtection="0"/>
    <xf numFmtId="0" fontId="64" fillId="0" borderId="0" applyNumberFormat="0" applyFill="0" applyBorder="0" applyAlignment="0" applyProtection="0"/>
  </cellStyleXfs>
  <cellXfs count="586">
    <xf numFmtId="0" fontId="0" fillId="0" borderId="0" xfId="0"/>
    <xf numFmtId="0" fontId="5" fillId="0" borderId="0" xfId="0" applyFont="1" applyAlignment="1">
      <alignment horizontal="left" vertical="top"/>
    </xf>
    <xf numFmtId="0" fontId="6" fillId="0" borderId="0" xfId="0" applyFont="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9" fillId="0" borderId="0" xfId="0" applyFont="1"/>
    <xf numFmtId="0" fontId="10" fillId="0" borderId="0" xfId="0" applyFont="1" applyAlignment="1">
      <alignment horizontal="left" vertical="top" wrapText="1"/>
    </xf>
    <xf numFmtId="0" fontId="17" fillId="0" borderId="0" xfId="0" applyFont="1" applyAlignment="1">
      <alignment horizontal="center" vertical="center"/>
    </xf>
    <xf numFmtId="0" fontId="18" fillId="0" borderId="0" xfId="0" applyFont="1"/>
    <xf numFmtId="0" fontId="20" fillId="0" borderId="0" xfId="0" applyFont="1"/>
    <xf numFmtId="0" fontId="16" fillId="0" borderId="0" xfId="0" applyFont="1"/>
    <xf numFmtId="0" fontId="13" fillId="4" borderId="0" xfId="0" applyFont="1" applyFill="1" applyAlignment="1">
      <alignment horizontal="left" vertical="top" wrapText="1"/>
    </xf>
    <xf numFmtId="0" fontId="10" fillId="0" borderId="0" xfId="0" applyFont="1"/>
    <xf numFmtId="0" fontId="10" fillId="4" borderId="0" xfId="0" applyFont="1" applyFill="1" applyAlignment="1">
      <alignment horizontal="left" vertical="top" wrapText="1"/>
    </xf>
    <xf numFmtId="0" fontId="10" fillId="0" borderId="6" xfId="0" applyFont="1" applyBorder="1" applyAlignment="1">
      <alignment horizontal="right"/>
    </xf>
    <xf numFmtId="0" fontId="22" fillId="0" borderId="6" xfId="0" applyFont="1" applyBorder="1" applyAlignment="1">
      <alignment horizontal="right"/>
    </xf>
    <xf numFmtId="0" fontId="22" fillId="0" borderId="0" xfId="0" applyFont="1"/>
    <xf numFmtId="0" fontId="22" fillId="0" borderId="0" xfId="0" applyFont="1" applyAlignment="1">
      <alignment horizontal="right"/>
    </xf>
    <xf numFmtId="0" fontId="24" fillId="0" borderId="0" xfId="0" applyFont="1"/>
    <xf numFmtId="0" fontId="24" fillId="0" borderId="0" xfId="0" applyFont="1" applyAlignment="1">
      <alignment horizontal="right"/>
    </xf>
    <xf numFmtId="3" fontId="13" fillId="0" borderId="0" xfId="0" applyNumberFormat="1" applyFont="1"/>
    <xf numFmtId="0" fontId="12" fillId="0" borderId="0" xfId="0" applyFont="1"/>
    <xf numFmtId="0" fontId="25" fillId="0" borderId="0" xfId="0" applyFont="1"/>
    <xf numFmtId="0" fontId="25" fillId="0" borderId="0" xfId="0" applyFont="1" applyAlignment="1">
      <alignment horizontal="right"/>
    </xf>
    <xf numFmtId="0" fontId="14" fillId="6" borderId="0" xfId="0" applyFont="1" applyFill="1" applyAlignment="1">
      <alignment horizontal="right"/>
    </xf>
    <xf numFmtId="0" fontId="25" fillId="7" borderId="0" xfId="0" applyFont="1" applyFill="1" applyAlignment="1">
      <alignment horizontal="right"/>
    </xf>
    <xf numFmtId="0" fontId="16" fillId="0" borderId="1" xfId="0" applyFont="1" applyBorder="1"/>
    <xf numFmtId="3" fontId="25" fillId="0" borderId="1" xfId="0" applyNumberFormat="1" applyFont="1" applyBorder="1" applyAlignment="1">
      <alignment horizontal="right"/>
    </xf>
    <xf numFmtId="0" fontId="25" fillId="0" borderId="1" xfId="0" applyFont="1" applyBorder="1" applyAlignment="1">
      <alignment horizontal="right"/>
    </xf>
    <xf numFmtId="0" fontId="25" fillId="7" borderId="0" xfId="0" applyFont="1" applyFill="1" applyAlignment="1">
      <alignment horizontal="left"/>
    </xf>
    <xf numFmtId="0" fontId="14" fillId="0" borderId="0" xfId="0" applyFont="1"/>
    <xf numFmtId="0" fontId="14" fillId="0" borderId="0" xfId="0" applyFont="1" applyAlignment="1">
      <alignment horizontal="right"/>
    </xf>
    <xf numFmtId="0" fontId="13" fillId="0" borderId="2" xfId="0" applyFont="1" applyBorder="1"/>
    <xf numFmtId="0" fontId="14" fillId="6" borderId="2" xfId="0" applyFont="1" applyFill="1" applyBorder="1" applyAlignment="1">
      <alignment horizontal="right"/>
    </xf>
    <xf numFmtId="3" fontId="14" fillId="6" borderId="0" xfId="0" applyNumberFormat="1" applyFont="1" applyFill="1" applyAlignment="1">
      <alignment horizontal="right"/>
    </xf>
    <xf numFmtId="0" fontId="16" fillId="0" borderId="6" xfId="0" applyFont="1" applyBorder="1"/>
    <xf numFmtId="3" fontId="25" fillId="0" borderId="6" xfId="0" applyNumberFormat="1" applyFont="1" applyBorder="1" applyAlignment="1">
      <alignment horizontal="right"/>
    </xf>
    <xf numFmtId="0" fontId="25" fillId="0" borderId="6" xfId="0" applyFont="1" applyBorder="1" applyAlignment="1">
      <alignment horizontal="right"/>
    </xf>
    <xf numFmtId="0" fontId="25" fillId="7" borderId="6" xfId="0" applyFont="1" applyFill="1" applyBorder="1" applyAlignment="1">
      <alignment horizontal="right"/>
    </xf>
    <xf numFmtId="3" fontId="14" fillId="0" borderId="6" xfId="0" applyNumberFormat="1" applyFont="1" applyBorder="1" applyAlignment="1">
      <alignment horizontal="right"/>
    </xf>
    <xf numFmtId="0" fontId="14" fillId="0" borderId="6" xfId="0" applyFont="1" applyBorder="1" applyAlignment="1">
      <alignment horizontal="right"/>
    </xf>
    <xf numFmtId="0" fontId="12" fillId="0" borderId="0" xfId="0" applyFont="1" applyAlignment="1">
      <alignment horizontal="left"/>
    </xf>
    <xf numFmtId="0" fontId="25" fillId="0" borderId="0" xfId="0" applyFont="1" applyAlignment="1">
      <alignment horizontal="left" vertical="top"/>
    </xf>
    <xf numFmtId="0" fontId="12" fillId="0" borderId="0" xfId="0" applyFont="1" applyAlignment="1">
      <alignment horizontal="right"/>
    </xf>
    <xf numFmtId="0" fontId="13" fillId="0" borderId="7" xfId="0" applyFont="1" applyBorder="1"/>
    <xf numFmtId="0" fontId="14" fillId="6" borderId="7" xfId="0" applyFont="1" applyFill="1" applyBorder="1" applyAlignment="1">
      <alignment horizontal="right"/>
    </xf>
    <xf numFmtId="0" fontId="14" fillId="0" borderId="0" xfId="0" applyFont="1" applyAlignment="1">
      <alignment horizontal="left" vertical="top" wrapText="1"/>
    </xf>
    <xf numFmtId="0" fontId="21" fillId="4" borderId="0" xfId="0" applyFont="1" applyFill="1" applyAlignment="1">
      <alignment horizontal="left" vertical="top" wrapText="1"/>
    </xf>
    <xf numFmtId="0" fontId="26" fillId="0" borderId="0" xfId="0" applyFont="1" applyAlignment="1">
      <alignment horizontal="center" vertical="center"/>
    </xf>
    <xf numFmtId="0" fontId="27" fillId="0" borderId="0" xfId="0" applyFont="1"/>
    <xf numFmtId="0" fontId="28" fillId="0" borderId="0" xfId="0" applyFont="1" applyAlignment="1">
      <alignment horizontal="left" indent="5"/>
    </xf>
    <xf numFmtId="0" fontId="29" fillId="0" borderId="0" xfId="0" applyFont="1"/>
    <xf numFmtId="0" fontId="28" fillId="0" borderId="3" xfId="0" applyFont="1" applyBorder="1" applyAlignment="1">
      <alignment wrapText="1"/>
    </xf>
    <xf numFmtId="0" fontId="28" fillId="0" borderId="3" xfId="0" applyFont="1" applyBorder="1" applyAlignment="1">
      <alignment horizontal="center" vertical="top" wrapText="1"/>
    </xf>
    <xf numFmtId="0" fontId="29" fillId="0" borderId="3" xfId="0" applyFont="1" applyBorder="1"/>
    <xf numFmtId="0" fontId="27" fillId="0" borderId="0" xfId="0" applyFont="1" applyAlignment="1">
      <alignment wrapText="1"/>
    </xf>
    <xf numFmtId="0" fontId="31" fillId="0" borderId="0" xfId="0" applyFont="1"/>
    <xf numFmtId="0" fontId="13" fillId="0" borderId="0" xfId="0" applyFont="1" applyAlignment="1">
      <alignment wrapText="1"/>
    </xf>
    <xf numFmtId="0" fontId="34" fillId="0" borderId="0" xfId="0" applyFont="1"/>
    <xf numFmtId="0" fontId="35" fillId="0" borderId="0" xfId="0" applyFont="1"/>
    <xf numFmtId="0" fontId="25" fillId="0" borderId="0" xfId="0" applyFont="1" applyAlignment="1">
      <alignment horizontal="left" wrapText="1"/>
    </xf>
    <xf numFmtId="0" fontId="25" fillId="6" borderId="0" xfId="0" applyFont="1" applyFill="1" applyAlignment="1">
      <alignment horizontal="right"/>
    </xf>
    <xf numFmtId="0" fontId="20" fillId="4" borderId="0" xfId="0" applyFont="1" applyFill="1" applyAlignment="1">
      <alignment horizontal="left" vertical="top" wrapText="1"/>
    </xf>
    <xf numFmtId="0" fontId="13" fillId="6" borderId="0" xfId="0" applyFont="1" applyFill="1" applyAlignment="1">
      <alignment horizontal="right"/>
    </xf>
    <xf numFmtId="0" fontId="16" fillId="0" borderId="0" xfId="0" applyFont="1" applyAlignment="1">
      <alignment horizontal="right"/>
    </xf>
    <xf numFmtId="0" fontId="25" fillId="0" borderId="2" xfId="0" applyFont="1" applyBorder="1" applyAlignment="1">
      <alignment horizontal="right"/>
    </xf>
    <xf numFmtId="0" fontId="13" fillId="0" borderId="2" xfId="0" applyFont="1" applyBorder="1" applyAlignment="1">
      <alignment horizontal="right"/>
    </xf>
    <xf numFmtId="0" fontId="10" fillId="7" borderId="6" xfId="0" applyFont="1" applyFill="1" applyBorder="1" applyAlignment="1">
      <alignment horizontal="right"/>
    </xf>
    <xf numFmtId="0" fontId="18" fillId="0" borderId="0" xfId="0" applyFont="1" applyAlignment="1">
      <alignment horizontal="left" vertical="top" wrapText="1"/>
    </xf>
    <xf numFmtId="0" fontId="18" fillId="4" borderId="0" xfId="0" applyFont="1" applyFill="1" applyAlignment="1">
      <alignment horizontal="left" vertical="top" wrapText="1"/>
    </xf>
    <xf numFmtId="0" fontId="13" fillId="0" borderId="3" xfId="0" applyFont="1" applyBorder="1" applyAlignment="1">
      <alignment horizontal="right"/>
    </xf>
    <xf numFmtId="0" fontId="25" fillId="0" borderId="4" xfId="0" applyFont="1" applyBorder="1" applyAlignment="1">
      <alignment horizontal="right"/>
    </xf>
    <xf numFmtId="0" fontId="25" fillId="0" borderId="3" xfId="0" applyFont="1" applyBorder="1" applyAlignment="1">
      <alignment horizontal="right"/>
    </xf>
    <xf numFmtId="0" fontId="16" fillId="6" borderId="0" xfId="0" applyFont="1" applyFill="1"/>
    <xf numFmtId="0" fontId="16" fillId="6" borderId="2" xfId="0" applyFont="1" applyFill="1" applyBorder="1"/>
    <xf numFmtId="0" fontId="38" fillId="0" borderId="0" xfId="0" applyFont="1"/>
    <xf numFmtId="0" fontId="38" fillId="0" borderId="0" xfId="0" applyFont="1" applyAlignment="1">
      <alignment horizontal="left" vertical="top"/>
    </xf>
    <xf numFmtId="0" fontId="38" fillId="7" borderId="0" xfId="0" applyFont="1" applyFill="1" applyAlignment="1">
      <alignment horizontal="left" vertical="top"/>
    </xf>
    <xf numFmtId="9" fontId="13" fillId="0" borderId="0" xfId="0" applyNumberFormat="1" applyFont="1"/>
    <xf numFmtId="0" fontId="25" fillId="4" borderId="0" xfId="0" applyFont="1" applyFill="1"/>
    <xf numFmtId="0" fontId="12" fillId="4" borderId="0" xfId="0" applyFont="1" applyFill="1"/>
    <xf numFmtId="0" fontId="10" fillId="0" borderId="10" xfId="0" applyFont="1" applyBorder="1"/>
    <xf numFmtId="0" fontId="10" fillId="0" borderId="10" xfId="0" applyFont="1" applyBorder="1" applyAlignment="1">
      <alignment horizontal="right"/>
    </xf>
    <xf numFmtId="0" fontId="22" fillId="0" borderId="10" xfId="0" applyFont="1" applyBorder="1" applyAlignment="1">
      <alignment horizontal="right"/>
    </xf>
    <xf numFmtId="0" fontId="22" fillId="0" borderId="6" xfId="0" applyFont="1" applyBorder="1"/>
    <xf numFmtId="0" fontId="14" fillId="6" borderId="1" xfId="0" applyFont="1" applyFill="1" applyBorder="1" applyAlignment="1">
      <alignment horizontal="right"/>
    </xf>
    <xf numFmtId="0" fontId="18" fillId="7" borderId="0" xfId="0" applyFont="1" applyFill="1" applyAlignment="1">
      <alignment horizontal="left" vertical="top" wrapText="1"/>
    </xf>
    <xf numFmtId="0" fontId="18" fillId="0" borderId="0" xfId="0" applyFont="1" applyAlignment="1">
      <alignment horizontal="left" vertical="top"/>
    </xf>
    <xf numFmtId="0" fontId="22" fillId="0" borderId="6" xfId="0" applyFont="1" applyBorder="1" applyAlignment="1">
      <alignment horizontal="right" vertical="center"/>
    </xf>
    <xf numFmtId="0" fontId="18" fillId="0" borderId="7" xfId="0" applyFont="1" applyBorder="1" applyAlignment="1">
      <alignment horizontal="left" vertical="top" wrapText="1"/>
    </xf>
    <xf numFmtId="3" fontId="25" fillId="6" borderId="0" xfId="0" applyNumberFormat="1" applyFont="1" applyFill="1" applyAlignment="1">
      <alignment horizontal="right"/>
    </xf>
    <xf numFmtId="3" fontId="16" fillId="6" borderId="8" xfId="0" applyNumberFormat="1" applyFont="1" applyFill="1" applyBorder="1"/>
    <xf numFmtId="0" fontId="16" fillId="6" borderId="8" xfId="0" applyFont="1" applyFill="1" applyBorder="1"/>
    <xf numFmtId="0" fontId="10" fillId="0" borderId="7" xfId="0" applyFont="1" applyBorder="1" applyAlignment="1">
      <alignment wrapText="1"/>
    </xf>
    <xf numFmtId="0" fontId="18" fillId="0" borderId="7" xfId="0" applyFont="1" applyBorder="1"/>
    <xf numFmtId="3" fontId="14" fillId="6" borderId="0" xfId="0" applyNumberFormat="1" applyFont="1" applyFill="1"/>
    <xf numFmtId="0" fontId="13" fillId="0" borderId="11" xfId="0" applyFont="1" applyBorder="1"/>
    <xf numFmtId="0" fontId="25" fillId="6" borderId="11" xfId="0" applyFont="1" applyFill="1" applyBorder="1" applyAlignment="1">
      <alignment horizontal="right"/>
    </xf>
    <xf numFmtId="0" fontId="16" fillId="0" borderId="4" xfId="0" applyFont="1" applyBorder="1" applyAlignment="1">
      <alignment wrapText="1"/>
    </xf>
    <xf numFmtId="3" fontId="14" fillId="6" borderId="9" xfId="0" applyNumberFormat="1" applyFont="1" applyFill="1" applyBorder="1"/>
    <xf numFmtId="3" fontId="13" fillId="0" borderId="0" xfId="0" applyNumberFormat="1" applyFont="1" applyAlignment="1">
      <alignment horizontal="left" indent="5"/>
    </xf>
    <xf numFmtId="3" fontId="13" fillId="6" borderId="11" xfId="0" applyNumberFormat="1" applyFont="1" applyFill="1" applyBorder="1" applyAlignment="1">
      <alignment horizontal="right"/>
    </xf>
    <xf numFmtId="3" fontId="13" fillId="6" borderId="0" xfId="0" applyNumberFormat="1" applyFont="1" applyFill="1" applyAlignment="1">
      <alignment horizontal="right"/>
    </xf>
    <xf numFmtId="0" fontId="16" fillId="0" borderId="7" xfId="0" applyFont="1" applyBorder="1"/>
    <xf numFmtId="3" fontId="16" fillId="6" borderId="7" xfId="0" applyNumberFormat="1" applyFont="1" applyFill="1" applyBorder="1"/>
    <xf numFmtId="3" fontId="14" fillId="6" borderId="7" xfId="0" applyNumberFormat="1" applyFont="1" applyFill="1" applyBorder="1"/>
    <xf numFmtId="0" fontId="14" fillId="6" borderId="7" xfId="0" applyFont="1" applyFill="1" applyBorder="1"/>
    <xf numFmtId="0" fontId="16" fillId="0" borderId="7" xfId="0" applyFont="1" applyBorder="1" applyAlignment="1">
      <alignment vertical="top" wrapText="1"/>
    </xf>
    <xf numFmtId="0" fontId="18" fillId="0" borderId="7" xfId="0" applyFont="1" applyBorder="1" applyAlignment="1">
      <alignment vertical="top" wrapText="1"/>
    </xf>
    <xf numFmtId="3" fontId="16" fillId="6" borderId="12" xfId="0" applyNumberFormat="1" applyFont="1" applyFill="1" applyBorder="1"/>
    <xf numFmtId="0" fontId="14" fillId="6" borderId="12" xfId="0" applyFont="1" applyFill="1" applyBorder="1"/>
    <xf numFmtId="3" fontId="14" fillId="6" borderId="12" xfId="0" applyNumberFormat="1" applyFont="1" applyFill="1" applyBorder="1"/>
    <xf numFmtId="0" fontId="16" fillId="7" borderId="0" xfId="0" applyFont="1" applyFill="1"/>
    <xf numFmtId="0" fontId="14" fillId="7" borderId="6" xfId="0" applyFont="1" applyFill="1" applyBorder="1"/>
    <xf numFmtId="3" fontId="16" fillId="6" borderId="13" xfId="0" applyNumberFormat="1" applyFont="1" applyFill="1" applyBorder="1"/>
    <xf numFmtId="0" fontId="14" fillId="7" borderId="0" xfId="0" applyFont="1" applyFill="1"/>
    <xf numFmtId="0" fontId="13" fillId="8" borderId="9" xfId="0" applyFont="1" applyFill="1" applyBorder="1"/>
    <xf numFmtId="3" fontId="13" fillId="8" borderId="9" xfId="0" applyNumberFormat="1" applyFont="1" applyFill="1" applyBorder="1"/>
    <xf numFmtId="0" fontId="25" fillId="8" borderId="9" xfId="0" applyFont="1" applyFill="1" applyBorder="1"/>
    <xf numFmtId="0" fontId="25" fillId="7" borderId="6" xfId="0" applyFont="1" applyFill="1" applyBorder="1" applyAlignment="1">
      <alignment wrapText="1"/>
    </xf>
    <xf numFmtId="3" fontId="13" fillId="7" borderId="14" xfId="0" applyNumberFormat="1" applyFont="1" applyFill="1" applyBorder="1"/>
    <xf numFmtId="3" fontId="24" fillId="0" borderId="0" xfId="0" applyNumberFormat="1" applyFont="1" applyAlignment="1">
      <alignment horizontal="right"/>
    </xf>
    <xf numFmtId="0" fontId="37" fillId="0" borderId="0" xfId="0" applyFont="1"/>
    <xf numFmtId="0" fontId="25" fillId="0" borderId="0" xfId="0" applyFont="1" applyAlignment="1">
      <alignment horizontal="left" indent="5"/>
    </xf>
    <xf numFmtId="0" fontId="13" fillId="0" borderId="0" xfId="0" applyFont="1" applyAlignment="1">
      <alignment horizontal="left"/>
    </xf>
    <xf numFmtId="0" fontId="10" fillId="0" borderId="15" xfId="0" applyFont="1" applyBorder="1" applyAlignment="1">
      <alignment horizontal="right"/>
    </xf>
    <xf numFmtId="0" fontId="22" fillId="0" borderId="15" xfId="0" applyFont="1" applyBorder="1" applyAlignment="1">
      <alignment horizontal="right"/>
    </xf>
    <xf numFmtId="0" fontId="10" fillId="0" borderId="0" xfId="0" applyFont="1" applyAlignment="1">
      <alignment horizontal="right"/>
    </xf>
    <xf numFmtId="0" fontId="16" fillId="0" borderId="16" xfId="0" applyFont="1" applyBorder="1"/>
    <xf numFmtId="0" fontId="16" fillId="5" borderId="16" xfId="0" applyFont="1" applyFill="1" applyBorder="1"/>
    <xf numFmtId="0" fontId="25" fillId="5" borderId="16" xfId="0" applyFont="1" applyFill="1" applyBorder="1" applyAlignment="1">
      <alignment horizontal="right"/>
    </xf>
    <xf numFmtId="3" fontId="14" fillId="0" borderId="0" xfId="0" applyNumberFormat="1" applyFont="1" applyAlignment="1">
      <alignment horizontal="right"/>
    </xf>
    <xf numFmtId="0" fontId="18" fillId="0" borderId="6" xfId="0" applyFont="1" applyBorder="1" applyAlignment="1">
      <alignment horizontal="right"/>
    </xf>
    <xf numFmtId="0" fontId="40" fillId="0" borderId="6" xfId="0" applyFont="1" applyBorder="1" applyAlignment="1">
      <alignment horizontal="right"/>
    </xf>
    <xf numFmtId="0" fontId="40" fillId="0" borderId="15" xfId="0" applyFont="1" applyBorder="1" applyAlignment="1">
      <alignment horizontal="right"/>
    </xf>
    <xf numFmtId="0" fontId="18" fillId="0" borderId="0" xfId="0" applyFont="1" applyAlignment="1">
      <alignment horizontal="right"/>
    </xf>
    <xf numFmtId="0" fontId="40" fillId="0" borderId="0" xfId="0" applyFont="1" applyAlignment="1">
      <alignment horizontal="right"/>
    </xf>
    <xf numFmtId="0" fontId="14" fillId="0" borderId="6" xfId="0" applyFont="1" applyBorder="1"/>
    <xf numFmtId="3" fontId="14" fillId="6" borderId="1" xfId="0" applyNumberFormat="1" applyFont="1" applyFill="1" applyBorder="1" applyAlignment="1">
      <alignment horizontal="right"/>
    </xf>
    <xf numFmtId="3" fontId="14" fillId="0" borderId="1" xfId="0" applyNumberFormat="1" applyFont="1" applyBorder="1" applyAlignment="1">
      <alignment horizontal="right"/>
    </xf>
    <xf numFmtId="0" fontId="14" fillId="0" borderId="1" xfId="0" applyFont="1" applyBorder="1" applyAlignment="1">
      <alignment horizontal="right"/>
    </xf>
    <xf numFmtId="0" fontId="16" fillId="0" borderId="2" xfId="0" applyFont="1" applyBorder="1"/>
    <xf numFmtId="3" fontId="14" fillId="6" borderId="6" xfId="0" applyNumberFormat="1" applyFont="1" applyFill="1" applyBorder="1" applyAlignment="1">
      <alignment horizontal="right"/>
    </xf>
    <xf numFmtId="0" fontId="13" fillId="7" borderId="0" xfId="0" applyFont="1" applyFill="1"/>
    <xf numFmtId="0" fontId="13" fillId="0" borderId="0" xfId="0" applyFont="1" applyAlignment="1">
      <alignment horizontal="left" indent="5"/>
    </xf>
    <xf numFmtId="0" fontId="20" fillId="0" borderId="0" xfId="0" applyFont="1" applyAlignment="1">
      <alignment horizontal="left"/>
    </xf>
    <xf numFmtId="0" fontId="13" fillId="0" borderId="3" xfId="0" applyFont="1" applyBorder="1"/>
    <xf numFmtId="0" fontId="13" fillId="6" borderId="12" xfId="0" applyFont="1" applyFill="1" applyBorder="1" applyAlignment="1">
      <alignment horizontal="right"/>
    </xf>
    <xf numFmtId="0" fontId="13" fillId="0" borderId="12" xfId="0" applyFont="1" applyBorder="1"/>
    <xf numFmtId="0" fontId="13" fillId="0" borderId="12" xfId="0" applyFont="1" applyBorder="1" applyAlignment="1">
      <alignment horizontal="right"/>
    </xf>
    <xf numFmtId="3" fontId="25" fillId="0" borderId="0" xfId="0" applyNumberFormat="1" applyFont="1" applyAlignment="1">
      <alignment horizontal="right"/>
    </xf>
    <xf numFmtId="3" fontId="25" fillId="0" borderId="3" xfId="0" applyNumberFormat="1" applyFont="1" applyBorder="1" applyAlignment="1">
      <alignment horizontal="right"/>
    </xf>
    <xf numFmtId="3" fontId="13" fillId="0" borderId="0" xfId="0" applyNumberFormat="1" applyFont="1" applyAlignment="1">
      <alignment horizontal="right"/>
    </xf>
    <xf numFmtId="9" fontId="25" fillId="0" borderId="0" xfId="0" applyNumberFormat="1" applyFont="1" applyAlignment="1">
      <alignment horizontal="right"/>
    </xf>
    <xf numFmtId="10" fontId="13" fillId="0" borderId="0" xfId="0" applyNumberFormat="1" applyFont="1"/>
    <xf numFmtId="3" fontId="41" fillId="0" borderId="0" xfId="0" applyNumberFormat="1" applyFont="1"/>
    <xf numFmtId="10" fontId="25" fillId="0" borderId="0" xfId="0" applyNumberFormat="1" applyFont="1" applyAlignment="1">
      <alignment horizontal="right"/>
    </xf>
    <xf numFmtId="0" fontId="14" fillId="6" borderId="6" xfId="0" applyFont="1" applyFill="1" applyBorder="1" applyAlignment="1">
      <alignment horizontal="right"/>
    </xf>
    <xf numFmtId="0" fontId="14" fillId="0" borderId="2" xfId="0" applyFont="1" applyBorder="1"/>
    <xf numFmtId="0" fontId="10" fillId="0" borderId="1" xfId="0" applyFont="1" applyBorder="1"/>
    <xf numFmtId="0" fontId="22" fillId="0" borderId="1" xfId="0" applyFont="1" applyBorder="1" applyAlignment="1">
      <alignment horizontal="right"/>
    </xf>
    <xf numFmtId="0" fontId="16" fillId="0" borderId="0" xfId="0" applyFont="1" applyAlignment="1">
      <alignment horizontal="left"/>
    </xf>
    <xf numFmtId="0" fontId="13" fillId="0" borderId="0" xfId="0" applyFont="1" applyAlignment="1">
      <alignment horizontal="left" vertical="top"/>
    </xf>
    <xf numFmtId="0" fontId="14" fillId="0" borderId="6" xfId="0" applyFont="1" applyBorder="1" applyAlignment="1">
      <alignment horizontal="left"/>
    </xf>
    <xf numFmtId="3" fontId="25" fillId="0" borderId="2" xfId="0" applyNumberFormat="1" applyFont="1" applyBorder="1" applyAlignment="1">
      <alignment horizontal="right"/>
    </xf>
    <xf numFmtId="0" fontId="25" fillId="6" borderId="2" xfId="0" applyFont="1" applyFill="1" applyBorder="1" applyAlignment="1">
      <alignment horizontal="right"/>
    </xf>
    <xf numFmtId="0" fontId="14" fillId="0" borderId="1" xfId="0" applyFont="1" applyBorder="1"/>
    <xf numFmtId="3" fontId="13" fillId="6" borderId="0" xfId="0" applyNumberFormat="1" applyFont="1" applyFill="1"/>
    <xf numFmtId="0" fontId="13" fillId="0" borderId="1" xfId="0" applyFont="1" applyBorder="1"/>
    <xf numFmtId="3" fontId="13" fillId="0" borderId="1" xfId="0" applyNumberFormat="1" applyFont="1" applyBorder="1"/>
    <xf numFmtId="9" fontId="13" fillId="0" borderId="1" xfId="0" applyNumberFormat="1" applyFont="1" applyBorder="1"/>
    <xf numFmtId="0" fontId="20" fillId="0" borderId="0" xfId="0" applyFont="1" applyAlignment="1">
      <alignment horizontal="right"/>
    </xf>
    <xf numFmtId="0" fontId="19" fillId="0" borderId="0" xfId="0" applyFont="1" applyAlignment="1">
      <alignment horizontal="right"/>
    </xf>
    <xf numFmtId="0" fontId="10" fillId="0" borderId="4" xfId="0" applyFont="1" applyBorder="1"/>
    <xf numFmtId="10" fontId="15" fillId="0" borderId="0" xfId="0" applyNumberFormat="1" applyFont="1" applyAlignment="1">
      <alignment horizontal="right"/>
    </xf>
    <xf numFmtId="10" fontId="42" fillId="0" borderId="0" xfId="0" applyNumberFormat="1" applyFont="1" applyAlignment="1">
      <alignment horizontal="right"/>
    </xf>
    <xf numFmtId="0" fontId="42" fillId="0" borderId="0" xfId="0" applyFont="1"/>
    <xf numFmtId="0" fontId="42" fillId="0" borderId="0" xfId="0" applyFont="1" applyAlignment="1">
      <alignment horizontal="right"/>
    </xf>
    <xf numFmtId="9" fontId="42" fillId="0" borderId="0" xfId="0" applyNumberFormat="1" applyFont="1" applyAlignment="1">
      <alignment horizontal="right"/>
    </xf>
    <xf numFmtId="9" fontId="42" fillId="0" borderId="0" xfId="0" applyNumberFormat="1" applyFont="1"/>
    <xf numFmtId="0" fontId="10" fillId="0" borderId="1" xfId="0" applyFont="1" applyBorder="1" applyAlignment="1">
      <alignment horizontal="left" vertical="top" wrapText="1"/>
    </xf>
    <xf numFmtId="0" fontId="14" fillId="0" borderId="1" xfId="0" applyFont="1" applyBorder="1" applyAlignment="1">
      <alignment horizontal="left" vertical="top"/>
    </xf>
    <xf numFmtId="0" fontId="13" fillId="0" borderId="1" xfId="0" applyFont="1" applyBorder="1" applyAlignment="1">
      <alignment horizontal="right"/>
    </xf>
    <xf numFmtId="0" fontId="13" fillId="0" borderId="3" xfId="0" applyFont="1" applyBorder="1" applyAlignment="1">
      <alignment wrapText="1"/>
    </xf>
    <xf numFmtId="0" fontId="13" fillId="0" borderId="7" xfId="0" applyFont="1" applyBorder="1" applyAlignment="1">
      <alignment horizontal="right"/>
    </xf>
    <xf numFmtId="0" fontId="10" fillId="0" borderId="17" xfId="0" applyFont="1" applyBorder="1" applyAlignment="1">
      <alignment horizontal="right"/>
    </xf>
    <xf numFmtId="0" fontId="22" fillId="0" borderId="7" xfId="0" applyFont="1" applyBorder="1" applyAlignment="1">
      <alignment horizontal="right"/>
    </xf>
    <xf numFmtId="0" fontId="22" fillId="0" borderId="18" xfId="0" applyFont="1" applyBorder="1" applyAlignment="1">
      <alignment horizontal="right"/>
    </xf>
    <xf numFmtId="0" fontId="13" fillId="0" borderId="19" xfId="0" applyFont="1" applyBorder="1"/>
    <xf numFmtId="0" fontId="10" fillId="0" borderId="20" xfId="0" applyFont="1" applyBorder="1" applyAlignment="1">
      <alignment horizontal="right"/>
    </xf>
    <xf numFmtId="0" fontId="10" fillId="0" borderId="19" xfId="0" applyFont="1" applyBorder="1" applyAlignment="1">
      <alignment horizontal="right"/>
    </xf>
    <xf numFmtId="0" fontId="14" fillId="8" borderId="1" xfId="0" applyFont="1" applyFill="1" applyBorder="1" applyAlignment="1">
      <alignment horizontal="right"/>
    </xf>
    <xf numFmtId="0" fontId="14" fillId="0" borderId="21" xfId="0" applyFont="1" applyBorder="1" applyAlignment="1">
      <alignment horizontal="right"/>
    </xf>
    <xf numFmtId="0" fontId="13" fillId="0" borderId="20" xfId="0" applyFont="1" applyBorder="1"/>
    <xf numFmtId="0" fontId="25" fillId="0" borderId="22" xfId="0" applyFont="1" applyBorder="1" applyAlignment="1">
      <alignment horizontal="right"/>
    </xf>
    <xf numFmtId="0" fontId="25" fillId="0" borderId="21" xfId="0" applyFont="1" applyBorder="1" applyAlignment="1">
      <alignment horizontal="right"/>
    </xf>
    <xf numFmtId="0" fontId="13" fillId="0" borderId="20" xfId="0" applyFont="1" applyBorder="1" applyAlignment="1">
      <alignment horizontal="right"/>
    </xf>
    <xf numFmtId="0" fontId="13" fillId="0" borderId="19" xfId="0" applyFont="1" applyBorder="1" applyAlignment="1">
      <alignment horizontal="right"/>
    </xf>
    <xf numFmtId="0" fontId="25" fillId="0" borderId="19" xfId="0" applyFont="1" applyBorder="1" applyAlignment="1">
      <alignment horizontal="right"/>
    </xf>
    <xf numFmtId="0" fontId="13" fillId="0" borderId="23" xfId="0" applyFont="1" applyBorder="1"/>
    <xf numFmtId="0" fontId="25" fillId="0" borderId="2" xfId="0" applyFont="1" applyBorder="1"/>
    <xf numFmtId="0" fontId="13" fillId="0" borderId="24" xfId="0" applyFont="1" applyBorder="1" applyAlignment="1">
      <alignment horizontal="right"/>
    </xf>
    <xf numFmtId="0" fontId="13" fillId="0" borderId="25" xfId="0" applyFont="1" applyBorder="1" applyAlignment="1">
      <alignment horizontal="right"/>
    </xf>
    <xf numFmtId="0" fontId="25" fillId="0" borderId="3" xfId="0" applyFont="1" applyBorder="1" applyAlignment="1">
      <alignment wrapText="1"/>
    </xf>
    <xf numFmtId="0" fontId="13" fillId="7" borderId="3" xfId="0" applyFont="1" applyFill="1" applyBorder="1"/>
    <xf numFmtId="0" fontId="25" fillId="7" borderId="4" xfId="0" applyFont="1" applyFill="1" applyBorder="1" applyAlignment="1">
      <alignment horizontal="right"/>
    </xf>
    <xf numFmtId="4" fontId="13" fillId="0" borderId="0" xfId="0" applyNumberFormat="1" applyFont="1"/>
    <xf numFmtId="0" fontId="22" fillId="4" borderId="0" xfId="0" applyFont="1" applyFill="1"/>
    <xf numFmtId="0" fontId="16" fillId="0" borderId="0" xfId="0" applyFont="1" applyAlignment="1">
      <alignment vertical="top"/>
    </xf>
    <xf numFmtId="0" fontId="13" fillId="0" borderId="0" xfId="0" applyFont="1" applyAlignment="1">
      <alignment horizontal="right"/>
    </xf>
    <xf numFmtId="3" fontId="25" fillId="0" borderId="0" xfId="0" applyNumberFormat="1" applyFont="1"/>
    <xf numFmtId="0" fontId="13" fillId="0" borderId="0" xfId="0" quotePrefix="1" applyFont="1" applyAlignment="1">
      <alignment horizontal="left" vertical="top" wrapText="1"/>
    </xf>
    <xf numFmtId="0" fontId="14" fillId="0" borderId="7" xfId="0" applyFont="1" applyBorder="1" applyAlignment="1">
      <alignment horizontal="left" vertical="top" wrapText="1"/>
    </xf>
    <xf numFmtId="0" fontId="14" fillId="0" borderId="7" xfId="0" applyFont="1" applyBorder="1" applyAlignment="1">
      <alignment vertical="top" wrapText="1"/>
    </xf>
    <xf numFmtId="3" fontId="14" fillId="6" borderId="13" xfId="0" applyNumberFormat="1" applyFont="1" applyFill="1" applyBorder="1"/>
    <xf numFmtId="3" fontId="25" fillId="7" borderId="14" xfId="0" applyNumberFormat="1" applyFont="1" applyFill="1" applyBorder="1"/>
    <xf numFmtId="3" fontId="14" fillId="6" borderId="0" xfId="0" applyNumberFormat="1" applyFont="1" applyFill="1" applyAlignment="1"/>
    <xf numFmtId="3" fontId="13" fillId="0" borderId="0" xfId="0" applyNumberFormat="1" applyFont="1" applyAlignment="1"/>
    <xf numFmtId="3" fontId="25" fillId="0" borderId="0" xfId="0" applyNumberFormat="1" applyFont="1" applyAlignment="1"/>
    <xf numFmtId="0" fontId="14" fillId="6" borderId="6" xfId="0" applyFont="1" applyFill="1" applyBorder="1" applyAlignment="1"/>
    <xf numFmtId="0" fontId="25" fillId="0" borderId="16" xfId="0" applyFont="1" applyBorder="1" applyAlignment="1"/>
    <xf numFmtId="3" fontId="25" fillId="0" borderId="16" xfId="0" applyNumberFormat="1" applyFont="1" applyBorder="1" applyAlignment="1"/>
    <xf numFmtId="0" fontId="25" fillId="5" borderId="16" xfId="0" applyFont="1" applyFill="1" applyBorder="1" applyAlignment="1"/>
    <xf numFmtId="3" fontId="25" fillId="5" borderId="16" xfId="0" applyNumberFormat="1" applyFont="1" applyFill="1" applyBorder="1" applyAlignment="1"/>
    <xf numFmtId="3" fontId="25" fillId="6" borderId="0" xfId="0" applyNumberFormat="1" applyFont="1" applyFill="1" applyAlignment="1"/>
    <xf numFmtId="0" fontId="14" fillId="7" borderId="6" xfId="0" applyFont="1" applyFill="1" applyBorder="1" applyAlignment="1">
      <alignment horizontal="right"/>
    </xf>
    <xf numFmtId="0" fontId="25" fillId="7" borderId="6" xfId="0" applyFont="1" applyFill="1" applyBorder="1" applyAlignment="1">
      <alignment horizontal="right" wrapText="1"/>
    </xf>
    <xf numFmtId="3" fontId="25" fillId="6" borderId="6" xfId="0" applyNumberFormat="1" applyFont="1" applyFill="1" applyBorder="1" applyAlignment="1"/>
    <xf numFmtId="3" fontId="25" fillId="0" borderId="6" xfId="0" applyNumberFormat="1" applyFont="1" applyBorder="1" applyAlignment="1"/>
    <xf numFmtId="3" fontId="14" fillId="6" borderId="6" xfId="0" applyNumberFormat="1" applyFont="1" applyFill="1" applyBorder="1" applyAlignment="1"/>
    <xf numFmtId="0" fontId="13" fillId="0" borderId="0" xfId="0" applyFont="1" applyBorder="1"/>
    <xf numFmtId="0" fontId="13" fillId="0" borderId="0" xfId="0" applyFont="1" applyBorder="1" applyAlignment="1">
      <alignment horizontal="right"/>
    </xf>
    <xf numFmtId="0" fontId="14" fillId="6" borderId="0" xfId="0" applyFont="1" applyFill="1" applyAlignment="1"/>
    <xf numFmtId="3" fontId="14" fillId="6" borderId="3" xfId="0" applyNumberFormat="1" applyFont="1" applyFill="1" applyBorder="1" applyAlignment="1"/>
    <xf numFmtId="1" fontId="14" fillId="6" borderId="0" xfId="0" applyNumberFormat="1" applyFont="1" applyFill="1" applyAlignment="1">
      <alignment horizontal="right"/>
    </xf>
    <xf numFmtId="3" fontId="14" fillId="6" borderId="2" xfId="0" applyNumberFormat="1" applyFont="1" applyFill="1" applyBorder="1" applyAlignment="1"/>
    <xf numFmtId="0" fontId="10" fillId="0" borderId="18" xfId="0" applyFont="1" applyBorder="1" applyAlignment="1">
      <alignment horizontal="right"/>
    </xf>
    <xf numFmtId="0" fontId="14" fillId="0" borderId="0" xfId="0" applyFont="1" applyAlignment="1">
      <alignment wrapText="1"/>
    </xf>
    <xf numFmtId="0" fontId="16" fillId="0" borderId="0" xfId="0" applyFont="1" applyAlignment="1">
      <alignment wrapText="1"/>
    </xf>
    <xf numFmtId="0" fontId="13" fillId="9" borderId="0" xfId="0" applyFont="1" applyFill="1"/>
    <xf numFmtId="0" fontId="13" fillId="9" borderId="0" xfId="0" applyFont="1" applyFill="1" applyAlignment="1">
      <alignment horizontal="right"/>
    </xf>
    <xf numFmtId="0" fontId="13" fillId="9" borderId="0" xfId="0" applyFont="1" applyFill="1" applyAlignment="1">
      <alignment horizontal="center"/>
    </xf>
    <xf numFmtId="0" fontId="10" fillId="9" borderId="0" xfId="0" applyFont="1" applyFill="1" applyBorder="1" applyAlignment="1">
      <alignment horizontal="right"/>
    </xf>
    <xf numFmtId="2" fontId="13" fillId="0" borderId="0" xfId="0" applyNumberFormat="1" applyFont="1"/>
    <xf numFmtId="165" fontId="13" fillId="0" borderId="0" xfId="0" applyNumberFormat="1" applyFont="1"/>
    <xf numFmtId="165" fontId="25" fillId="6" borderId="0" xfId="12" applyNumberFormat="1" applyFont="1" applyFill="1" applyAlignment="1">
      <alignment horizontal="right"/>
    </xf>
    <xf numFmtId="1" fontId="25" fillId="6" borderId="0" xfId="12" applyNumberFormat="1" applyFont="1" applyFill="1" applyAlignment="1">
      <alignment horizontal="right"/>
    </xf>
    <xf numFmtId="165" fontId="25" fillId="0" borderId="4" xfId="12" applyNumberFormat="1" applyFont="1" applyBorder="1" applyAlignment="1">
      <alignment horizontal="right"/>
    </xf>
    <xf numFmtId="165" fontId="25" fillId="6" borderId="3" xfId="12" applyNumberFormat="1" applyFont="1" applyFill="1" applyBorder="1" applyAlignment="1">
      <alignment horizontal="right"/>
    </xf>
    <xf numFmtId="1" fontId="13" fillId="0" borderId="0" xfId="0" applyNumberFormat="1" applyFont="1"/>
    <xf numFmtId="165" fontId="13" fillId="0" borderId="3" xfId="0" applyNumberFormat="1" applyFont="1" applyBorder="1"/>
    <xf numFmtId="0" fontId="25" fillId="6" borderId="3" xfId="0" applyFont="1" applyFill="1" applyBorder="1" applyAlignment="1">
      <alignment horizontal="right"/>
    </xf>
    <xf numFmtId="0" fontId="16" fillId="0" borderId="29" xfId="0" applyFont="1" applyBorder="1" applyAlignment="1">
      <alignment vertical="top"/>
    </xf>
    <xf numFmtId="0" fontId="13" fillId="0" borderId="7" xfId="0" applyFont="1" applyBorder="1" applyAlignment="1">
      <alignment wrapText="1"/>
    </xf>
    <xf numFmtId="166" fontId="0" fillId="0" borderId="0" xfId="12" applyNumberFormat="1" applyFont="1"/>
    <xf numFmtId="166" fontId="0" fillId="9" borderId="0" xfId="12" applyNumberFormat="1" applyFont="1" applyFill="1"/>
    <xf numFmtId="9" fontId="0" fillId="9" borderId="7" xfId="12" applyNumberFormat="1" applyFont="1" applyFill="1" applyBorder="1"/>
    <xf numFmtId="0" fontId="16" fillId="5" borderId="16" xfId="0" applyFont="1" applyFill="1" applyBorder="1" applyAlignment="1">
      <alignment wrapText="1"/>
    </xf>
    <xf numFmtId="0" fontId="16" fillId="0" borderId="30" xfId="0" applyFont="1" applyBorder="1" applyAlignment="1">
      <alignment vertical="top"/>
    </xf>
    <xf numFmtId="0" fontId="16" fillId="0" borderId="28" xfId="0" applyFont="1" applyBorder="1" applyAlignment="1">
      <alignment vertical="top"/>
    </xf>
    <xf numFmtId="0" fontId="13" fillId="6" borderId="3" xfId="0" applyFont="1" applyFill="1" applyBorder="1"/>
    <xf numFmtId="0" fontId="14" fillId="6" borderId="0" xfId="0" applyFont="1" applyFill="1" applyBorder="1" applyAlignment="1">
      <alignment horizontal="right"/>
    </xf>
    <xf numFmtId="0" fontId="25" fillId="0" borderId="0" xfId="0" applyFont="1" applyBorder="1"/>
    <xf numFmtId="3" fontId="25" fillId="0" borderId="1" xfId="0" applyNumberFormat="1" applyFont="1" applyBorder="1"/>
    <xf numFmtId="0" fontId="25" fillId="0" borderId="1" xfId="0" applyFont="1" applyBorder="1"/>
    <xf numFmtId="0" fontId="14" fillId="10" borderId="0" xfId="0" applyFont="1" applyFill="1"/>
    <xf numFmtId="0" fontId="11" fillId="11" borderId="0" xfId="0" applyFont="1" applyFill="1"/>
    <xf numFmtId="0" fontId="14" fillId="3" borderId="0" xfId="0" applyFont="1" applyFill="1"/>
    <xf numFmtId="0" fontId="14" fillId="3" borderId="0" xfId="0" applyFont="1" applyFill="1" applyAlignment="1">
      <alignment wrapText="1"/>
    </xf>
    <xf numFmtId="0" fontId="26" fillId="10" borderId="0" xfId="0" applyFont="1" applyFill="1" applyAlignment="1">
      <alignment horizontal="center" vertical="center"/>
    </xf>
    <xf numFmtId="0" fontId="13" fillId="11" borderId="0" xfId="0" applyFont="1" applyFill="1"/>
    <xf numFmtId="0" fontId="10" fillId="0" borderId="3" xfId="0" applyFont="1" applyBorder="1" applyAlignment="1">
      <alignment horizontal="left" vertical="top"/>
    </xf>
    <xf numFmtId="0" fontId="26" fillId="11" borderId="0" xfId="0" applyFont="1" applyFill="1" applyAlignment="1">
      <alignment horizontal="center" vertical="center"/>
    </xf>
    <xf numFmtId="0" fontId="26" fillId="3" borderId="0" xfId="0" applyFont="1" applyFill="1" applyAlignment="1">
      <alignment horizontal="center" vertical="center"/>
    </xf>
    <xf numFmtId="0" fontId="44" fillId="3" borderId="0" xfId="0" applyFont="1" applyFill="1" applyAlignment="1">
      <alignment wrapText="1"/>
    </xf>
    <xf numFmtId="0" fontId="45" fillId="0" borderId="0" xfId="0" applyFont="1" applyAlignment="1">
      <alignment horizontal="center" vertical="center"/>
    </xf>
    <xf numFmtId="0" fontId="13" fillId="0" borderId="0" xfId="0" applyFont="1"/>
    <xf numFmtId="0" fontId="13" fillId="4" borderId="0" xfId="0" applyFont="1" applyFill="1"/>
    <xf numFmtId="0" fontId="13" fillId="6" borderId="0" xfId="0" applyFont="1" applyFill="1"/>
    <xf numFmtId="0" fontId="0" fillId="0" borderId="0" xfId="0" applyAlignment="1">
      <alignment horizontal="right"/>
    </xf>
    <xf numFmtId="0" fontId="22" fillId="0" borderId="15" xfId="0" applyFont="1" applyBorder="1"/>
    <xf numFmtId="164" fontId="14" fillId="9" borderId="0" xfId="1" applyNumberFormat="1" applyFont="1" applyFill="1" applyAlignment="1">
      <alignment horizontal="right"/>
    </xf>
    <xf numFmtId="164" fontId="25" fillId="0" borderId="0" xfId="1" applyNumberFormat="1" applyFont="1" applyAlignment="1">
      <alignment horizontal="right"/>
    </xf>
    <xf numFmtId="0" fontId="25" fillId="0" borderId="0" xfId="1" applyNumberFormat="1" applyFont="1" applyAlignment="1">
      <alignment horizontal="right"/>
    </xf>
    <xf numFmtId="0" fontId="9" fillId="0" borderId="16" xfId="0" applyFont="1" applyBorder="1"/>
    <xf numFmtId="164" fontId="14" fillId="9" borderId="14" xfId="1" applyNumberFormat="1" applyFont="1" applyFill="1" applyBorder="1" applyAlignment="1">
      <alignment horizontal="right"/>
    </xf>
    <xf numFmtId="164" fontId="25" fillId="0" borderId="16" xfId="1" applyNumberFormat="1" applyFont="1" applyBorder="1" applyAlignment="1">
      <alignment horizontal="right"/>
    </xf>
    <xf numFmtId="0" fontId="25" fillId="0" borderId="16" xfId="1" applyNumberFormat="1" applyFont="1" applyBorder="1" applyAlignment="1">
      <alignment horizontal="right"/>
    </xf>
    <xf numFmtId="165" fontId="25" fillId="0" borderId="0" xfId="0" applyNumberFormat="1" applyFont="1" applyAlignment="1">
      <alignment horizontal="right"/>
    </xf>
    <xf numFmtId="0" fontId="9" fillId="0" borderId="6" xfId="0" applyFont="1" applyBorder="1"/>
    <xf numFmtId="0" fontId="0" fillId="0" borderId="0" xfId="0" applyFont="1" applyBorder="1"/>
    <xf numFmtId="0" fontId="0" fillId="0" borderId="0" xfId="0" applyBorder="1"/>
    <xf numFmtId="0" fontId="46" fillId="0" borderId="0" xfId="0" applyFont="1" applyBorder="1" applyAlignment="1">
      <alignment horizontal="left" vertical="center" indent="4"/>
    </xf>
    <xf numFmtId="0" fontId="47" fillId="0" borderId="0" xfId="0" applyFont="1" applyBorder="1" applyAlignment="1">
      <alignment horizontal="left" vertical="center" indent="4"/>
    </xf>
    <xf numFmtId="0" fontId="46" fillId="0" borderId="0" xfId="0" applyFont="1" applyBorder="1" applyAlignment="1">
      <alignment horizontal="left" vertical="center" indent="9"/>
    </xf>
    <xf numFmtId="0" fontId="9" fillId="0" borderId="0" xfId="0" applyFont="1" applyBorder="1"/>
    <xf numFmtId="0" fontId="50" fillId="0" borderId="0" xfId="0" applyFont="1" applyFill="1"/>
    <xf numFmtId="0" fontId="52" fillId="0" borderId="0" xfId="0" applyFont="1" applyAlignment="1">
      <alignment horizontal="left" vertical="top"/>
    </xf>
    <xf numFmtId="0" fontId="52" fillId="0" borderId="0" xfId="0" applyFont="1" applyAlignment="1">
      <alignment horizontal="left" vertical="center" wrapText="1"/>
    </xf>
    <xf numFmtId="0" fontId="52" fillId="0" borderId="0" xfId="0" applyFont="1" applyBorder="1"/>
    <xf numFmtId="3" fontId="14" fillId="0" borderId="2" xfId="0" applyNumberFormat="1" applyFont="1" applyBorder="1" applyAlignment="1">
      <alignment horizontal="right"/>
    </xf>
    <xf numFmtId="164" fontId="13" fillId="0" borderId="3" xfId="1" applyNumberFormat="1" applyFont="1" applyBorder="1" applyAlignment="1">
      <alignment horizontal="right"/>
    </xf>
    <xf numFmtId="164" fontId="13" fillId="0" borderId="0" xfId="1" applyNumberFormat="1" applyFont="1" applyAlignment="1">
      <alignment horizontal="right" indent="5"/>
    </xf>
    <xf numFmtId="0" fontId="3" fillId="0" borderId="31" xfId="0" applyFont="1" applyBorder="1" applyAlignment="1">
      <alignment horizontal="left" vertical="top" wrapText="1"/>
    </xf>
    <xf numFmtId="0" fontId="3" fillId="0" borderId="31" xfId="0" applyFont="1" applyBorder="1" applyAlignment="1">
      <alignment vertical="top" wrapText="1"/>
    </xf>
    <xf numFmtId="0" fontId="5" fillId="0" borderId="31" xfId="0" applyFont="1" applyBorder="1" applyAlignment="1">
      <alignment horizontal="left" vertical="top" wrapText="1"/>
    </xf>
    <xf numFmtId="0" fontId="6" fillId="0" borderId="31" xfId="0" applyFont="1" applyBorder="1" applyAlignment="1">
      <alignment horizontal="left" vertical="top" wrapText="1"/>
    </xf>
    <xf numFmtId="0" fontId="3" fillId="2" borderId="31" xfId="0" applyFont="1" applyFill="1" applyBorder="1" applyAlignment="1">
      <alignment horizontal="left" vertical="top" wrapText="1"/>
    </xf>
    <xf numFmtId="0" fontId="8" fillId="0" borderId="31" xfId="0" applyFont="1" applyBorder="1" applyAlignment="1">
      <alignment horizontal="left" vertical="top" wrapText="1"/>
    </xf>
    <xf numFmtId="0" fontId="3" fillId="0" borderId="36" xfId="0" applyFont="1" applyBorder="1" applyAlignment="1">
      <alignment horizontal="left" vertical="top" wrapText="1"/>
    </xf>
    <xf numFmtId="0" fontId="13" fillId="0" borderId="0" xfId="0" quotePrefix="1" applyFont="1" applyAlignment="1">
      <alignment horizontal="right"/>
    </xf>
    <xf numFmtId="0" fontId="11" fillId="11" borderId="0" xfId="0" applyFont="1" applyFill="1" applyAlignment="1">
      <alignment wrapText="1"/>
    </xf>
    <xf numFmtId="1" fontId="13" fillId="0" borderId="0" xfId="0" applyNumberFormat="1" applyFont="1" applyAlignment="1">
      <alignment horizontal="right"/>
    </xf>
    <xf numFmtId="1" fontId="14" fillId="0" borderId="1" xfId="0" applyNumberFormat="1" applyFont="1" applyBorder="1" applyAlignment="1">
      <alignment horizontal="right"/>
    </xf>
    <xf numFmtId="43" fontId="13" fillId="0" borderId="0" xfId="0" applyNumberFormat="1" applyFont="1" applyAlignment="1">
      <alignment horizontal="right"/>
    </xf>
    <xf numFmtId="0" fontId="13" fillId="0" borderId="0" xfId="0" applyFont="1" applyAlignment="1">
      <alignment vertical="top" wrapText="1"/>
    </xf>
    <xf numFmtId="0" fontId="25" fillId="0" borderId="0" xfId="0" applyFont="1" applyAlignment="1">
      <alignment vertical="top" wrapText="1"/>
    </xf>
    <xf numFmtId="3" fontId="14" fillId="6" borderId="7" xfId="0" applyNumberFormat="1" applyFont="1" applyFill="1" applyBorder="1" applyAlignment="1"/>
    <xf numFmtId="0" fontId="25" fillId="0" borderId="7" xfId="0" applyFont="1" applyBorder="1" applyAlignment="1"/>
    <xf numFmtId="3" fontId="25" fillId="0" borderId="7" xfId="0" applyNumberFormat="1" applyFont="1" applyBorder="1" applyAlignment="1"/>
    <xf numFmtId="0" fontId="54" fillId="0" borderId="0" xfId="0" applyFont="1" applyFill="1" applyBorder="1" applyAlignment="1"/>
    <xf numFmtId="0" fontId="55" fillId="0" borderId="0" xfId="0" applyFont="1" applyFill="1" applyBorder="1" applyAlignment="1"/>
    <xf numFmtId="3" fontId="55" fillId="0" borderId="0" xfId="0" applyNumberFormat="1" applyFont="1" applyFill="1" applyBorder="1" applyAlignment="1"/>
    <xf numFmtId="0" fontId="25" fillId="0" borderId="7" xfId="0" applyFont="1" applyBorder="1" applyAlignment="1">
      <alignment horizontal="right"/>
    </xf>
    <xf numFmtId="4" fontId="25" fillId="0" borderId="0" xfId="0" applyNumberFormat="1" applyFont="1" applyAlignment="1">
      <alignment horizontal="right"/>
    </xf>
    <xf numFmtId="0" fontId="25" fillId="0" borderId="0" xfId="0" applyFont="1" applyAlignment="1">
      <alignment horizontal="left"/>
    </xf>
    <xf numFmtId="0" fontId="25" fillId="0" borderId="0" xfId="0" quotePrefix="1" applyFont="1" applyAlignment="1">
      <alignment horizontal="right"/>
    </xf>
    <xf numFmtId="164" fontId="14" fillId="0" borderId="2" xfId="1" applyNumberFormat="1" applyFont="1" applyBorder="1" applyAlignment="1"/>
    <xf numFmtId="0" fontId="14" fillId="0" borderId="2" xfId="0" applyFont="1" applyBorder="1" applyAlignment="1"/>
    <xf numFmtId="0" fontId="25" fillId="0" borderId="2" xfId="0" applyFont="1" applyBorder="1" applyAlignment="1"/>
    <xf numFmtId="3" fontId="25" fillId="0" borderId="2" xfId="0" applyNumberFormat="1" applyFont="1" applyBorder="1" applyAlignment="1"/>
    <xf numFmtId="3" fontId="25" fillId="6" borderId="12" xfId="0" applyNumberFormat="1" applyFont="1" applyFill="1" applyBorder="1" applyAlignment="1">
      <alignment horizontal="right"/>
    </xf>
    <xf numFmtId="3" fontId="14" fillId="0" borderId="0" xfId="0" applyNumberFormat="1" applyFont="1" applyBorder="1" applyAlignment="1">
      <alignment horizontal="right"/>
    </xf>
    <xf numFmtId="164" fontId="14" fillId="0" borderId="0" xfId="1" applyNumberFormat="1" applyFont="1" applyBorder="1" applyAlignment="1"/>
    <xf numFmtId="0" fontId="14" fillId="0" borderId="0" xfId="0" applyFont="1" applyBorder="1" applyAlignment="1"/>
    <xf numFmtId="0" fontId="13" fillId="0" borderId="8" xfId="0" applyFont="1" applyBorder="1"/>
    <xf numFmtId="0" fontId="25" fillId="6" borderId="8" xfId="0" applyFont="1" applyFill="1" applyBorder="1" applyAlignment="1"/>
    <xf numFmtId="0" fontId="13" fillId="0" borderId="8" xfId="0" quotePrefix="1" applyFont="1" applyBorder="1" applyAlignment="1">
      <alignment horizontal="right"/>
    </xf>
    <xf numFmtId="3" fontId="25" fillId="6" borderId="8" xfId="0" applyNumberFormat="1" applyFont="1" applyFill="1" applyBorder="1" applyAlignment="1"/>
    <xf numFmtId="3" fontId="25" fillId="0" borderId="8" xfId="0" applyNumberFormat="1" applyFont="1" applyBorder="1"/>
    <xf numFmtId="3" fontId="13" fillId="0" borderId="8" xfId="0" applyNumberFormat="1" applyFont="1" applyBorder="1"/>
    <xf numFmtId="0" fontId="3" fillId="0" borderId="38" xfId="0" applyFont="1" applyBorder="1" applyAlignment="1">
      <alignment horizontal="left" vertical="top" wrapText="1"/>
    </xf>
    <xf numFmtId="0" fontId="7" fillId="0" borderId="38" xfId="0" applyFont="1" applyBorder="1" applyAlignment="1">
      <alignment horizontal="left" vertical="top" wrapText="1"/>
    </xf>
    <xf numFmtId="0" fontId="3" fillId="0" borderId="38" xfId="0" applyFont="1" applyBorder="1" applyAlignment="1">
      <alignment vertical="top" wrapText="1"/>
    </xf>
    <xf numFmtId="0" fontId="57" fillId="16" borderId="39" xfId="0" applyFont="1" applyFill="1" applyBorder="1" applyAlignment="1">
      <alignment horizontal="left" vertical="top"/>
    </xf>
    <xf numFmtId="0" fontId="5" fillId="0" borderId="36" xfId="0" applyFont="1" applyBorder="1" applyAlignment="1">
      <alignment horizontal="left" vertical="top" wrapText="1"/>
    </xf>
    <xf numFmtId="0" fontId="7" fillId="0" borderId="41" xfId="0" applyFont="1" applyBorder="1" applyAlignment="1">
      <alignment horizontal="left" vertical="top" wrapText="1"/>
    </xf>
    <xf numFmtId="0" fontId="5" fillId="0" borderId="41" xfId="0" applyFont="1" applyBorder="1" applyAlignment="1">
      <alignment horizontal="left" vertical="top" wrapText="1"/>
    </xf>
    <xf numFmtId="0" fontId="5" fillId="0" borderId="42" xfId="0" applyFont="1" applyBorder="1" applyAlignment="1">
      <alignment horizontal="left" vertical="top" wrapText="1"/>
    </xf>
    <xf numFmtId="0" fontId="6" fillId="0" borderId="38" xfId="0" applyFont="1" applyBorder="1" applyAlignment="1">
      <alignment horizontal="left" vertical="top" wrapText="1"/>
    </xf>
    <xf numFmtId="0" fontId="5" fillId="0" borderId="40" xfId="0" applyFont="1" applyBorder="1" applyAlignment="1">
      <alignment horizontal="left" vertical="top" wrapText="1"/>
    </xf>
    <xf numFmtId="0" fontId="5" fillId="0" borderId="43" xfId="0" applyFont="1" applyBorder="1" applyAlignment="1">
      <alignment horizontal="left" vertical="top" wrapText="1"/>
    </xf>
    <xf numFmtId="0" fontId="56" fillId="0" borderId="38" xfId="0" applyFont="1" applyBorder="1" applyAlignment="1">
      <alignment horizontal="left" vertical="top" wrapText="1"/>
    </xf>
    <xf numFmtId="0" fontId="0" fillId="0" borderId="41" xfId="0" applyBorder="1" applyAlignment="1">
      <alignment horizontal="left" vertical="top" wrapText="1"/>
    </xf>
    <xf numFmtId="0" fontId="5" fillId="0" borderId="44" xfId="0" applyFont="1" applyBorder="1" applyAlignment="1">
      <alignment horizontal="left" vertical="top" wrapText="1"/>
    </xf>
    <xf numFmtId="0" fontId="25" fillId="0" borderId="0" xfId="0" applyFont="1" applyAlignment="1">
      <alignment wrapText="1"/>
    </xf>
    <xf numFmtId="0" fontId="13" fillId="0" borderId="8" xfId="0" applyFont="1" applyBorder="1" applyAlignment="1">
      <alignment horizontal="right"/>
    </xf>
    <xf numFmtId="0" fontId="16" fillId="6" borderId="0" xfId="0" applyFont="1" applyFill="1" applyAlignment="1">
      <alignment horizontal="right"/>
    </xf>
    <xf numFmtId="0" fontId="16" fillId="0" borderId="8" xfId="0" applyFont="1" applyBorder="1"/>
    <xf numFmtId="0" fontId="14" fillId="6" borderId="8" xfId="0" applyFont="1" applyFill="1" applyBorder="1" applyAlignment="1">
      <alignment horizontal="right"/>
    </xf>
    <xf numFmtId="0" fontId="25" fillId="0" borderId="0" xfId="0" applyFont="1" applyBorder="1" applyAlignment="1">
      <alignment wrapText="1"/>
    </xf>
    <xf numFmtId="165" fontId="13" fillId="0" borderId="12" xfId="0" applyNumberFormat="1" applyFont="1" applyBorder="1"/>
    <xf numFmtId="167" fontId="13" fillId="0" borderId="0" xfId="0" applyNumberFormat="1" applyFont="1"/>
    <xf numFmtId="3" fontId="10" fillId="0" borderId="0" xfId="0" applyNumberFormat="1" applyFont="1" applyAlignment="1">
      <alignment horizontal="right"/>
    </xf>
    <xf numFmtId="3" fontId="0" fillId="0" borderId="0" xfId="0" applyNumberFormat="1"/>
    <xf numFmtId="165" fontId="14" fillId="6" borderId="0" xfId="0" applyNumberFormat="1" applyFont="1" applyFill="1" applyAlignment="1">
      <alignment horizontal="right"/>
    </xf>
    <xf numFmtId="165" fontId="25" fillId="0" borderId="0" xfId="0" applyNumberFormat="1" applyFont="1"/>
    <xf numFmtId="165" fontId="0" fillId="0" borderId="0" xfId="0" applyNumberFormat="1"/>
    <xf numFmtId="167" fontId="14" fillId="6" borderId="0" xfId="0" applyNumberFormat="1" applyFont="1" applyFill="1" applyAlignment="1">
      <alignment horizontal="right"/>
    </xf>
    <xf numFmtId="167" fontId="0" fillId="0" borderId="0" xfId="0" applyNumberFormat="1"/>
    <xf numFmtId="165" fontId="14" fillId="6" borderId="2" xfId="0" applyNumberFormat="1" applyFont="1" applyFill="1" applyBorder="1" applyAlignment="1">
      <alignment horizontal="right"/>
    </xf>
    <xf numFmtId="165" fontId="13" fillId="0" borderId="2" xfId="0" applyNumberFormat="1" applyFont="1" applyBorder="1"/>
    <xf numFmtId="165" fontId="0" fillId="0" borderId="2" xfId="0" applyNumberFormat="1" applyBorder="1"/>
    <xf numFmtId="3" fontId="25" fillId="0" borderId="4" xfId="0" applyNumberFormat="1" applyFont="1" applyBorder="1" applyAlignment="1">
      <alignment horizontal="right"/>
    </xf>
    <xf numFmtId="3" fontId="13" fillId="4" borderId="0" xfId="0" applyNumberFormat="1" applyFont="1" applyFill="1"/>
    <xf numFmtId="3" fontId="14" fillId="0" borderId="12" xfId="0" applyNumberFormat="1" applyFont="1" applyBorder="1" applyAlignment="1">
      <alignment horizontal="right"/>
    </xf>
    <xf numFmtId="3" fontId="13" fillId="0" borderId="12" xfId="0" applyNumberFormat="1" applyFont="1" applyBorder="1"/>
    <xf numFmtId="3" fontId="25" fillId="0" borderId="12" xfId="0" applyNumberFormat="1" applyFont="1" applyBorder="1" applyAlignment="1"/>
    <xf numFmtId="0" fontId="10" fillId="0" borderId="6" xfId="0" applyFont="1" applyBorder="1" applyAlignment="1">
      <alignment horizontal="left" vertical="top"/>
    </xf>
    <xf numFmtId="3" fontId="55" fillId="0" borderId="12" xfId="0" applyNumberFormat="1" applyFont="1" applyFill="1" applyBorder="1" applyAlignment="1"/>
    <xf numFmtId="3" fontId="25" fillId="0" borderId="12" xfId="0" applyNumberFormat="1" applyFont="1" applyBorder="1" applyAlignment="1">
      <alignment horizontal="right"/>
    </xf>
    <xf numFmtId="0" fontId="16" fillId="0" borderId="12" xfId="0" applyFont="1" applyBorder="1" applyAlignment="1">
      <alignment horizontal="right"/>
    </xf>
    <xf numFmtId="0" fontId="25" fillId="0" borderId="12" xfId="0" applyFont="1" applyBorder="1" applyAlignment="1">
      <alignment horizontal="right"/>
    </xf>
    <xf numFmtId="0" fontId="14" fillId="0" borderId="12" xfId="0" applyFont="1" applyBorder="1" applyAlignment="1">
      <alignment horizontal="right"/>
    </xf>
    <xf numFmtId="3" fontId="14" fillId="6" borderId="0" xfId="0" applyNumberFormat="1" applyFont="1" applyFill="1" applyBorder="1" applyAlignment="1">
      <alignment horizontal="right"/>
    </xf>
    <xf numFmtId="3" fontId="13" fillId="0" borderId="0" xfId="0" applyNumberFormat="1" applyFont="1" applyBorder="1"/>
    <xf numFmtId="165" fontId="16" fillId="6" borderId="0" xfId="0" applyNumberFormat="1" applyFont="1" applyFill="1" applyAlignment="1">
      <alignment horizontal="right"/>
    </xf>
    <xf numFmtId="0" fontId="25" fillId="0" borderId="8" xfId="0" applyFont="1" applyBorder="1" applyAlignment="1">
      <alignment horizontal="left" vertical="top"/>
    </xf>
    <xf numFmtId="9" fontId="14" fillId="18" borderId="8" xfId="0" applyNumberFormat="1" applyFont="1" applyFill="1" applyBorder="1" applyAlignment="1">
      <alignment horizontal="right"/>
    </xf>
    <xf numFmtId="9" fontId="13" fillId="0" borderId="8" xfId="0" applyNumberFormat="1" applyFont="1" applyBorder="1" applyAlignment="1">
      <alignment horizontal="right"/>
    </xf>
    <xf numFmtId="0" fontId="13" fillId="0" borderId="8" xfId="0" applyFont="1" applyBorder="1" applyAlignment="1">
      <alignment horizontal="left" vertical="top"/>
    </xf>
    <xf numFmtId="0" fontId="22" fillId="0" borderId="0" xfId="0" applyFont="1" applyBorder="1" applyAlignment="1">
      <alignment horizontal="right"/>
    </xf>
    <xf numFmtId="0" fontId="25" fillId="0" borderId="12" xfId="0" applyFont="1" applyBorder="1" applyAlignment="1">
      <alignment horizontal="left" vertical="top" wrapText="1"/>
    </xf>
    <xf numFmtId="3" fontId="14" fillId="6" borderId="12" xfId="0" applyNumberFormat="1" applyFont="1" applyFill="1" applyBorder="1" applyAlignment="1">
      <alignment horizontal="right"/>
    </xf>
    <xf numFmtId="0" fontId="13" fillId="0" borderId="9" xfId="0" applyFont="1" applyBorder="1"/>
    <xf numFmtId="3" fontId="14" fillId="6" borderId="9" xfId="0" applyNumberFormat="1" applyFont="1" applyFill="1" applyBorder="1" applyAlignment="1">
      <alignment horizontal="right"/>
    </xf>
    <xf numFmtId="0" fontId="25" fillId="0" borderId="12" xfId="0" applyFont="1" applyBorder="1" applyAlignment="1">
      <alignment wrapText="1"/>
    </xf>
    <xf numFmtId="0" fontId="22" fillId="0" borderId="4" xfId="0" applyFont="1" applyBorder="1" applyAlignment="1">
      <alignment horizontal="right"/>
    </xf>
    <xf numFmtId="0" fontId="22" fillId="0" borderId="2" xfId="0" applyFont="1" applyBorder="1" applyAlignment="1">
      <alignment horizontal="right"/>
    </xf>
    <xf numFmtId="0" fontId="10" fillId="0" borderId="4" xfId="0" applyFont="1" applyBorder="1" applyAlignment="1">
      <alignment horizontal="right"/>
    </xf>
    <xf numFmtId="0" fontId="58" fillId="0" borderId="0" xfId="0" applyFont="1" applyFill="1" applyBorder="1" applyAlignment="1"/>
    <xf numFmtId="3" fontId="14" fillId="0" borderId="8" xfId="0" applyNumberFormat="1" applyFont="1" applyBorder="1" applyAlignment="1">
      <alignment horizontal="right"/>
    </xf>
    <xf numFmtId="3" fontId="25" fillId="0" borderId="8" xfId="0" applyNumberFormat="1" applyFont="1" applyBorder="1" applyAlignment="1">
      <alignment horizontal="right"/>
    </xf>
    <xf numFmtId="0" fontId="10" fillId="0" borderId="4" xfId="0" applyFont="1" applyBorder="1" applyAlignment="1">
      <alignment horizontal="left" vertical="top"/>
    </xf>
    <xf numFmtId="0" fontId="16" fillId="0" borderId="8" xfId="0" applyFont="1" applyBorder="1" applyAlignment="1">
      <alignment horizontal="right"/>
    </xf>
    <xf numFmtId="0" fontId="25" fillId="0" borderId="8" xfId="0" applyFont="1" applyBorder="1" applyAlignment="1">
      <alignment horizontal="right"/>
    </xf>
    <xf numFmtId="0" fontId="18" fillId="0" borderId="4" xfId="0" applyFont="1" applyBorder="1" applyAlignment="1">
      <alignment horizontal="left"/>
    </xf>
    <xf numFmtId="0" fontId="18" fillId="0" borderId="4" xfId="0" applyFont="1" applyBorder="1" applyAlignment="1">
      <alignment horizontal="right"/>
    </xf>
    <xf numFmtId="0" fontId="40" fillId="0" borderId="4" xfId="0" applyFont="1" applyBorder="1" applyAlignment="1">
      <alignment horizontal="right"/>
    </xf>
    <xf numFmtId="0" fontId="14" fillId="0" borderId="8" xfId="0" applyFont="1" applyBorder="1" applyAlignment="1">
      <alignment horizontal="right"/>
    </xf>
    <xf numFmtId="0" fontId="22" fillId="0" borderId="45" xfId="0" applyFont="1" applyBorder="1" applyAlignment="1">
      <alignment horizontal="right"/>
    </xf>
    <xf numFmtId="0" fontId="22" fillId="0" borderId="46" xfId="0" applyFont="1" applyBorder="1" applyAlignment="1">
      <alignment horizontal="right"/>
    </xf>
    <xf numFmtId="0" fontId="13" fillId="0" borderId="46" xfId="0" applyFont="1" applyBorder="1"/>
    <xf numFmtId="0" fontId="25" fillId="0" borderId="47" xfId="0" applyFont="1" applyBorder="1" applyAlignment="1">
      <alignment horizontal="right"/>
    </xf>
    <xf numFmtId="0" fontId="13" fillId="0" borderId="46" xfId="0" applyFont="1" applyBorder="1" applyAlignment="1">
      <alignment horizontal="right"/>
    </xf>
    <xf numFmtId="0" fontId="13" fillId="0" borderId="47" xfId="0" applyFont="1" applyBorder="1" applyAlignment="1">
      <alignment horizontal="right"/>
    </xf>
    <xf numFmtId="0" fontId="13" fillId="0" borderId="45" xfId="0" applyFont="1" applyBorder="1" applyAlignment="1">
      <alignment horizontal="right"/>
    </xf>
    <xf numFmtId="0" fontId="22" fillId="0" borderId="48" xfId="0" applyFont="1" applyBorder="1" applyAlignment="1">
      <alignment horizontal="right"/>
    </xf>
    <xf numFmtId="0" fontId="22" fillId="0" borderId="49" xfId="0" applyFont="1" applyBorder="1" applyAlignment="1">
      <alignment horizontal="right"/>
    </xf>
    <xf numFmtId="0" fontId="13" fillId="0" borderId="49" xfId="0" applyFont="1" applyBorder="1"/>
    <xf numFmtId="0" fontId="25" fillId="0" borderId="50" xfId="0" applyFont="1" applyBorder="1" applyAlignment="1">
      <alignment horizontal="right"/>
    </xf>
    <xf numFmtId="0" fontId="13" fillId="0" borderId="49" xfId="0" applyFont="1" applyBorder="1" applyAlignment="1">
      <alignment horizontal="right"/>
    </xf>
    <xf numFmtId="0" fontId="13" fillId="0" borderId="50" xfId="0" applyFont="1" applyBorder="1" applyAlignment="1">
      <alignment horizontal="right"/>
    </xf>
    <xf numFmtId="0" fontId="13" fillId="0" borderId="48" xfId="0" applyFont="1" applyBorder="1" applyAlignment="1">
      <alignment horizontal="right"/>
    </xf>
    <xf numFmtId="0" fontId="25" fillId="0" borderId="51" xfId="0" applyFont="1" applyBorder="1" applyAlignment="1">
      <alignment horizontal="right"/>
    </xf>
    <xf numFmtId="0" fontId="13" fillId="0" borderId="52" xfId="0" applyFont="1" applyBorder="1" applyAlignment="1">
      <alignment horizontal="right"/>
    </xf>
    <xf numFmtId="0" fontId="13" fillId="0" borderId="51" xfId="0" applyFont="1" applyBorder="1" applyAlignment="1">
      <alignment horizontal="right"/>
    </xf>
    <xf numFmtId="0" fontId="13" fillId="0" borderId="53" xfId="0" applyFont="1" applyBorder="1" applyAlignment="1">
      <alignment horizontal="right"/>
    </xf>
    <xf numFmtId="0" fontId="59" fillId="0" borderId="0" xfId="0" applyFont="1" applyAlignment="1">
      <alignment horizontal="left" wrapText="1"/>
    </xf>
    <xf numFmtId="0" fontId="60" fillId="0" borderId="0" xfId="0" applyFont="1"/>
    <xf numFmtId="0" fontId="5" fillId="0" borderId="54" xfId="0" applyFont="1" applyBorder="1" applyAlignment="1">
      <alignment horizontal="left" vertical="top" wrapText="1"/>
    </xf>
    <xf numFmtId="0" fontId="5" fillId="0" borderId="55" xfId="0" applyFont="1" applyBorder="1" applyAlignment="1">
      <alignment horizontal="left" vertical="top" wrapText="1"/>
    </xf>
    <xf numFmtId="0" fontId="5" fillId="0" borderId="56" xfId="0" applyFont="1" applyBorder="1" applyAlignment="1">
      <alignment horizontal="left" vertical="top" wrapText="1"/>
    </xf>
    <xf numFmtId="0" fontId="59" fillId="0" borderId="0" xfId="0" applyFont="1" applyAlignment="1">
      <alignment horizontal="left" vertical="top" wrapText="1"/>
    </xf>
    <xf numFmtId="0" fontId="44" fillId="3" borderId="0" xfId="0" applyFont="1" applyFill="1" applyAlignment="1">
      <alignment horizontal="left" vertical="center" wrapText="1"/>
    </xf>
    <xf numFmtId="0" fontId="0" fillId="0" borderId="0" xfId="0" applyFont="1" applyFill="1" applyBorder="1"/>
    <xf numFmtId="9" fontId="13" fillId="0" borderId="0" xfId="0" applyNumberFormat="1" applyFont="1" applyAlignment="1">
      <alignment horizontal="right"/>
    </xf>
    <xf numFmtId="3" fontId="16" fillId="0" borderId="0" xfId="0" applyNumberFormat="1" applyFont="1"/>
    <xf numFmtId="0" fontId="61" fillId="0" borderId="0" xfId="0" applyFont="1"/>
    <xf numFmtId="0" fontId="5" fillId="0" borderId="57" xfId="0" applyFont="1" applyBorder="1" applyAlignment="1">
      <alignment horizontal="left" vertical="top" wrapText="1"/>
    </xf>
    <xf numFmtId="0" fontId="3" fillId="0" borderId="58" xfId="0" applyFont="1" applyBorder="1" applyAlignment="1">
      <alignment vertical="top" wrapText="1"/>
    </xf>
    <xf numFmtId="0" fontId="3" fillId="0" borderId="44" xfId="0" applyFont="1" applyBorder="1" applyAlignment="1">
      <alignment vertical="top" wrapText="1"/>
    </xf>
    <xf numFmtId="0" fontId="3" fillId="0" borderId="37" xfId="0" applyFont="1" applyBorder="1" applyAlignment="1">
      <alignment horizontal="left" vertical="top" wrapText="1"/>
    </xf>
    <xf numFmtId="0" fontId="3" fillId="0" borderId="36" xfId="0" applyFont="1" applyBorder="1" applyAlignment="1">
      <alignment vertical="top" wrapText="1"/>
    </xf>
    <xf numFmtId="0" fontId="5" fillId="0" borderId="59" xfId="0" applyFont="1" applyBorder="1" applyAlignment="1">
      <alignment horizontal="left" vertical="top" wrapText="1"/>
    </xf>
    <xf numFmtId="0" fontId="0" fillId="0" borderId="60" xfId="0" applyBorder="1" applyAlignment="1">
      <alignment horizontal="left" vertical="top" wrapText="1"/>
    </xf>
    <xf numFmtId="0" fontId="3" fillId="0" borderId="61" xfId="0" applyFont="1" applyBorder="1" applyAlignment="1">
      <alignment vertical="top" wrapText="1"/>
    </xf>
    <xf numFmtId="0" fontId="7" fillId="0" borderId="57" xfId="0" applyFont="1" applyBorder="1" applyAlignment="1">
      <alignment horizontal="left" vertical="top" wrapText="1"/>
    </xf>
    <xf numFmtId="0" fontId="3" fillId="0" borderId="58" xfId="0" applyFont="1" applyBorder="1" applyAlignment="1">
      <alignment horizontal="left" vertical="top" wrapText="1"/>
    </xf>
    <xf numFmtId="0" fontId="3" fillId="0" borderId="44" xfId="0" applyFont="1" applyBorder="1" applyAlignment="1">
      <alignment horizontal="left" vertical="top" wrapText="1"/>
    </xf>
    <xf numFmtId="0" fontId="7" fillId="0" borderId="59" xfId="0" applyFont="1" applyBorder="1" applyAlignment="1">
      <alignment horizontal="left" vertical="top" wrapText="1"/>
    </xf>
    <xf numFmtId="0" fontId="3" fillId="0" borderId="61" xfId="0" applyFont="1" applyBorder="1" applyAlignment="1">
      <alignment horizontal="left" vertical="top" wrapText="1"/>
    </xf>
    <xf numFmtId="0" fontId="7" fillId="0" borderId="62" xfId="0" applyFont="1" applyBorder="1" applyAlignment="1">
      <alignment horizontal="left" vertical="top" wrapText="1"/>
    </xf>
    <xf numFmtId="0" fontId="3" fillId="0" borderId="37" xfId="0" applyFont="1" applyBorder="1" applyAlignment="1">
      <alignment vertical="top" wrapText="1"/>
    </xf>
    <xf numFmtId="0" fontId="0" fillId="17" borderId="0" xfId="0" applyFont="1" applyFill="1" applyBorder="1"/>
    <xf numFmtId="164" fontId="25" fillId="0" borderId="6" xfId="1" applyNumberFormat="1" applyFont="1" applyBorder="1" applyAlignment="1">
      <alignment horizontal="right"/>
    </xf>
    <xf numFmtId="3" fontId="62" fillId="6" borderId="0" xfId="0" applyNumberFormat="1" applyFont="1" applyFill="1" applyBorder="1" applyAlignment="1"/>
    <xf numFmtId="168" fontId="63" fillId="0" borderId="0" xfId="0" applyNumberFormat="1" applyFont="1"/>
    <xf numFmtId="0" fontId="3" fillId="17" borderId="31" xfId="0" applyFont="1" applyFill="1" applyBorder="1" applyAlignment="1">
      <alignment horizontal="left" vertical="top" wrapText="1"/>
    </xf>
    <xf numFmtId="0" fontId="11" fillId="11" borderId="0" xfId="0" applyFont="1" applyFill="1" applyAlignment="1">
      <alignment horizontal="center" vertical="center"/>
    </xf>
    <xf numFmtId="3" fontId="25" fillId="6" borderId="0" xfId="0" quotePrefix="1" applyNumberFormat="1" applyFont="1" applyFill="1" applyAlignment="1">
      <alignment horizontal="right"/>
    </xf>
    <xf numFmtId="166" fontId="0" fillId="0" borderId="0" xfId="0" applyNumberFormat="1"/>
    <xf numFmtId="3" fontId="16" fillId="7" borderId="0" xfId="0" applyNumberFormat="1" applyFont="1" applyFill="1"/>
    <xf numFmtId="0" fontId="3" fillId="17" borderId="38" xfId="0" applyFont="1" applyFill="1" applyBorder="1" applyAlignment="1">
      <alignment horizontal="left" vertical="top" wrapText="1"/>
    </xf>
    <xf numFmtId="3" fontId="58" fillId="0" borderId="0" xfId="0" applyNumberFormat="1" applyFont="1" applyFill="1" applyBorder="1" applyAlignment="1"/>
    <xf numFmtId="3" fontId="13" fillId="0" borderId="6" xfId="0" applyNumberFormat="1" applyFont="1" applyBorder="1" applyAlignment="1"/>
    <xf numFmtId="0" fontId="16" fillId="5" borderId="6" xfId="0" applyFont="1" applyFill="1" applyBorder="1" applyAlignment="1"/>
    <xf numFmtId="0" fontId="13" fillId="5" borderId="16" xfId="0" applyFont="1" applyFill="1" applyBorder="1" applyAlignment="1"/>
    <xf numFmtId="3" fontId="16" fillId="5" borderId="6" xfId="0" applyNumberFormat="1" applyFont="1" applyFill="1" applyBorder="1" applyAlignment="1"/>
    <xf numFmtId="3" fontId="13" fillId="5" borderId="16" xfId="0" applyNumberFormat="1" applyFont="1" applyFill="1" applyBorder="1" applyAlignment="1"/>
    <xf numFmtId="0" fontId="25" fillId="0" borderId="16" xfId="0" applyFont="1" applyBorder="1" applyAlignment="1">
      <alignment horizontal="right"/>
    </xf>
    <xf numFmtId="3" fontId="13" fillId="0" borderId="0" xfId="0" quotePrefix="1" applyNumberFormat="1" applyFont="1" applyAlignment="1">
      <alignment horizontal="right"/>
    </xf>
    <xf numFmtId="1" fontId="14" fillId="6" borderId="6" xfId="0" applyNumberFormat="1" applyFont="1" applyFill="1" applyBorder="1" applyAlignment="1">
      <alignment horizontal="right"/>
    </xf>
    <xf numFmtId="168" fontId="25" fillId="0" borderId="0" xfId="0" applyNumberFormat="1" applyFont="1" applyAlignment="1">
      <alignment horizontal="right"/>
    </xf>
    <xf numFmtId="169" fontId="25" fillId="0" borderId="0" xfId="0" applyNumberFormat="1" applyFont="1" applyAlignment="1">
      <alignment horizontal="right"/>
    </xf>
    <xf numFmtId="0" fontId="13" fillId="0" borderId="0" xfId="0" quotePrefix="1" applyFont="1" applyBorder="1" applyAlignment="1">
      <alignment horizontal="right"/>
    </xf>
    <xf numFmtId="0" fontId="10" fillId="0" borderId="6" xfId="0" applyFont="1" applyBorder="1" applyAlignment="1">
      <alignment horizontal="right" wrapText="1"/>
    </xf>
    <xf numFmtId="0" fontId="3" fillId="0" borderId="31" xfId="0" applyFont="1" applyFill="1" applyBorder="1" applyAlignment="1">
      <alignment horizontal="left" vertical="top" wrapText="1"/>
    </xf>
    <xf numFmtId="0" fontId="3" fillId="0" borderId="44" xfId="0" applyFont="1" applyFill="1" applyBorder="1" applyAlignment="1">
      <alignment horizontal="left" vertical="top" wrapText="1"/>
    </xf>
    <xf numFmtId="0" fontId="3" fillId="0" borderId="60" xfId="0" applyFont="1" applyFill="1" applyBorder="1" applyAlignment="1">
      <alignment horizontal="left" vertical="top" wrapText="1"/>
    </xf>
    <xf numFmtId="0" fontId="3" fillId="0" borderId="36" xfId="0" applyFont="1" applyFill="1" applyBorder="1" applyAlignment="1">
      <alignment horizontal="left" vertical="top" wrapText="1"/>
    </xf>
    <xf numFmtId="0" fontId="3" fillId="0" borderId="31" xfId="0" applyFont="1" applyFill="1" applyBorder="1" applyAlignment="1">
      <alignment vertical="top" wrapText="1"/>
    </xf>
    <xf numFmtId="0" fontId="0" fillId="0" borderId="60" xfId="0" applyFill="1" applyBorder="1" applyAlignment="1">
      <alignment horizontal="left" vertical="top" wrapText="1"/>
    </xf>
    <xf numFmtId="0" fontId="3" fillId="0" borderId="36" xfId="0" applyFont="1" applyFill="1" applyBorder="1" applyAlignment="1">
      <alignment vertical="top" wrapText="1"/>
    </xf>
    <xf numFmtId="0" fontId="3" fillId="0" borderId="44" xfId="0" applyFont="1" applyFill="1" applyBorder="1" applyAlignment="1">
      <alignment vertical="top" wrapText="1"/>
    </xf>
    <xf numFmtId="0" fontId="6" fillId="0" borderId="31" xfId="0" applyFont="1" applyFill="1" applyBorder="1" applyAlignment="1">
      <alignment horizontal="left" vertical="top" wrapText="1"/>
    </xf>
    <xf numFmtId="0" fontId="56" fillId="0" borderId="31" xfId="0" applyFont="1" applyFill="1" applyBorder="1" applyAlignment="1">
      <alignment horizontal="left" vertical="top" wrapText="1"/>
    </xf>
    <xf numFmtId="3" fontId="31" fillId="6" borderId="0" xfId="0" applyNumberFormat="1" applyFont="1" applyFill="1" applyAlignment="1">
      <alignment horizontal="right"/>
    </xf>
    <xf numFmtId="0" fontId="31" fillId="6" borderId="0" xfId="0" applyFont="1" applyFill="1" applyAlignment="1">
      <alignment horizontal="right"/>
    </xf>
    <xf numFmtId="0" fontId="32" fillId="6" borderId="0" xfId="0" applyFont="1" applyFill="1" applyAlignment="1">
      <alignment horizontal="right"/>
    </xf>
    <xf numFmtId="0" fontId="31" fillId="6" borderId="3" xfId="0" applyFont="1" applyFill="1" applyBorder="1" applyAlignment="1">
      <alignment horizontal="right"/>
    </xf>
    <xf numFmtId="3" fontId="28" fillId="6" borderId="0" xfId="0" applyNumberFormat="1" applyFont="1" applyFill="1" applyAlignment="1">
      <alignment horizontal="right"/>
    </xf>
    <xf numFmtId="0" fontId="28" fillId="6" borderId="0" xfId="0" applyFont="1" applyFill="1" applyAlignment="1">
      <alignment horizontal="right"/>
    </xf>
    <xf numFmtId="0" fontId="31" fillId="0" borderId="0" xfId="0" applyFont="1" applyAlignment="1"/>
    <xf numFmtId="0" fontId="31" fillId="6" borderId="1" xfId="0" applyFont="1" applyFill="1" applyBorder="1" applyAlignment="1"/>
    <xf numFmtId="3" fontId="28" fillId="6" borderId="6" xfId="0" applyNumberFormat="1" applyFont="1" applyFill="1" applyBorder="1" applyAlignment="1"/>
    <xf numFmtId="0" fontId="28" fillId="0" borderId="0" xfId="0" applyFont="1" applyAlignment="1"/>
    <xf numFmtId="164" fontId="25" fillId="6" borderId="0" xfId="1" applyNumberFormat="1" applyFont="1" applyFill="1" applyAlignment="1"/>
    <xf numFmtId="164" fontId="25" fillId="6" borderId="7" xfId="1" applyNumberFormat="1" applyFont="1" applyFill="1" applyBorder="1" applyAlignment="1"/>
    <xf numFmtId="1" fontId="25" fillId="0" borderId="0" xfId="0" applyNumberFormat="1" applyFont="1" applyAlignment="1">
      <alignment horizontal="right"/>
    </xf>
    <xf numFmtId="1" fontId="13" fillId="0" borderId="2" xfId="0" applyNumberFormat="1" applyFont="1" applyBorder="1"/>
    <xf numFmtId="0" fontId="25" fillId="7" borderId="12" xfId="0" applyFont="1" applyFill="1" applyBorder="1" applyAlignment="1">
      <alignment horizontal="right" wrapText="1"/>
    </xf>
    <xf numFmtId="0" fontId="10" fillId="0" borderId="8" xfId="0" applyFont="1" applyBorder="1" applyAlignment="1">
      <alignment horizontal="left" vertical="top" wrapText="1"/>
    </xf>
    <xf numFmtId="0" fontId="25" fillId="7" borderId="8" xfId="0" applyFont="1" applyFill="1" applyBorder="1" applyAlignment="1">
      <alignment horizontal="right" wrapText="1"/>
    </xf>
    <xf numFmtId="0" fontId="10" fillId="0" borderId="9" xfId="0" applyFont="1" applyBorder="1" applyAlignment="1">
      <alignment horizontal="left" vertical="top"/>
    </xf>
    <xf numFmtId="0" fontId="14" fillId="6" borderId="4" xfId="0" applyFont="1" applyFill="1" applyBorder="1" applyAlignment="1">
      <alignment horizontal="right"/>
    </xf>
    <xf numFmtId="0" fontId="25" fillId="0" borderId="9" xfId="0" applyFont="1" applyBorder="1" applyAlignment="1">
      <alignment horizontal="right"/>
    </xf>
    <xf numFmtId="0" fontId="25" fillId="7" borderId="0" xfId="0" applyFont="1" applyFill="1" applyBorder="1" applyAlignment="1">
      <alignment horizontal="right" wrapText="1"/>
    </xf>
    <xf numFmtId="164" fontId="13" fillId="0" borderId="0" xfId="0" applyNumberFormat="1" applyFont="1" applyAlignment="1">
      <alignment horizontal="right"/>
    </xf>
    <xf numFmtId="3" fontId="25" fillId="7" borderId="6" xfId="0" applyNumberFormat="1" applyFont="1" applyFill="1" applyBorder="1" applyAlignment="1">
      <alignment horizontal="right"/>
    </xf>
    <xf numFmtId="168" fontId="13" fillId="0" borderId="12" xfId="0" applyNumberFormat="1" applyFont="1" applyBorder="1" applyAlignment="1">
      <alignment horizontal="right"/>
    </xf>
    <xf numFmtId="3" fontId="14" fillId="6" borderId="4" xfId="0" applyNumberFormat="1" applyFont="1" applyFill="1" applyBorder="1" applyAlignment="1">
      <alignment horizontal="right"/>
    </xf>
    <xf numFmtId="3" fontId="14" fillId="6" borderId="7" xfId="0" applyNumberFormat="1" applyFont="1" applyFill="1" applyBorder="1" applyAlignment="1">
      <alignment horizontal="right"/>
    </xf>
    <xf numFmtId="3" fontId="10" fillId="0" borderId="1" xfId="0" applyNumberFormat="1" applyFont="1" applyBorder="1"/>
    <xf numFmtId="1" fontId="25" fillId="0" borderId="2" xfId="0" applyNumberFormat="1" applyFont="1" applyBorder="1" applyAlignment="1">
      <alignment horizontal="right"/>
    </xf>
    <xf numFmtId="165" fontId="16" fillId="6" borderId="3" xfId="0" applyNumberFormat="1" applyFont="1" applyFill="1" applyBorder="1" applyAlignment="1">
      <alignment horizontal="right"/>
    </xf>
    <xf numFmtId="168" fontId="25" fillId="6" borderId="0" xfId="12" applyNumberFormat="1" applyFont="1" applyFill="1" applyAlignment="1">
      <alignment horizontal="right"/>
    </xf>
    <xf numFmtId="168" fontId="13" fillId="0" borderId="0" xfId="0" applyNumberFormat="1" applyFont="1"/>
    <xf numFmtId="0" fontId="0" fillId="0" borderId="0" xfId="0" applyAlignment="1">
      <alignment horizontal="left" vertical="top" wrapText="1"/>
    </xf>
    <xf numFmtId="0" fontId="13" fillId="0" borderId="0" xfId="0" applyFont="1" applyAlignment="1">
      <alignment horizontal="left" vertical="top" wrapText="1"/>
    </xf>
    <xf numFmtId="0" fontId="25" fillId="0" borderId="0" xfId="0" applyFont="1" applyAlignment="1">
      <alignment horizontal="left" vertical="top" wrapText="1"/>
    </xf>
    <xf numFmtId="0" fontId="0" fillId="0" borderId="0" xfId="0" applyBorder="1" applyAlignment="1">
      <alignment horizontal="left" vertical="top" wrapText="1"/>
    </xf>
    <xf numFmtId="0" fontId="28" fillId="0" borderId="1" xfId="0" applyFont="1" applyBorder="1" applyAlignment="1">
      <alignment horizontal="center" vertical="top" wrapText="1"/>
    </xf>
    <xf numFmtId="0" fontId="14" fillId="4" borderId="0" xfId="0" applyFont="1" applyFill="1" applyAlignment="1">
      <alignment horizontal="left" vertical="top" wrapText="1"/>
    </xf>
    <xf numFmtId="0" fontId="13" fillId="4" borderId="0" xfId="0" applyFont="1" applyFill="1" applyAlignment="1"/>
    <xf numFmtId="0" fontId="10" fillId="0" borderId="0" xfId="0" applyFont="1" applyAlignment="1">
      <alignment horizontal="left" vertical="top"/>
    </xf>
    <xf numFmtId="0" fontId="10" fillId="0" borderId="7" xfId="0" applyFont="1" applyBorder="1" applyAlignment="1">
      <alignment horizontal="center"/>
    </xf>
    <xf numFmtId="0" fontId="13" fillId="0" borderId="0" xfId="0" applyFont="1" applyAlignment="1">
      <alignment horizontal="left" wrapText="1"/>
    </xf>
    <xf numFmtId="0" fontId="0" fillId="0" borderId="0" xfId="0" applyProtection="1"/>
    <xf numFmtId="0" fontId="0" fillId="0" borderId="0" xfId="0" applyBorder="1" applyProtection="1"/>
    <xf numFmtId="0" fontId="9" fillId="0" borderId="0" xfId="0" applyFont="1" applyProtection="1"/>
    <xf numFmtId="0" fontId="50" fillId="0" borderId="0" xfId="0" applyFont="1" applyFill="1" applyProtection="1"/>
    <xf numFmtId="0" fontId="9" fillId="0" borderId="32" xfId="0" applyFont="1" applyBorder="1" applyAlignment="1" applyProtection="1">
      <alignment horizontal="center" vertical="center"/>
    </xf>
    <xf numFmtId="0" fontId="0" fillId="0" borderId="0" xfId="0" applyAlignment="1" applyProtection="1">
      <alignment vertical="center"/>
    </xf>
    <xf numFmtId="0" fontId="11" fillId="12" borderId="32" xfId="0" applyFont="1" applyFill="1" applyBorder="1" applyAlignment="1" applyProtection="1">
      <alignment horizontal="center" vertical="center"/>
    </xf>
    <xf numFmtId="0" fontId="11" fillId="13" borderId="32" xfId="0" applyFont="1" applyFill="1" applyBorder="1" applyAlignment="1" applyProtection="1">
      <alignment horizontal="center" vertical="center"/>
    </xf>
    <xf numFmtId="0" fontId="11" fillId="14" borderId="32" xfId="0" applyFont="1" applyFill="1" applyBorder="1" applyAlignment="1" applyProtection="1">
      <alignment horizontal="center" vertical="center"/>
    </xf>
    <xf numFmtId="0" fontId="64" fillId="0" borderId="0" xfId="13" applyProtection="1"/>
    <xf numFmtId="0" fontId="0" fillId="0" borderId="0" xfId="0" applyAlignment="1" applyProtection="1">
      <alignment horizontal="left" vertical="top" wrapText="1"/>
    </xf>
    <xf numFmtId="0" fontId="0" fillId="0" borderId="0" xfId="0" applyAlignment="1" applyProtection="1">
      <alignment horizontal="left" vertical="top"/>
    </xf>
    <xf numFmtId="0" fontId="13" fillId="0" borderId="0" xfId="0" applyFont="1" applyAlignment="1">
      <alignment horizontal="left" vertical="top" wrapText="1"/>
    </xf>
    <xf numFmtId="0" fontId="25" fillId="0" borderId="0" xfId="0" applyFont="1" applyAlignment="1">
      <alignment horizontal="left" vertical="top" wrapText="1"/>
    </xf>
    <xf numFmtId="0" fontId="13" fillId="0" borderId="0" xfId="0" applyFont="1" applyAlignment="1"/>
    <xf numFmtId="0" fontId="0" fillId="0" borderId="0" xfId="0" applyBorder="1" applyAlignment="1">
      <alignment horizontal="left" vertical="top" wrapText="1"/>
    </xf>
    <xf numFmtId="0" fontId="51" fillId="12" borderId="33" xfId="0" applyFont="1" applyFill="1" applyBorder="1" applyAlignment="1">
      <alignment horizontal="center" vertical="center"/>
    </xf>
    <xf numFmtId="0" fontId="51" fillId="12" borderId="34" xfId="0" applyFont="1" applyFill="1" applyBorder="1" applyAlignment="1">
      <alignment horizontal="center" vertical="center"/>
    </xf>
    <xf numFmtId="0" fontId="51" fillId="12" borderId="35" xfId="0" applyFont="1" applyFill="1" applyBorder="1" applyAlignment="1">
      <alignment horizontal="center" vertical="center"/>
    </xf>
    <xf numFmtId="0" fontId="28" fillId="0" borderId="1" xfId="0" applyFont="1" applyBorder="1" applyAlignment="1">
      <alignment horizontal="center" vertical="top" wrapText="1"/>
    </xf>
    <xf numFmtId="0" fontId="13" fillId="0" borderId="0" xfId="0" quotePrefix="1" applyFont="1" applyAlignment="1">
      <alignment horizontal="left" wrapText="1"/>
    </xf>
    <xf numFmtId="0" fontId="52" fillId="0" borderId="0" xfId="0" applyFont="1" applyAlignment="1">
      <alignment horizontal="left" vertical="top" wrapText="1"/>
    </xf>
    <xf numFmtId="0" fontId="14" fillId="4" borderId="0" xfId="0" applyFont="1" applyFill="1" applyAlignment="1">
      <alignment horizontal="left" vertical="top" wrapText="1"/>
    </xf>
    <xf numFmtId="0" fontId="13" fillId="0" borderId="11" xfId="0" applyFont="1" applyBorder="1" applyAlignment="1">
      <alignment horizontal="left" vertical="top" wrapText="1"/>
    </xf>
    <xf numFmtId="0" fontId="13" fillId="7" borderId="0" xfId="0" applyFont="1" applyFill="1" applyAlignment="1">
      <alignment horizontal="left" wrapText="1"/>
    </xf>
    <xf numFmtId="0" fontId="25" fillId="0" borderId="11" xfId="0" applyFont="1" applyBorder="1" applyAlignment="1">
      <alignment horizontal="left" vertical="top" wrapText="1"/>
    </xf>
    <xf numFmtId="0" fontId="51" fillId="13" borderId="33" xfId="0" applyFont="1" applyFill="1" applyBorder="1" applyAlignment="1">
      <alignment horizontal="center" vertical="top"/>
    </xf>
    <xf numFmtId="0" fontId="51" fillId="13" borderId="34" xfId="0" applyFont="1" applyFill="1" applyBorder="1" applyAlignment="1">
      <alignment horizontal="center" vertical="top"/>
    </xf>
    <xf numFmtId="0" fontId="51" fillId="13" borderId="35" xfId="0" applyFont="1" applyFill="1" applyBorder="1" applyAlignment="1">
      <alignment horizontal="center" vertical="top"/>
    </xf>
    <xf numFmtId="0" fontId="13" fillId="11" borderId="0" xfId="0" applyFont="1" applyFill="1" applyAlignment="1"/>
    <xf numFmtId="0" fontId="13" fillId="4" borderId="0" xfId="0" applyFont="1" applyFill="1" applyAlignment="1"/>
    <xf numFmtId="0" fontId="11" fillId="11" borderId="0" xfId="0" applyFont="1" applyFill="1" applyAlignment="1"/>
    <xf numFmtId="0" fontId="0" fillId="0" borderId="11" xfId="0" applyBorder="1" applyAlignment="1">
      <alignment horizontal="left" vertical="top" wrapText="1"/>
    </xf>
    <xf numFmtId="0" fontId="25" fillId="7" borderId="27" xfId="0" applyFont="1" applyFill="1" applyBorder="1" applyAlignment="1">
      <alignment horizontal="left" vertical="top" wrapText="1"/>
    </xf>
    <xf numFmtId="0" fontId="25" fillId="7" borderId="1" xfId="0" applyFont="1" applyFill="1" applyBorder="1" applyAlignment="1">
      <alignment horizontal="left" vertical="top" wrapText="1"/>
    </xf>
    <xf numFmtId="0" fontId="25" fillId="7" borderId="28" xfId="0" applyFont="1" applyFill="1" applyBorder="1" applyAlignment="1">
      <alignment horizontal="left" vertical="top" wrapText="1"/>
    </xf>
    <xf numFmtId="0" fontId="10" fillId="0" borderId="0" xfId="0" applyFont="1" applyAlignment="1">
      <alignment horizontal="left" vertical="top"/>
    </xf>
    <xf numFmtId="0" fontId="10" fillId="0" borderId="17" xfId="0" applyFont="1" applyBorder="1" applyAlignment="1">
      <alignment horizontal="center"/>
    </xf>
    <xf numFmtId="0" fontId="10" fillId="0" borderId="7" xfId="0" applyFont="1" applyBorder="1" applyAlignment="1">
      <alignment horizontal="center"/>
    </xf>
    <xf numFmtId="0" fontId="10" fillId="0" borderId="18" xfId="0" applyFont="1" applyBorder="1" applyAlignment="1">
      <alignment horizontal="center"/>
    </xf>
    <xf numFmtId="0" fontId="51" fillId="15" borderId="33" xfId="0" applyFont="1" applyFill="1" applyBorder="1" applyAlignment="1">
      <alignment horizontal="center" vertical="top"/>
    </xf>
    <xf numFmtId="0" fontId="51" fillId="15" borderId="34" xfId="0" applyFont="1" applyFill="1" applyBorder="1" applyAlignment="1">
      <alignment horizontal="center" vertical="top"/>
    </xf>
    <xf numFmtId="0" fontId="51" fillId="15" borderId="35" xfId="0" applyFont="1" applyFill="1" applyBorder="1" applyAlignment="1">
      <alignment horizontal="center" vertical="top"/>
    </xf>
    <xf numFmtId="0" fontId="13" fillId="0" borderId="4" xfId="0" applyFont="1" applyBorder="1" applyAlignment="1">
      <alignment horizontal="left" vertical="top" wrapText="1"/>
    </xf>
    <xf numFmtId="0" fontId="25" fillId="0" borderId="4" xfId="0" applyFont="1" applyBorder="1" applyAlignment="1">
      <alignment horizontal="center" vertical="center"/>
    </xf>
    <xf numFmtId="0" fontId="25" fillId="0" borderId="0" xfId="0" applyFont="1" applyBorder="1" applyAlignment="1">
      <alignment horizontal="center" vertical="center"/>
    </xf>
    <xf numFmtId="0" fontId="25" fillId="0" borderId="4" xfId="0" applyFont="1" applyBorder="1" applyAlignment="1">
      <alignment horizontal="left" vertical="top" wrapText="1"/>
    </xf>
    <xf numFmtId="0" fontId="25" fillId="7" borderId="0" xfId="0" applyFont="1" applyFill="1" applyAlignment="1">
      <alignment wrapText="1"/>
    </xf>
    <xf numFmtId="0" fontId="13" fillId="6" borderId="0" xfId="0" applyFont="1" applyFill="1" applyAlignment="1"/>
    <xf numFmtId="0" fontId="25" fillId="7" borderId="26" xfId="0" applyFont="1" applyFill="1" applyBorder="1" applyAlignment="1">
      <alignment horizontal="left" vertical="top" wrapText="1"/>
    </xf>
    <xf numFmtId="0" fontId="22" fillId="0" borderId="26" xfId="0" applyFont="1" applyBorder="1" applyAlignment="1">
      <alignment horizontal="left" vertical="top" wrapText="1"/>
    </xf>
    <xf numFmtId="0" fontId="25" fillId="7" borderId="27" xfId="0" applyFont="1" applyFill="1" applyBorder="1" applyAlignment="1">
      <alignment horizontal="left" vertical="top"/>
    </xf>
    <xf numFmtId="0" fontId="25" fillId="7" borderId="1" xfId="0" applyFont="1" applyFill="1" applyBorder="1" applyAlignment="1">
      <alignment horizontal="left" vertical="top"/>
    </xf>
    <xf numFmtId="0" fontId="25" fillId="7" borderId="28" xfId="0" applyFont="1" applyFill="1" applyBorder="1" applyAlignment="1">
      <alignment horizontal="left" vertical="top"/>
    </xf>
  </cellXfs>
  <cellStyles count="14">
    <cellStyle name="Comma" xfId="1" builtinId="3" customBuiltin="1"/>
    <cellStyle name="Comma [0]" xfId="2" builtinId="6" customBuiltin="1"/>
    <cellStyle name="Comma 2" xfId="3" xr:uid="{00000000-0005-0000-0000-000002000000}"/>
    <cellStyle name="Currency 2" xfId="5" xr:uid="{00000000-0005-0000-0000-000004000000}"/>
    <cellStyle name="Currency 2 2" xfId="7" xr:uid="{00000000-0005-0000-0000-000005000000}"/>
    <cellStyle name="Hyperlink" xfId="13" builtinId="8"/>
    <cellStyle name="Normal" xfId="0" builtinId="0" customBuiltin="1"/>
    <cellStyle name="Normal 2" xfId="10" xr:uid="{00000000-0005-0000-0000-000007000000}"/>
    <cellStyle name="Normal 2 3" xfId="4" xr:uid="{00000000-0005-0000-0000-000008000000}"/>
    <cellStyle name="Normal 3" xfId="8" xr:uid="{00000000-0005-0000-0000-000009000000}"/>
    <cellStyle name="Normal 4" xfId="11" xr:uid="{DC5673F7-9203-4DAF-AB14-80898DBE51E5}"/>
    <cellStyle name="Percent" xfId="12" builtinId="5"/>
    <cellStyle name="Percent 2" xfId="6" xr:uid="{00000000-0005-0000-0000-00000B000000}"/>
    <cellStyle name="Percent 2 2" xfId="9" xr:uid="{00000000-0005-0000-0000-00000C000000}"/>
  </cellStyles>
  <dxfs count="0"/>
  <tableStyles count="0" defaultTableStyle="TableStyleMedium2" defaultPivotStyle="PivotStyleLight16"/>
  <colors>
    <mruColors>
      <color rgb="FFF89AF4"/>
      <color rgb="FF00AAE8"/>
      <color rgb="FFADC6E5"/>
      <color rgb="FF5B9BD5"/>
      <color rgb="FF4374A0"/>
      <color rgb="FFB7AF75"/>
      <color rgb="FFD4CF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763701" cy="742950"/>
    <xdr:pic>
      <xdr:nvPicPr>
        <xdr:cNvPr id="2" name="Picture 1">
          <a:extLst>
            <a:ext uri="{FF2B5EF4-FFF2-40B4-BE49-F238E27FC236}">
              <a16:creationId xmlns:a16="http://schemas.microsoft.com/office/drawing/2014/main" id="{4214932E-D635-40CA-B240-2928A294CDC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609600" y="190500"/>
          <a:ext cx="1763701" cy="7429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9525</xdr:rowOff>
    </xdr:from>
    <xdr:ext cx="1763701" cy="742950"/>
    <xdr:pic>
      <xdr:nvPicPr>
        <xdr:cNvPr id="2" name="Picture 1">
          <a:extLst>
            <a:ext uri="{FF2B5EF4-FFF2-40B4-BE49-F238E27FC236}">
              <a16:creationId xmlns:a16="http://schemas.microsoft.com/office/drawing/2014/main" id="{0421937D-5EDE-44F8-A6DC-A8FE9533255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323850" y="200025"/>
          <a:ext cx="1763701" cy="7429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154781</xdr:colOff>
      <xdr:row>0</xdr:row>
      <xdr:rowOff>188118</xdr:rowOff>
    </xdr:from>
    <xdr:ext cx="1763701" cy="742950"/>
    <xdr:pic>
      <xdr:nvPicPr>
        <xdr:cNvPr id="2" name="Picture 1">
          <a:extLst>
            <a:ext uri="{FF2B5EF4-FFF2-40B4-BE49-F238E27FC236}">
              <a16:creationId xmlns:a16="http://schemas.microsoft.com/office/drawing/2014/main" id="{1C329020-2A39-46AB-B44E-066F4AC105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54781" y="188118"/>
          <a:ext cx="1763701" cy="7429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154781</xdr:colOff>
      <xdr:row>0</xdr:row>
      <xdr:rowOff>188118</xdr:rowOff>
    </xdr:from>
    <xdr:ext cx="1763701" cy="742950"/>
    <xdr:pic>
      <xdr:nvPicPr>
        <xdr:cNvPr id="2" name="Picture 1">
          <a:extLst>
            <a:ext uri="{FF2B5EF4-FFF2-40B4-BE49-F238E27FC236}">
              <a16:creationId xmlns:a16="http://schemas.microsoft.com/office/drawing/2014/main" id="{3CAC6DDD-12C1-4BF7-BB78-94F35D6A444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54781" y="188118"/>
          <a:ext cx="1763701" cy="7429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154781</xdr:colOff>
      <xdr:row>0</xdr:row>
      <xdr:rowOff>188118</xdr:rowOff>
    </xdr:from>
    <xdr:ext cx="1763701" cy="742950"/>
    <xdr:pic>
      <xdr:nvPicPr>
        <xdr:cNvPr id="2" name="Picture 1">
          <a:extLst>
            <a:ext uri="{FF2B5EF4-FFF2-40B4-BE49-F238E27FC236}">
              <a16:creationId xmlns:a16="http://schemas.microsoft.com/office/drawing/2014/main" id="{C0A8BC9B-A42E-4980-A179-255132B2A2F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54781" y="188118"/>
          <a:ext cx="1763701" cy="7429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9525</xdr:rowOff>
    </xdr:from>
    <xdr:ext cx="1763701" cy="742950"/>
    <xdr:pic>
      <xdr:nvPicPr>
        <xdr:cNvPr id="2" name="Picture 1">
          <a:extLst>
            <a:ext uri="{FF2B5EF4-FFF2-40B4-BE49-F238E27FC236}">
              <a16:creationId xmlns:a16="http://schemas.microsoft.com/office/drawing/2014/main" id="{51090F88-2CBD-4D8C-BB2D-E29410F01A0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323850" y="200025"/>
          <a:ext cx="1763701" cy="7429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161925</xdr:colOff>
      <xdr:row>1</xdr:row>
      <xdr:rowOff>95250</xdr:rowOff>
    </xdr:from>
    <xdr:ext cx="1763701" cy="742950"/>
    <xdr:pic>
      <xdr:nvPicPr>
        <xdr:cNvPr id="2" name="Picture 1">
          <a:extLst>
            <a:ext uri="{FF2B5EF4-FFF2-40B4-BE49-F238E27FC236}">
              <a16:creationId xmlns:a16="http://schemas.microsoft.com/office/drawing/2014/main" id="{C5B2D735-492D-4921-9842-8DF0A743974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61925" y="285750"/>
          <a:ext cx="1763701" cy="7429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y%20Documents\Workfiles\Work%20Files\NHG\Advanced%20Develop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portal.newcrest.com.au/DFS%20Updates/Audit/CashFlow/Final/SBL%20Bank%20Model%2016%20Oc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vanced Development"/>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Sensy"/>
      <sheetName val="Met Recovery"/>
      <sheetName val="Financial"/>
      <sheetName val="Loan "/>
      <sheetName val="Op Costs"/>
      <sheetName val="Labour_Admin"/>
      <sheetName val="Smelter Payments"/>
      <sheetName val="Annual Summary"/>
      <sheetName val="Mine Sched"/>
      <sheetName val="CIL "/>
      <sheetName val="Milling"/>
      <sheetName val="Cap Costs"/>
      <sheetName val="Depreciation"/>
      <sheetName val="Sheet1"/>
    </sheetNames>
    <sheetDataSet>
      <sheetData sheetId="0" refreshError="1"/>
      <sheetData sheetId="1" refreshError="1">
        <row r="1">
          <cell r="A1" t="str">
            <v>RAPU RAPU POLYMETALLIC PROJECT</v>
          </cell>
        </row>
        <row r="10">
          <cell r="D10">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crest.com/investor-centre/results-reports?report_type=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628D6-4280-48EA-B8D7-15CB0C6E8053}">
  <sheetPr>
    <tabColor theme="0"/>
    <pageSetUpPr fitToPage="1"/>
  </sheetPr>
  <dimension ref="B3:N23"/>
  <sheetViews>
    <sheetView showGridLines="0" tabSelected="1" zoomScale="90" zoomScaleNormal="90" workbookViewId="0">
      <selection activeCell="L17" sqref="L17"/>
    </sheetView>
  </sheetViews>
  <sheetFormatPr defaultRowHeight="15" x14ac:dyDescent="0.25"/>
  <cols>
    <col min="1" max="1" width="9.140625" style="532"/>
    <col min="2" max="2" width="15.7109375" style="532" customWidth="1"/>
    <col min="3" max="3" width="5.7109375" style="532" customWidth="1"/>
    <col min="4" max="4" width="20.7109375" style="532" customWidth="1"/>
    <col min="5" max="5" width="5.7109375" style="532" customWidth="1"/>
    <col min="6" max="6" width="25.7109375" style="532" customWidth="1"/>
    <col min="7" max="7" width="5.7109375" style="532" customWidth="1"/>
    <col min="8" max="8" width="30.7109375" style="532" customWidth="1"/>
    <col min="9" max="9" width="5.7109375" style="532" customWidth="1"/>
    <col min="10" max="10" width="20.7109375" style="532" customWidth="1"/>
    <col min="11" max="11" width="5.7109375" style="532" customWidth="1"/>
    <col min="12" max="12" width="21.28515625" style="532" customWidth="1"/>
    <col min="13" max="13" width="5.7109375" style="532" customWidth="1"/>
    <col min="14" max="14" width="23.85546875" style="532" customWidth="1"/>
    <col min="15" max="16384" width="9.140625" style="532"/>
  </cols>
  <sheetData>
    <row r="3" spans="2:14" x14ac:dyDescent="0.25">
      <c r="H3" s="533"/>
    </row>
    <row r="4" spans="2:14" x14ac:dyDescent="0.25">
      <c r="B4" s="534"/>
    </row>
    <row r="7" spans="2:14" ht="21" x14ac:dyDescent="0.35">
      <c r="B7" s="535" t="s">
        <v>0</v>
      </c>
    </row>
    <row r="9" spans="2:14" ht="30" customHeight="1" x14ac:dyDescent="0.25">
      <c r="B9" s="542" t="s">
        <v>1</v>
      </c>
      <c r="C9" s="542"/>
      <c r="D9" s="542"/>
      <c r="E9" s="542"/>
      <c r="F9" s="542"/>
      <c r="G9" s="542"/>
      <c r="H9" s="542"/>
      <c r="I9" s="542"/>
      <c r="J9" s="542"/>
      <c r="K9" s="542"/>
      <c r="L9" s="542"/>
      <c r="M9" s="542"/>
    </row>
    <row r="11" spans="2:14" ht="16.5" customHeight="1" thickBot="1" x14ac:dyDescent="0.3">
      <c r="B11" s="532" t="s">
        <v>2</v>
      </c>
    </row>
    <row r="12" spans="2:14" ht="16.5" thickTop="1" thickBot="1" x14ac:dyDescent="0.3">
      <c r="B12" s="536" t="s">
        <v>3</v>
      </c>
      <c r="C12" s="537"/>
      <c r="D12" s="536" t="s">
        <v>4</v>
      </c>
      <c r="E12" s="537"/>
      <c r="F12" s="538" t="s">
        <v>5</v>
      </c>
      <c r="G12" s="537"/>
      <c r="H12" s="539" t="s">
        <v>6</v>
      </c>
      <c r="I12" s="537"/>
      <c r="J12" s="540" t="s">
        <v>7</v>
      </c>
      <c r="L12" s="536" t="s">
        <v>8</v>
      </c>
      <c r="N12" s="536" t="s">
        <v>9</v>
      </c>
    </row>
    <row r="13" spans="2:14" ht="15.75" thickTop="1" x14ac:dyDescent="0.25"/>
    <row r="14" spans="2:14" x14ac:dyDescent="0.25">
      <c r="B14" s="532" t="s">
        <v>10</v>
      </c>
      <c r="K14" s="541" t="s">
        <v>11</v>
      </c>
    </row>
    <row r="16" spans="2:14" x14ac:dyDescent="0.25">
      <c r="B16" s="543" t="s">
        <v>12</v>
      </c>
      <c r="C16" s="543"/>
      <c r="D16" s="543"/>
      <c r="E16" s="543"/>
      <c r="F16" s="543"/>
      <c r="G16" s="543"/>
      <c r="H16" s="543"/>
      <c r="I16" s="543"/>
      <c r="J16" s="543"/>
      <c r="K16" s="543"/>
      <c r="L16" s="543"/>
      <c r="M16" s="543"/>
    </row>
    <row r="18" spans="2:13" ht="46.5" customHeight="1" x14ac:dyDescent="0.25">
      <c r="B18" s="542" t="s">
        <v>13</v>
      </c>
      <c r="C18" s="542"/>
      <c r="D18" s="542"/>
      <c r="E18" s="542"/>
      <c r="F18" s="542"/>
      <c r="G18" s="542"/>
      <c r="H18" s="542"/>
      <c r="I18" s="542"/>
      <c r="J18" s="542"/>
      <c r="K18" s="542"/>
      <c r="L18" s="542"/>
      <c r="M18" s="542"/>
    </row>
    <row r="20" spans="2:13" ht="48" customHeight="1" x14ac:dyDescent="0.25">
      <c r="B20" s="542" t="s">
        <v>14</v>
      </c>
      <c r="C20" s="542"/>
      <c r="D20" s="542"/>
      <c r="E20" s="542"/>
      <c r="F20" s="542"/>
      <c r="G20" s="542"/>
      <c r="H20" s="542"/>
      <c r="I20" s="542"/>
      <c r="J20" s="542"/>
      <c r="K20" s="542"/>
      <c r="L20" s="542"/>
      <c r="M20" s="542"/>
    </row>
    <row r="22" spans="2:13" ht="18.75" customHeight="1" x14ac:dyDescent="0.25">
      <c r="B22" s="542" t="s">
        <v>15</v>
      </c>
      <c r="C22" s="542"/>
      <c r="D22" s="542"/>
      <c r="E22" s="542"/>
      <c r="F22" s="542"/>
      <c r="G22" s="542"/>
      <c r="H22" s="542"/>
      <c r="I22" s="542"/>
      <c r="J22" s="542"/>
      <c r="K22" s="542"/>
      <c r="L22" s="542"/>
      <c r="M22" s="542"/>
    </row>
    <row r="23" spans="2:13" x14ac:dyDescent="0.25">
      <c r="B23" s="532" t="s">
        <v>16</v>
      </c>
    </row>
  </sheetData>
  <sheetProtection algorithmName="SHA-512" hashValue="5sFi8RFTXDDXvchdimpjRRSfB1REPAeASh8OZz4FZDT49LH4k1hGehZBJIwUyXbroV3fw2Zu8m/kU4CebZXUng==" saltValue="DUgOpYioMeQdEntslN5qdw==" spinCount="100000" sheet="1" objects="1" scenarios="1"/>
  <mergeCells count="5">
    <mergeCell ref="B18:M18"/>
    <mergeCell ref="B20:M20"/>
    <mergeCell ref="B22:M22"/>
    <mergeCell ref="B9:M9"/>
    <mergeCell ref="B16:M16"/>
  </mergeCells>
  <hyperlinks>
    <hyperlink ref="K14" r:id="rId1" xr:uid="{2BCD34AF-A004-49B6-9A9A-6F4E272EF789}"/>
  </hyperlinks>
  <pageMargins left="0.7" right="0.7" top="0.75" bottom="0.75" header="0.3" footer="0.3"/>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0250-3872-4344-A913-9FE1D595E282}">
  <sheetPr>
    <tabColor theme="0"/>
    <pageSetUpPr fitToPage="1"/>
  </sheetPr>
  <dimension ref="B4:G261"/>
  <sheetViews>
    <sheetView showGridLines="0" zoomScale="120" zoomScaleNormal="120" workbookViewId="0">
      <selection activeCell="B9" sqref="B9"/>
    </sheetView>
  </sheetViews>
  <sheetFormatPr defaultRowHeight="15" x14ac:dyDescent="0.25"/>
  <cols>
    <col min="1" max="1" width="4.85546875" customWidth="1"/>
    <col min="2" max="2" width="18" style="1" customWidth="1"/>
    <col min="3" max="3" width="27" style="2" customWidth="1"/>
    <col min="4" max="4" width="58.7109375" style="3" customWidth="1"/>
    <col min="5" max="5" width="17.140625" style="4" customWidth="1"/>
    <col min="7" max="7" width="36.28515625" customWidth="1"/>
    <col min="9" max="9" width="10" customWidth="1"/>
  </cols>
  <sheetData>
    <row r="4" spans="2:7" ht="20.100000000000001" customHeight="1" x14ac:dyDescent="0.35">
      <c r="D4" s="300" t="s">
        <v>17</v>
      </c>
    </row>
    <row r="5" spans="2:7" ht="20.100000000000001" customHeight="1" x14ac:dyDescent="0.25"/>
    <row r="6" spans="2:7" ht="20.100000000000001" customHeight="1" x14ac:dyDescent="0.25"/>
    <row r="7" spans="2:7" ht="20.100000000000001" customHeight="1" x14ac:dyDescent="0.25"/>
    <row r="8" spans="2:7" ht="20.100000000000001" customHeight="1" x14ac:dyDescent="0.25">
      <c r="B8" s="348" t="s">
        <v>18</v>
      </c>
      <c r="C8" s="348" t="s">
        <v>19</v>
      </c>
      <c r="D8" s="348" t="s">
        <v>20</v>
      </c>
      <c r="E8" s="348" t="s">
        <v>21</v>
      </c>
      <c r="F8" s="26"/>
    </row>
    <row r="9" spans="2:7" s="522" customFormat="1" ht="22.5" x14ac:dyDescent="0.25">
      <c r="B9" s="456" t="s">
        <v>22</v>
      </c>
      <c r="C9" s="454" t="s">
        <v>23</v>
      </c>
      <c r="D9" s="449"/>
      <c r="E9" s="455"/>
      <c r="G9" s="10"/>
    </row>
    <row r="10" spans="2:7" s="522" customFormat="1" ht="22.5" x14ac:dyDescent="0.25">
      <c r="B10" s="350"/>
      <c r="C10" s="446" t="s">
        <v>24</v>
      </c>
      <c r="D10" s="313" t="s">
        <v>25</v>
      </c>
      <c r="E10" s="313"/>
    </row>
    <row r="11" spans="2:7" s="522" customFormat="1" ht="22.5" x14ac:dyDescent="0.25">
      <c r="B11" s="350"/>
      <c r="C11" s="345" t="s">
        <v>26</v>
      </c>
      <c r="D11" s="307" t="s">
        <v>27</v>
      </c>
      <c r="E11" s="307"/>
    </row>
    <row r="12" spans="2:7" s="522" customFormat="1" ht="22.5" x14ac:dyDescent="0.25">
      <c r="B12" s="350"/>
      <c r="C12" s="345" t="s">
        <v>28</v>
      </c>
      <c r="D12" s="307" t="s">
        <v>27</v>
      </c>
      <c r="E12" s="307"/>
    </row>
    <row r="13" spans="2:7" s="522" customFormat="1" ht="22.5" x14ac:dyDescent="0.25">
      <c r="B13" s="350"/>
      <c r="C13" s="345" t="s">
        <v>29</v>
      </c>
      <c r="D13" s="307" t="s">
        <v>30</v>
      </c>
      <c r="E13" s="307"/>
    </row>
    <row r="14" spans="2:7" s="522" customFormat="1" ht="22.5" x14ac:dyDescent="0.25">
      <c r="B14" s="350"/>
      <c r="C14" s="345" t="s">
        <v>31</v>
      </c>
      <c r="D14" s="307" t="s">
        <v>32</v>
      </c>
      <c r="E14" s="307"/>
    </row>
    <row r="15" spans="2:7" s="522" customFormat="1" ht="27" customHeight="1" x14ac:dyDescent="0.25">
      <c r="B15" s="350"/>
      <c r="C15" s="345" t="s">
        <v>33</v>
      </c>
      <c r="D15" s="307" t="s">
        <v>34</v>
      </c>
      <c r="E15" s="307"/>
    </row>
    <row r="16" spans="2:7" s="522" customFormat="1" ht="36.75" customHeight="1" x14ac:dyDescent="0.25">
      <c r="B16" s="350"/>
      <c r="C16" s="345" t="s">
        <v>35</v>
      </c>
      <c r="D16" s="307" t="s">
        <v>36</v>
      </c>
      <c r="E16" s="307"/>
    </row>
    <row r="17" spans="2:7" s="522" customFormat="1" ht="45" customHeight="1" x14ac:dyDescent="0.25">
      <c r="B17" s="350"/>
      <c r="C17" s="345" t="s">
        <v>37</v>
      </c>
      <c r="D17" s="481" t="s">
        <v>38</v>
      </c>
      <c r="E17" s="307"/>
    </row>
    <row r="18" spans="2:7" s="522" customFormat="1" ht="34.5" customHeight="1" x14ac:dyDescent="0.25">
      <c r="B18" s="350"/>
      <c r="C18" s="345" t="s">
        <v>39</v>
      </c>
      <c r="D18" s="481" t="s">
        <v>40</v>
      </c>
      <c r="E18" s="307"/>
    </row>
    <row r="19" spans="2:7" s="522" customFormat="1" ht="36.75" customHeight="1" x14ac:dyDescent="0.25">
      <c r="B19" s="350"/>
      <c r="C19" s="467" t="s">
        <v>41</v>
      </c>
      <c r="D19" s="481" t="s">
        <v>42</v>
      </c>
      <c r="E19" s="307"/>
    </row>
    <row r="20" spans="2:7" s="522" customFormat="1" ht="62.25" customHeight="1" x14ac:dyDescent="0.25">
      <c r="B20" s="350"/>
      <c r="C20" s="345" t="s">
        <v>43</v>
      </c>
      <c r="D20" s="481" t="s">
        <v>44</v>
      </c>
      <c r="E20" s="307"/>
    </row>
    <row r="21" spans="2:7" s="522" customFormat="1" ht="41.45" customHeight="1" x14ac:dyDescent="0.25">
      <c r="B21" s="350"/>
      <c r="C21" s="345" t="s">
        <v>45</v>
      </c>
      <c r="D21" s="481" t="s">
        <v>46</v>
      </c>
      <c r="E21" s="307"/>
    </row>
    <row r="22" spans="2:7" s="522" customFormat="1" ht="404.25" customHeight="1" x14ac:dyDescent="0.2">
      <c r="B22" s="350"/>
      <c r="C22" s="452" t="s">
        <v>47</v>
      </c>
      <c r="D22" s="482" t="s">
        <v>48</v>
      </c>
      <c r="E22" s="453"/>
      <c r="G22" s="432"/>
    </row>
    <row r="23" spans="2:7" s="522" customFormat="1" x14ac:dyDescent="0.25">
      <c r="B23" s="451"/>
      <c r="C23" s="454" t="s">
        <v>49</v>
      </c>
      <c r="D23" s="483"/>
      <c r="E23" s="455"/>
    </row>
    <row r="24" spans="2:7" s="522" customFormat="1" ht="22.5" x14ac:dyDescent="0.25">
      <c r="B24" s="350"/>
      <c r="C24" s="446" t="s">
        <v>50</v>
      </c>
      <c r="D24" s="484" t="s">
        <v>51</v>
      </c>
      <c r="E24" s="313"/>
    </row>
    <row r="25" spans="2:7" s="522" customFormat="1" ht="47.25" customHeight="1" x14ac:dyDescent="0.2">
      <c r="B25" s="350"/>
      <c r="C25" s="452" t="s">
        <v>52</v>
      </c>
      <c r="D25" s="482" t="s">
        <v>53</v>
      </c>
      <c r="E25" s="453"/>
      <c r="G25" s="432"/>
    </row>
    <row r="26" spans="2:7" s="522" customFormat="1" x14ac:dyDescent="0.25">
      <c r="B26" s="451"/>
      <c r="C26" s="454" t="s">
        <v>54</v>
      </c>
      <c r="D26" s="483"/>
      <c r="E26" s="455"/>
    </row>
    <row r="27" spans="2:7" s="522" customFormat="1" ht="26.25" customHeight="1" x14ac:dyDescent="0.25">
      <c r="B27" s="350"/>
      <c r="C27" s="446" t="s">
        <v>55</v>
      </c>
      <c r="D27" s="484" t="s">
        <v>56</v>
      </c>
      <c r="E27" s="313"/>
    </row>
    <row r="28" spans="2:7" s="522" customFormat="1" ht="30.75" customHeight="1" x14ac:dyDescent="0.25">
      <c r="B28" s="350"/>
      <c r="C28" s="345" t="s">
        <v>57</v>
      </c>
      <c r="D28" s="481" t="s">
        <v>58</v>
      </c>
      <c r="E28" s="307"/>
    </row>
    <row r="29" spans="2:7" s="522" customFormat="1" x14ac:dyDescent="0.25">
      <c r="B29" s="350"/>
      <c r="C29" s="346" t="s">
        <v>59</v>
      </c>
      <c r="D29" s="485"/>
      <c r="E29" s="308"/>
    </row>
    <row r="30" spans="2:7" s="522" customFormat="1" ht="27.75" customHeight="1" x14ac:dyDescent="0.2">
      <c r="B30" s="350"/>
      <c r="C30" s="345" t="s">
        <v>60</v>
      </c>
      <c r="D30" s="481" t="s">
        <v>61</v>
      </c>
      <c r="E30" s="307"/>
      <c r="G30" s="432"/>
    </row>
    <row r="31" spans="2:7" s="522" customFormat="1" x14ac:dyDescent="0.2">
      <c r="B31" s="350"/>
      <c r="C31" s="345" t="s">
        <v>62</v>
      </c>
      <c r="D31" s="481" t="s">
        <v>63</v>
      </c>
      <c r="E31" s="307"/>
      <c r="G31" s="432"/>
    </row>
    <row r="32" spans="2:7" s="522" customFormat="1" ht="33.75" x14ac:dyDescent="0.25">
      <c r="B32" s="350"/>
      <c r="C32" s="345" t="s">
        <v>64</v>
      </c>
      <c r="D32" s="481" t="s">
        <v>63</v>
      </c>
      <c r="E32" s="307"/>
    </row>
    <row r="33" spans="2:7" s="522" customFormat="1" ht="45" x14ac:dyDescent="0.2">
      <c r="B33" s="350"/>
      <c r="C33" s="345" t="s">
        <v>65</v>
      </c>
      <c r="D33" s="481" t="s">
        <v>66</v>
      </c>
      <c r="E33" s="307"/>
      <c r="G33" s="432"/>
    </row>
    <row r="34" spans="2:7" s="522" customFormat="1" ht="45" x14ac:dyDescent="0.25">
      <c r="B34" s="351"/>
      <c r="C34" s="345" t="s">
        <v>67</v>
      </c>
      <c r="D34" s="481" t="s">
        <v>66</v>
      </c>
      <c r="E34" s="307"/>
    </row>
    <row r="35" spans="2:7" s="522" customFormat="1" ht="33.75" x14ac:dyDescent="0.2">
      <c r="B35" s="351"/>
      <c r="C35" s="345" t="s">
        <v>68</v>
      </c>
      <c r="D35" s="481" t="s">
        <v>61</v>
      </c>
      <c r="E35" s="307"/>
      <c r="G35" s="433"/>
    </row>
    <row r="36" spans="2:7" s="522" customFormat="1" ht="38.25" customHeight="1" x14ac:dyDescent="0.25">
      <c r="B36" s="351"/>
      <c r="C36" s="345" t="s">
        <v>69</v>
      </c>
      <c r="D36" s="481" t="s">
        <v>70</v>
      </c>
      <c r="E36" s="307"/>
    </row>
    <row r="37" spans="2:7" s="522" customFormat="1" ht="33.950000000000003" customHeight="1" x14ac:dyDescent="0.25">
      <c r="B37" s="351"/>
      <c r="C37" s="345" t="s">
        <v>71</v>
      </c>
      <c r="D37" s="481" t="s">
        <v>61</v>
      </c>
      <c r="E37" s="307"/>
    </row>
    <row r="38" spans="2:7" s="522" customFormat="1" ht="27" customHeight="1" x14ac:dyDescent="0.25">
      <c r="B38" s="351"/>
      <c r="C38" s="345" t="s">
        <v>72</v>
      </c>
      <c r="D38" s="481" t="s">
        <v>61</v>
      </c>
      <c r="E38" s="307"/>
    </row>
    <row r="39" spans="2:7" s="522" customFormat="1" ht="33.75" x14ac:dyDescent="0.25">
      <c r="B39" s="351"/>
      <c r="C39" s="345" t="s">
        <v>73</v>
      </c>
      <c r="D39" s="481" t="s">
        <v>63</v>
      </c>
      <c r="E39" s="307"/>
    </row>
    <row r="40" spans="2:7" s="522" customFormat="1" ht="39" customHeight="1" x14ac:dyDescent="0.25">
      <c r="B40" s="351"/>
      <c r="C40" s="345" t="s">
        <v>74</v>
      </c>
      <c r="D40" s="481" t="s">
        <v>75</v>
      </c>
      <c r="E40" s="307"/>
    </row>
    <row r="41" spans="2:7" s="522" customFormat="1" ht="36" customHeight="1" x14ac:dyDescent="0.25">
      <c r="B41" s="351"/>
      <c r="C41" s="345" t="s">
        <v>76</v>
      </c>
      <c r="D41" s="481" t="s">
        <v>77</v>
      </c>
      <c r="E41" s="307"/>
    </row>
    <row r="42" spans="2:7" s="522" customFormat="1" ht="22.5" customHeight="1" x14ac:dyDescent="0.25">
      <c r="B42" s="351"/>
      <c r="C42" s="345" t="s">
        <v>78</v>
      </c>
      <c r="D42" s="481" t="s">
        <v>63</v>
      </c>
      <c r="E42" s="307"/>
    </row>
    <row r="43" spans="2:7" s="522" customFormat="1" ht="22.5" x14ac:dyDescent="0.25">
      <c r="B43" s="351"/>
      <c r="C43" s="345" t="s">
        <v>79</v>
      </c>
      <c r="D43" s="481" t="s">
        <v>80</v>
      </c>
      <c r="E43" s="307"/>
    </row>
    <row r="44" spans="2:7" s="522" customFormat="1" ht="22.5" x14ac:dyDescent="0.25">
      <c r="B44" s="351"/>
      <c r="C44" s="345" t="s">
        <v>81</v>
      </c>
      <c r="D44" s="481" t="s">
        <v>80</v>
      </c>
      <c r="E44" s="307"/>
    </row>
    <row r="45" spans="2:7" s="522" customFormat="1" x14ac:dyDescent="0.25">
      <c r="B45" s="443"/>
      <c r="C45" s="448" t="s">
        <v>82</v>
      </c>
      <c r="D45" s="486"/>
      <c r="E45" s="450"/>
    </row>
    <row r="46" spans="2:7" s="522" customFormat="1" ht="22.5" x14ac:dyDescent="0.25">
      <c r="B46" s="351"/>
      <c r="C46" s="457" t="s">
        <v>83</v>
      </c>
      <c r="D46" s="487" t="s">
        <v>84</v>
      </c>
      <c r="E46" s="447"/>
    </row>
    <row r="47" spans="2:7" s="522" customFormat="1" ht="26.25" customHeight="1" x14ac:dyDescent="0.25">
      <c r="B47" s="351"/>
      <c r="C47" s="347" t="s">
        <v>85</v>
      </c>
      <c r="D47" s="481" t="s">
        <v>86</v>
      </c>
      <c r="E47" s="308"/>
    </row>
    <row r="48" spans="2:7" s="522" customFormat="1" ht="22.5" x14ac:dyDescent="0.25">
      <c r="B48" s="351"/>
      <c r="C48" s="347" t="s">
        <v>87</v>
      </c>
      <c r="D48" s="485" t="s">
        <v>84</v>
      </c>
      <c r="E48" s="308"/>
    </row>
    <row r="49" spans="2:5" s="522" customFormat="1" ht="22.5" x14ac:dyDescent="0.25">
      <c r="B49" s="351"/>
      <c r="C49" s="347" t="s">
        <v>88</v>
      </c>
      <c r="D49" s="485" t="s">
        <v>84</v>
      </c>
      <c r="E49" s="308"/>
    </row>
    <row r="50" spans="2:5" s="522" customFormat="1" ht="22.5" x14ac:dyDescent="0.25">
      <c r="B50" s="351"/>
      <c r="C50" s="444" t="s">
        <v>89</v>
      </c>
      <c r="D50" s="488" t="s">
        <v>84</v>
      </c>
      <c r="E50" s="445"/>
    </row>
    <row r="51" spans="2:5" s="522" customFormat="1" x14ac:dyDescent="0.25">
      <c r="B51" s="443"/>
      <c r="C51" s="448" t="s">
        <v>90</v>
      </c>
      <c r="D51" s="486"/>
      <c r="E51" s="450"/>
    </row>
    <row r="52" spans="2:5" s="522" customFormat="1" ht="23.25" customHeight="1" x14ac:dyDescent="0.25">
      <c r="B52" s="351"/>
      <c r="C52" s="446" t="s">
        <v>91</v>
      </c>
      <c r="D52" s="484" t="s">
        <v>92</v>
      </c>
      <c r="E52" s="447"/>
    </row>
    <row r="53" spans="2:5" s="522" customFormat="1" ht="24.75" customHeight="1" x14ac:dyDescent="0.25">
      <c r="B53" s="351"/>
      <c r="C53" s="345" t="s">
        <v>93</v>
      </c>
      <c r="D53" s="481" t="s">
        <v>94</v>
      </c>
      <c r="E53" s="307"/>
    </row>
    <row r="54" spans="2:5" s="522" customFormat="1" ht="22.5" x14ac:dyDescent="0.25">
      <c r="B54" s="351"/>
      <c r="C54" s="345" t="s">
        <v>95</v>
      </c>
      <c r="D54" s="481" t="s">
        <v>96</v>
      </c>
      <c r="E54" s="307"/>
    </row>
    <row r="55" spans="2:5" s="522" customFormat="1" ht="39" customHeight="1" x14ac:dyDescent="0.25">
      <c r="B55" s="351"/>
      <c r="C55" s="345" t="s">
        <v>97</v>
      </c>
      <c r="D55" s="481" t="s">
        <v>98</v>
      </c>
      <c r="E55" s="307"/>
    </row>
    <row r="56" spans="2:5" s="522" customFormat="1" ht="22.5" x14ac:dyDescent="0.25">
      <c r="B56" s="351"/>
      <c r="C56" s="345" t="s">
        <v>99</v>
      </c>
      <c r="D56" s="481" t="s">
        <v>100</v>
      </c>
      <c r="E56" s="307"/>
    </row>
    <row r="57" spans="2:5" s="522" customFormat="1" x14ac:dyDescent="0.25">
      <c r="B57" s="351"/>
      <c r="C57" s="345" t="s">
        <v>101</v>
      </c>
      <c r="D57" s="481" t="s">
        <v>100</v>
      </c>
      <c r="E57" s="307"/>
    </row>
    <row r="58" spans="2:5" s="522" customFormat="1" ht="22.5" x14ac:dyDescent="0.25">
      <c r="B58" s="351"/>
      <c r="C58" s="345" t="s">
        <v>102</v>
      </c>
      <c r="D58" s="481" t="s">
        <v>103</v>
      </c>
      <c r="E58" s="307"/>
    </row>
    <row r="59" spans="2:5" s="522" customFormat="1" x14ac:dyDescent="0.25">
      <c r="B59" s="351"/>
      <c r="C59" s="345" t="s">
        <v>104</v>
      </c>
      <c r="D59" s="481" t="s">
        <v>100</v>
      </c>
      <c r="E59" s="307"/>
    </row>
    <row r="60" spans="2:5" s="522" customFormat="1" ht="22.5" x14ac:dyDescent="0.25">
      <c r="B60" s="351"/>
      <c r="C60" s="345" t="s">
        <v>105</v>
      </c>
      <c r="D60" s="489" t="s">
        <v>106</v>
      </c>
      <c r="E60" s="307"/>
    </row>
    <row r="61" spans="2:5" s="522" customFormat="1" ht="23.45" customHeight="1" x14ac:dyDescent="0.25">
      <c r="B61" s="351"/>
      <c r="C61" s="345" t="s">
        <v>107</v>
      </c>
      <c r="D61" s="481" t="s">
        <v>100</v>
      </c>
      <c r="E61" s="307"/>
    </row>
    <row r="62" spans="2:5" s="522" customFormat="1" x14ac:dyDescent="0.25">
      <c r="B62" s="351"/>
      <c r="C62" s="345" t="s">
        <v>108</v>
      </c>
      <c r="D62" s="481" t="s">
        <v>109</v>
      </c>
      <c r="E62" s="307"/>
    </row>
    <row r="63" spans="2:5" s="522" customFormat="1" x14ac:dyDescent="0.25">
      <c r="B63" s="351"/>
      <c r="C63" s="345" t="s">
        <v>110</v>
      </c>
      <c r="D63" s="481" t="s">
        <v>111</v>
      </c>
      <c r="E63" s="307"/>
    </row>
    <row r="64" spans="2:5" s="522" customFormat="1" ht="36.75" customHeight="1" x14ac:dyDescent="0.25">
      <c r="B64" s="354" t="s">
        <v>112</v>
      </c>
      <c r="C64" s="353" t="s">
        <v>113</v>
      </c>
      <c r="D64" s="481" t="s">
        <v>114</v>
      </c>
      <c r="E64" s="307"/>
    </row>
    <row r="65" spans="2:5" s="522" customFormat="1" ht="45.75" customHeight="1" x14ac:dyDescent="0.25">
      <c r="B65" s="351"/>
      <c r="C65" s="353" t="s">
        <v>115</v>
      </c>
      <c r="D65" s="481" t="s">
        <v>116</v>
      </c>
      <c r="E65" s="307"/>
    </row>
    <row r="66" spans="2:5" s="522" customFormat="1" ht="68.25" customHeight="1" x14ac:dyDescent="0.25">
      <c r="B66" s="351"/>
      <c r="C66" s="353" t="s">
        <v>117</v>
      </c>
      <c r="D66" s="481" t="s">
        <v>118</v>
      </c>
      <c r="E66" s="307"/>
    </row>
    <row r="67" spans="2:5" s="522" customFormat="1" ht="142.5" customHeight="1" x14ac:dyDescent="0.25">
      <c r="B67" s="352"/>
      <c r="C67" s="353" t="s">
        <v>119</v>
      </c>
      <c r="D67" s="481" t="s">
        <v>120</v>
      </c>
      <c r="E67" s="307"/>
    </row>
    <row r="68" spans="2:5" s="522" customFormat="1" ht="36.75" customHeight="1" x14ac:dyDescent="0.25">
      <c r="B68" s="351" t="s">
        <v>121</v>
      </c>
      <c r="C68" s="353" t="s">
        <v>122</v>
      </c>
      <c r="D68" s="481" t="s">
        <v>123</v>
      </c>
      <c r="E68" s="307"/>
    </row>
    <row r="69" spans="2:5" s="522" customFormat="1" ht="45" x14ac:dyDescent="0.25">
      <c r="B69" s="351"/>
      <c r="C69" s="353" t="s">
        <v>115</v>
      </c>
      <c r="D69" s="481" t="s">
        <v>124</v>
      </c>
      <c r="E69" s="307"/>
    </row>
    <row r="70" spans="2:5" s="522" customFormat="1" ht="39" customHeight="1" x14ac:dyDescent="0.25">
      <c r="B70" s="351"/>
      <c r="C70" s="353" t="s">
        <v>125</v>
      </c>
      <c r="D70" s="481" t="s">
        <v>126</v>
      </c>
      <c r="E70" s="462" t="s">
        <v>127</v>
      </c>
    </row>
    <row r="71" spans="2:5" s="522" customFormat="1" ht="33.75" x14ac:dyDescent="0.25">
      <c r="B71" s="351"/>
      <c r="C71" s="353" t="s">
        <v>128</v>
      </c>
      <c r="D71" s="481" t="s">
        <v>129</v>
      </c>
      <c r="E71" s="307"/>
    </row>
    <row r="72" spans="2:5" s="522" customFormat="1" ht="42" customHeight="1" x14ac:dyDescent="0.25">
      <c r="B72" s="354" t="s">
        <v>130</v>
      </c>
      <c r="C72" s="353" t="s">
        <v>113</v>
      </c>
      <c r="D72" s="481" t="s">
        <v>131</v>
      </c>
      <c r="E72" s="307"/>
    </row>
    <row r="73" spans="2:5" s="522" customFormat="1" ht="45" x14ac:dyDescent="0.25">
      <c r="B73" s="351"/>
      <c r="C73" s="353" t="s">
        <v>115</v>
      </c>
      <c r="D73" s="481" t="s">
        <v>132</v>
      </c>
      <c r="E73" s="307"/>
    </row>
    <row r="74" spans="2:5" s="522" customFormat="1" ht="28.5" customHeight="1" x14ac:dyDescent="0.25">
      <c r="B74" s="351"/>
      <c r="C74" s="353" t="s">
        <v>133</v>
      </c>
      <c r="D74" s="481" t="s">
        <v>134</v>
      </c>
      <c r="E74" s="307"/>
    </row>
    <row r="75" spans="2:5" s="522" customFormat="1" ht="27.2" customHeight="1" x14ac:dyDescent="0.25">
      <c r="B75" s="352"/>
      <c r="C75" s="353" t="s">
        <v>135</v>
      </c>
      <c r="D75" s="481" t="s">
        <v>136</v>
      </c>
      <c r="E75" s="307"/>
    </row>
    <row r="76" spans="2:5" s="522" customFormat="1" ht="39.75" customHeight="1" x14ac:dyDescent="0.25">
      <c r="B76" s="355" t="s">
        <v>137</v>
      </c>
      <c r="C76" s="310" t="s">
        <v>138</v>
      </c>
      <c r="D76" s="481" t="s">
        <v>139</v>
      </c>
      <c r="E76" s="307"/>
    </row>
    <row r="77" spans="2:5" s="522" customFormat="1" ht="30.75" customHeight="1" x14ac:dyDescent="0.25">
      <c r="B77" s="434" t="s">
        <v>140</v>
      </c>
      <c r="C77" s="353" t="s">
        <v>113</v>
      </c>
      <c r="D77" s="481" t="s">
        <v>141</v>
      </c>
      <c r="E77" s="307"/>
    </row>
    <row r="78" spans="2:5" s="522" customFormat="1" ht="45" x14ac:dyDescent="0.25">
      <c r="B78" s="435"/>
      <c r="C78" s="353" t="s">
        <v>115</v>
      </c>
      <c r="D78" s="481" t="s">
        <v>142</v>
      </c>
      <c r="E78" s="307"/>
    </row>
    <row r="79" spans="2:5" s="522" customFormat="1" ht="38.25" customHeight="1" x14ac:dyDescent="0.25">
      <c r="B79" s="435"/>
      <c r="C79" s="353" t="s">
        <v>143</v>
      </c>
      <c r="D79" s="481" t="s">
        <v>144</v>
      </c>
      <c r="E79" s="307"/>
    </row>
    <row r="80" spans="2:5" s="522" customFormat="1" ht="33.75" x14ac:dyDescent="0.25">
      <c r="B80" s="435"/>
      <c r="C80" s="353" t="s">
        <v>145</v>
      </c>
      <c r="D80" s="481" t="s">
        <v>146</v>
      </c>
      <c r="E80" s="307"/>
    </row>
    <row r="81" spans="2:5" s="522" customFormat="1" ht="26.25" customHeight="1" x14ac:dyDescent="0.25">
      <c r="B81" s="436"/>
      <c r="C81" s="353" t="s">
        <v>147</v>
      </c>
      <c r="D81" s="481" t="s">
        <v>148</v>
      </c>
      <c r="E81" s="307"/>
    </row>
    <row r="82" spans="2:5" s="522" customFormat="1" ht="42" customHeight="1" x14ac:dyDescent="0.25">
      <c r="B82" s="355" t="s">
        <v>149</v>
      </c>
      <c r="C82" s="310" t="s">
        <v>150</v>
      </c>
      <c r="D82" s="481" t="s">
        <v>151</v>
      </c>
      <c r="E82" s="307"/>
    </row>
    <row r="83" spans="2:5" s="522" customFormat="1" ht="39" customHeight="1" x14ac:dyDescent="0.25">
      <c r="B83" s="354" t="s">
        <v>152</v>
      </c>
      <c r="C83" s="353" t="s">
        <v>113</v>
      </c>
      <c r="D83" s="481" t="s">
        <v>153</v>
      </c>
      <c r="E83" s="307"/>
    </row>
    <row r="84" spans="2:5" s="522" customFormat="1" ht="58.5" customHeight="1" x14ac:dyDescent="0.25">
      <c r="B84" s="351"/>
      <c r="C84" s="353" t="s">
        <v>115</v>
      </c>
      <c r="D84" s="481" t="s">
        <v>154</v>
      </c>
      <c r="E84" s="307"/>
    </row>
    <row r="85" spans="2:5" s="522" customFormat="1" ht="33.75" x14ac:dyDescent="0.25">
      <c r="B85" s="351"/>
      <c r="C85" s="353" t="s">
        <v>155</v>
      </c>
      <c r="D85" s="481" t="s">
        <v>156</v>
      </c>
      <c r="E85" s="307"/>
    </row>
    <row r="86" spans="2:5" s="522" customFormat="1" ht="68.25" customHeight="1" x14ac:dyDescent="0.25">
      <c r="B86" s="351"/>
      <c r="C86" s="353" t="s">
        <v>157</v>
      </c>
      <c r="D86" s="481" t="s">
        <v>158</v>
      </c>
      <c r="E86" s="307"/>
    </row>
    <row r="87" spans="2:5" s="522" customFormat="1" ht="22.5" customHeight="1" x14ac:dyDescent="0.25">
      <c r="B87" s="354" t="s">
        <v>159</v>
      </c>
      <c r="C87" s="353" t="s">
        <v>160</v>
      </c>
      <c r="D87" s="481" t="s">
        <v>161</v>
      </c>
      <c r="E87" s="307"/>
    </row>
    <row r="88" spans="2:5" s="522" customFormat="1" ht="168.75" customHeight="1" x14ac:dyDescent="0.25">
      <c r="B88" s="351"/>
      <c r="C88" s="353" t="s">
        <v>162</v>
      </c>
      <c r="D88" s="481" t="s">
        <v>163</v>
      </c>
      <c r="E88" s="307"/>
    </row>
    <row r="89" spans="2:5" s="522" customFormat="1" ht="25.5" customHeight="1" x14ac:dyDescent="0.25">
      <c r="B89" s="357"/>
      <c r="C89" s="353" t="s">
        <v>164</v>
      </c>
      <c r="D89" s="481" t="s">
        <v>165</v>
      </c>
      <c r="E89" s="307"/>
    </row>
    <row r="90" spans="2:5" s="522" customFormat="1" ht="31.5" customHeight="1" x14ac:dyDescent="0.25">
      <c r="B90" s="351"/>
      <c r="C90" s="353" t="s">
        <v>166</v>
      </c>
      <c r="D90" s="490" t="s">
        <v>167</v>
      </c>
      <c r="E90" s="307"/>
    </row>
    <row r="91" spans="2:5" s="522" customFormat="1" ht="26.25" customHeight="1" x14ac:dyDescent="0.25">
      <c r="B91" s="351"/>
      <c r="C91" s="356" t="s">
        <v>168</v>
      </c>
      <c r="D91" s="481" t="s">
        <v>169</v>
      </c>
      <c r="E91" s="307"/>
    </row>
    <row r="92" spans="2:5" s="522" customFormat="1" ht="45" x14ac:dyDescent="0.25">
      <c r="B92" s="354" t="s">
        <v>170</v>
      </c>
      <c r="C92" s="353" t="s">
        <v>171</v>
      </c>
      <c r="D92" s="481" t="s">
        <v>172</v>
      </c>
      <c r="E92" s="307"/>
    </row>
    <row r="93" spans="2:5" s="522" customFormat="1" ht="23.45" customHeight="1" x14ac:dyDescent="0.25">
      <c r="B93" s="349" t="s">
        <v>173</v>
      </c>
      <c r="C93" s="307" t="s">
        <v>174</v>
      </c>
      <c r="D93" s="481" t="s">
        <v>175</v>
      </c>
      <c r="E93" s="307"/>
    </row>
    <row r="94" spans="2:5" s="522" customFormat="1" ht="58.5" customHeight="1" x14ac:dyDescent="0.25">
      <c r="B94" s="358" t="s">
        <v>176</v>
      </c>
      <c r="C94" s="310" t="s">
        <v>177</v>
      </c>
      <c r="D94" s="490" t="s">
        <v>178</v>
      </c>
      <c r="E94" s="307"/>
    </row>
    <row r="95" spans="2:5" s="522" customFormat="1" ht="29.25" customHeight="1" x14ac:dyDescent="0.25">
      <c r="B95" s="354" t="s">
        <v>179</v>
      </c>
      <c r="C95" s="353" t="s">
        <v>113</v>
      </c>
      <c r="D95" s="481" t="s">
        <v>153</v>
      </c>
      <c r="E95" s="307"/>
    </row>
    <row r="96" spans="2:5" s="522" customFormat="1" ht="54.75" customHeight="1" x14ac:dyDescent="0.25">
      <c r="B96" s="351"/>
      <c r="C96" s="353" t="s">
        <v>115</v>
      </c>
      <c r="D96" s="481" t="s">
        <v>180</v>
      </c>
      <c r="E96" s="307"/>
    </row>
    <row r="97" spans="2:7" s="522" customFormat="1" ht="23.25" customHeight="1" x14ac:dyDescent="0.25">
      <c r="B97" s="351"/>
      <c r="C97" s="353" t="s">
        <v>181</v>
      </c>
      <c r="D97" s="481" t="s">
        <v>182</v>
      </c>
      <c r="E97" s="307"/>
    </row>
    <row r="98" spans="2:7" s="522" customFormat="1" ht="22.5" customHeight="1" x14ac:dyDescent="0.25">
      <c r="B98" s="351"/>
      <c r="C98" s="353" t="s">
        <v>183</v>
      </c>
      <c r="D98" s="481" t="s">
        <v>182</v>
      </c>
      <c r="E98" s="307"/>
    </row>
    <row r="99" spans="2:7" s="522" customFormat="1" ht="24" customHeight="1" x14ac:dyDescent="0.25">
      <c r="B99" s="351"/>
      <c r="C99" s="353" t="s">
        <v>184</v>
      </c>
      <c r="D99" s="481" t="s">
        <v>182</v>
      </c>
      <c r="E99" s="307"/>
    </row>
    <row r="100" spans="2:7" s="522" customFormat="1" ht="47.25" customHeight="1" x14ac:dyDescent="0.25">
      <c r="B100" s="351"/>
      <c r="C100" s="353" t="s">
        <v>185</v>
      </c>
      <c r="D100" s="481" t="s">
        <v>186</v>
      </c>
      <c r="E100" s="307"/>
    </row>
    <row r="101" spans="2:7" s="522" customFormat="1" ht="22.5" x14ac:dyDescent="0.25">
      <c r="B101" s="351"/>
      <c r="C101" s="356" t="s">
        <v>187</v>
      </c>
      <c r="D101" s="490" t="s">
        <v>188</v>
      </c>
      <c r="E101" s="307"/>
      <c r="G101" s="437"/>
    </row>
    <row r="102" spans="2:7" s="522" customFormat="1" ht="33.75" x14ac:dyDescent="0.25">
      <c r="B102" s="351"/>
      <c r="C102" s="353" t="s">
        <v>189</v>
      </c>
      <c r="D102" s="481" t="s">
        <v>190</v>
      </c>
      <c r="E102" s="307"/>
    </row>
    <row r="103" spans="2:7" s="522" customFormat="1" ht="24.75" customHeight="1" x14ac:dyDescent="0.25">
      <c r="B103" s="354" t="s">
        <v>191</v>
      </c>
      <c r="C103" s="353" t="s">
        <v>113</v>
      </c>
      <c r="D103" s="481" t="s">
        <v>192</v>
      </c>
      <c r="E103" s="307"/>
    </row>
    <row r="104" spans="2:7" s="522" customFormat="1" ht="45" x14ac:dyDescent="0.25">
      <c r="B104" s="351"/>
      <c r="C104" s="353" t="s">
        <v>115</v>
      </c>
      <c r="D104" s="481" t="s">
        <v>193</v>
      </c>
      <c r="E104" s="307"/>
    </row>
    <row r="105" spans="2:7" s="522" customFormat="1" x14ac:dyDescent="0.25">
      <c r="B105" s="352"/>
      <c r="C105" s="353" t="s">
        <v>194</v>
      </c>
      <c r="D105" s="481" t="s">
        <v>195</v>
      </c>
      <c r="E105" s="307"/>
    </row>
    <row r="106" spans="2:7" s="522" customFormat="1" ht="33.75" x14ac:dyDescent="0.25">
      <c r="B106" s="349" t="s">
        <v>196</v>
      </c>
      <c r="C106" s="310" t="s">
        <v>197</v>
      </c>
      <c r="D106" s="481" t="s">
        <v>198</v>
      </c>
      <c r="E106" s="481" t="s">
        <v>199</v>
      </c>
    </row>
    <row r="107" spans="2:7" s="522" customFormat="1" ht="44.25" customHeight="1" x14ac:dyDescent="0.25">
      <c r="B107" s="358" t="s">
        <v>200</v>
      </c>
      <c r="C107" s="310" t="s">
        <v>201</v>
      </c>
      <c r="D107" s="481" t="s">
        <v>202</v>
      </c>
      <c r="E107" s="307"/>
    </row>
    <row r="108" spans="2:7" s="522" customFormat="1" ht="22.5" x14ac:dyDescent="0.25">
      <c r="B108" s="354" t="s">
        <v>203</v>
      </c>
      <c r="C108" s="353" t="s">
        <v>204</v>
      </c>
      <c r="D108" s="481" t="s">
        <v>205</v>
      </c>
      <c r="E108" s="307"/>
    </row>
    <row r="109" spans="2:7" s="522" customFormat="1" x14ac:dyDescent="0.25">
      <c r="B109" s="352"/>
      <c r="C109" s="353" t="s">
        <v>206</v>
      </c>
      <c r="D109" s="481" t="s">
        <v>207</v>
      </c>
      <c r="E109" s="307"/>
    </row>
    <row r="110" spans="2:7" s="522" customFormat="1" ht="48.75" customHeight="1" x14ac:dyDescent="0.25">
      <c r="B110" s="355" t="s">
        <v>208</v>
      </c>
      <c r="C110" s="310" t="s">
        <v>209</v>
      </c>
      <c r="D110" s="481" t="s">
        <v>210</v>
      </c>
      <c r="E110" s="307"/>
    </row>
    <row r="111" spans="2:7" s="522" customFormat="1" ht="194.25" customHeight="1" x14ac:dyDescent="0.25">
      <c r="B111" s="354" t="s">
        <v>211</v>
      </c>
      <c r="C111" s="353" t="s">
        <v>212</v>
      </c>
      <c r="D111" s="481" t="s">
        <v>213</v>
      </c>
      <c r="E111" s="307"/>
    </row>
    <row r="112" spans="2:7" s="522" customFormat="1" ht="252.75" customHeight="1" x14ac:dyDescent="0.25">
      <c r="B112" s="351"/>
      <c r="C112" s="353" t="s">
        <v>214</v>
      </c>
      <c r="D112" s="481" t="s">
        <v>215</v>
      </c>
      <c r="E112" s="307"/>
      <c r="G112" s="437"/>
    </row>
    <row r="113" spans="2:7" s="522" customFormat="1" ht="54" customHeight="1" x14ac:dyDescent="0.2">
      <c r="B113" s="351"/>
      <c r="C113" s="353" t="s">
        <v>216</v>
      </c>
      <c r="D113" s="481" t="s">
        <v>217</v>
      </c>
      <c r="E113" s="307"/>
      <c r="G113" s="442"/>
    </row>
    <row r="114" spans="2:7" s="522" customFormat="1" ht="141.75" customHeight="1" x14ac:dyDescent="0.25">
      <c r="B114" s="351"/>
      <c r="C114" s="353" t="s">
        <v>218</v>
      </c>
      <c r="D114" s="481" t="s">
        <v>219</v>
      </c>
      <c r="E114" s="307"/>
    </row>
    <row r="115" spans="2:7" s="522" customFormat="1" ht="84.75" customHeight="1" x14ac:dyDescent="0.25">
      <c r="B115" s="351"/>
      <c r="C115" s="353" t="s">
        <v>220</v>
      </c>
      <c r="D115" s="481" t="s">
        <v>221</v>
      </c>
      <c r="E115" s="307"/>
    </row>
    <row r="116" spans="2:7" s="522" customFormat="1" ht="98.25" customHeight="1" x14ac:dyDescent="0.25">
      <c r="B116" s="351"/>
      <c r="C116" s="353" t="s">
        <v>222</v>
      </c>
      <c r="D116" s="481" t="s">
        <v>223</v>
      </c>
      <c r="E116" s="307"/>
    </row>
    <row r="117" spans="2:7" s="522" customFormat="1" ht="85.5" customHeight="1" x14ac:dyDescent="0.25">
      <c r="B117" s="351"/>
      <c r="C117" s="353" t="s">
        <v>224</v>
      </c>
      <c r="D117" s="481" t="s">
        <v>225</v>
      </c>
      <c r="E117" s="307"/>
    </row>
    <row r="118" spans="2:7" s="522" customFormat="1" ht="48" customHeight="1" x14ac:dyDescent="0.2">
      <c r="B118" s="351"/>
      <c r="C118" s="353" t="s">
        <v>226</v>
      </c>
      <c r="D118" s="481" t="s">
        <v>227</v>
      </c>
      <c r="E118" s="490" t="s">
        <v>228</v>
      </c>
      <c r="F118" s="433"/>
    </row>
    <row r="119" spans="2:7" s="522" customFormat="1" ht="40.5" customHeight="1" x14ac:dyDescent="0.25">
      <c r="B119" s="351"/>
      <c r="C119" s="353" t="s">
        <v>229</v>
      </c>
      <c r="D119" s="490" t="s">
        <v>230</v>
      </c>
      <c r="E119" s="481" t="s">
        <v>231</v>
      </c>
    </row>
    <row r="120" spans="2:7" s="522" customFormat="1" ht="24.75" customHeight="1" x14ac:dyDescent="0.25">
      <c r="B120" s="354" t="s">
        <v>232</v>
      </c>
      <c r="C120" s="353" t="s">
        <v>233</v>
      </c>
      <c r="D120" s="481" t="s">
        <v>234</v>
      </c>
      <c r="E120" s="307"/>
    </row>
    <row r="121" spans="2:7" s="522" customFormat="1" ht="38.25" customHeight="1" x14ac:dyDescent="0.25">
      <c r="B121" s="351"/>
      <c r="C121" s="353" t="s">
        <v>235</v>
      </c>
      <c r="D121" s="490" t="s">
        <v>236</v>
      </c>
      <c r="E121" s="307"/>
    </row>
    <row r="122" spans="2:7" s="522" customFormat="1" ht="36" customHeight="1" x14ac:dyDescent="0.25">
      <c r="B122" s="351"/>
      <c r="C122" s="345" t="s">
        <v>237</v>
      </c>
      <c r="D122" s="481" t="s">
        <v>238</v>
      </c>
      <c r="E122" s="307"/>
    </row>
    <row r="123" spans="2:7" s="522" customFormat="1" ht="58.5" customHeight="1" x14ac:dyDescent="0.25">
      <c r="B123" s="354" t="s">
        <v>239</v>
      </c>
      <c r="C123" s="353" t="s">
        <v>240</v>
      </c>
      <c r="D123" s="481" t="s">
        <v>241</v>
      </c>
      <c r="E123" s="307"/>
    </row>
    <row r="124" spans="2:7" s="522" customFormat="1" ht="27.75" customHeight="1" x14ac:dyDescent="0.25">
      <c r="B124" s="351"/>
      <c r="C124" s="353" t="s">
        <v>242</v>
      </c>
      <c r="D124" s="481" t="s">
        <v>243</v>
      </c>
      <c r="E124" s="307"/>
    </row>
    <row r="125" spans="2:7" s="522" customFormat="1" ht="30" customHeight="1" x14ac:dyDescent="0.25">
      <c r="B125" s="354" t="s">
        <v>244</v>
      </c>
      <c r="C125" s="345" t="s">
        <v>113</v>
      </c>
      <c r="D125" s="481" t="s">
        <v>245</v>
      </c>
      <c r="E125" s="307"/>
    </row>
    <row r="126" spans="2:7" s="522" customFormat="1" ht="45" x14ac:dyDescent="0.25">
      <c r="B126" s="351"/>
      <c r="C126" s="345" t="s">
        <v>115</v>
      </c>
      <c r="D126" s="481" t="s">
        <v>246</v>
      </c>
      <c r="E126" s="307"/>
    </row>
    <row r="127" spans="2:7" s="522" customFormat="1" ht="34.5" customHeight="1" x14ac:dyDescent="0.25">
      <c r="B127" s="351"/>
      <c r="C127" s="345" t="s">
        <v>247</v>
      </c>
      <c r="D127" s="481" t="s">
        <v>248</v>
      </c>
      <c r="E127" s="307"/>
    </row>
    <row r="128" spans="2:7" s="522" customFormat="1" ht="37.5" customHeight="1" x14ac:dyDescent="0.25">
      <c r="B128" s="354" t="s">
        <v>249</v>
      </c>
      <c r="C128" s="345" t="s">
        <v>113</v>
      </c>
      <c r="D128" s="481" t="s">
        <v>250</v>
      </c>
      <c r="E128" s="307"/>
    </row>
    <row r="129" spans="2:5" s="522" customFormat="1" ht="45" x14ac:dyDescent="0.25">
      <c r="B129" s="351"/>
      <c r="C129" s="345" t="s">
        <v>115</v>
      </c>
      <c r="D129" s="481" t="s">
        <v>251</v>
      </c>
      <c r="E129" s="307"/>
    </row>
    <row r="130" spans="2:5" s="522" customFormat="1" ht="25.5" customHeight="1" x14ac:dyDescent="0.25">
      <c r="B130" s="351"/>
      <c r="C130" s="345" t="s">
        <v>252</v>
      </c>
      <c r="D130" s="481" t="s">
        <v>251</v>
      </c>
      <c r="E130" s="307"/>
    </row>
    <row r="131" spans="2:5" s="522" customFormat="1" ht="36.75" customHeight="1" x14ac:dyDescent="0.25">
      <c r="B131" s="354" t="s">
        <v>253</v>
      </c>
      <c r="C131" s="345" t="s">
        <v>113</v>
      </c>
      <c r="D131" s="481" t="s">
        <v>250</v>
      </c>
      <c r="E131" s="307"/>
    </row>
    <row r="132" spans="2:5" s="522" customFormat="1" ht="45" x14ac:dyDescent="0.25">
      <c r="B132" s="351"/>
      <c r="C132" s="345" t="s">
        <v>115</v>
      </c>
      <c r="D132" s="481" t="s">
        <v>251</v>
      </c>
      <c r="E132" s="307"/>
    </row>
    <row r="133" spans="2:5" s="522" customFormat="1" ht="33.950000000000003" customHeight="1" x14ac:dyDescent="0.25">
      <c r="B133" s="351"/>
      <c r="C133" s="353" t="s">
        <v>254</v>
      </c>
      <c r="D133" s="481" t="s">
        <v>251</v>
      </c>
      <c r="E133" s="307"/>
    </row>
    <row r="134" spans="2:5" s="522" customFormat="1" ht="27.75" customHeight="1" x14ac:dyDescent="0.25">
      <c r="B134" s="354" t="s">
        <v>255</v>
      </c>
      <c r="C134" s="353" t="s">
        <v>113</v>
      </c>
      <c r="D134" s="481" t="s">
        <v>256</v>
      </c>
      <c r="E134" s="307"/>
    </row>
    <row r="135" spans="2:5" s="522" customFormat="1" ht="45" x14ac:dyDescent="0.25">
      <c r="B135" s="351"/>
      <c r="C135" s="353" t="s">
        <v>115</v>
      </c>
      <c r="D135" s="481" t="s">
        <v>257</v>
      </c>
      <c r="E135" s="307"/>
    </row>
    <row r="136" spans="2:5" s="522" customFormat="1" ht="33.75" x14ac:dyDescent="0.25">
      <c r="B136" s="351"/>
      <c r="C136" s="353" t="s">
        <v>258</v>
      </c>
      <c r="D136" s="481" t="s">
        <v>259</v>
      </c>
      <c r="E136" s="307"/>
    </row>
    <row r="137" spans="2:5" s="522" customFormat="1" ht="29.25" customHeight="1" x14ac:dyDescent="0.25">
      <c r="B137" s="354" t="s">
        <v>260</v>
      </c>
      <c r="C137" s="353" t="s">
        <v>113</v>
      </c>
      <c r="D137" s="481" t="s">
        <v>256</v>
      </c>
      <c r="E137" s="307"/>
    </row>
    <row r="138" spans="2:5" s="522" customFormat="1" ht="45" x14ac:dyDescent="0.25">
      <c r="B138" s="351"/>
      <c r="C138" s="353" t="s">
        <v>115</v>
      </c>
      <c r="D138" s="481" t="s">
        <v>257</v>
      </c>
      <c r="E138" s="307"/>
    </row>
    <row r="139" spans="2:5" s="522" customFormat="1" ht="33.75" x14ac:dyDescent="0.25">
      <c r="B139" s="354" t="s">
        <v>260</v>
      </c>
      <c r="C139" s="353" t="s">
        <v>261</v>
      </c>
      <c r="D139" s="481" t="s">
        <v>257</v>
      </c>
      <c r="E139" s="307"/>
    </row>
    <row r="140" spans="2:5" s="522" customFormat="1" ht="69.95" customHeight="1" x14ac:dyDescent="0.25">
      <c r="B140" s="355" t="s">
        <v>262</v>
      </c>
      <c r="C140" s="310" t="s">
        <v>263</v>
      </c>
      <c r="D140" s="481" t="s">
        <v>264</v>
      </c>
      <c r="E140" s="307"/>
    </row>
    <row r="141" spans="2:5" s="522" customFormat="1" ht="26.25" customHeight="1" x14ac:dyDescent="0.25">
      <c r="B141" s="354" t="s">
        <v>265</v>
      </c>
      <c r="C141" s="353" t="s">
        <v>113</v>
      </c>
      <c r="D141" s="481" t="s">
        <v>266</v>
      </c>
      <c r="E141" s="307"/>
    </row>
    <row r="142" spans="2:5" s="522" customFormat="1" ht="50.25" customHeight="1" x14ac:dyDescent="0.25">
      <c r="B142" s="351"/>
      <c r="C142" s="353" t="s">
        <v>115</v>
      </c>
      <c r="D142" s="481" t="s">
        <v>267</v>
      </c>
      <c r="E142" s="311"/>
    </row>
    <row r="143" spans="2:5" s="522" customFormat="1" ht="33.75" x14ac:dyDescent="0.25">
      <c r="B143" s="351"/>
      <c r="C143" s="353" t="s">
        <v>268</v>
      </c>
      <c r="D143" s="481" t="s">
        <v>269</v>
      </c>
      <c r="E143" s="307"/>
    </row>
    <row r="144" spans="2:5" s="522" customFormat="1" ht="29.25" customHeight="1" x14ac:dyDescent="0.25">
      <c r="B144" s="351"/>
      <c r="C144" s="353" t="s">
        <v>270</v>
      </c>
      <c r="D144" s="481" t="s">
        <v>271</v>
      </c>
      <c r="E144" s="307"/>
    </row>
    <row r="145" spans="2:5" s="522" customFormat="1" ht="76.5" customHeight="1" x14ac:dyDescent="0.25">
      <c r="B145" s="354" t="s">
        <v>265</v>
      </c>
      <c r="C145" s="353" t="s">
        <v>272</v>
      </c>
      <c r="D145" s="481" t="s">
        <v>273</v>
      </c>
      <c r="E145" s="307"/>
    </row>
    <row r="146" spans="2:5" s="522" customFormat="1" ht="40.5" customHeight="1" x14ac:dyDescent="0.25">
      <c r="B146" s="354" t="s">
        <v>274</v>
      </c>
      <c r="C146" s="353" t="s">
        <v>113</v>
      </c>
      <c r="D146" s="481" t="s">
        <v>275</v>
      </c>
      <c r="E146" s="307"/>
    </row>
    <row r="147" spans="2:5" s="522" customFormat="1" ht="45" x14ac:dyDescent="0.25">
      <c r="B147" s="351"/>
      <c r="C147" s="353" t="s">
        <v>115</v>
      </c>
      <c r="D147" s="481" t="s">
        <v>276</v>
      </c>
      <c r="E147" s="307"/>
    </row>
    <row r="148" spans="2:5" s="522" customFormat="1" ht="165.75" customHeight="1" x14ac:dyDescent="0.25">
      <c r="B148" s="352"/>
      <c r="C148" s="353" t="s">
        <v>277</v>
      </c>
      <c r="D148" s="481" t="s">
        <v>278</v>
      </c>
      <c r="E148" s="312"/>
    </row>
    <row r="149" spans="2:5" s="522" customFormat="1" ht="48.75" customHeight="1" x14ac:dyDescent="0.25">
      <c r="B149" s="349" t="s">
        <v>279</v>
      </c>
      <c r="C149" s="310" t="s">
        <v>280</v>
      </c>
      <c r="D149" s="481" t="s">
        <v>281</v>
      </c>
      <c r="E149" s="307"/>
    </row>
    <row r="150" spans="2:5" s="522" customFormat="1" ht="57.75" customHeight="1" x14ac:dyDescent="0.25">
      <c r="B150" s="309" t="s">
        <v>282</v>
      </c>
      <c r="C150" s="310" t="s">
        <v>283</v>
      </c>
      <c r="D150" s="481" t="s">
        <v>281</v>
      </c>
      <c r="E150" s="307"/>
    </row>
    <row r="151" spans="2:5" s="522" customFormat="1" ht="23.45" customHeight="1" x14ac:dyDescent="0.25">
      <c r="B151" s="309" t="s">
        <v>284</v>
      </c>
      <c r="C151" s="310" t="s">
        <v>285</v>
      </c>
      <c r="D151" s="481" t="s">
        <v>286</v>
      </c>
      <c r="E151" s="307"/>
    </row>
    <row r="152" spans="2:5" s="522" customFormat="1" ht="33.75" x14ac:dyDescent="0.25">
      <c r="B152" s="358" t="s">
        <v>287</v>
      </c>
      <c r="C152" s="310" t="s">
        <v>288</v>
      </c>
      <c r="D152" s="481" t="s">
        <v>289</v>
      </c>
      <c r="E152" s="307"/>
    </row>
    <row r="153" spans="2:5" s="522" customFormat="1" ht="42" customHeight="1" x14ac:dyDescent="0.25">
      <c r="B153" s="354" t="s">
        <v>290</v>
      </c>
      <c r="C153" s="353" t="s">
        <v>113</v>
      </c>
      <c r="D153" s="481" t="s">
        <v>291</v>
      </c>
      <c r="E153" s="307"/>
    </row>
    <row r="154" spans="2:5" s="522" customFormat="1" ht="45" x14ac:dyDescent="0.25">
      <c r="B154" s="352"/>
      <c r="C154" s="353" t="s">
        <v>115</v>
      </c>
      <c r="D154" s="481" t="s">
        <v>292</v>
      </c>
      <c r="E154" s="307"/>
    </row>
    <row r="155" spans="2:5" s="522" customFormat="1" ht="22.5" x14ac:dyDescent="0.25">
      <c r="B155" s="349" t="s">
        <v>293</v>
      </c>
      <c r="C155" s="310" t="s">
        <v>294</v>
      </c>
      <c r="D155" s="481" t="s">
        <v>295</v>
      </c>
      <c r="E155" s="307"/>
    </row>
    <row r="156" spans="2:5" s="522" customFormat="1" ht="30" customHeight="1" x14ac:dyDescent="0.25">
      <c r="B156" s="5"/>
      <c r="C156" s="6"/>
      <c r="D156" s="7"/>
      <c r="E156" s="8"/>
    </row>
    <row r="157" spans="2:5" s="522" customFormat="1" ht="30" customHeight="1" x14ac:dyDescent="0.25">
      <c r="B157" s="5"/>
      <c r="C157" s="6"/>
      <c r="D157" s="7"/>
      <c r="E157" s="8"/>
    </row>
    <row r="158" spans="2:5" ht="30" customHeight="1" x14ac:dyDescent="0.25">
      <c r="B158"/>
      <c r="C158"/>
      <c r="D158"/>
      <c r="E158"/>
    </row>
    <row r="159" spans="2:5" ht="30" customHeight="1" x14ac:dyDescent="0.25">
      <c r="B159"/>
      <c r="C159"/>
      <c r="D159"/>
      <c r="E159"/>
    </row>
    <row r="160" spans="2:5" ht="30" customHeight="1" x14ac:dyDescent="0.25">
      <c r="B160"/>
      <c r="C160"/>
      <c r="D160"/>
      <c r="E160"/>
    </row>
    <row r="161" customFormat="1" ht="30" customHeight="1" x14ac:dyDescent="0.25"/>
    <row r="162" customFormat="1" ht="30" customHeight="1" x14ac:dyDescent="0.25"/>
    <row r="163" customFormat="1" ht="30" customHeight="1" x14ac:dyDescent="0.25"/>
    <row r="164" customFormat="1" ht="30" customHeight="1" x14ac:dyDescent="0.25"/>
    <row r="165" customFormat="1" ht="30" customHeight="1" x14ac:dyDescent="0.25"/>
    <row r="166" customFormat="1" ht="30" customHeight="1" x14ac:dyDescent="0.25"/>
    <row r="167" customFormat="1" ht="30" customHeight="1" x14ac:dyDescent="0.25"/>
    <row r="168" customFormat="1" ht="30" customHeight="1" x14ac:dyDescent="0.25"/>
    <row r="169" customFormat="1" ht="30" customHeight="1" x14ac:dyDescent="0.25"/>
    <row r="170" customFormat="1" ht="30" customHeight="1" x14ac:dyDescent="0.25"/>
    <row r="171" customFormat="1" ht="30" customHeight="1" x14ac:dyDescent="0.25"/>
    <row r="172" customFormat="1" ht="30" customHeight="1" x14ac:dyDescent="0.25"/>
    <row r="173" customFormat="1" ht="30" customHeight="1" x14ac:dyDescent="0.25"/>
    <row r="174" customFormat="1" ht="30" customHeight="1" x14ac:dyDescent="0.25"/>
    <row r="175" customFormat="1" ht="30" customHeight="1" x14ac:dyDescent="0.25"/>
    <row r="176" customFormat="1" ht="30" customHeight="1" x14ac:dyDescent="0.25"/>
    <row r="177" customFormat="1" ht="30" customHeight="1" x14ac:dyDescent="0.25"/>
    <row r="178" customFormat="1" ht="30" customHeight="1" x14ac:dyDescent="0.25"/>
    <row r="179" customFormat="1" ht="30" customHeight="1" x14ac:dyDescent="0.25"/>
    <row r="180" customFormat="1" ht="30" customHeight="1" x14ac:dyDescent="0.25"/>
    <row r="181" customFormat="1" ht="30" customHeight="1" x14ac:dyDescent="0.25"/>
    <row r="182" customFormat="1" ht="30" customHeight="1" x14ac:dyDescent="0.25"/>
    <row r="183" customFormat="1" ht="30" customHeight="1" x14ac:dyDescent="0.25"/>
    <row r="184" customFormat="1" ht="30" customHeight="1" x14ac:dyDescent="0.25"/>
    <row r="185" customFormat="1" ht="30" customHeight="1" x14ac:dyDescent="0.25"/>
    <row r="186" customFormat="1" ht="30" customHeight="1" x14ac:dyDescent="0.25"/>
    <row r="187" customFormat="1" ht="30" customHeight="1" x14ac:dyDescent="0.25"/>
    <row r="188" customFormat="1" ht="30" customHeight="1" x14ac:dyDescent="0.25"/>
    <row r="189" customFormat="1" ht="30" customHeight="1" x14ac:dyDescent="0.25"/>
    <row r="190" customFormat="1" ht="30" customHeight="1" x14ac:dyDescent="0.25"/>
    <row r="191" customFormat="1" ht="30" customHeight="1" x14ac:dyDescent="0.25"/>
    <row r="192" customFormat="1" ht="30" customHeight="1" x14ac:dyDescent="0.25"/>
    <row r="193" customFormat="1" ht="30" customHeight="1" x14ac:dyDescent="0.25"/>
    <row r="194" customFormat="1" ht="30" customHeight="1" x14ac:dyDescent="0.25"/>
    <row r="195" customFormat="1" ht="30" customHeight="1" x14ac:dyDescent="0.25"/>
    <row r="196" customFormat="1" ht="30" customHeight="1" x14ac:dyDescent="0.25"/>
    <row r="197" customFormat="1" ht="30" customHeight="1" x14ac:dyDescent="0.25"/>
    <row r="198" customFormat="1" ht="30" customHeight="1" x14ac:dyDescent="0.25"/>
    <row r="199" customFormat="1" ht="30" customHeight="1" x14ac:dyDescent="0.25"/>
    <row r="200" customFormat="1" ht="30" customHeight="1" x14ac:dyDescent="0.25"/>
    <row r="201" customFormat="1" ht="30" customHeight="1" x14ac:dyDescent="0.25"/>
    <row r="202" customFormat="1" ht="30" customHeight="1" x14ac:dyDescent="0.25"/>
    <row r="203" customFormat="1" ht="30" customHeight="1" x14ac:dyDescent="0.25"/>
    <row r="204" customFormat="1" ht="30" customHeight="1" x14ac:dyDescent="0.25"/>
    <row r="205" customFormat="1" ht="30" customHeight="1" x14ac:dyDescent="0.25"/>
    <row r="206" customFormat="1" ht="30" customHeight="1" x14ac:dyDescent="0.25"/>
    <row r="207" customFormat="1" ht="30" customHeight="1" x14ac:dyDescent="0.25"/>
    <row r="208" customFormat="1" ht="30" customHeight="1" x14ac:dyDescent="0.25"/>
    <row r="209" customFormat="1" ht="30" customHeight="1" x14ac:dyDescent="0.25"/>
    <row r="210" customFormat="1" ht="30" customHeight="1" x14ac:dyDescent="0.25"/>
    <row r="211" customFormat="1" ht="30" customHeight="1" x14ac:dyDescent="0.25"/>
    <row r="212" customFormat="1" ht="30" customHeight="1" x14ac:dyDescent="0.25"/>
    <row r="213" customFormat="1" ht="30" customHeight="1" x14ac:dyDescent="0.25"/>
    <row r="214" customFormat="1" ht="30" customHeight="1" x14ac:dyDescent="0.25"/>
    <row r="215" customFormat="1" ht="30" customHeight="1" x14ac:dyDescent="0.25"/>
    <row r="216" customFormat="1" ht="30" customHeight="1" x14ac:dyDescent="0.25"/>
    <row r="217" customFormat="1" ht="30" customHeight="1" x14ac:dyDescent="0.25"/>
    <row r="218" customFormat="1" ht="30" customHeight="1" x14ac:dyDescent="0.25"/>
    <row r="219" customFormat="1" ht="30" customHeight="1" x14ac:dyDescent="0.25"/>
    <row r="220" customFormat="1" ht="30" customHeight="1" x14ac:dyDescent="0.25"/>
    <row r="221" customFormat="1" ht="30" customHeight="1" x14ac:dyDescent="0.25"/>
    <row r="222" customFormat="1" ht="30" customHeight="1" x14ac:dyDescent="0.25"/>
    <row r="223" customFormat="1" ht="30" customHeight="1" x14ac:dyDescent="0.25"/>
    <row r="224" customFormat="1" ht="30" customHeight="1" x14ac:dyDescent="0.25"/>
    <row r="225" customFormat="1" ht="30" customHeight="1" x14ac:dyDescent="0.25"/>
    <row r="226" customFormat="1" ht="30" customHeight="1" x14ac:dyDescent="0.25"/>
    <row r="227" customFormat="1" ht="30" customHeight="1" x14ac:dyDescent="0.25"/>
    <row r="228" customFormat="1" ht="30" customHeight="1" x14ac:dyDescent="0.25"/>
    <row r="229" customFormat="1" ht="30" customHeight="1" x14ac:dyDescent="0.25"/>
    <row r="230" customFormat="1" ht="30" customHeight="1" x14ac:dyDescent="0.25"/>
    <row r="231" customFormat="1" ht="30" customHeight="1" x14ac:dyDescent="0.25"/>
    <row r="232" customFormat="1" ht="30" customHeight="1" x14ac:dyDescent="0.25"/>
    <row r="233" customFormat="1" ht="30" customHeight="1" x14ac:dyDescent="0.25"/>
    <row r="234" customFormat="1" ht="30" customHeight="1" x14ac:dyDescent="0.25"/>
    <row r="235" customFormat="1" ht="30" customHeight="1" x14ac:dyDescent="0.25"/>
    <row r="236" customFormat="1" ht="30" customHeight="1" x14ac:dyDescent="0.25"/>
    <row r="237" customFormat="1" ht="30" customHeight="1" x14ac:dyDescent="0.25"/>
    <row r="238" customFormat="1" ht="30" customHeight="1" x14ac:dyDescent="0.25"/>
    <row r="239" customFormat="1" ht="30" customHeight="1" x14ac:dyDescent="0.25"/>
    <row r="240" customFormat="1" ht="30" customHeight="1" x14ac:dyDescent="0.25"/>
    <row r="241" customFormat="1" ht="30" customHeight="1" x14ac:dyDescent="0.25"/>
    <row r="242" customFormat="1" ht="30" customHeight="1" x14ac:dyDescent="0.25"/>
    <row r="243" customFormat="1" ht="30" customHeight="1" x14ac:dyDescent="0.25"/>
    <row r="244" customFormat="1" ht="30" customHeight="1" x14ac:dyDescent="0.25"/>
    <row r="245" customFormat="1" ht="30" customHeight="1" x14ac:dyDescent="0.25"/>
    <row r="246" customFormat="1" ht="30" customHeight="1" x14ac:dyDescent="0.25"/>
    <row r="247" customFormat="1" ht="30" customHeight="1" x14ac:dyDescent="0.25"/>
    <row r="248" customFormat="1" ht="30" customHeight="1" x14ac:dyDescent="0.25"/>
    <row r="249" customFormat="1" ht="30" customHeight="1" x14ac:dyDescent="0.25"/>
    <row r="250" customFormat="1" ht="30" customHeight="1" x14ac:dyDescent="0.25"/>
    <row r="251" customFormat="1" ht="30" customHeight="1" x14ac:dyDescent="0.25"/>
    <row r="252" customFormat="1" ht="30" customHeight="1" x14ac:dyDescent="0.25"/>
    <row r="253" customFormat="1" ht="30" customHeight="1" x14ac:dyDescent="0.25"/>
    <row r="254" customFormat="1" ht="30" customHeight="1" x14ac:dyDescent="0.25"/>
    <row r="255" customFormat="1" ht="30" customHeight="1" x14ac:dyDescent="0.25"/>
    <row r="256" customFormat="1" ht="30" customHeight="1" x14ac:dyDescent="0.25"/>
    <row r="257" customFormat="1" ht="30" customHeight="1" x14ac:dyDescent="0.25"/>
    <row r="258" customFormat="1" ht="30" customHeight="1" x14ac:dyDescent="0.25"/>
    <row r="259" customFormat="1" ht="30" customHeight="1" x14ac:dyDescent="0.25"/>
    <row r="260" customFormat="1" ht="30" customHeight="1" x14ac:dyDescent="0.25"/>
    <row r="261" customFormat="1" x14ac:dyDescent="0.25"/>
  </sheetData>
  <sheetProtection algorithmName="SHA-512" hashValue="+Y6jOqttFSHohRcHER+j9Z/6uWfuz7rW+EsfCyGCyBPujES3SoKG5+RjynPJSaFRRhC9t6ByKGCLLV4y9ocMww==" saltValue="jtxkFlr67Tj3Xqsvrx6viA==" spinCount="100000" sheet="1" objects="1" scenarios="1"/>
  <pageMargins left="0.7" right="0.7" top="0.75" bottom="0.75" header="0.3" footer="0.3"/>
  <pageSetup paperSize="9"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4C751-CBA1-4F98-AA3D-70AF819AD50C}">
  <sheetPr>
    <tabColor theme="4" tint="-0.499984740745262"/>
    <pageSetUpPr fitToPage="1"/>
  </sheetPr>
  <dimension ref="A1:AG155"/>
  <sheetViews>
    <sheetView zoomScale="80" zoomScaleNormal="80" workbookViewId="0">
      <selection activeCell="D3" sqref="D3"/>
    </sheetView>
  </sheetViews>
  <sheetFormatPr defaultRowHeight="15" x14ac:dyDescent="0.25"/>
  <cols>
    <col min="1" max="1" width="3.5703125" customWidth="1"/>
    <col min="2" max="2" width="17.140625" customWidth="1"/>
    <col min="4" max="4" width="57.28515625" customWidth="1"/>
    <col min="5" max="15" width="25.7109375" customWidth="1"/>
    <col min="16" max="16" width="25.5703125" customWidth="1"/>
    <col min="17" max="17" width="51.140625" customWidth="1"/>
    <col min="18" max="18" width="60.42578125" customWidth="1"/>
    <col min="25" max="25" width="13.85546875" customWidth="1"/>
    <col min="26" max="26" width="30.28515625" customWidth="1"/>
    <col min="27" max="27" width="24.85546875" customWidth="1"/>
    <col min="28" max="28" width="14" customWidth="1"/>
  </cols>
  <sheetData>
    <row r="1" spans="1:32" x14ac:dyDescent="0.25">
      <c r="B1" s="1"/>
      <c r="C1" s="2"/>
      <c r="D1" s="3"/>
      <c r="E1" s="4"/>
    </row>
    <row r="2" spans="1:32" x14ac:dyDescent="0.25">
      <c r="B2" s="1"/>
      <c r="C2" s="2"/>
      <c r="D2" s="3"/>
      <c r="E2" s="4"/>
    </row>
    <row r="3" spans="1:32" x14ac:dyDescent="0.25">
      <c r="B3" s="1"/>
      <c r="C3" s="2"/>
      <c r="D3" s="3"/>
      <c r="E3" s="4"/>
    </row>
    <row r="4" spans="1:32" ht="20.100000000000001" customHeight="1" thickBot="1" x14ac:dyDescent="0.3">
      <c r="B4" s="1"/>
      <c r="C4" s="2"/>
      <c r="D4" s="3"/>
      <c r="E4" s="4"/>
    </row>
    <row r="5" spans="1:32" ht="20.100000000000001" customHeight="1" x14ac:dyDescent="0.25">
      <c r="B5" s="1"/>
      <c r="C5" s="2"/>
      <c r="D5" s="548" t="s">
        <v>5</v>
      </c>
      <c r="E5" s="549"/>
      <c r="F5" s="549"/>
      <c r="G5" s="549"/>
      <c r="H5" s="549"/>
      <c r="I5" s="549"/>
      <c r="J5" s="549"/>
      <c r="K5" s="549"/>
      <c r="L5" s="549"/>
      <c r="M5" s="549"/>
      <c r="N5" s="550"/>
    </row>
    <row r="6" spans="1:32" ht="20.100000000000001" customHeight="1" x14ac:dyDescent="0.25">
      <c r="C6" s="2"/>
      <c r="D6" s="3"/>
      <c r="E6" s="4"/>
    </row>
    <row r="8" spans="1:32" x14ac:dyDescent="0.25">
      <c r="B8" s="269" t="s">
        <v>296</v>
      </c>
      <c r="D8" s="553" t="s">
        <v>297</v>
      </c>
      <c r="E8" s="553"/>
      <c r="F8" s="553"/>
      <c r="G8" s="553"/>
      <c r="H8" s="553"/>
      <c r="I8" s="553"/>
      <c r="J8" s="553"/>
    </row>
    <row r="9" spans="1:32" ht="42.75" customHeight="1" x14ac:dyDescent="0.25">
      <c r="B9" s="272" t="s">
        <v>298</v>
      </c>
      <c r="D9" s="302" t="s">
        <v>299</v>
      </c>
      <c r="E9" s="552" t="s">
        <v>300</v>
      </c>
      <c r="F9" s="552"/>
    </row>
    <row r="10" spans="1:32" x14ac:dyDescent="0.25">
      <c r="B10" s="270" t="s">
        <v>301</v>
      </c>
    </row>
    <row r="11" spans="1:32" x14ac:dyDescent="0.25">
      <c r="D11" s="301" t="s">
        <v>302</v>
      </c>
    </row>
    <row r="13" spans="1:32" x14ac:dyDescent="0.25">
      <c r="A13" s="546"/>
      <c r="B13" s="546"/>
      <c r="C13" s="280"/>
      <c r="D13" s="280"/>
      <c r="E13" s="280"/>
      <c r="F13" s="280"/>
      <c r="G13" s="280"/>
      <c r="H13" s="280"/>
      <c r="I13" s="280"/>
      <c r="J13" s="280"/>
      <c r="K13" s="280"/>
      <c r="L13" s="280"/>
      <c r="M13" s="280"/>
      <c r="N13" s="280"/>
      <c r="O13" s="280"/>
      <c r="P13" s="280"/>
      <c r="Q13" s="280"/>
      <c r="R13" s="280"/>
      <c r="S13" s="280"/>
      <c r="T13" s="280"/>
      <c r="U13" s="280"/>
      <c r="V13" s="280"/>
      <c r="W13" s="280"/>
      <c r="X13" s="280"/>
      <c r="Y13" s="280"/>
      <c r="Z13" s="280"/>
      <c r="AA13" s="280"/>
      <c r="AB13" s="280"/>
      <c r="AC13" s="280"/>
      <c r="AD13" s="280"/>
      <c r="AE13" s="280"/>
      <c r="AF13" s="280"/>
    </row>
    <row r="14" spans="1:32" ht="21" x14ac:dyDescent="0.25">
      <c r="A14" s="11"/>
      <c r="B14" s="10" t="s">
        <v>303</v>
      </c>
      <c r="C14" s="15"/>
      <c r="D14" s="10" t="s">
        <v>304</v>
      </c>
      <c r="E14" s="213"/>
      <c r="I14" s="213"/>
      <c r="J14" s="213"/>
      <c r="K14" s="213"/>
      <c r="L14" s="280"/>
      <c r="M14" s="280"/>
      <c r="N14" s="280"/>
      <c r="O14" s="280"/>
      <c r="P14" s="280"/>
      <c r="Q14" s="280"/>
      <c r="R14" s="280"/>
      <c r="S14" s="280"/>
      <c r="T14" s="280"/>
      <c r="U14" s="280"/>
      <c r="V14" s="280"/>
      <c r="W14" s="280"/>
      <c r="X14" s="280"/>
      <c r="Y14" s="280"/>
      <c r="Z14" s="280"/>
      <c r="AA14" s="280"/>
      <c r="AB14" s="280"/>
      <c r="AC14" s="280"/>
      <c r="AD14" s="280"/>
      <c r="AE14" s="280"/>
      <c r="AF14" s="280"/>
    </row>
    <row r="15" spans="1:32" ht="21" x14ac:dyDescent="0.25">
      <c r="A15" s="11"/>
      <c r="B15" s="523"/>
      <c r="C15" s="15"/>
      <c r="D15" s="215"/>
      <c r="E15" s="213"/>
      <c r="F15" s="213"/>
      <c r="G15" s="213"/>
      <c r="H15" s="213"/>
      <c r="I15" s="213"/>
      <c r="J15" s="213"/>
      <c r="K15" s="213"/>
      <c r="L15" s="280"/>
      <c r="M15" s="280"/>
      <c r="N15" s="280"/>
      <c r="O15" s="280"/>
      <c r="P15" s="280"/>
      <c r="Q15" s="280"/>
      <c r="R15" s="280"/>
      <c r="S15" s="280"/>
      <c r="T15" s="280"/>
      <c r="U15" s="280"/>
      <c r="V15" s="280"/>
      <c r="W15" s="280"/>
      <c r="X15" s="280"/>
      <c r="Y15" s="280"/>
      <c r="Z15" s="280"/>
      <c r="AA15" s="280"/>
      <c r="AB15" s="280"/>
      <c r="AC15" s="280"/>
      <c r="AD15" s="280"/>
      <c r="AE15" s="280"/>
      <c r="AF15" s="280"/>
    </row>
    <row r="16" spans="1:32" x14ac:dyDescent="0.25">
      <c r="A16" s="280"/>
      <c r="B16" s="10" t="s">
        <v>305</v>
      </c>
      <c r="C16" s="17"/>
      <c r="D16" s="10" t="s">
        <v>306</v>
      </c>
      <c r="E16" s="213"/>
      <c r="F16" s="213"/>
      <c r="G16" s="213"/>
      <c r="H16" s="213"/>
      <c r="I16" s="213"/>
      <c r="J16" s="213"/>
      <c r="K16" s="213"/>
      <c r="L16" s="280"/>
      <c r="M16" s="280"/>
      <c r="N16" s="280"/>
      <c r="O16" s="280"/>
      <c r="P16" s="280"/>
      <c r="Q16" s="280"/>
      <c r="R16" s="280"/>
      <c r="S16" s="280"/>
      <c r="T16" s="280"/>
      <c r="U16" s="280"/>
      <c r="V16" s="280"/>
      <c r="W16" s="280"/>
      <c r="X16" s="280"/>
      <c r="Y16" s="280"/>
      <c r="Z16" s="280"/>
      <c r="AA16" s="280"/>
      <c r="AB16" s="280"/>
      <c r="AC16" s="280"/>
      <c r="AD16" s="280"/>
      <c r="AE16" s="280"/>
      <c r="AF16" s="280"/>
    </row>
    <row r="17" spans="1:32" ht="18" x14ac:dyDescent="0.25">
      <c r="A17" s="546"/>
      <c r="B17" s="546"/>
      <c r="C17" s="281"/>
      <c r="D17" s="18"/>
      <c r="E17" s="18" t="s">
        <v>789</v>
      </c>
      <c r="F17" s="19" t="s">
        <v>307</v>
      </c>
      <c r="G17" s="19" t="s">
        <v>308</v>
      </c>
      <c r="H17" s="19" t="s">
        <v>309</v>
      </c>
      <c r="I17" s="19" t="s">
        <v>790</v>
      </c>
      <c r="J17" s="19" t="s">
        <v>791</v>
      </c>
      <c r="K17" s="19" t="s">
        <v>310</v>
      </c>
      <c r="L17" s="19" t="s">
        <v>311</v>
      </c>
      <c r="M17" s="19" t="s">
        <v>312</v>
      </c>
      <c r="N17" s="19" t="s">
        <v>313</v>
      </c>
      <c r="O17" s="21"/>
      <c r="P17" s="21"/>
      <c r="Q17" s="280"/>
      <c r="R17" s="280"/>
      <c r="S17" s="280"/>
      <c r="T17" s="280"/>
      <c r="U17" s="280"/>
      <c r="V17" s="280"/>
      <c r="W17" s="280"/>
      <c r="X17" s="280"/>
      <c r="Y17" s="280"/>
      <c r="Z17" s="280"/>
      <c r="AA17" s="280"/>
      <c r="AB17" s="280"/>
      <c r="AC17" s="280"/>
      <c r="AD17" s="280"/>
      <c r="AE17" s="280"/>
      <c r="AF17" s="280"/>
    </row>
    <row r="18" spans="1:32" ht="21" x14ac:dyDescent="0.25">
      <c r="A18" s="11"/>
      <c r="B18" s="269"/>
      <c r="C18" s="281"/>
      <c r="D18" s="16" t="s">
        <v>314</v>
      </c>
      <c r="E18" s="23"/>
      <c r="F18" s="213"/>
      <c r="G18" s="213"/>
      <c r="H18" s="213"/>
      <c r="I18" s="213"/>
      <c r="J18" s="213"/>
      <c r="K18" s="213"/>
      <c r="L18" s="280"/>
      <c r="M18" s="280"/>
      <c r="N18" s="213"/>
      <c r="O18" s="213"/>
      <c r="P18" s="213"/>
      <c r="Q18" s="280"/>
      <c r="R18" s="280"/>
      <c r="S18" s="280"/>
      <c r="T18" s="280"/>
      <c r="U18" s="280"/>
      <c r="V18" s="280"/>
      <c r="W18" s="280"/>
      <c r="X18" s="280"/>
      <c r="Y18" s="280"/>
      <c r="Z18" s="280"/>
      <c r="AA18" s="280"/>
      <c r="AB18" s="280"/>
      <c r="AC18" s="280"/>
      <c r="AD18" s="280"/>
      <c r="AE18" s="280"/>
      <c r="AF18" s="280"/>
    </row>
    <row r="19" spans="1:32" ht="21" x14ac:dyDescent="0.25">
      <c r="A19" s="11"/>
      <c r="B19" s="269"/>
      <c r="C19" s="281"/>
      <c r="D19" s="280" t="s">
        <v>315</v>
      </c>
      <c r="E19" s="38">
        <v>5072</v>
      </c>
      <c r="F19" s="214">
        <v>1976</v>
      </c>
      <c r="G19" s="280">
        <v>465</v>
      </c>
      <c r="H19" s="280">
        <v>981</v>
      </c>
      <c r="I19" s="26">
        <v>846</v>
      </c>
      <c r="J19" s="280">
        <v>467</v>
      </c>
      <c r="K19" s="280">
        <v>43</v>
      </c>
      <c r="L19" s="280">
        <v>7</v>
      </c>
      <c r="M19" s="26">
        <v>78</v>
      </c>
      <c r="N19" s="280">
        <v>209</v>
      </c>
      <c r="O19" s="27"/>
      <c r="P19" s="27"/>
      <c r="Q19" s="280"/>
      <c r="R19" s="280"/>
      <c r="S19" s="280"/>
      <c r="T19" s="280"/>
      <c r="U19" s="280"/>
      <c r="V19" s="280"/>
      <c r="W19" s="280"/>
      <c r="X19" s="280"/>
      <c r="Y19" s="280"/>
      <c r="Z19" s="280"/>
      <c r="AA19" s="280"/>
      <c r="AB19" s="280"/>
      <c r="AC19" s="280"/>
      <c r="AD19" s="280"/>
      <c r="AE19" s="280"/>
      <c r="AF19" s="280"/>
    </row>
    <row r="20" spans="1:32" ht="21" x14ac:dyDescent="0.25">
      <c r="A20" s="11"/>
      <c r="B20" s="269"/>
      <c r="C20" s="281"/>
      <c r="D20" s="280" t="s">
        <v>316</v>
      </c>
      <c r="E20" s="28">
        <v>761</v>
      </c>
      <c r="F20" s="26">
        <v>290</v>
      </c>
      <c r="G20" s="280">
        <v>60</v>
      </c>
      <c r="H20" s="280">
        <v>94</v>
      </c>
      <c r="I20" s="26">
        <v>75</v>
      </c>
      <c r="J20" s="280">
        <v>91</v>
      </c>
      <c r="K20" s="280">
        <v>12</v>
      </c>
      <c r="L20" s="280">
        <v>5</v>
      </c>
      <c r="M20" s="26">
        <v>12</v>
      </c>
      <c r="N20" s="280">
        <v>122</v>
      </c>
      <c r="O20" s="27"/>
      <c r="P20" s="27"/>
      <c r="Q20" s="280"/>
      <c r="R20" s="280"/>
      <c r="S20" s="280"/>
      <c r="T20" s="280"/>
      <c r="U20" s="280"/>
      <c r="V20" s="280"/>
      <c r="W20" s="280"/>
      <c r="X20" s="280"/>
      <c r="Y20" s="280"/>
      <c r="Z20" s="280"/>
      <c r="AA20" s="280"/>
      <c r="AB20" s="280"/>
      <c r="AC20" s="280"/>
      <c r="AD20" s="280"/>
      <c r="AE20" s="280"/>
      <c r="AF20" s="280"/>
    </row>
    <row r="21" spans="1:32" ht="21" x14ac:dyDescent="0.25">
      <c r="A21" s="11"/>
      <c r="B21" s="269"/>
      <c r="C21" s="281"/>
      <c r="D21" s="280" t="s">
        <v>317</v>
      </c>
      <c r="E21" s="28">
        <v>10</v>
      </c>
      <c r="F21" s="26">
        <v>5</v>
      </c>
      <c r="G21" s="280">
        <v>3</v>
      </c>
      <c r="H21" s="280">
        <v>1</v>
      </c>
      <c r="I21" s="26">
        <v>0</v>
      </c>
      <c r="J21" s="280">
        <v>0</v>
      </c>
      <c r="K21" s="280">
        <v>0</v>
      </c>
      <c r="L21" s="280">
        <v>0</v>
      </c>
      <c r="M21" s="26">
        <v>0</v>
      </c>
      <c r="N21" s="280">
        <v>1</v>
      </c>
      <c r="O21" s="27"/>
      <c r="P21" s="27"/>
      <c r="Q21" s="280"/>
      <c r="R21" s="280"/>
      <c r="S21" s="280"/>
      <c r="T21" s="280"/>
      <c r="U21" s="280"/>
      <c r="V21" s="280"/>
      <c r="W21" s="280"/>
      <c r="X21" s="280"/>
      <c r="Y21" s="280"/>
      <c r="Z21" s="280"/>
      <c r="AA21" s="280"/>
      <c r="AB21" s="280"/>
      <c r="AC21" s="280"/>
      <c r="AD21" s="280"/>
      <c r="AE21" s="280"/>
      <c r="AF21" s="280"/>
    </row>
    <row r="22" spans="1:32" ht="21" x14ac:dyDescent="0.25">
      <c r="A22" s="11"/>
      <c r="B22" s="269"/>
      <c r="C22" s="281"/>
      <c r="D22" s="280" t="s">
        <v>318</v>
      </c>
      <c r="E22" s="28">
        <v>41</v>
      </c>
      <c r="F22" s="26">
        <v>0</v>
      </c>
      <c r="G22" s="280">
        <v>6</v>
      </c>
      <c r="H22" s="280">
        <v>17</v>
      </c>
      <c r="I22" s="26">
        <v>0</v>
      </c>
      <c r="J22" s="280">
        <v>0</v>
      </c>
      <c r="K22" s="280">
        <v>2</v>
      </c>
      <c r="L22" s="280">
        <v>0</v>
      </c>
      <c r="M22" s="26">
        <v>0</v>
      </c>
      <c r="N22" s="280">
        <v>16</v>
      </c>
      <c r="O22" s="29"/>
      <c r="P22" s="29"/>
      <c r="Q22" s="280"/>
      <c r="R22" s="280"/>
      <c r="S22" s="280"/>
      <c r="T22" s="280"/>
      <c r="U22" s="280"/>
      <c r="V22" s="280"/>
      <c r="W22" s="280"/>
      <c r="X22" s="280"/>
      <c r="Y22" s="280"/>
      <c r="Z22" s="280"/>
      <c r="AA22" s="280"/>
      <c r="AB22" s="280"/>
      <c r="AC22" s="280"/>
      <c r="AD22" s="280"/>
      <c r="AE22" s="280"/>
      <c r="AF22" s="280"/>
    </row>
    <row r="23" spans="1:32" ht="21" x14ac:dyDescent="0.25">
      <c r="A23" s="11"/>
      <c r="B23" s="269"/>
      <c r="C23" s="281"/>
      <c r="D23" s="30" t="s">
        <v>319</v>
      </c>
      <c r="E23" s="142">
        <v>5884</v>
      </c>
      <c r="F23" s="31">
        <v>2271</v>
      </c>
      <c r="G23" s="32">
        <v>534</v>
      </c>
      <c r="H23" s="31">
        <v>1093</v>
      </c>
      <c r="I23" s="32">
        <v>921</v>
      </c>
      <c r="J23" s="32">
        <v>558</v>
      </c>
      <c r="K23" s="32">
        <v>57</v>
      </c>
      <c r="L23" s="32">
        <v>12</v>
      </c>
      <c r="M23" s="32">
        <v>90</v>
      </c>
      <c r="N23" s="32">
        <v>348</v>
      </c>
      <c r="O23" s="33"/>
      <c r="P23" s="29"/>
      <c r="Q23" s="280"/>
      <c r="R23" s="280"/>
      <c r="S23" s="280"/>
      <c r="T23" s="280"/>
      <c r="U23" s="280"/>
      <c r="V23" s="280"/>
      <c r="W23" s="280"/>
      <c r="X23" s="280"/>
      <c r="Y23" s="280"/>
      <c r="Z23" s="280"/>
      <c r="AA23" s="280"/>
      <c r="AB23" s="280"/>
      <c r="AC23" s="280"/>
      <c r="AD23" s="280"/>
      <c r="AE23" s="280"/>
      <c r="AF23" s="280"/>
    </row>
    <row r="24" spans="1:32" ht="21" x14ac:dyDescent="0.25">
      <c r="A24" s="11"/>
      <c r="B24" s="269"/>
      <c r="C24" s="281"/>
      <c r="D24" s="16" t="s">
        <v>320</v>
      </c>
      <c r="E24" s="35"/>
      <c r="F24" s="27"/>
      <c r="G24" s="27"/>
      <c r="H24" s="27"/>
      <c r="I24" s="27"/>
      <c r="J24" s="27"/>
      <c r="K24" s="27"/>
      <c r="L24" s="27"/>
      <c r="M24" s="27"/>
      <c r="N24" s="27"/>
      <c r="O24" s="27"/>
      <c r="P24" s="27"/>
      <c r="Q24" s="280"/>
      <c r="R24" s="280"/>
      <c r="S24" s="280"/>
      <c r="T24" s="280"/>
      <c r="U24" s="280"/>
      <c r="V24" s="280"/>
      <c r="W24" s="280"/>
      <c r="X24" s="280"/>
      <c r="Y24" s="280"/>
      <c r="Z24" s="280"/>
      <c r="AA24" s="280"/>
      <c r="AB24" s="280"/>
      <c r="AC24" s="280"/>
      <c r="AD24" s="280"/>
      <c r="AE24" s="280"/>
      <c r="AF24" s="280"/>
    </row>
    <row r="25" spans="1:32" ht="21" x14ac:dyDescent="0.25">
      <c r="A25" s="11"/>
      <c r="B25" s="269"/>
      <c r="C25" s="281"/>
      <c r="D25" s="280" t="s">
        <v>321</v>
      </c>
      <c r="E25" s="38">
        <v>4540</v>
      </c>
      <c r="F25" s="214">
        <v>1716</v>
      </c>
      <c r="G25" s="280">
        <v>442</v>
      </c>
      <c r="H25" s="280">
        <v>837</v>
      </c>
      <c r="I25" s="26">
        <v>771</v>
      </c>
      <c r="J25" s="280">
        <v>457</v>
      </c>
      <c r="K25" s="280">
        <v>41</v>
      </c>
      <c r="L25" s="280">
        <v>7</v>
      </c>
      <c r="M25" s="26">
        <v>68</v>
      </c>
      <c r="N25" s="280">
        <v>201</v>
      </c>
      <c r="O25" s="27"/>
      <c r="P25" s="27"/>
      <c r="Q25" s="280"/>
      <c r="R25" s="280"/>
      <c r="S25" s="280"/>
      <c r="T25" s="280"/>
      <c r="U25" s="280"/>
      <c r="V25" s="280"/>
      <c r="W25" s="280"/>
      <c r="X25" s="280"/>
      <c r="Y25" s="280"/>
      <c r="Z25" s="280"/>
      <c r="AA25" s="280"/>
      <c r="AB25" s="280"/>
      <c r="AC25" s="280"/>
      <c r="AD25" s="280"/>
      <c r="AE25" s="280"/>
      <c r="AF25" s="280"/>
    </row>
    <row r="26" spans="1:32" ht="21" x14ac:dyDescent="0.25">
      <c r="A26" s="11"/>
      <c r="B26" s="269"/>
      <c r="C26" s="281"/>
      <c r="D26" s="280" t="s">
        <v>322</v>
      </c>
      <c r="E26" s="28">
        <v>716</v>
      </c>
      <c r="F26" s="26">
        <v>255</v>
      </c>
      <c r="G26" s="280">
        <v>57</v>
      </c>
      <c r="H26" s="280">
        <v>95</v>
      </c>
      <c r="I26" s="26">
        <v>70</v>
      </c>
      <c r="J26" s="280">
        <v>87</v>
      </c>
      <c r="K26" s="280">
        <v>14</v>
      </c>
      <c r="L26" s="280">
        <v>5</v>
      </c>
      <c r="M26" s="26">
        <v>11</v>
      </c>
      <c r="N26" s="280">
        <v>122</v>
      </c>
      <c r="O26" s="27"/>
      <c r="P26" s="27"/>
      <c r="Q26" s="280"/>
      <c r="R26" s="280"/>
      <c r="S26" s="280"/>
      <c r="T26" s="280"/>
      <c r="U26" s="280"/>
      <c r="V26" s="280"/>
      <c r="W26" s="280"/>
      <c r="X26" s="280"/>
      <c r="Y26" s="280"/>
      <c r="Z26" s="280"/>
      <c r="AA26" s="280"/>
      <c r="AB26" s="280"/>
      <c r="AC26" s="280"/>
      <c r="AD26" s="280"/>
      <c r="AE26" s="280"/>
      <c r="AF26" s="280"/>
    </row>
    <row r="27" spans="1:32" ht="21" x14ac:dyDescent="0.25">
      <c r="A27" s="11"/>
      <c r="B27" s="269"/>
      <c r="C27" s="281"/>
      <c r="D27" s="280" t="s">
        <v>323</v>
      </c>
      <c r="E27" s="28">
        <v>542</v>
      </c>
      <c r="F27" s="26">
        <v>265</v>
      </c>
      <c r="G27" s="280">
        <v>26</v>
      </c>
      <c r="H27" s="280">
        <v>145</v>
      </c>
      <c r="I27" s="26">
        <v>75</v>
      </c>
      <c r="J27" s="280">
        <v>10</v>
      </c>
      <c r="K27" s="280">
        <v>2</v>
      </c>
      <c r="L27" s="280">
        <v>0</v>
      </c>
      <c r="M27" s="26">
        <v>10</v>
      </c>
      <c r="N27" s="280">
        <v>9</v>
      </c>
      <c r="O27" s="27"/>
      <c r="P27" s="27"/>
      <c r="Q27" s="280"/>
      <c r="R27" s="280"/>
      <c r="S27" s="280"/>
      <c r="T27" s="280"/>
      <c r="U27" s="280"/>
      <c r="V27" s="280"/>
      <c r="W27" s="280"/>
      <c r="X27" s="280"/>
      <c r="Y27" s="280"/>
      <c r="Z27" s="280"/>
      <c r="AA27" s="280"/>
      <c r="AB27" s="280"/>
      <c r="AC27" s="280"/>
      <c r="AD27" s="280"/>
      <c r="AE27" s="280"/>
      <c r="AF27" s="280"/>
    </row>
    <row r="28" spans="1:32" ht="21" x14ac:dyDescent="0.25">
      <c r="A28" s="11"/>
      <c r="B28" s="269"/>
      <c r="C28" s="281"/>
      <c r="D28" s="234" t="s">
        <v>324</v>
      </c>
      <c r="E28" s="265">
        <v>86</v>
      </c>
      <c r="F28" s="266">
        <v>35</v>
      </c>
      <c r="G28" s="234">
        <v>9</v>
      </c>
      <c r="H28" s="234">
        <v>16</v>
      </c>
      <c r="I28" s="266">
        <v>5</v>
      </c>
      <c r="J28" s="234">
        <v>4</v>
      </c>
      <c r="K28" s="234">
        <v>0</v>
      </c>
      <c r="L28" s="234">
        <v>0</v>
      </c>
      <c r="M28" s="266">
        <v>1</v>
      </c>
      <c r="N28" s="234">
        <v>16</v>
      </c>
      <c r="O28" s="280"/>
      <c r="P28" s="27"/>
      <c r="Q28" s="280"/>
      <c r="R28" s="280"/>
      <c r="S28" s="280"/>
      <c r="T28" s="280"/>
      <c r="U28" s="280"/>
      <c r="V28" s="280"/>
      <c r="W28" s="280"/>
      <c r="X28" s="280"/>
      <c r="Y28" s="280"/>
      <c r="Z28" s="280"/>
      <c r="AA28" s="280"/>
      <c r="AB28" s="280"/>
      <c r="AC28" s="280"/>
      <c r="AD28" s="280"/>
      <c r="AE28" s="280"/>
      <c r="AF28" s="280"/>
    </row>
    <row r="29" spans="1:32" ht="21" x14ac:dyDescent="0.25">
      <c r="A29" s="11"/>
      <c r="B29" s="269"/>
      <c r="C29" s="281"/>
      <c r="D29" s="30" t="s">
        <v>319</v>
      </c>
      <c r="E29" s="142">
        <v>5884</v>
      </c>
      <c r="F29" s="267">
        <v>2271</v>
      </c>
      <c r="G29" s="172">
        <v>534</v>
      </c>
      <c r="H29" s="173">
        <v>1093</v>
      </c>
      <c r="I29" s="268">
        <v>921</v>
      </c>
      <c r="J29" s="172">
        <v>558</v>
      </c>
      <c r="K29" s="172">
        <v>57</v>
      </c>
      <c r="L29" s="172">
        <v>12</v>
      </c>
      <c r="M29" s="268">
        <v>90</v>
      </c>
      <c r="N29" s="172">
        <v>348</v>
      </c>
      <c r="O29" s="27"/>
      <c r="P29" s="27"/>
      <c r="Q29" s="280"/>
      <c r="R29" s="280"/>
      <c r="S29" s="280"/>
      <c r="T29" s="280"/>
      <c r="U29" s="280"/>
      <c r="V29" s="280"/>
      <c r="W29" s="280"/>
      <c r="X29" s="280"/>
      <c r="Y29" s="280"/>
      <c r="Z29" s="280"/>
      <c r="AA29" s="280"/>
      <c r="AB29" s="280"/>
      <c r="AC29" s="280"/>
      <c r="AD29" s="280"/>
      <c r="AE29" s="280"/>
      <c r="AF29" s="280"/>
    </row>
    <row r="30" spans="1:32" ht="21" x14ac:dyDescent="0.25">
      <c r="A30" s="11"/>
      <c r="B30" s="269"/>
      <c r="C30" s="281"/>
      <c r="D30" s="34"/>
      <c r="E30" s="34"/>
      <c r="F30" s="26"/>
      <c r="G30" s="280"/>
      <c r="H30" s="280"/>
      <c r="I30" s="26"/>
      <c r="J30" s="280"/>
      <c r="K30" s="280"/>
      <c r="L30" s="280"/>
      <c r="M30" s="26"/>
      <c r="N30" s="280"/>
      <c r="O30" s="27"/>
      <c r="P30" s="27"/>
      <c r="Q30" s="280"/>
      <c r="R30" s="280"/>
      <c r="S30" s="280"/>
      <c r="T30" s="280"/>
      <c r="U30" s="280"/>
      <c r="V30" s="280"/>
      <c r="W30" s="280"/>
      <c r="X30" s="280"/>
      <c r="Y30" s="280"/>
      <c r="Z30" s="280"/>
      <c r="AA30" s="280"/>
      <c r="AB30" s="280"/>
      <c r="AC30" s="280"/>
      <c r="AD30" s="280"/>
      <c r="AE30" s="280"/>
      <c r="AF30" s="280"/>
    </row>
    <row r="31" spans="1:32" ht="21" x14ac:dyDescent="0.25">
      <c r="A31" s="11"/>
      <c r="B31" s="269"/>
      <c r="C31" s="281"/>
      <c r="D31" s="16" t="s">
        <v>325</v>
      </c>
      <c r="E31" s="35"/>
      <c r="F31" s="27"/>
      <c r="G31" s="27"/>
      <c r="H31" s="27"/>
      <c r="I31" s="27"/>
      <c r="J31" s="27"/>
      <c r="K31" s="27"/>
      <c r="L31" s="27"/>
      <c r="M31" s="27"/>
      <c r="N31" s="27"/>
      <c r="O31" s="27"/>
      <c r="P31" s="27"/>
      <c r="Q31" s="280"/>
      <c r="R31" s="280"/>
      <c r="S31" s="280"/>
      <c r="T31" s="280"/>
      <c r="U31" s="280"/>
      <c r="V31" s="280"/>
      <c r="W31" s="280"/>
      <c r="X31" s="280"/>
      <c r="Y31" s="280"/>
      <c r="Z31" s="280"/>
      <c r="AA31" s="280"/>
      <c r="AB31" s="280"/>
      <c r="AC31" s="280"/>
      <c r="AD31" s="280"/>
      <c r="AE31" s="280"/>
      <c r="AF31" s="280"/>
    </row>
    <row r="32" spans="1:32" ht="21" x14ac:dyDescent="0.25">
      <c r="A32" s="11"/>
      <c r="B32" s="269"/>
      <c r="C32" s="281"/>
      <c r="D32" s="280" t="s">
        <v>326</v>
      </c>
      <c r="E32" s="38">
        <v>5806</v>
      </c>
      <c r="F32" s="214">
        <v>2693</v>
      </c>
      <c r="G32" s="24">
        <v>1167</v>
      </c>
      <c r="H32" s="280">
        <v>756</v>
      </c>
      <c r="I32" s="214">
        <v>1065</v>
      </c>
      <c r="J32" s="213" t="s">
        <v>327</v>
      </c>
      <c r="K32" s="280">
        <v>13</v>
      </c>
      <c r="L32" s="280">
        <v>4</v>
      </c>
      <c r="M32" s="26">
        <v>0</v>
      </c>
      <c r="N32" s="280">
        <v>108</v>
      </c>
      <c r="O32" s="280"/>
      <c r="P32" s="27"/>
      <c r="Q32" s="280"/>
      <c r="R32" s="280"/>
      <c r="S32" s="280"/>
      <c r="T32" s="280"/>
      <c r="U32" s="280"/>
      <c r="V32" s="280"/>
      <c r="W32" s="280"/>
      <c r="X32" s="280"/>
      <c r="Y32" s="280"/>
      <c r="Z32" s="280"/>
      <c r="AA32" s="280"/>
      <c r="AB32" s="280"/>
      <c r="AC32" s="280"/>
      <c r="AD32" s="280"/>
      <c r="AE32" s="280"/>
      <c r="AF32" s="280"/>
    </row>
    <row r="33" spans="1:32" ht="21" x14ac:dyDescent="0.25">
      <c r="A33" s="11"/>
      <c r="B33" s="269"/>
      <c r="C33" s="281"/>
      <c r="D33" s="280" t="s">
        <v>328</v>
      </c>
      <c r="E33" s="28">
        <v>627</v>
      </c>
      <c r="F33" s="26">
        <v>280</v>
      </c>
      <c r="G33" s="280">
        <v>151</v>
      </c>
      <c r="H33" s="280">
        <v>57</v>
      </c>
      <c r="I33" s="26">
        <v>90</v>
      </c>
      <c r="J33" s="213" t="s">
        <v>327</v>
      </c>
      <c r="K33" s="280">
        <v>3</v>
      </c>
      <c r="L33" s="280">
        <v>0</v>
      </c>
      <c r="M33" s="26">
        <v>0</v>
      </c>
      <c r="N33" s="280">
        <v>46</v>
      </c>
      <c r="O33" s="27"/>
      <c r="P33" s="27"/>
      <c r="Q33" s="280"/>
      <c r="R33" s="280"/>
      <c r="S33" s="280"/>
      <c r="T33" s="280"/>
      <c r="U33" s="280"/>
      <c r="V33" s="280"/>
      <c r="W33" s="280"/>
      <c r="X33" s="280"/>
      <c r="Y33" s="280"/>
      <c r="Z33" s="280"/>
      <c r="AA33" s="280"/>
      <c r="AB33" s="280"/>
      <c r="AC33" s="280"/>
      <c r="AD33" s="280"/>
      <c r="AE33" s="280"/>
      <c r="AF33" s="280"/>
    </row>
    <row r="34" spans="1:32" ht="21" x14ac:dyDescent="0.25">
      <c r="A34" s="11"/>
      <c r="B34" s="269"/>
      <c r="C34" s="281"/>
      <c r="D34" s="39" t="s">
        <v>329</v>
      </c>
      <c r="E34" s="146">
        <v>6433</v>
      </c>
      <c r="F34" s="40">
        <v>2973</v>
      </c>
      <c r="G34" s="40">
        <v>1318</v>
      </c>
      <c r="H34" s="41">
        <v>813</v>
      </c>
      <c r="I34" s="40">
        <v>1155</v>
      </c>
      <c r="J34" s="42" t="s">
        <v>330</v>
      </c>
      <c r="K34" s="42">
        <v>16</v>
      </c>
      <c r="L34" s="42">
        <v>4</v>
      </c>
      <c r="M34" s="42">
        <v>0</v>
      </c>
      <c r="N34" s="42">
        <v>154</v>
      </c>
      <c r="O34" s="27"/>
      <c r="P34" s="27"/>
      <c r="Q34" s="280"/>
      <c r="R34" s="280"/>
      <c r="S34" s="280"/>
      <c r="T34" s="280"/>
      <c r="U34" s="280"/>
      <c r="V34" s="280"/>
      <c r="W34" s="280"/>
      <c r="X34" s="280"/>
      <c r="Y34" s="280"/>
      <c r="Z34" s="280"/>
      <c r="AA34" s="280"/>
      <c r="AB34" s="280"/>
      <c r="AC34" s="280"/>
      <c r="AD34" s="280"/>
      <c r="AE34" s="280"/>
      <c r="AF34" s="280"/>
    </row>
    <row r="35" spans="1:32" ht="21" x14ac:dyDescent="0.25">
      <c r="A35" s="11"/>
      <c r="B35" s="269"/>
      <c r="C35" s="281"/>
      <c r="D35" s="39" t="s">
        <v>331</v>
      </c>
      <c r="E35" s="146">
        <v>12317</v>
      </c>
      <c r="F35" s="43">
        <v>5244</v>
      </c>
      <c r="G35" s="43">
        <v>1852</v>
      </c>
      <c r="H35" s="43">
        <v>1906</v>
      </c>
      <c r="I35" s="43">
        <v>2076</v>
      </c>
      <c r="J35" s="44">
        <v>558</v>
      </c>
      <c r="K35" s="44">
        <v>73</v>
      </c>
      <c r="L35" s="44">
        <v>16</v>
      </c>
      <c r="M35" s="44">
        <v>90</v>
      </c>
      <c r="N35" s="44">
        <v>502</v>
      </c>
      <c r="O35" s="45"/>
      <c r="P35" s="45"/>
      <c r="Q35" s="45"/>
      <c r="R35" s="45"/>
      <c r="S35" s="280"/>
      <c r="T35" s="280"/>
      <c r="U35" s="280"/>
      <c r="V35" s="280"/>
      <c r="W35" s="280"/>
      <c r="X35" s="280"/>
      <c r="Y35" s="280"/>
      <c r="Z35" s="280"/>
      <c r="AA35" s="280"/>
      <c r="AB35" s="280"/>
      <c r="AC35" s="280"/>
      <c r="AD35" s="280"/>
      <c r="AE35" s="280"/>
      <c r="AF35" s="280"/>
    </row>
    <row r="36" spans="1:32" ht="21" x14ac:dyDescent="0.25">
      <c r="A36" s="11"/>
      <c r="B36" s="269"/>
      <c r="C36" s="281"/>
      <c r="D36" s="46"/>
      <c r="E36" s="27"/>
      <c r="F36" s="27"/>
      <c r="G36" s="27"/>
      <c r="H36" s="27"/>
      <c r="I36" s="45"/>
      <c r="J36" s="45"/>
      <c r="K36" s="45"/>
      <c r="L36" s="45"/>
      <c r="M36" s="45"/>
      <c r="N36" s="45"/>
      <c r="O36" s="45"/>
      <c r="P36" s="45"/>
      <c r="Q36" s="45"/>
      <c r="R36" s="45"/>
      <c r="S36" s="280"/>
      <c r="T36" s="280"/>
      <c r="U36" s="280"/>
      <c r="V36" s="280"/>
      <c r="W36" s="280"/>
      <c r="X36" s="280"/>
      <c r="Y36" s="280"/>
      <c r="Z36" s="280"/>
      <c r="AA36" s="280"/>
      <c r="AB36" s="280"/>
      <c r="AC36" s="280"/>
      <c r="AD36" s="280"/>
      <c r="AE36" s="280"/>
      <c r="AF36" s="280"/>
    </row>
    <row r="37" spans="1:32" ht="48" customHeight="1" x14ac:dyDescent="0.25">
      <c r="A37" s="11"/>
      <c r="B37" s="269"/>
      <c r="C37" s="281"/>
      <c r="D37" s="545" t="s">
        <v>332</v>
      </c>
      <c r="E37" s="545"/>
      <c r="F37" s="545"/>
      <c r="G37" s="545"/>
      <c r="H37" s="545"/>
      <c r="I37" s="45"/>
      <c r="J37" s="45"/>
      <c r="K37" s="45"/>
      <c r="L37" s="45"/>
      <c r="M37" s="45"/>
      <c r="N37" s="45"/>
      <c r="O37" s="45"/>
      <c r="P37" s="45"/>
      <c r="Q37" s="45"/>
      <c r="R37" s="45"/>
      <c r="S37" s="280"/>
      <c r="T37" s="280"/>
      <c r="U37" s="280"/>
      <c r="V37" s="280"/>
      <c r="W37" s="280"/>
      <c r="X37" s="280"/>
      <c r="Y37" s="280"/>
      <c r="Z37" s="280"/>
      <c r="AA37" s="280"/>
      <c r="AB37" s="280"/>
      <c r="AC37" s="280"/>
      <c r="AD37" s="280"/>
      <c r="AE37" s="280"/>
      <c r="AF37" s="280"/>
    </row>
    <row r="38" spans="1:32" ht="21" x14ac:dyDescent="0.25">
      <c r="A38" s="11"/>
      <c r="B38" s="269"/>
      <c r="C38" s="527"/>
      <c r="D38" s="46"/>
      <c r="E38" s="27"/>
      <c r="F38" s="154"/>
      <c r="G38" s="213"/>
      <c r="H38" s="213"/>
      <c r="I38" s="213"/>
      <c r="J38" s="213"/>
      <c r="K38" s="27"/>
      <c r="L38" s="27"/>
      <c r="M38" s="27"/>
      <c r="N38" s="27"/>
      <c r="O38" s="280"/>
      <c r="P38" s="27"/>
      <c r="Q38" s="280"/>
      <c r="R38" s="280"/>
      <c r="S38" s="280"/>
      <c r="T38" s="280"/>
      <c r="U38" s="280"/>
      <c r="V38" s="280"/>
      <c r="W38" s="280"/>
      <c r="X38" s="280"/>
      <c r="Y38" s="280"/>
      <c r="Z38" s="280"/>
      <c r="AA38" s="280"/>
      <c r="AB38" s="280"/>
      <c r="AC38" s="280"/>
      <c r="AD38" s="280"/>
      <c r="AE38" s="280"/>
      <c r="AF38" s="280"/>
    </row>
    <row r="39" spans="1:32" x14ac:dyDescent="0.25">
      <c r="A39" s="546"/>
      <c r="B39" s="546"/>
      <c r="C39" s="527"/>
      <c r="D39" s="213"/>
      <c r="E39" s="213"/>
      <c r="F39" s="213"/>
      <c r="G39" s="213"/>
      <c r="H39" s="213"/>
      <c r="I39" s="45"/>
      <c r="J39" s="45"/>
      <c r="K39" s="213"/>
      <c r="L39" s="280"/>
      <c r="M39" s="45"/>
      <c r="N39" s="280"/>
      <c r="O39" s="280"/>
      <c r="P39" s="27"/>
      <c r="Q39" s="280"/>
      <c r="R39" s="280"/>
      <c r="S39" s="280"/>
      <c r="T39" s="280"/>
      <c r="U39" s="280"/>
      <c r="V39" s="280"/>
      <c r="W39" s="280"/>
      <c r="X39" s="280"/>
      <c r="Y39" s="280"/>
      <c r="Z39" s="280"/>
      <c r="AA39" s="280"/>
      <c r="AB39" s="280"/>
      <c r="AC39" s="280"/>
      <c r="AD39" s="280"/>
      <c r="AE39" s="280"/>
      <c r="AF39" s="280"/>
    </row>
    <row r="40" spans="1:32" x14ac:dyDescent="0.25">
      <c r="A40" s="280"/>
      <c r="B40" s="10" t="s">
        <v>333</v>
      </c>
      <c r="C40" s="17"/>
      <c r="D40" s="10" t="s">
        <v>334</v>
      </c>
      <c r="E40" s="213"/>
      <c r="F40" s="213"/>
      <c r="G40" s="213"/>
      <c r="H40" s="213"/>
      <c r="I40" s="213"/>
      <c r="J40" s="213"/>
      <c r="K40" s="213"/>
      <c r="L40" s="280"/>
      <c r="M40" s="280"/>
      <c r="N40" s="280"/>
      <c r="O40" s="280"/>
      <c r="P40" s="280"/>
      <c r="Q40" s="280"/>
      <c r="R40" s="280"/>
      <c r="S40" s="280"/>
      <c r="T40" s="280"/>
      <c r="U40" s="280"/>
      <c r="V40" s="280"/>
      <c r="W40" s="280"/>
      <c r="X40" s="280"/>
      <c r="Y40" s="280"/>
      <c r="Z40" s="280"/>
      <c r="AA40" s="280"/>
      <c r="AB40" s="280"/>
      <c r="AC40" s="280"/>
      <c r="AD40" s="280"/>
      <c r="AE40" s="280"/>
      <c r="AF40" s="280"/>
    </row>
    <row r="41" spans="1:32" x14ac:dyDescent="0.25">
      <c r="A41" s="546"/>
      <c r="B41" s="546"/>
      <c r="C41" s="281"/>
      <c r="D41" s="18"/>
      <c r="E41" s="18" t="s">
        <v>335</v>
      </c>
      <c r="F41" s="401" t="s">
        <v>307</v>
      </c>
      <c r="G41" s="401" t="s">
        <v>308</v>
      </c>
      <c r="H41" s="401" t="s">
        <v>309</v>
      </c>
      <c r="I41" s="401" t="s">
        <v>336</v>
      </c>
      <c r="J41" s="401" t="s">
        <v>337</v>
      </c>
      <c r="K41" s="401" t="s">
        <v>310</v>
      </c>
      <c r="L41" s="401" t="s">
        <v>311</v>
      </c>
      <c r="M41" s="401" t="s">
        <v>312</v>
      </c>
      <c r="N41" s="401" t="s">
        <v>313</v>
      </c>
      <c r="O41" s="21"/>
      <c r="P41" s="280"/>
      <c r="Q41" s="280"/>
      <c r="R41" s="280"/>
      <c r="S41" s="280"/>
      <c r="T41" s="280"/>
      <c r="U41" s="280"/>
      <c r="V41" s="280"/>
      <c r="W41" s="280"/>
      <c r="X41" s="280"/>
      <c r="Y41" s="280"/>
      <c r="Z41" s="280"/>
      <c r="AA41" s="280"/>
      <c r="AB41" s="280"/>
      <c r="AC41" s="280"/>
      <c r="AD41" s="280"/>
      <c r="AE41" s="280"/>
      <c r="AF41" s="280"/>
    </row>
    <row r="42" spans="1:32" ht="16.5" customHeight="1" x14ac:dyDescent="0.25">
      <c r="A42" s="11"/>
      <c r="B42" s="270"/>
      <c r="C42" s="281"/>
      <c r="D42" s="48" t="s">
        <v>338</v>
      </c>
      <c r="E42" s="49">
        <v>32</v>
      </c>
      <c r="F42" s="48">
        <v>0</v>
      </c>
      <c r="G42" s="48">
        <v>53</v>
      </c>
      <c r="H42" s="48">
        <v>66</v>
      </c>
      <c r="I42" s="48">
        <v>97</v>
      </c>
      <c r="J42" s="48">
        <v>0</v>
      </c>
      <c r="K42" s="48">
        <v>0</v>
      </c>
      <c r="L42" s="48">
        <v>0</v>
      </c>
      <c r="M42" s="48">
        <v>0</v>
      </c>
      <c r="N42" s="48">
        <v>0</v>
      </c>
      <c r="O42" s="280"/>
      <c r="P42" s="280"/>
      <c r="Q42" s="280"/>
      <c r="R42" s="280"/>
      <c r="S42" s="280"/>
      <c r="T42" s="280"/>
      <c r="U42" s="280"/>
      <c r="V42" s="280"/>
      <c r="W42" s="280"/>
      <c r="X42" s="280"/>
      <c r="Y42" s="280"/>
      <c r="Z42" s="280"/>
      <c r="AA42" s="280"/>
      <c r="AB42" s="280"/>
      <c r="AC42" s="280"/>
      <c r="AD42" s="280"/>
      <c r="AE42" s="280"/>
      <c r="AF42" s="280"/>
    </row>
    <row r="43" spans="1:32" x14ac:dyDescent="0.25">
      <c r="A43" s="546"/>
      <c r="B43" s="546"/>
      <c r="C43" s="527"/>
      <c r="D43" s="50"/>
      <c r="E43" s="213"/>
      <c r="F43" s="213"/>
      <c r="G43" s="213"/>
      <c r="H43" s="213"/>
      <c r="I43" s="213"/>
      <c r="J43" s="213"/>
      <c r="K43" s="213"/>
      <c r="L43" s="280"/>
      <c r="M43" s="280"/>
      <c r="N43" s="280"/>
      <c r="O43" s="280"/>
      <c r="P43" s="280"/>
      <c r="Q43" s="280"/>
      <c r="R43" s="280"/>
      <c r="S43" s="280"/>
      <c r="T43" s="280"/>
      <c r="U43" s="280"/>
      <c r="V43" s="280"/>
      <c r="W43" s="280"/>
      <c r="X43" s="280"/>
      <c r="Y43" s="280"/>
      <c r="Z43" s="280"/>
      <c r="AA43" s="280"/>
      <c r="AB43" s="280"/>
      <c r="AC43" s="280"/>
      <c r="AD43" s="280"/>
      <c r="AE43" s="280"/>
      <c r="AF43" s="280"/>
    </row>
    <row r="44" spans="1:32" x14ac:dyDescent="0.25">
      <c r="A44" s="546"/>
      <c r="B44" s="546"/>
      <c r="C44" s="51"/>
      <c r="D44" s="280"/>
      <c r="E44" s="280"/>
      <c r="F44" s="280"/>
      <c r="G44" s="280"/>
      <c r="H44" s="280"/>
      <c r="I44" s="280"/>
      <c r="J44" s="280"/>
      <c r="K44" s="280"/>
      <c r="L44" s="280"/>
      <c r="M44" s="280"/>
      <c r="N44" s="280"/>
      <c r="O44" s="280"/>
      <c r="P44" s="280"/>
      <c r="Q44" s="280"/>
      <c r="R44" s="280"/>
      <c r="S44" s="280"/>
      <c r="T44" s="280"/>
      <c r="U44" s="280"/>
      <c r="V44" s="280"/>
      <c r="W44" s="280"/>
      <c r="X44" s="280"/>
      <c r="Y44" s="280"/>
      <c r="Z44" s="280"/>
      <c r="AA44" s="280"/>
      <c r="AB44" s="280"/>
      <c r="AC44" s="280"/>
      <c r="AD44" s="280"/>
      <c r="AE44" s="280"/>
      <c r="AF44" s="280"/>
    </row>
    <row r="45" spans="1:32" ht="18.75" x14ac:dyDescent="0.25">
      <c r="A45" s="52"/>
      <c r="B45" s="10" t="s">
        <v>339</v>
      </c>
      <c r="C45" s="17"/>
      <c r="D45" s="529" t="s">
        <v>340</v>
      </c>
      <c r="E45" s="213"/>
      <c r="F45" s="213"/>
      <c r="G45" s="213"/>
      <c r="H45" s="213"/>
      <c r="I45" s="213"/>
      <c r="J45" s="213"/>
      <c r="K45" s="213"/>
      <c r="L45" s="280"/>
      <c r="M45" s="280"/>
      <c r="N45" s="280"/>
      <c r="O45" s="280"/>
      <c r="P45" s="280"/>
      <c r="Q45" s="280"/>
      <c r="R45" s="280"/>
      <c r="S45" s="280"/>
      <c r="T45" s="280"/>
      <c r="U45" s="280"/>
      <c r="V45" s="280"/>
      <c r="W45" s="280"/>
      <c r="X45" s="280"/>
      <c r="Y45" s="280"/>
      <c r="Z45" s="280"/>
      <c r="AA45" s="280"/>
      <c r="AB45" s="280"/>
      <c r="AC45" s="280"/>
      <c r="AD45" s="280"/>
      <c r="AE45" s="280"/>
      <c r="AF45" s="280"/>
    </row>
    <row r="46" spans="1:32" x14ac:dyDescent="0.25">
      <c r="A46" s="546"/>
      <c r="B46" s="546"/>
      <c r="C46" s="51"/>
      <c r="D46" s="53"/>
      <c r="E46" s="54"/>
      <c r="F46" s="54"/>
      <c r="G46" s="54"/>
      <c r="H46" s="54"/>
      <c r="I46" s="54"/>
      <c r="J46" s="54"/>
      <c r="K46" s="54"/>
      <c r="L46" s="54"/>
      <c r="M46" s="54"/>
      <c r="N46" s="280"/>
      <c r="O46" s="280"/>
      <c r="P46" s="280"/>
      <c r="Q46" s="280"/>
      <c r="R46" s="280"/>
      <c r="S46" s="280"/>
      <c r="T46" s="280"/>
      <c r="U46" s="280"/>
      <c r="V46" s="280"/>
      <c r="W46" s="280"/>
      <c r="X46" s="280"/>
      <c r="Y46" s="280"/>
      <c r="Z46" s="280"/>
      <c r="AA46" s="280"/>
      <c r="AB46" s="280"/>
      <c r="AC46" s="280"/>
      <c r="AD46" s="280"/>
      <c r="AE46" s="280"/>
      <c r="AF46" s="280"/>
    </row>
    <row r="47" spans="1:32" x14ac:dyDescent="0.25">
      <c r="A47" s="546"/>
      <c r="B47" s="546"/>
      <c r="C47" s="51"/>
      <c r="D47" s="55"/>
      <c r="E47" s="526" t="s">
        <v>341</v>
      </c>
      <c r="F47" s="551" t="s">
        <v>342</v>
      </c>
      <c r="G47" s="551"/>
      <c r="H47" s="551"/>
      <c r="I47" s="551"/>
      <c r="J47" s="526" t="s">
        <v>343</v>
      </c>
      <c r="K47" s="280"/>
      <c r="L47" s="280"/>
      <c r="M47" s="54"/>
      <c r="N47" s="280"/>
      <c r="O47" s="280"/>
      <c r="P47" s="280"/>
      <c r="Q47" s="280"/>
      <c r="R47" s="280"/>
      <c r="S47" s="280"/>
      <c r="T47" s="280"/>
      <c r="U47" s="280"/>
      <c r="V47" s="280"/>
      <c r="W47" s="280"/>
      <c r="X47" s="280"/>
      <c r="Y47" s="280"/>
      <c r="Z47" s="280"/>
      <c r="AA47" s="280"/>
      <c r="AB47" s="280"/>
      <c r="AC47" s="280"/>
      <c r="AD47" s="280"/>
      <c r="AE47" s="280"/>
      <c r="AF47" s="280"/>
    </row>
    <row r="48" spans="1:32" ht="18.75" x14ac:dyDescent="0.25">
      <c r="A48" s="52"/>
      <c r="B48" s="269"/>
      <c r="C48" s="51"/>
      <c r="D48" s="56" t="s">
        <v>344</v>
      </c>
      <c r="E48" s="57" t="s">
        <v>345</v>
      </c>
      <c r="F48" s="57" t="s">
        <v>346</v>
      </c>
      <c r="G48" s="57" t="s">
        <v>347</v>
      </c>
      <c r="H48" s="57" t="s">
        <v>348</v>
      </c>
      <c r="I48" s="57" t="s">
        <v>349</v>
      </c>
      <c r="J48" s="57" t="s">
        <v>343</v>
      </c>
      <c r="K48" s="280"/>
      <c r="L48" s="280"/>
      <c r="M48" s="280"/>
      <c r="N48" s="280"/>
      <c r="O48" s="280"/>
      <c r="P48" s="280"/>
      <c r="Q48" s="280"/>
      <c r="R48" s="280"/>
      <c r="S48" s="280"/>
      <c r="T48" s="280"/>
      <c r="U48" s="280"/>
      <c r="V48" s="280"/>
      <c r="W48" s="280"/>
      <c r="X48" s="280"/>
      <c r="Y48" s="280"/>
      <c r="Z48" s="280"/>
      <c r="AA48" s="280"/>
      <c r="AB48" s="280"/>
      <c r="AC48" s="280"/>
      <c r="AD48" s="280"/>
      <c r="AE48" s="280"/>
      <c r="AF48" s="280"/>
    </row>
    <row r="49" spans="1:32" ht="18.75" x14ac:dyDescent="0.25">
      <c r="A49" s="52"/>
      <c r="B49" s="269"/>
      <c r="C49" s="51"/>
      <c r="D49" s="55" t="s">
        <v>307</v>
      </c>
      <c r="E49" s="491">
        <v>1196</v>
      </c>
      <c r="F49" s="492">
        <v>551</v>
      </c>
      <c r="G49" s="492">
        <v>35</v>
      </c>
      <c r="H49" s="492">
        <v>113</v>
      </c>
      <c r="I49" s="492">
        <v>44</v>
      </c>
      <c r="J49" s="492">
        <v>453</v>
      </c>
      <c r="K49" s="280"/>
      <c r="L49" s="280"/>
      <c r="M49" s="280"/>
      <c r="N49" s="280"/>
      <c r="O49" s="280"/>
      <c r="P49" s="280"/>
      <c r="Q49" s="280"/>
      <c r="R49" s="280"/>
      <c r="S49" s="280"/>
      <c r="T49" s="280"/>
      <c r="U49" s="280"/>
      <c r="V49" s="280"/>
      <c r="W49" s="280"/>
      <c r="X49" s="280"/>
      <c r="Y49" s="280"/>
      <c r="Z49" s="280"/>
      <c r="AA49" s="280"/>
      <c r="AB49" s="280"/>
      <c r="AC49" s="280"/>
      <c r="AD49" s="280"/>
      <c r="AE49" s="280"/>
      <c r="AF49" s="280"/>
    </row>
    <row r="50" spans="1:32" ht="18.75" x14ac:dyDescent="0.25">
      <c r="A50" s="52"/>
      <c r="B50" s="269"/>
      <c r="C50" s="51"/>
      <c r="D50" s="55" t="s">
        <v>309</v>
      </c>
      <c r="E50" s="491">
        <v>1802</v>
      </c>
      <c r="F50" s="492">
        <v>318</v>
      </c>
      <c r="G50" s="492">
        <v>2</v>
      </c>
      <c r="H50" s="492">
        <v>111</v>
      </c>
      <c r="I50" s="492">
        <v>71</v>
      </c>
      <c r="J50" s="491">
        <v>1300</v>
      </c>
      <c r="K50" s="280"/>
      <c r="L50" s="280"/>
      <c r="M50" s="280"/>
      <c r="N50" s="280"/>
      <c r="O50" s="280"/>
      <c r="P50" s="280"/>
      <c r="Q50" s="280"/>
      <c r="R50" s="280"/>
      <c r="S50" s="280"/>
      <c r="T50" s="280"/>
      <c r="U50" s="280"/>
      <c r="V50" s="280"/>
      <c r="W50" s="280"/>
      <c r="X50" s="280"/>
      <c r="Y50" s="280"/>
      <c r="Z50" s="280"/>
      <c r="AA50" s="280"/>
      <c r="AB50" s="280"/>
      <c r="AC50" s="280"/>
      <c r="AD50" s="280"/>
      <c r="AE50" s="280"/>
      <c r="AF50" s="280"/>
    </row>
    <row r="51" spans="1:32" ht="18.75" x14ac:dyDescent="0.25">
      <c r="A51" s="52"/>
      <c r="B51" s="269"/>
      <c r="C51" s="51"/>
      <c r="D51" s="55" t="s">
        <v>308</v>
      </c>
      <c r="E51" s="492">
        <v>579</v>
      </c>
      <c r="F51" s="492">
        <v>385</v>
      </c>
      <c r="G51" s="492">
        <v>4</v>
      </c>
      <c r="H51" s="492">
        <v>66</v>
      </c>
      <c r="I51" s="492">
        <v>22</v>
      </c>
      <c r="J51" s="492">
        <v>102</v>
      </c>
      <c r="K51" s="280"/>
      <c r="L51" s="280"/>
      <c r="M51" s="280"/>
      <c r="N51" s="280"/>
      <c r="O51" s="280"/>
      <c r="P51" s="280"/>
      <c r="Q51" s="280"/>
      <c r="R51" s="280"/>
      <c r="S51" s="280"/>
      <c r="T51" s="280"/>
      <c r="U51" s="280"/>
      <c r="V51" s="280"/>
      <c r="W51" s="280"/>
      <c r="X51" s="280"/>
      <c r="Y51" s="280"/>
      <c r="Z51" s="280"/>
      <c r="AA51" s="280"/>
      <c r="AB51" s="280"/>
      <c r="AC51" s="280"/>
      <c r="AD51" s="280"/>
      <c r="AE51" s="280"/>
      <c r="AF51" s="280"/>
    </row>
    <row r="52" spans="1:32" ht="18.75" x14ac:dyDescent="0.25">
      <c r="A52" s="52"/>
      <c r="B52" s="269"/>
      <c r="C52" s="51"/>
      <c r="D52" s="55" t="s">
        <v>336</v>
      </c>
      <c r="E52" s="492">
        <v>160</v>
      </c>
      <c r="F52" s="492">
        <v>78</v>
      </c>
      <c r="G52" s="492">
        <v>3</v>
      </c>
      <c r="H52" s="492">
        <v>25</v>
      </c>
      <c r="I52" s="492">
        <v>7</v>
      </c>
      <c r="J52" s="492">
        <v>47</v>
      </c>
      <c r="K52" s="280"/>
      <c r="L52" s="280"/>
      <c r="M52" s="280"/>
      <c r="N52" s="280"/>
      <c r="O52" s="280"/>
      <c r="P52" s="280"/>
      <c r="Q52" s="280"/>
      <c r="R52" s="280"/>
      <c r="S52" s="280"/>
      <c r="T52" s="280"/>
      <c r="U52" s="280"/>
      <c r="V52" s="280"/>
      <c r="W52" s="280"/>
      <c r="X52" s="280"/>
      <c r="Y52" s="280"/>
      <c r="Z52" s="280"/>
      <c r="AA52" s="280"/>
      <c r="AB52" s="280"/>
      <c r="AC52" s="280"/>
      <c r="AD52" s="280"/>
      <c r="AE52" s="280"/>
      <c r="AF52" s="280"/>
    </row>
    <row r="53" spans="1:32" ht="18.75" x14ac:dyDescent="0.25">
      <c r="A53" s="52"/>
      <c r="B53" s="269"/>
      <c r="C53" s="51"/>
      <c r="D53" s="55" t="s">
        <v>337</v>
      </c>
      <c r="E53" s="493">
        <v>185</v>
      </c>
      <c r="F53" s="493">
        <v>93</v>
      </c>
      <c r="G53" s="493">
        <v>1</v>
      </c>
      <c r="H53" s="493">
        <v>28</v>
      </c>
      <c r="I53" s="493" t="s">
        <v>330</v>
      </c>
      <c r="J53" s="493">
        <v>63</v>
      </c>
      <c r="K53" s="280"/>
      <c r="L53" s="280"/>
      <c r="M53" s="280"/>
      <c r="N53" s="280"/>
      <c r="O53" s="280"/>
      <c r="P53" s="280"/>
      <c r="Q53" s="280"/>
      <c r="R53" s="280"/>
      <c r="S53" s="280"/>
      <c r="T53" s="280"/>
      <c r="U53" s="280"/>
      <c r="V53" s="280"/>
      <c r="W53" s="280"/>
      <c r="X53" s="280"/>
      <c r="Y53" s="280"/>
      <c r="Z53" s="280"/>
      <c r="AA53" s="280"/>
      <c r="AB53" s="280"/>
      <c r="AC53" s="280"/>
      <c r="AD53" s="280"/>
      <c r="AE53" s="280"/>
      <c r="AF53" s="280"/>
    </row>
    <row r="54" spans="1:32" ht="18.75" x14ac:dyDescent="0.25">
      <c r="A54" s="52"/>
      <c r="B54" s="269"/>
      <c r="C54" s="51"/>
      <c r="D54" s="55" t="s">
        <v>350</v>
      </c>
      <c r="E54" s="492" t="s">
        <v>330</v>
      </c>
      <c r="F54" s="492">
        <v>44</v>
      </c>
      <c r="G54" s="492">
        <v>3</v>
      </c>
      <c r="H54" s="492">
        <v>16</v>
      </c>
      <c r="I54" s="492">
        <v>1</v>
      </c>
      <c r="J54" s="492">
        <v>-64</v>
      </c>
      <c r="K54" s="280"/>
      <c r="L54" s="280"/>
      <c r="M54" s="280"/>
      <c r="N54" s="280"/>
      <c r="O54" s="280"/>
      <c r="P54" s="280"/>
      <c r="Q54" s="280"/>
      <c r="R54" s="280"/>
      <c r="S54" s="280"/>
      <c r="T54" s="280"/>
      <c r="U54" s="280"/>
      <c r="V54" s="280"/>
      <c r="W54" s="280"/>
      <c r="X54" s="280"/>
      <c r="Y54" s="280"/>
      <c r="Z54" s="280"/>
      <c r="AA54" s="280"/>
      <c r="AB54" s="280"/>
      <c r="AC54" s="280"/>
      <c r="AD54" s="280"/>
      <c r="AE54" s="280"/>
      <c r="AF54" s="280"/>
    </row>
    <row r="55" spans="1:32" ht="18.75" x14ac:dyDescent="0.25">
      <c r="A55" s="52"/>
      <c r="B55" s="269"/>
      <c r="C55" s="51"/>
      <c r="D55" s="58" t="s">
        <v>351</v>
      </c>
      <c r="E55" s="494" t="s">
        <v>330</v>
      </c>
      <c r="F55" s="494">
        <v>10</v>
      </c>
      <c r="G55" s="494">
        <v>5</v>
      </c>
      <c r="H55" s="494">
        <v>80</v>
      </c>
      <c r="I55" s="494">
        <v>274</v>
      </c>
      <c r="J55" s="494">
        <v>-369</v>
      </c>
      <c r="K55" s="280"/>
      <c r="L55" s="280"/>
      <c r="M55" s="280"/>
      <c r="N55" s="280"/>
      <c r="O55" s="280"/>
      <c r="P55" s="280"/>
      <c r="Q55" s="280"/>
      <c r="R55" s="280"/>
      <c r="S55" s="280"/>
      <c r="T55" s="280"/>
      <c r="U55" s="280"/>
      <c r="V55" s="280"/>
      <c r="W55" s="280"/>
      <c r="X55" s="280"/>
      <c r="Y55" s="280"/>
      <c r="Z55" s="280"/>
      <c r="AA55" s="280"/>
      <c r="AB55" s="280"/>
      <c r="AC55" s="280"/>
      <c r="AD55" s="280"/>
      <c r="AE55" s="280"/>
      <c r="AF55" s="280"/>
    </row>
    <row r="56" spans="1:32" ht="18.75" x14ac:dyDescent="0.25">
      <c r="A56" s="52"/>
      <c r="B56" s="269"/>
      <c r="C56" s="51"/>
      <c r="D56" s="59" t="s">
        <v>352</v>
      </c>
      <c r="E56" s="495">
        <v>3922</v>
      </c>
      <c r="F56" s="495">
        <v>1479</v>
      </c>
      <c r="G56" s="496">
        <v>53</v>
      </c>
      <c r="H56" s="496">
        <v>439</v>
      </c>
      <c r="I56" s="496">
        <v>419</v>
      </c>
      <c r="J56" s="495">
        <v>1532</v>
      </c>
      <c r="K56" s="280"/>
      <c r="L56" s="280"/>
      <c r="M56" s="280"/>
      <c r="N56" s="280"/>
      <c r="O56" s="280"/>
      <c r="P56" s="280"/>
      <c r="Q56" s="280"/>
      <c r="R56" s="280"/>
      <c r="S56" s="280"/>
      <c r="T56" s="280"/>
      <c r="U56" s="280"/>
      <c r="V56" s="280"/>
      <c r="W56" s="280"/>
      <c r="X56" s="280"/>
      <c r="Y56" s="280"/>
      <c r="Z56" s="280"/>
      <c r="AA56" s="280"/>
      <c r="AB56" s="280"/>
      <c r="AC56" s="280"/>
      <c r="AD56" s="280"/>
      <c r="AE56" s="280"/>
      <c r="AF56" s="280"/>
    </row>
    <row r="57" spans="1:32" ht="18.75" x14ac:dyDescent="0.25">
      <c r="A57" s="52"/>
      <c r="B57" s="269"/>
      <c r="C57" s="51"/>
      <c r="D57" s="59"/>
      <c r="E57" s="59"/>
      <c r="F57" s="59"/>
      <c r="G57" s="59"/>
      <c r="H57" s="59"/>
      <c r="I57" s="59"/>
      <c r="J57" s="59"/>
      <c r="K57" s="280"/>
      <c r="L57" s="280"/>
      <c r="M57" s="280"/>
      <c r="N57" s="280"/>
      <c r="O57" s="280"/>
      <c r="P57" s="280"/>
      <c r="Q57" s="280"/>
      <c r="R57" s="280"/>
      <c r="S57" s="280"/>
      <c r="T57" s="280"/>
      <c r="U57" s="280"/>
      <c r="V57" s="280"/>
      <c r="W57" s="280"/>
      <c r="X57" s="280"/>
      <c r="Y57" s="280"/>
      <c r="Z57" s="280"/>
      <c r="AA57" s="280"/>
      <c r="AB57" s="280"/>
      <c r="AC57" s="280"/>
      <c r="AD57" s="280"/>
      <c r="AE57" s="280"/>
      <c r="AF57" s="280"/>
    </row>
    <row r="58" spans="1:32" ht="18.75" x14ac:dyDescent="0.25">
      <c r="A58" s="52"/>
      <c r="B58" s="269"/>
      <c r="C58" s="51"/>
      <c r="D58" s="53" t="s">
        <v>353</v>
      </c>
      <c r="E58" s="54"/>
      <c r="F58" s="54"/>
      <c r="G58" s="54"/>
      <c r="H58" s="54"/>
      <c r="I58" s="54"/>
      <c r="J58" s="54"/>
      <c r="K58" s="280"/>
      <c r="L58" s="280"/>
      <c r="M58" s="280"/>
      <c r="N58" s="280"/>
      <c r="O58" s="280"/>
      <c r="P58" s="280"/>
      <c r="Q58" s="280"/>
      <c r="R58" s="280"/>
      <c r="S58" s="280"/>
      <c r="T58" s="280"/>
      <c r="U58" s="280"/>
      <c r="V58" s="280"/>
      <c r="W58" s="280"/>
      <c r="X58" s="280"/>
      <c r="Y58" s="280"/>
      <c r="Z58" s="280"/>
      <c r="AA58" s="280"/>
      <c r="AB58" s="280"/>
      <c r="AC58" s="280"/>
      <c r="AD58" s="280"/>
      <c r="AE58" s="280"/>
      <c r="AF58" s="280"/>
    </row>
    <row r="59" spans="1:32" ht="18.75" x14ac:dyDescent="0.25">
      <c r="A59" s="52"/>
      <c r="B59" s="269"/>
      <c r="C59" s="51"/>
      <c r="D59" s="55" t="s">
        <v>354</v>
      </c>
      <c r="E59" s="54"/>
      <c r="F59" s="54"/>
      <c r="G59" s="54"/>
      <c r="H59" s="54"/>
      <c r="I59" s="54"/>
      <c r="J59" s="497">
        <v>177</v>
      </c>
      <c r="K59" s="280"/>
      <c r="L59" s="280"/>
      <c r="N59" s="280"/>
      <c r="O59" s="280"/>
      <c r="P59" s="280"/>
      <c r="Q59" s="280"/>
      <c r="R59" s="280"/>
      <c r="S59" s="280"/>
      <c r="T59" s="280"/>
      <c r="U59" s="280"/>
      <c r="V59" s="280"/>
      <c r="W59" s="280"/>
      <c r="X59" s="280"/>
      <c r="Y59" s="280"/>
      <c r="Z59" s="280"/>
      <c r="AA59" s="280"/>
      <c r="AB59" s="280"/>
      <c r="AC59" s="280"/>
      <c r="AD59" s="280"/>
      <c r="AE59" s="280"/>
      <c r="AF59" s="280"/>
    </row>
    <row r="60" spans="1:32" ht="18.75" x14ac:dyDescent="0.25">
      <c r="A60" s="52"/>
      <c r="B60" s="269"/>
      <c r="C60" s="51"/>
      <c r="D60" s="55" t="s">
        <v>355</v>
      </c>
      <c r="E60" s="54"/>
      <c r="F60" s="54"/>
      <c r="G60" s="54"/>
      <c r="H60" s="54"/>
      <c r="I60" s="54"/>
      <c r="J60" s="497">
        <v>113</v>
      </c>
      <c r="K60" s="280"/>
      <c r="L60" s="280"/>
      <c r="M60" s="280"/>
      <c r="N60" s="280"/>
      <c r="O60" s="280"/>
      <c r="P60" s="280"/>
      <c r="Q60" s="280"/>
      <c r="R60" s="280"/>
      <c r="S60" s="280"/>
      <c r="T60" s="280"/>
      <c r="U60" s="280"/>
      <c r="V60" s="280"/>
      <c r="W60" s="280"/>
      <c r="X60" s="280"/>
      <c r="Y60" s="280"/>
      <c r="Z60" s="280"/>
      <c r="AA60" s="280"/>
      <c r="AB60" s="280"/>
      <c r="AC60" s="280"/>
      <c r="AD60" s="280"/>
      <c r="AE60" s="280"/>
      <c r="AF60" s="280"/>
    </row>
    <row r="61" spans="1:32" ht="18.75" x14ac:dyDescent="0.25">
      <c r="A61" s="52"/>
      <c r="B61" s="269"/>
      <c r="C61" s="51"/>
      <c r="D61" s="53" t="s">
        <v>356</v>
      </c>
      <c r="E61" s="54"/>
      <c r="F61" s="54"/>
      <c r="G61" s="54"/>
      <c r="H61" s="54"/>
      <c r="I61" s="54"/>
      <c r="J61" s="498">
        <v>290</v>
      </c>
      <c r="K61" s="280"/>
      <c r="L61" s="280"/>
      <c r="M61" s="280"/>
      <c r="N61" s="280"/>
      <c r="O61" s="280"/>
      <c r="P61" s="280"/>
      <c r="Q61" s="280"/>
      <c r="R61" s="280"/>
      <c r="S61" s="280"/>
      <c r="T61" s="280"/>
      <c r="U61" s="280"/>
      <c r="V61" s="280"/>
      <c r="W61" s="280"/>
      <c r="X61" s="280"/>
      <c r="Y61" s="280"/>
      <c r="Z61" s="280"/>
      <c r="AA61" s="280"/>
      <c r="AB61" s="280"/>
      <c r="AC61" s="280"/>
      <c r="AD61" s="280"/>
      <c r="AE61" s="280"/>
      <c r="AF61" s="280"/>
    </row>
    <row r="62" spans="1:32" ht="18.75" x14ac:dyDescent="0.25">
      <c r="A62" s="52"/>
      <c r="B62" s="269"/>
      <c r="C62" s="51"/>
      <c r="D62" s="55"/>
      <c r="E62" s="54"/>
      <c r="F62" s="54"/>
      <c r="G62" s="54"/>
      <c r="H62" s="54"/>
      <c r="I62" s="54"/>
      <c r="J62" s="497"/>
      <c r="K62" s="280"/>
      <c r="L62" s="280"/>
      <c r="M62" s="280"/>
      <c r="N62" s="280"/>
      <c r="O62" s="280"/>
      <c r="P62" s="280"/>
      <c r="Q62" s="280"/>
      <c r="R62" s="280"/>
      <c r="S62" s="280"/>
      <c r="T62" s="280"/>
      <c r="U62" s="280"/>
      <c r="V62" s="280"/>
      <c r="W62" s="280"/>
      <c r="X62" s="280"/>
      <c r="Y62" s="280"/>
      <c r="Z62" s="280"/>
      <c r="AA62" s="280"/>
      <c r="AB62" s="280"/>
      <c r="AC62" s="280"/>
      <c r="AD62" s="280"/>
      <c r="AE62" s="280"/>
      <c r="AF62" s="280"/>
    </row>
    <row r="63" spans="1:32" ht="18.75" x14ac:dyDescent="0.25">
      <c r="A63" s="52"/>
      <c r="B63" s="269"/>
      <c r="C63" s="51"/>
      <c r="D63" s="53" t="s">
        <v>357</v>
      </c>
      <c r="E63" s="54"/>
      <c r="F63" s="54"/>
      <c r="G63" s="54"/>
      <c r="H63" s="54"/>
      <c r="I63" s="54"/>
      <c r="J63" s="499">
        <v>1242</v>
      </c>
      <c r="K63" s="280"/>
      <c r="L63" s="280"/>
      <c r="M63" s="280"/>
      <c r="N63" s="280"/>
      <c r="O63" s="280"/>
      <c r="P63" s="280"/>
      <c r="Q63" s="280"/>
      <c r="R63" s="280"/>
      <c r="S63" s="280"/>
      <c r="T63" s="280"/>
      <c r="U63" s="280"/>
      <c r="V63" s="280"/>
      <c r="W63" s="280"/>
      <c r="X63" s="280"/>
      <c r="Y63" s="280"/>
      <c r="Z63" s="280"/>
      <c r="AA63" s="280"/>
      <c r="AB63" s="280"/>
      <c r="AC63" s="280"/>
      <c r="AD63" s="280"/>
      <c r="AE63" s="280"/>
      <c r="AF63" s="280"/>
    </row>
    <row r="64" spans="1:32" ht="18.75" x14ac:dyDescent="0.25">
      <c r="A64" s="52"/>
      <c r="B64" s="269"/>
      <c r="C64" s="51"/>
      <c r="D64" s="53"/>
      <c r="E64" s="54"/>
      <c r="F64" s="54"/>
      <c r="G64" s="54"/>
      <c r="H64" s="54"/>
      <c r="I64" s="54"/>
      <c r="J64" s="500"/>
      <c r="K64" s="280"/>
      <c r="L64" s="280"/>
      <c r="M64" s="280"/>
      <c r="N64" s="280"/>
      <c r="O64" s="280"/>
      <c r="P64" s="280"/>
      <c r="Q64" s="280"/>
      <c r="R64" s="280"/>
      <c r="S64" s="280"/>
      <c r="T64" s="280"/>
      <c r="U64" s="280"/>
      <c r="V64" s="280"/>
      <c r="W64" s="280"/>
      <c r="X64" s="280"/>
      <c r="Y64" s="280"/>
      <c r="Z64" s="280"/>
      <c r="AA64" s="280"/>
      <c r="AB64" s="280"/>
      <c r="AC64" s="280"/>
      <c r="AD64" s="280"/>
      <c r="AE64" s="280"/>
      <c r="AF64" s="280"/>
    </row>
    <row r="65" spans="1:32" ht="18.75" x14ac:dyDescent="0.25">
      <c r="A65" s="52"/>
      <c r="B65" s="269"/>
      <c r="C65" s="51"/>
      <c r="D65" s="53" t="s">
        <v>358</v>
      </c>
      <c r="E65" s="54"/>
      <c r="F65" s="54"/>
      <c r="G65" s="54"/>
      <c r="H65" s="54"/>
      <c r="I65" s="54"/>
      <c r="J65" s="499">
        <v>1264</v>
      </c>
      <c r="K65" s="280"/>
      <c r="L65" s="280"/>
      <c r="M65" s="280"/>
      <c r="N65" s="280"/>
      <c r="O65" s="280"/>
      <c r="P65" s="280"/>
      <c r="Q65" s="280"/>
      <c r="R65" s="280"/>
      <c r="S65" s="280"/>
      <c r="T65" s="280"/>
      <c r="U65" s="280"/>
      <c r="V65" s="280"/>
      <c r="W65" s="280"/>
      <c r="X65" s="280"/>
      <c r="Y65" s="280"/>
      <c r="Z65" s="280"/>
      <c r="AA65" s="280"/>
      <c r="AB65" s="280"/>
      <c r="AC65" s="280"/>
      <c r="AD65" s="280"/>
      <c r="AE65" s="280"/>
      <c r="AF65" s="280"/>
    </row>
    <row r="66" spans="1:32" ht="18.75" x14ac:dyDescent="0.25">
      <c r="A66" s="52"/>
      <c r="B66" s="269"/>
      <c r="C66" s="51"/>
      <c r="D66" s="280"/>
      <c r="E66" s="213"/>
      <c r="F66" s="213"/>
      <c r="G66" s="213"/>
      <c r="H66" s="213"/>
      <c r="I66" s="213"/>
      <c r="J66" s="213"/>
      <c r="K66" s="213"/>
      <c r="L66" s="280"/>
      <c r="M66" s="280"/>
      <c r="N66" s="280"/>
      <c r="O66" s="280"/>
      <c r="P66" s="280"/>
      <c r="Q66" s="280"/>
      <c r="R66" s="280"/>
      <c r="S66" s="280"/>
      <c r="T66" s="280"/>
      <c r="U66" s="280"/>
      <c r="V66" s="280"/>
      <c r="W66" s="280"/>
      <c r="X66" s="280"/>
      <c r="Y66" s="280"/>
      <c r="Z66" s="280"/>
      <c r="AA66" s="280"/>
      <c r="AB66" s="280"/>
      <c r="AC66" s="280"/>
      <c r="AD66" s="280"/>
      <c r="AE66" s="280"/>
      <c r="AF66" s="280"/>
    </row>
    <row r="67" spans="1:32" ht="189.75" customHeight="1" x14ac:dyDescent="0.25">
      <c r="A67" s="52"/>
      <c r="B67" s="269"/>
      <c r="C67" s="51"/>
      <c r="D67" s="544" t="s">
        <v>359</v>
      </c>
      <c r="E67" s="544"/>
      <c r="F67" s="544"/>
      <c r="G67" s="544"/>
      <c r="H67" s="544"/>
      <c r="I67" s="319"/>
      <c r="J67" s="319"/>
      <c r="K67" s="280"/>
      <c r="L67" s="280"/>
      <c r="M67" s="280"/>
      <c r="N67" s="280"/>
      <c r="O67" s="280"/>
      <c r="P67" s="280"/>
      <c r="Q67" s="280"/>
      <c r="R67" s="280"/>
      <c r="S67" s="280"/>
      <c r="T67" s="280"/>
      <c r="U67" s="280"/>
      <c r="V67" s="280"/>
      <c r="W67" s="280"/>
      <c r="X67" s="280"/>
      <c r="Y67" s="280"/>
      <c r="Z67" s="280"/>
      <c r="AA67" s="280"/>
      <c r="AB67" s="280"/>
      <c r="AC67" s="280"/>
      <c r="AD67" s="280"/>
      <c r="AE67" s="280"/>
      <c r="AF67" s="280"/>
    </row>
    <row r="68" spans="1:32" ht="18.75" x14ac:dyDescent="0.25">
      <c r="A68" s="52"/>
      <c r="B68" s="269"/>
      <c r="C68" s="51"/>
      <c r="D68" s="544"/>
      <c r="E68" s="544"/>
      <c r="F68" s="544"/>
      <c r="G68" s="544"/>
      <c r="H68" s="544"/>
      <c r="I68" s="544"/>
      <c r="J68" s="544"/>
      <c r="K68" s="544"/>
      <c r="L68" s="544"/>
      <c r="M68" s="544"/>
      <c r="N68" s="544"/>
      <c r="O68" s="62"/>
      <c r="P68" s="62"/>
      <c r="Q68" s="280"/>
      <c r="R68" s="280"/>
      <c r="S68" s="280"/>
      <c r="T68" s="280"/>
      <c r="U68" s="280"/>
      <c r="V68" s="280"/>
      <c r="W68" s="280"/>
      <c r="X68" s="280"/>
      <c r="Y68" s="280"/>
      <c r="Z68" s="280"/>
      <c r="AA68" s="280"/>
      <c r="AB68" s="280"/>
      <c r="AC68" s="280"/>
      <c r="AD68" s="280"/>
      <c r="AE68" s="280"/>
      <c r="AF68" s="280"/>
    </row>
    <row r="69" spans="1:32" x14ac:dyDescent="0.25">
      <c r="A69" s="546"/>
      <c r="B69" s="546"/>
      <c r="C69" s="51"/>
      <c r="D69" s="63"/>
      <c r="E69" s="280"/>
      <c r="F69" s="280"/>
      <c r="G69" s="280"/>
      <c r="H69" s="280"/>
      <c r="I69" s="280"/>
      <c r="J69" s="280"/>
      <c r="K69" s="280"/>
      <c r="L69" s="280"/>
      <c r="M69" s="62"/>
      <c r="N69" s="62"/>
      <c r="O69" s="62"/>
      <c r="P69" s="62"/>
      <c r="Q69" s="280"/>
      <c r="R69" s="280"/>
      <c r="S69" s="280"/>
      <c r="T69" s="280"/>
      <c r="U69" s="280"/>
      <c r="V69" s="280"/>
      <c r="W69" s="280"/>
      <c r="X69" s="280"/>
      <c r="Y69" s="280"/>
      <c r="Z69" s="280"/>
      <c r="AA69" s="280"/>
      <c r="AB69" s="280"/>
      <c r="AC69" s="280"/>
      <c r="AD69" s="280"/>
      <c r="AE69" s="280"/>
      <c r="AF69" s="280"/>
    </row>
    <row r="70" spans="1:32" x14ac:dyDescent="0.25">
      <c r="B70" s="529" t="s">
        <v>360</v>
      </c>
      <c r="C70" s="281"/>
      <c r="D70" s="529" t="s">
        <v>340</v>
      </c>
    </row>
    <row r="71" spans="1:32" ht="17.25" x14ac:dyDescent="0.25">
      <c r="C71" s="281"/>
      <c r="D71" s="529" t="s">
        <v>792</v>
      </c>
      <c r="E71" s="280"/>
    </row>
    <row r="72" spans="1:32" ht="26.25" x14ac:dyDescent="0.25">
      <c r="B72" s="278" t="s">
        <v>361</v>
      </c>
      <c r="C72" s="281"/>
      <c r="D72" s="18"/>
      <c r="E72" s="18" t="s">
        <v>362</v>
      </c>
      <c r="F72" s="18" t="s">
        <v>363</v>
      </c>
    </row>
    <row r="73" spans="1:32" x14ac:dyDescent="0.25">
      <c r="B73" s="271"/>
      <c r="C73" s="281"/>
      <c r="D73" s="16" t="s">
        <v>364</v>
      </c>
      <c r="E73" s="213"/>
    </row>
    <row r="74" spans="1:32" x14ac:dyDescent="0.25">
      <c r="B74" s="271"/>
      <c r="C74" s="281"/>
      <c r="D74" s="61" t="s">
        <v>365</v>
      </c>
      <c r="E74" s="501">
        <v>10608302</v>
      </c>
      <c r="F74" s="259">
        <f t="shared" ref="F74:F83" si="0">E74/$E$83</f>
        <v>0.28960874475573434</v>
      </c>
      <c r="G74" s="258"/>
    </row>
    <row r="75" spans="1:32" x14ac:dyDescent="0.25">
      <c r="B75" s="271"/>
      <c r="C75" s="281"/>
      <c r="D75" s="61" t="s">
        <v>366</v>
      </c>
      <c r="E75" s="501">
        <v>2104356</v>
      </c>
      <c r="F75" s="259">
        <f t="shared" si="0"/>
        <v>5.744933540534556E-2</v>
      </c>
      <c r="G75" s="258"/>
    </row>
    <row r="76" spans="1:32" x14ac:dyDescent="0.25">
      <c r="B76" s="271"/>
      <c r="C76" s="281"/>
      <c r="D76" s="61" t="s">
        <v>367</v>
      </c>
      <c r="E76" s="501">
        <v>6743558</v>
      </c>
      <c r="F76" s="259">
        <f t="shared" si="0"/>
        <v>0.18410046844136699</v>
      </c>
      <c r="G76" s="258"/>
    </row>
    <row r="77" spans="1:32" x14ac:dyDescent="0.25">
      <c r="B77" s="271"/>
      <c r="C77" s="281"/>
      <c r="D77" s="61" t="s">
        <v>368</v>
      </c>
      <c r="E77" s="501">
        <v>336116</v>
      </c>
      <c r="F77" s="259">
        <f t="shared" si="0"/>
        <v>9.1760333418409844E-3</v>
      </c>
      <c r="G77" s="258"/>
    </row>
    <row r="78" spans="1:32" x14ac:dyDescent="0.25">
      <c r="B78" s="271"/>
      <c r="C78" s="281"/>
      <c r="D78" s="61" t="s">
        <v>369</v>
      </c>
      <c r="E78" s="501">
        <v>5347969</v>
      </c>
      <c r="F78" s="259">
        <f t="shared" si="0"/>
        <v>0.14600061245264132</v>
      </c>
      <c r="G78" s="258"/>
    </row>
    <row r="79" spans="1:32" x14ac:dyDescent="0.25">
      <c r="B79" s="271"/>
      <c r="C79" s="281"/>
      <c r="D79" s="61" t="s">
        <v>370</v>
      </c>
      <c r="E79" s="501">
        <v>605072</v>
      </c>
      <c r="F79" s="259">
        <f t="shared" si="0"/>
        <v>1.6518585387825656E-2</v>
      </c>
      <c r="G79" s="258"/>
    </row>
    <row r="80" spans="1:32" x14ac:dyDescent="0.25">
      <c r="B80" s="271"/>
      <c r="C80" s="281"/>
      <c r="D80" s="61" t="s">
        <v>371</v>
      </c>
      <c r="E80" s="501">
        <v>621009</v>
      </c>
      <c r="F80" s="259">
        <f t="shared" si="0"/>
        <v>1.6953668642918897E-2</v>
      </c>
      <c r="G80" s="258"/>
    </row>
    <row r="81" spans="1:32" x14ac:dyDescent="0.25">
      <c r="B81" s="271"/>
      <c r="C81" s="281"/>
      <c r="D81" s="61" t="s">
        <v>372</v>
      </c>
      <c r="E81" s="501">
        <v>7449853</v>
      </c>
      <c r="F81" s="259">
        <f>E81/$E$83</f>
        <v>0.20338246176859801</v>
      </c>
      <c r="G81" s="258"/>
    </row>
    <row r="82" spans="1:32" x14ac:dyDescent="0.25">
      <c r="B82" s="271"/>
      <c r="C82" s="281"/>
      <c r="D82" s="61" t="s">
        <v>373</v>
      </c>
      <c r="E82" s="501">
        <v>2810676</v>
      </c>
      <c r="F82" s="259">
        <f t="shared" si="0"/>
        <v>7.6732011237525891E-2</v>
      </c>
      <c r="G82" s="258"/>
    </row>
    <row r="83" spans="1:32" x14ac:dyDescent="0.25">
      <c r="B83" s="271"/>
      <c r="C83" s="281"/>
      <c r="D83" s="257" t="s">
        <v>374</v>
      </c>
      <c r="E83" s="502">
        <v>36629771</v>
      </c>
      <c r="F83" s="260">
        <f t="shared" si="0"/>
        <v>1</v>
      </c>
    </row>
    <row r="84" spans="1:32" ht="68.25" customHeight="1" x14ac:dyDescent="0.25">
      <c r="C84" s="281"/>
      <c r="D84" s="547" t="s">
        <v>375</v>
      </c>
      <c r="E84" s="547"/>
      <c r="F84" s="547"/>
      <c r="G84" s="547"/>
      <c r="H84" s="547"/>
    </row>
    <row r="85" spans="1:32" x14ac:dyDescent="0.25">
      <c r="A85" s="546"/>
      <c r="B85" s="546"/>
      <c r="C85" s="51"/>
      <c r="D85" s="50"/>
      <c r="E85" s="213"/>
      <c r="F85" s="213"/>
      <c r="G85" s="213"/>
      <c r="H85" s="213"/>
      <c r="I85" s="213"/>
      <c r="J85" s="213"/>
      <c r="K85" s="213"/>
      <c r="L85" s="280"/>
      <c r="N85" s="280"/>
      <c r="O85" s="280"/>
      <c r="P85" s="280"/>
      <c r="Q85" s="280"/>
      <c r="R85" s="280"/>
      <c r="S85" s="280"/>
      <c r="T85" s="280"/>
      <c r="U85" s="280"/>
      <c r="V85" s="280"/>
      <c r="W85" s="280"/>
      <c r="X85" s="280"/>
      <c r="Y85" s="280"/>
      <c r="Z85" s="280"/>
      <c r="AA85" s="280"/>
      <c r="AB85" s="280"/>
      <c r="AC85" s="280"/>
      <c r="AD85" s="280"/>
      <c r="AE85" s="280"/>
      <c r="AF85" s="280"/>
    </row>
    <row r="86" spans="1:32" ht="18.75" x14ac:dyDescent="0.25">
      <c r="A86" s="52"/>
      <c r="B86" s="10" t="s">
        <v>376</v>
      </c>
      <c r="C86" s="17"/>
      <c r="D86" s="10" t="s">
        <v>377</v>
      </c>
      <c r="E86" s="213"/>
      <c r="F86" s="213"/>
      <c r="G86" s="213"/>
      <c r="H86" s="213"/>
      <c r="I86" s="213"/>
      <c r="J86" s="213"/>
      <c r="K86" s="213"/>
      <c r="L86" s="280"/>
      <c r="M86" s="280"/>
      <c r="N86" s="280"/>
      <c r="O86" s="280"/>
      <c r="P86" s="280"/>
      <c r="Q86" s="280"/>
      <c r="R86" s="280"/>
      <c r="S86" s="280"/>
      <c r="T86" s="280"/>
      <c r="U86" s="280"/>
      <c r="V86" s="280"/>
      <c r="W86" s="280"/>
      <c r="X86" s="280"/>
      <c r="Y86" s="280"/>
      <c r="Z86" s="280"/>
      <c r="AA86" s="280"/>
      <c r="AB86" s="280"/>
      <c r="AC86" s="280"/>
      <c r="AD86" s="280"/>
      <c r="AE86" s="280"/>
      <c r="AF86" s="280"/>
    </row>
    <row r="87" spans="1:32" ht="18.75" x14ac:dyDescent="0.25">
      <c r="A87" s="52"/>
      <c r="B87" s="52"/>
      <c r="C87" s="281"/>
      <c r="D87" s="18"/>
      <c r="E87" s="18" t="s">
        <v>378</v>
      </c>
      <c r="F87" s="18" t="s">
        <v>379</v>
      </c>
      <c r="G87" s="19" t="s">
        <v>380</v>
      </c>
      <c r="H87" s="19" t="s">
        <v>381</v>
      </c>
      <c r="I87" s="19" t="s">
        <v>382</v>
      </c>
      <c r="J87" s="19" t="s">
        <v>383</v>
      </c>
      <c r="K87" s="19" t="s">
        <v>384</v>
      </c>
      <c r="L87" s="21"/>
      <c r="M87" s="280"/>
      <c r="N87" s="280"/>
      <c r="O87" s="280"/>
      <c r="P87" s="280"/>
      <c r="Q87" s="280"/>
      <c r="R87" s="280"/>
      <c r="S87" s="280"/>
      <c r="T87" s="280"/>
      <c r="U87" s="280"/>
      <c r="V87" s="280"/>
      <c r="W87" s="280"/>
      <c r="X87" s="280"/>
      <c r="Y87" s="280"/>
      <c r="Z87" s="280"/>
      <c r="AA87" s="280"/>
      <c r="AB87" s="280"/>
      <c r="AC87" s="280"/>
      <c r="AD87" s="280"/>
      <c r="AE87" s="280"/>
      <c r="AF87" s="280"/>
    </row>
    <row r="88" spans="1:32" ht="18.75" x14ac:dyDescent="0.25">
      <c r="A88" s="52"/>
      <c r="B88" s="273"/>
      <c r="C88" s="281"/>
      <c r="D88" s="280" t="s">
        <v>385</v>
      </c>
      <c r="E88" s="28">
        <v>385</v>
      </c>
      <c r="F88" s="27">
        <v>418</v>
      </c>
      <c r="G88" s="213">
        <v>417</v>
      </c>
      <c r="H88" s="213">
        <v>131</v>
      </c>
      <c r="I88" s="213">
        <v>141</v>
      </c>
      <c r="J88" s="213">
        <v>253</v>
      </c>
      <c r="K88" s="213">
        <v>339</v>
      </c>
      <c r="L88" s="213"/>
      <c r="M88" s="280"/>
      <c r="N88" s="280"/>
      <c r="O88" s="280"/>
      <c r="P88" s="280"/>
      <c r="Q88" s="280"/>
      <c r="R88" s="280"/>
      <c r="S88" s="280"/>
      <c r="T88" s="280"/>
      <c r="U88" s="280"/>
      <c r="V88" s="280"/>
      <c r="W88" s="280"/>
      <c r="X88" s="280"/>
      <c r="Y88" s="280"/>
      <c r="Z88" s="280"/>
      <c r="AA88" s="280"/>
      <c r="AB88" s="280"/>
      <c r="AC88" s="280"/>
      <c r="AD88" s="280"/>
      <c r="AE88" s="280"/>
      <c r="AF88" s="280"/>
    </row>
    <row r="89" spans="1:32" ht="18.75" x14ac:dyDescent="0.25">
      <c r="A89" s="52"/>
      <c r="B89" s="273"/>
      <c r="C89" s="281"/>
      <c r="D89" s="64" t="s">
        <v>308</v>
      </c>
      <c r="E89" s="28">
        <v>246</v>
      </c>
      <c r="F89" s="27">
        <v>246</v>
      </c>
      <c r="G89" s="213">
        <v>267</v>
      </c>
      <c r="H89" s="213">
        <v>271</v>
      </c>
      <c r="I89" s="213">
        <v>329</v>
      </c>
      <c r="J89" s="213">
        <v>331</v>
      </c>
      <c r="K89" s="213">
        <v>325</v>
      </c>
      <c r="L89" s="213"/>
      <c r="M89" s="280"/>
      <c r="N89" s="280"/>
      <c r="O89" s="280"/>
      <c r="P89" s="280"/>
      <c r="Q89" s="280"/>
      <c r="R89" s="280"/>
      <c r="S89" s="280"/>
      <c r="T89" s="280"/>
      <c r="U89" s="280"/>
      <c r="V89" s="280"/>
      <c r="W89" s="280"/>
      <c r="X89" s="280"/>
      <c r="Y89" s="280"/>
      <c r="Z89" s="280"/>
      <c r="AA89" s="280"/>
      <c r="AB89" s="280"/>
      <c r="AC89" s="280"/>
      <c r="AD89" s="280"/>
      <c r="AE89" s="280"/>
      <c r="AF89" s="280"/>
    </row>
    <row r="90" spans="1:32" ht="18.75" x14ac:dyDescent="0.25">
      <c r="A90" s="52"/>
      <c r="B90" s="273"/>
      <c r="C90" s="281"/>
      <c r="D90" s="280" t="s">
        <v>309</v>
      </c>
      <c r="E90" s="28">
        <v>251</v>
      </c>
      <c r="F90" s="27">
        <v>251</v>
      </c>
      <c r="G90" s="213">
        <v>275</v>
      </c>
      <c r="H90" s="213">
        <v>275</v>
      </c>
      <c r="I90" s="213">
        <v>322</v>
      </c>
      <c r="J90" s="213">
        <v>322</v>
      </c>
      <c r="K90" s="213">
        <v>319</v>
      </c>
      <c r="L90" s="213"/>
      <c r="M90" s="280"/>
      <c r="N90" s="280"/>
      <c r="O90" s="280"/>
      <c r="P90" s="280"/>
      <c r="Q90" s="280"/>
      <c r="R90" s="280"/>
      <c r="S90" s="280"/>
      <c r="T90" s="280"/>
      <c r="U90" s="280"/>
      <c r="V90" s="280"/>
      <c r="W90" s="280"/>
      <c r="X90" s="280"/>
      <c r="Y90" s="280"/>
      <c r="Z90" s="280"/>
      <c r="AA90" s="280"/>
      <c r="AB90" s="280"/>
      <c r="AC90" s="280"/>
      <c r="AD90" s="280"/>
      <c r="AE90" s="280"/>
      <c r="AF90" s="280"/>
    </row>
    <row r="91" spans="1:32" ht="18.75" x14ac:dyDescent="0.25">
      <c r="A91" s="52"/>
      <c r="B91" s="273"/>
      <c r="C91" s="281"/>
      <c r="D91" s="280" t="s">
        <v>386</v>
      </c>
      <c r="E91" s="28" t="s">
        <v>327</v>
      </c>
      <c r="F91" s="27">
        <v>187</v>
      </c>
      <c r="G91" s="213" t="s">
        <v>327</v>
      </c>
      <c r="H91" s="213">
        <v>124</v>
      </c>
      <c r="I91" s="213">
        <v>238</v>
      </c>
      <c r="J91" s="213">
        <v>144</v>
      </c>
      <c r="K91" s="213">
        <v>149</v>
      </c>
      <c r="L91" s="213"/>
      <c r="M91" s="280"/>
      <c r="N91" s="280"/>
      <c r="O91" s="280"/>
      <c r="P91" s="280"/>
      <c r="Q91" s="280"/>
      <c r="R91" s="280"/>
      <c r="S91" s="280"/>
      <c r="T91" s="280"/>
      <c r="U91" s="280"/>
      <c r="V91" s="280"/>
      <c r="W91" s="280"/>
      <c r="X91" s="280"/>
      <c r="Y91" s="280"/>
      <c r="Z91" s="280"/>
      <c r="AA91" s="280"/>
      <c r="AB91" s="280"/>
      <c r="AC91" s="280"/>
      <c r="AD91" s="280"/>
      <c r="AE91" s="280"/>
      <c r="AF91" s="280"/>
    </row>
    <row r="92" spans="1:32" ht="18.75" x14ac:dyDescent="0.25">
      <c r="A92" s="52"/>
      <c r="B92" s="273"/>
      <c r="C92" s="281"/>
      <c r="D92" s="280" t="s">
        <v>337</v>
      </c>
      <c r="E92" s="28">
        <v>204</v>
      </c>
      <c r="F92" s="27" t="s">
        <v>387</v>
      </c>
      <c r="G92" s="27" t="s">
        <v>387</v>
      </c>
      <c r="H92" s="27" t="s">
        <v>387</v>
      </c>
      <c r="I92" s="27" t="s">
        <v>387</v>
      </c>
      <c r="J92" s="27" t="s">
        <v>387</v>
      </c>
      <c r="K92" s="27" t="s">
        <v>387</v>
      </c>
      <c r="L92" s="35"/>
      <c r="M92" s="280"/>
      <c r="N92" s="280"/>
      <c r="O92" s="280"/>
      <c r="P92" s="280"/>
      <c r="Q92" s="280"/>
      <c r="R92" s="280"/>
      <c r="S92" s="280"/>
      <c r="T92" s="280"/>
      <c r="U92" s="280"/>
      <c r="V92" s="280"/>
      <c r="W92" s="280"/>
      <c r="X92" s="280"/>
      <c r="Y92" s="280"/>
      <c r="Z92" s="280"/>
      <c r="AA92" s="280"/>
      <c r="AB92" s="280"/>
      <c r="AC92" s="280"/>
      <c r="AD92" s="280"/>
      <c r="AE92" s="280"/>
      <c r="AF92" s="280"/>
    </row>
    <row r="93" spans="1:32" ht="18.75" x14ac:dyDescent="0.25">
      <c r="A93" s="52"/>
      <c r="B93" s="273"/>
      <c r="C93" s="281"/>
      <c r="D93" s="280" t="s">
        <v>310</v>
      </c>
      <c r="E93" s="28">
        <v>283</v>
      </c>
      <c r="F93" s="27">
        <v>282</v>
      </c>
      <c r="G93" s="213">
        <v>303</v>
      </c>
      <c r="H93" s="213">
        <v>303</v>
      </c>
      <c r="I93" s="213">
        <v>356</v>
      </c>
      <c r="J93" s="213">
        <v>354</v>
      </c>
      <c r="K93" s="213">
        <v>354</v>
      </c>
      <c r="L93" s="213"/>
      <c r="M93" s="280"/>
      <c r="N93" s="280"/>
      <c r="O93" s="280"/>
      <c r="P93" s="280"/>
      <c r="Q93" s="280"/>
      <c r="R93" s="280"/>
      <c r="S93" s="280"/>
      <c r="T93" s="280"/>
      <c r="U93" s="280"/>
      <c r="V93" s="280"/>
      <c r="W93" s="280"/>
      <c r="X93" s="280"/>
      <c r="Y93" s="280"/>
      <c r="Z93" s="280"/>
      <c r="AA93" s="280"/>
      <c r="AB93" s="280"/>
      <c r="AC93" s="280"/>
      <c r="AD93" s="280"/>
      <c r="AE93" s="280"/>
      <c r="AF93" s="280"/>
    </row>
    <row r="94" spans="1:32" ht="18.75" x14ac:dyDescent="0.25">
      <c r="A94" s="52"/>
      <c r="B94" s="273"/>
      <c r="C94" s="281"/>
      <c r="D94" s="280" t="s">
        <v>311</v>
      </c>
      <c r="E94" s="28">
        <v>145</v>
      </c>
      <c r="F94" s="27">
        <v>141</v>
      </c>
      <c r="G94" s="213">
        <v>152</v>
      </c>
      <c r="H94" s="213">
        <v>162</v>
      </c>
      <c r="I94" s="213">
        <v>140</v>
      </c>
      <c r="J94" s="213">
        <v>140</v>
      </c>
      <c r="K94" s="213">
        <v>138</v>
      </c>
      <c r="L94" s="213"/>
      <c r="M94" s="280"/>
      <c r="N94" s="280"/>
      <c r="O94" s="280"/>
      <c r="P94" s="280"/>
      <c r="Q94" s="280"/>
      <c r="R94" s="280"/>
      <c r="S94" s="280"/>
      <c r="T94" s="280"/>
      <c r="U94" s="280"/>
      <c r="V94" s="280"/>
      <c r="W94" s="280"/>
      <c r="X94" s="280"/>
      <c r="Y94" s="280"/>
      <c r="Z94" s="280"/>
      <c r="AA94" s="280"/>
      <c r="AB94" s="280"/>
      <c r="AC94" s="280"/>
      <c r="AD94" s="280"/>
      <c r="AE94" s="280"/>
      <c r="AF94" s="280"/>
    </row>
    <row r="95" spans="1:32" ht="18.75" x14ac:dyDescent="0.25">
      <c r="A95" s="52"/>
      <c r="B95" s="273"/>
      <c r="C95" s="281"/>
      <c r="D95" s="26" t="s">
        <v>312</v>
      </c>
      <c r="E95" s="28">
        <v>114</v>
      </c>
      <c r="F95" s="27">
        <v>114</v>
      </c>
      <c r="G95" s="213" t="s">
        <v>327</v>
      </c>
      <c r="H95" s="213">
        <v>131</v>
      </c>
      <c r="I95" s="213">
        <v>143</v>
      </c>
      <c r="J95" s="213">
        <v>149</v>
      </c>
      <c r="K95" s="213" t="s">
        <v>327</v>
      </c>
      <c r="L95" s="213"/>
      <c r="M95" s="280"/>
      <c r="N95" s="280"/>
      <c r="O95" s="280"/>
      <c r="P95" s="280"/>
      <c r="Q95" s="280"/>
      <c r="R95" s="280"/>
      <c r="S95" s="280"/>
      <c r="T95" s="280"/>
      <c r="U95" s="280"/>
      <c r="V95" s="280"/>
      <c r="W95" s="280"/>
      <c r="X95" s="280"/>
      <c r="Y95" s="280"/>
      <c r="Z95" s="280"/>
      <c r="AA95" s="280"/>
      <c r="AB95" s="280"/>
      <c r="AC95" s="280"/>
      <c r="AD95" s="280"/>
      <c r="AE95" s="280"/>
      <c r="AF95" s="280"/>
    </row>
    <row r="96" spans="1:32" ht="18.75" x14ac:dyDescent="0.25">
      <c r="A96" s="52"/>
      <c r="B96" s="273"/>
      <c r="C96" s="281"/>
      <c r="D96" s="36" t="s">
        <v>313</v>
      </c>
      <c r="E96" s="37">
        <v>210</v>
      </c>
      <c r="F96" s="69">
        <v>216</v>
      </c>
      <c r="G96" s="70">
        <v>233</v>
      </c>
      <c r="H96" s="70">
        <v>244</v>
      </c>
      <c r="I96" s="70">
        <v>263</v>
      </c>
      <c r="J96" s="70">
        <v>262</v>
      </c>
      <c r="K96" s="70">
        <v>262</v>
      </c>
      <c r="L96" s="213"/>
      <c r="M96" s="280"/>
      <c r="N96" s="280"/>
      <c r="O96" s="280"/>
      <c r="P96" s="280"/>
      <c r="Q96" s="280"/>
      <c r="R96" s="280"/>
      <c r="S96" s="280"/>
      <c r="T96" s="280"/>
      <c r="U96" s="280"/>
      <c r="V96" s="280"/>
      <c r="W96" s="280"/>
      <c r="X96" s="280"/>
      <c r="Y96" s="280"/>
      <c r="Z96" s="280"/>
      <c r="AA96" s="280"/>
      <c r="AB96" s="280"/>
      <c r="AC96" s="280"/>
      <c r="AD96" s="280"/>
      <c r="AE96" s="280"/>
      <c r="AF96" s="280"/>
    </row>
    <row r="97" spans="1:33" ht="17.25" customHeight="1" x14ac:dyDescent="0.25">
      <c r="A97" s="52"/>
      <c r="B97" s="273"/>
      <c r="C97" s="281"/>
      <c r="D97" s="26" t="s">
        <v>388</v>
      </c>
      <c r="E97" s="213"/>
      <c r="F97" s="213"/>
      <c r="G97" s="213"/>
      <c r="H97" s="213"/>
      <c r="I97" s="213"/>
      <c r="J97" s="213"/>
      <c r="K97" s="213"/>
      <c r="L97" s="280"/>
      <c r="M97" s="280"/>
      <c r="N97" s="280"/>
      <c r="O97" s="280"/>
      <c r="P97" s="280"/>
      <c r="Q97" s="280"/>
      <c r="R97" s="280"/>
      <c r="S97" s="280"/>
      <c r="T97" s="280"/>
      <c r="U97" s="280"/>
      <c r="V97" s="280"/>
      <c r="W97" s="280"/>
      <c r="X97" s="280"/>
      <c r="Y97" s="280"/>
      <c r="Z97" s="280"/>
      <c r="AA97" s="280"/>
      <c r="AB97" s="280"/>
      <c r="AC97" s="280"/>
      <c r="AD97" s="280"/>
      <c r="AE97" s="280"/>
      <c r="AF97" s="280"/>
    </row>
    <row r="98" spans="1:33" ht="16.5" customHeight="1" x14ac:dyDescent="0.25">
      <c r="A98" s="52"/>
      <c r="B98" s="273"/>
      <c r="C98" s="281"/>
      <c r="D98" s="26" t="s">
        <v>389</v>
      </c>
      <c r="E98" s="213"/>
      <c r="F98" s="213"/>
      <c r="G98" s="213"/>
      <c r="H98" s="213"/>
      <c r="I98" s="213"/>
      <c r="J98" s="213"/>
      <c r="K98" s="213"/>
      <c r="L98" s="280"/>
      <c r="M98" s="280"/>
      <c r="N98" s="280"/>
      <c r="O98" s="280"/>
      <c r="P98" s="280"/>
      <c r="Q98" s="280"/>
      <c r="R98" s="280"/>
      <c r="S98" s="280"/>
      <c r="T98" s="280"/>
      <c r="U98" s="280"/>
      <c r="V98" s="280"/>
      <c r="W98" s="280"/>
      <c r="X98" s="280"/>
      <c r="Y98" s="280"/>
      <c r="Z98" s="280"/>
      <c r="AA98" s="280"/>
      <c r="AB98" s="280"/>
      <c r="AC98" s="280"/>
      <c r="AD98" s="280"/>
      <c r="AE98" s="280"/>
      <c r="AF98" s="280"/>
    </row>
    <row r="99" spans="1:33" ht="18.75" x14ac:dyDescent="0.25">
      <c r="A99" s="52"/>
      <c r="B99" s="52"/>
      <c r="C99" s="281"/>
      <c r="D99" s="213"/>
      <c r="E99" s="213"/>
      <c r="F99" s="213"/>
      <c r="G99" s="213"/>
      <c r="H99" s="213"/>
      <c r="I99" s="213"/>
      <c r="J99" s="213"/>
      <c r="K99" s="213"/>
      <c r="L99" s="280"/>
      <c r="M99" s="280"/>
      <c r="N99" s="280"/>
      <c r="O99" s="280"/>
      <c r="P99" s="280"/>
      <c r="Q99" s="280"/>
      <c r="R99" s="280"/>
      <c r="S99" s="280"/>
      <c r="T99" s="280"/>
      <c r="U99" s="280"/>
      <c r="V99" s="280"/>
      <c r="W99" s="280"/>
      <c r="X99" s="280"/>
      <c r="Y99" s="280"/>
      <c r="Z99" s="280"/>
      <c r="AA99" s="280"/>
      <c r="AB99" s="280"/>
      <c r="AC99" s="280"/>
      <c r="AD99" s="280"/>
      <c r="AE99" s="280"/>
      <c r="AF99" s="280"/>
    </row>
    <row r="100" spans="1:33" ht="18.75" x14ac:dyDescent="0.25">
      <c r="A100" s="52"/>
      <c r="B100" s="52"/>
      <c r="C100" s="281"/>
      <c r="D100" s="213"/>
      <c r="E100" s="213"/>
      <c r="F100" s="213"/>
      <c r="G100" s="213"/>
      <c r="H100" s="213"/>
      <c r="I100" s="213"/>
      <c r="J100" s="213"/>
      <c r="K100" s="213"/>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row>
    <row r="101" spans="1:33" ht="18.75" x14ac:dyDescent="0.25">
      <c r="A101" s="52"/>
      <c r="B101" s="10" t="s">
        <v>390</v>
      </c>
      <c r="C101" s="281"/>
      <c r="D101" s="529" t="s">
        <v>793</v>
      </c>
      <c r="E101" s="213"/>
      <c r="F101" s="213"/>
      <c r="G101" s="213"/>
      <c r="H101" s="213"/>
      <c r="I101" s="213"/>
      <c r="J101" s="213"/>
      <c r="K101" s="213"/>
      <c r="L101" s="22"/>
      <c r="M101" s="280"/>
      <c r="N101" s="280"/>
      <c r="O101" s="280"/>
      <c r="P101" s="280"/>
      <c r="Q101" s="280"/>
      <c r="R101" s="280"/>
      <c r="S101" s="280"/>
      <c r="T101" s="280"/>
      <c r="U101" s="280"/>
      <c r="V101" s="280"/>
      <c r="W101" s="280"/>
      <c r="X101" s="280"/>
      <c r="Y101" s="280"/>
      <c r="Z101" s="280"/>
      <c r="AA101" s="280"/>
      <c r="AB101" s="280"/>
      <c r="AC101" s="280"/>
      <c r="AD101" s="280"/>
      <c r="AE101" s="280"/>
      <c r="AF101" s="280"/>
    </row>
    <row r="102" spans="1:33" ht="60" x14ac:dyDescent="0.25">
      <c r="A102" s="52"/>
      <c r="B102" s="52"/>
      <c r="C102" s="281"/>
      <c r="D102" s="18"/>
      <c r="E102" s="480" t="s">
        <v>391</v>
      </c>
      <c r="F102" s="480" t="s">
        <v>392</v>
      </c>
      <c r="G102" s="71" t="s">
        <v>379</v>
      </c>
      <c r="H102" s="19" t="s">
        <v>380</v>
      </c>
      <c r="I102" s="19" t="s">
        <v>381</v>
      </c>
      <c r="J102" s="19" t="s">
        <v>382</v>
      </c>
      <c r="K102" s="19" t="s">
        <v>383</v>
      </c>
      <c r="L102" s="19" t="s">
        <v>384</v>
      </c>
      <c r="M102" s="21"/>
      <c r="N102" s="280"/>
      <c r="O102" s="280"/>
      <c r="P102" s="280"/>
      <c r="Q102" s="280"/>
      <c r="R102" s="280"/>
      <c r="S102" s="280"/>
      <c r="T102" s="280"/>
      <c r="U102" s="280"/>
      <c r="V102" s="280"/>
      <c r="W102" s="280"/>
      <c r="X102" s="280"/>
      <c r="Y102" s="280"/>
      <c r="Z102" s="280"/>
      <c r="AA102" s="280"/>
      <c r="AB102" s="280"/>
      <c r="AC102" s="280"/>
      <c r="AD102" s="280"/>
      <c r="AE102" s="280"/>
      <c r="AF102" s="280"/>
      <c r="AG102" s="280"/>
    </row>
    <row r="103" spans="1:33" ht="18.75" x14ac:dyDescent="0.25">
      <c r="A103" s="52"/>
      <c r="B103" s="52"/>
      <c r="C103" s="281"/>
      <c r="D103" s="280" t="s">
        <v>335</v>
      </c>
      <c r="E103" s="28">
        <v>83</v>
      </c>
      <c r="F103" s="28" t="s">
        <v>393</v>
      </c>
      <c r="G103" s="479" t="s">
        <v>394</v>
      </c>
      <c r="H103" s="479" t="s">
        <v>394</v>
      </c>
      <c r="I103" s="479" t="s">
        <v>394</v>
      </c>
      <c r="J103" s="479" t="s">
        <v>394</v>
      </c>
      <c r="K103" s="479" t="s">
        <v>394</v>
      </c>
      <c r="L103" s="479" t="s">
        <v>394</v>
      </c>
      <c r="M103" s="21"/>
      <c r="N103" s="280"/>
      <c r="O103" s="280"/>
      <c r="P103" s="280"/>
      <c r="Q103" s="280"/>
      <c r="R103" s="280"/>
      <c r="S103" s="280"/>
      <c r="T103" s="280"/>
      <c r="U103" s="280"/>
      <c r="V103" s="280"/>
      <c r="W103" s="280"/>
      <c r="X103" s="280"/>
      <c r="Y103" s="280"/>
      <c r="Z103" s="280"/>
      <c r="AA103" s="280"/>
      <c r="AB103" s="280"/>
      <c r="AC103" s="280"/>
      <c r="AD103" s="280"/>
      <c r="AE103" s="280"/>
      <c r="AF103" s="280"/>
      <c r="AG103" s="280"/>
    </row>
    <row r="104" spans="1:33" ht="18.75" x14ac:dyDescent="0.25">
      <c r="A104" s="52"/>
      <c r="B104" s="273"/>
      <c r="C104" s="281"/>
      <c r="D104" s="280" t="s">
        <v>385</v>
      </c>
      <c r="E104" s="28">
        <v>28</v>
      </c>
      <c r="F104" s="28" t="s">
        <v>395</v>
      </c>
      <c r="G104" s="27">
        <v>21</v>
      </c>
      <c r="H104" s="27">
        <v>16</v>
      </c>
      <c r="I104" s="27">
        <v>21</v>
      </c>
      <c r="J104" s="27">
        <v>20</v>
      </c>
      <c r="K104" s="27">
        <v>0</v>
      </c>
      <c r="L104" s="27">
        <v>8</v>
      </c>
      <c r="M104" s="27"/>
      <c r="N104" s="280"/>
      <c r="O104" s="213"/>
      <c r="P104" s="213"/>
      <c r="Q104" s="213"/>
      <c r="R104" s="280"/>
      <c r="S104" s="280"/>
      <c r="T104" s="280"/>
      <c r="U104" s="280"/>
      <c r="V104" s="280"/>
      <c r="W104" s="280"/>
      <c r="X104" s="280"/>
      <c r="Y104" s="280"/>
      <c r="Z104" s="280"/>
      <c r="AA104" s="280"/>
      <c r="AB104" s="280"/>
      <c r="AC104" s="280"/>
      <c r="AD104" s="280"/>
      <c r="AE104" s="280"/>
      <c r="AF104" s="280"/>
      <c r="AG104" s="280"/>
    </row>
    <row r="105" spans="1:33" ht="18.75" x14ac:dyDescent="0.25">
      <c r="A105" s="52"/>
      <c r="B105" s="273"/>
      <c r="C105" s="281"/>
      <c r="D105" s="64" t="s">
        <v>308</v>
      </c>
      <c r="E105" s="28">
        <v>78</v>
      </c>
      <c r="F105" s="28" t="s">
        <v>396</v>
      </c>
      <c r="G105" s="27">
        <v>75</v>
      </c>
      <c r="H105" s="27">
        <v>92</v>
      </c>
      <c r="I105" s="27">
        <v>100</v>
      </c>
      <c r="J105" s="27">
        <v>100</v>
      </c>
      <c r="K105" s="27" t="s">
        <v>327</v>
      </c>
      <c r="L105" s="27" t="s">
        <v>327</v>
      </c>
      <c r="M105" s="27"/>
      <c r="N105" s="280"/>
      <c r="O105" s="280"/>
      <c r="P105" s="280"/>
      <c r="Q105" s="280"/>
      <c r="R105" s="280"/>
      <c r="S105" s="280"/>
      <c r="T105" s="280"/>
      <c r="U105" s="280"/>
      <c r="V105" s="280"/>
      <c r="W105" s="280"/>
      <c r="X105" s="280"/>
      <c r="Y105" s="280"/>
      <c r="Z105" s="280"/>
      <c r="AA105" s="280"/>
      <c r="AB105" s="280"/>
      <c r="AC105" s="280"/>
      <c r="AD105" s="280"/>
      <c r="AE105" s="280"/>
      <c r="AF105" s="280"/>
      <c r="AG105" s="280"/>
    </row>
    <row r="106" spans="1:33" ht="18.75" x14ac:dyDescent="0.25">
      <c r="A106" s="52"/>
      <c r="B106" s="273"/>
      <c r="C106" s="281"/>
      <c r="D106" s="280" t="s">
        <v>794</v>
      </c>
      <c r="E106" s="28">
        <v>100</v>
      </c>
      <c r="F106" s="28" t="s">
        <v>397</v>
      </c>
      <c r="G106" s="27">
        <v>67</v>
      </c>
      <c r="H106" s="27">
        <v>71</v>
      </c>
      <c r="I106" s="27">
        <v>100</v>
      </c>
      <c r="J106" s="27">
        <v>100</v>
      </c>
      <c r="K106" s="27">
        <v>100</v>
      </c>
      <c r="L106" s="27">
        <v>100</v>
      </c>
      <c r="M106" s="27"/>
      <c r="N106" s="213"/>
      <c r="O106" s="213"/>
      <c r="P106" s="213"/>
      <c r="Q106" s="213"/>
      <c r="R106" s="280"/>
      <c r="S106" s="280"/>
      <c r="T106" s="280"/>
      <c r="U106" s="280"/>
      <c r="V106" s="280"/>
      <c r="W106" s="280"/>
      <c r="X106" s="280"/>
      <c r="Y106" s="280"/>
      <c r="Z106" s="280"/>
      <c r="AA106" s="280"/>
      <c r="AB106" s="280"/>
      <c r="AC106" s="280"/>
      <c r="AD106" s="280"/>
      <c r="AE106" s="280"/>
      <c r="AF106" s="280"/>
      <c r="AG106" s="280"/>
    </row>
    <row r="107" spans="1:33" ht="18.75" x14ac:dyDescent="0.25">
      <c r="A107" s="52"/>
      <c r="B107" s="273"/>
      <c r="C107" s="281"/>
      <c r="D107" s="280" t="s">
        <v>337</v>
      </c>
      <c r="E107" s="28">
        <v>40</v>
      </c>
      <c r="F107" s="28" t="s">
        <v>398</v>
      </c>
      <c r="G107" s="27" t="s">
        <v>387</v>
      </c>
      <c r="H107" s="27" t="s">
        <v>387</v>
      </c>
      <c r="I107" s="27" t="s">
        <v>387</v>
      </c>
      <c r="J107" s="27" t="s">
        <v>387</v>
      </c>
      <c r="K107" s="27" t="s">
        <v>387</v>
      </c>
      <c r="L107" s="27" t="s">
        <v>387</v>
      </c>
      <c r="M107" s="27"/>
      <c r="N107" s="280"/>
      <c r="O107" s="280"/>
      <c r="P107" s="280"/>
      <c r="Q107" s="280"/>
      <c r="R107" s="280"/>
      <c r="S107" s="280"/>
      <c r="T107" s="280"/>
      <c r="U107" s="280"/>
      <c r="V107" s="280"/>
      <c r="W107" s="280"/>
      <c r="X107" s="280"/>
      <c r="Y107" s="280"/>
      <c r="Z107" s="280"/>
      <c r="AA107" s="280"/>
      <c r="AB107" s="280"/>
      <c r="AC107" s="280"/>
      <c r="AD107" s="280"/>
      <c r="AE107" s="280"/>
      <c r="AF107" s="280"/>
      <c r="AG107" s="280"/>
    </row>
    <row r="108" spans="1:33" ht="18.75" x14ac:dyDescent="0.25">
      <c r="A108" s="52"/>
      <c r="B108" s="273"/>
      <c r="C108" s="281"/>
      <c r="D108" s="280" t="s">
        <v>795</v>
      </c>
      <c r="E108" s="28">
        <v>83</v>
      </c>
      <c r="F108" s="28" t="s">
        <v>399</v>
      </c>
      <c r="G108" s="27">
        <v>92</v>
      </c>
      <c r="H108" s="27">
        <v>95</v>
      </c>
      <c r="I108" s="27" t="s">
        <v>327</v>
      </c>
      <c r="J108" s="27" t="s">
        <v>327</v>
      </c>
      <c r="K108" s="27" t="s">
        <v>327</v>
      </c>
      <c r="L108" s="27" t="s">
        <v>327</v>
      </c>
      <c r="M108" s="27"/>
      <c r="N108" s="280"/>
      <c r="O108" s="280"/>
      <c r="P108" s="280"/>
      <c r="Q108" s="280"/>
      <c r="R108" s="280"/>
      <c r="S108" s="280"/>
      <c r="T108" s="280"/>
      <c r="U108" s="280"/>
      <c r="V108" s="280"/>
      <c r="W108" s="280"/>
      <c r="X108" s="280"/>
      <c r="Y108" s="280"/>
      <c r="Z108" s="280"/>
      <c r="AA108" s="280"/>
      <c r="AB108" s="280"/>
      <c r="AC108" s="280"/>
      <c r="AD108" s="280"/>
      <c r="AE108" s="280"/>
      <c r="AF108" s="280"/>
      <c r="AG108" s="280"/>
    </row>
    <row r="109" spans="1:33" ht="18.75" x14ac:dyDescent="0.25">
      <c r="A109" s="52"/>
      <c r="B109" s="273"/>
      <c r="C109" s="281"/>
      <c r="D109" s="280" t="s">
        <v>311</v>
      </c>
      <c r="E109" s="28">
        <v>100</v>
      </c>
      <c r="F109" s="28" t="s">
        <v>400</v>
      </c>
      <c r="G109" s="27">
        <v>100</v>
      </c>
      <c r="H109" s="27">
        <v>100</v>
      </c>
      <c r="I109" s="27">
        <v>100</v>
      </c>
      <c r="J109" s="27">
        <v>0</v>
      </c>
      <c r="K109" s="27">
        <v>75</v>
      </c>
      <c r="L109" s="27">
        <v>71</v>
      </c>
      <c r="M109" s="27"/>
      <c r="N109" s="280"/>
      <c r="O109" s="280"/>
      <c r="P109" s="280"/>
      <c r="Q109" s="280"/>
      <c r="R109" s="280"/>
      <c r="S109" s="280"/>
      <c r="T109" s="280"/>
      <c r="U109" s="280"/>
      <c r="V109" s="280"/>
      <c r="W109" s="280"/>
      <c r="X109" s="280"/>
      <c r="Y109" s="280"/>
      <c r="Z109" s="280"/>
      <c r="AA109" s="280"/>
      <c r="AB109" s="280"/>
      <c r="AC109" s="280"/>
      <c r="AD109" s="280"/>
      <c r="AE109" s="280"/>
      <c r="AF109" s="280"/>
      <c r="AG109" s="280"/>
    </row>
    <row r="110" spans="1:33" ht="18.75" x14ac:dyDescent="0.25">
      <c r="A110" s="52"/>
      <c r="B110" s="273"/>
      <c r="C110" s="281"/>
      <c r="D110" s="26" t="s">
        <v>312</v>
      </c>
      <c r="E110" s="28">
        <v>14</v>
      </c>
      <c r="F110" s="28" t="s">
        <v>401</v>
      </c>
      <c r="G110" s="27">
        <v>13</v>
      </c>
      <c r="H110" s="27">
        <v>13</v>
      </c>
      <c r="I110" s="27">
        <v>0</v>
      </c>
      <c r="J110" s="27">
        <v>0</v>
      </c>
      <c r="K110" s="27">
        <v>0</v>
      </c>
      <c r="L110" s="27">
        <v>0</v>
      </c>
      <c r="M110" s="27"/>
      <c r="N110" s="280"/>
      <c r="O110" s="280"/>
      <c r="P110" s="280"/>
      <c r="Q110" s="280"/>
      <c r="R110" s="280"/>
      <c r="S110" s="280"/>
      <c r="T110" s="280"/>
      <c r="U110" s="280"/>
      <c r="V110" s="280"/>
      <c r="W110" s="280"/>
      <c r="X110" s="280"/>
      <c r="Y110" s="280"/>
      <c r="Z110" s="280"/>
      <c r="AA110" s="280"/>
      <c r="AB110" s="280"/>
      <c r="AC110" s="280"/>
      <c r="AD110" s="280"/>
      <c r="AE110" s="280"/>
      <c r="AF110" s="280"/>
      <c r="AG110" s="280"/>
    </row>
    <row r="111" spans="1:33" ht="18.75" x14ac:dyDescent="0.25">
      <c r="A111" s="52"/>
      <c r="B111" s="273"/>
      <c r="C111" s="281"/>
      <c r="D111" s="280" t="s">
        <v>313</v>
      </c>
      <c r="E111" s="28">
        <v>98</v>
      </c>
      <c r="F111" s="28" t="s">
        <v>402</v>
      </c>
      <c r="G111" s="27">
        <v>83</v>
      </c>
      <c r="H111" s="27">
        <v>84</v>
      </c>
      <c r="I111" s="27">
        <v>93</v>
      </c>
      <c r="J111" s="27" t="s">
        <v>327</v>
      </c>
      <c r="K111" s="27" t="s">
        <v>327</v>
      </c>
      <c r="L111" s="27" t="s">
        <v>327</v>
      </c>
      <c r="M111" s="27"/>
      <c r="N111" s="280"/>
      <c r="O111" s="280"/>
      <c r="P111" s="280"/>
      <c r="Q111" s="280"/>
      <c r="R111" s="280"/>
      <c r="S111" s="280"/>
      <c r="T111" s="280"/>
      <c r="U111" s="280"/>
      <c r="V111" s="280"/>
      <c r="W111" s="280"/>
      <c r="X111" s="280"/>
      <c r="Y111" s="280"/>
      <c r="Z111" s="280"/>
      <c r="AA111" s="280"/>
      <c r="AB111" s="280"/>
      <c r="AC111" s="280"/>
      <c r="AD111" s="280"/>
      <c r="AE111" s="280"/>
      <c r="AF111" s="280"/>
      <c r="AG111" s="280"/>
    </row>
    <row r="112" spans="1:33" ht="166.5" customHeight="1" x14ac:dyDescent="0.25">
      <c r="A112" s="52"/>
      <c r="B112" s="273"/>
      <c r="C112" s="281"/>
      <c r="D112" s="544" t="s">
        <v>403</v>
      </c>
      <c r="E112" s="544"/>
      <c r="F112" s="544"/>
      <c r="G112" s="544"/>
      <c r="H112" s="544"/>
      <c r="I112" s="27"/>
      <c r="J112" s="27"/>
      <c r="K112" s="27"/>
      <c r="L112" s="280"/>
      <c r="M112" s="280"/>
      <c r="N112" s="280"/>
      <c r="O112" s="280"/>
      <c r="P112" s="280"/>
      <c r="Q112" s="280"/>
      <c r="R112" s="280"/>
      <c r="S112" s="280"/>
      <c r="T112" s="280"/>
      <c r="U112" s="280"/>
      <c r="V112" s="280"/>
      <c r="W112" s="280"/>
      <c r="X112" s="280"/>
      <c r="Y112" s="280"/>
      <c r="Z112" s="280"/>
      <c r="AA112" s="280"/>
      <c r="AB112" s="280"/>
      <c r="AC112" s="280"/>
      <c r="AD112" s="280"/>
      <c r="AE112" s="280"/>
      <c r="AF112" s="280"/>
    </row>
    <row r="113" spans="1:32" ht="18.75" x14ac:dyDescent="0.25">
      <c r="A113" s="52"/>
      <c r="B113" s="273"/>
      <c r="C113" s="527"/>
      <c r="D113" s="46"/>
      <c r="E113" s="213"/>
      <c r="F113" s="213"/>
      <c r="G113" s="213"/>
      <c r="H113" s="213"/>
      <c r="I113" s="213"/>
      <c r="J113" s="213"/>
      <c r="K113" s="213"/>
      <c r="L113" s="280"/>
      <c r="M113" s="280"/>
      <c r="N113" s="280"/>
      <c r="O113" s="280"/>
      <c r="P113" s="280"/>
      <c r="Q113" s="280"/>
      <c r="R113" s="280"/>
      <c r="S113" s="280"/>
      <c r="T113" s="280"/>
      <c r="U113" s="280"/>
      <c r="V113" s="280"/>
      <c r="W113" s="280"/>
      <c r="X113" s="280"/>
      <c r="Y113" s="280"/>
      <c r="Z113" s="280"/>
      <c r="AA113" s="280"/>
      <c r="AB113" s="280"/>
      <c r="AC113" s="280"/>
      <c r="AD113" s="280"/>
      <c r="AE113" s="280"/>
      <c r="AF113" s="280"/>
    </row>
    <row r="114" spans="1:32" x14ac:dyDescent="0.25">
      <c r="A114" s="546"/>
      <c r="B114" s="546"/>
      <c r="C114" s="527"/>
      <c r="D114" s="524"/>
      <c r="E114" s="213"/>
      <c r="F114" s="213"/>
      <c r="G114" s="213"/>
      <c r="H114" s="213"/>
      <c r="I114" s="213"/>
      <c r="J114" s="213"/>
      <c r="K114" s="213"/>
      <c r="L114" s="280"/>
      <c r="M114" s="280"/>
      <c r="N114" s="280"/>
      <c r="O114" s="280"/>
      <c r="P114" s="280"/>
      <c r="Q114" s="280"/>
      <c r="R114" s="280"/>
      <c r="S114" s="280"/>
      <c r="T114" s="280"/>
      <c r="U114" s="280"/>
      <c r="V114" s="280"/>
      <c r="W114" s="280"/>
      <c r="X114" s="280"/>
      <c r="Y114" s="280"/>
      <c r="Z114" s="280"/>
      <c r="AA114" s="280"/>
      <c r="AB114" s="280"/>
      <c r="AC114" s="280"/>
      <c r="AD114" s="280"/>
      <c r="AE114" s="280"/>
      <c r="AF114" s="280"/>
    </row>
    <row r="115" spans="1:32" ht="18.75" x14ac:dyDescent="0.25">
      <c r="A115" s="52"/>
      <c r="B115" s="10" t="s">
        <v>404</v>
      </c>
      <c r="C115" s="17"/>
      <c r="D115" s="275" t="s">
        <v>405</v>
      </c>
      <c r="E115" s="74"/>
      <c r="F115" s="74"/>
      <c r="G115" s="74"/>
      <c r="H115" s="74"/>
      <c r="I115" s="74"/>
      <c r="J115" s="74"/>
      <c r="K115" s="74"/>
      <c r="L115" s="280"/>
      <c r="M115" s="280"/>
      <c r="N115" s="280"/>
      <c r="O115" s="280"/>
      <c r="P115" s="280"/>
      <c r="Q115" s="280"/>
      <c r="R115" s="280"/>
      <c r="S115" s="280"/>
      <c r="T115" s="280"/>
      <c r="U115" s="280"/>
      <c r="V115" s="280"/>
      <c r="W115" s="280"/>
      <c r="X115" s="280"/>
      <c r="Y115" s="280"/>
      <c r="Z115" s="280"/>
      <c r="AA115" s="280"/>
      <c r="AB115" s="280"/>
      <c r="AC115" s="280"/>
      <c r="AD115" s="280"/>
      <c r="AE115" s="280"/>
      <c r="AF115" s="280"/>
    </row>
    <row r="116" spans="1:32" ht="18.75" x14ac:dyDescent="0.25">
      <c r="A116" s="52"/>
      <c r="B116" s="273"/>
      <c r="C116" s="554"/>
      <c r="D116" s="18"/>
      <c r="E116" s="71" t="s">
        <v>796</v>
      </c>
      <c r="F116" s="19" t="s">
        <v>307</v>
      </c>
      <c r="G116" s="19" t="s">
        <v>308</v>
      </c>
      <c r="H116" s="19" t="s">
        <v>309</v>
      </c>
      <c r="I116" s="19" t="s">
        <v>336</v>
      </c>
      <c r="J116" s="19" t="s">
        <v>337</v>
      </c>
      <c r="K116" s="19" t="s">
        <v>310</v>
      </c>
      <c r="L116" s="19" t="s">
        <v>311</v>
      </c>
      <c r="M116" s="19" t="s">
        <v>312</v>
      </c>
      <c r="N116" s="19" t="s">
        <v>313</v>
      </c>
      <c r="O116" s="21"/>
      <c r="P116" s="21"/>
      <c r="Q116" s="280"/>
      <c r="R116" s="280"/>
      <c r="S116" s="280"/>
      <c r="T116" s="280"/>
      <c r="U116" s="280"/>
      <c r="V116" s="280"/>
      <c r="W116" s="280"/>
      <c r="X116" s="280"/>
      <c r="Y116" s="280"/>
      <c r="Z116" s="280"/>
      <c r="AA116" s="280"/>
      <c r="AB116" s="280"/>
      <c r="AC116" s="280"/>
      <c r="AD116" s="280"/>
      <c r="AE116" s="280"/>
      <c r="AF116" s="280"/>
    </row>
    <row r="117" spans="1:32" ht="18.75" x14ac:dyDescent="0.25">
      <c r="A117" s="52"/>
      <c r="B117" s="273"/>
      <c r="C117" s="554"/>
      <c r="D117" s="280" t="s">
        <v>406</v>
      </c>
      <c r="E117" s="77">
        <v>69</v>
      </c>
      <c r="F117" s="27">
        <v>17</v>
      </c>
      <c r="G117" s="27">
        <v>88</v>
      </c>
      <c r="H117" s="27">
        <v>100</v>
      </c>
      <c r="I117" s="27">
        <v>96</v>
      </c>
      <c r="J117" s="27">
        <v>85</v>
      </c>
      <c r="K117" s="27" t="s">
        <v>327</v>
      </c>
      <c r="L117" s="27">
        <v>100</v>
      </c>
      <c r="M117" s="503">
        <v>39.6</v>
      </c>
      <c r="N117" s="27">
        <v>100</v>
      </c>
      <c r="O117" s="27"/>
      <c r="P117" s="27"/>
      <c r="Q117" s="280"/>
      <c r="R117" s="280"/>
      <c r="S117" s="280"/>
      <c r="T117" s="280"/>
      <c r="U117" s="280"/>
      <c r="V117" s="280"/>
      <c r="W117" s="280"/>
      <c r="X117" s="280"/>
      <c r="Y117" s="280"/>
      <c r="Z117" s="280"/>
      <c r="AA117" s="280"/>
      <c r="AB117" s="280"/>
      <c r="AC117" s="280"/>
      <c r="AD117" s="280"/>
      <c r="AE117" s="280"/>
      <c r="AF117" s="280"/>
    </row>
    <row r="118" spans="1:32" ht="18.75" x14ac:dyDescent="0.25">
      <c r="A118" s="52"/>
      <c r="B118" s="273"/>
      <c r="C118" s="554"/>
      <c r="D118" s="36" t="s">
        <v>407</v>
      </c>
      <c r="E118" s="78">
        <v>90</v>
      </c>
      <c r="F118" s="69">
        <v>69</v>
      </c>
      <c r="G118" s="69">
        <v>99</v>
      </c>
      <c r="H118" s="69">
        <v>96</v>
      </c>
      <c r="I118" s="69">
        <v>99</v>
      </c>
      <c r="J118" s="69">
        <v>91</v>
      </c>
      <c r="K118" s="69" t="s">
        <v>327</v>
      </c>
      <c r="L118" s="69">
        <v>95</v>
      </c>
      <c r="M118" s="504">
        <v>60.4</v>
      </c>
      <c r="N118" s="36">
        <v>97</v>
      </c>
      <c r="O118" s="280"/>
      <c r="P118" s="27"/>
      <c r="Q118" s="280"/>
      <c r="R118" s="280"/>
      <c r="S118" s="280"/>
      <c r="T118" s="280"/>
      <c r="U118" s="280"/>
      <c r="V118" s="280"/>
      <c r="W118" s="280"/>
      <c r="X118" s="280"/>
      <c r="Y118" s="280"/>
      <c r="Z118" s="280"/>
      <c r="AA118" s="280"/>
      <c r="AB118" s="280"/>
      <c r="AC118" s="280"/>
      <c r="AD118" s="280"/>
      <c r="AE118" s="280"/>
      <c r="AF118" s="280"/>
    </row>
    <row r="119" spans="1:32" ht="37.700000000000003" customHeight="1" x14ac:dyDescent="0.25">
      <c r="A119" s="52"/>
      <c r="B119" s="273"/>
      <c r="C119" s="554"/>
      <c r="D119" s="544" t="s">
        <v>408</v>
      </c>
      <c r="E119" s="544"/>
      <c r="F119" s="544"/>
      <c r="G119" s="544"/>
      <c r="H119" s="544"/>
      <c r="I119" s="213"/>
      <c r="J119" s="213"/>
      <c r="K119" s="213"/>
      <c r="L119" s="280"/>
      <c r="M119" s="280"/>
      <c r="N119" s="280"/>
      <c r="O119" s="280"/>
      <c r="P119" s="280"/>
      <c r="Q119" s="280"/>
      <c r="R119" s="280"/>
      <c r="S119" s="280"/>
      <c r="T119" s="280"/>
      <c r="U119" s="280"/>
      <c r="V119" s="280"/>
      <c r="W119" s="280"/>
      <c r="X119" s="280"/>
      <c r="Y119" s="280"/>
      <c r="Z119" s="280"/>
      <c r="AA119" s="280"/>
      <c r="AB119" s="280"/>
      <c r="AC119" s="280"/>
      <c r="AD119" s="280"/>
      <c r="AE119" s="280"/>
      <c r="AF119" s="280"/>
    </row>
    <row r="120" spans="1:32" x14ac:dyDescent="0.25">
      <c r="A120" s="546"/>
      <c r="B120" s="546"/>
      <c r="C120" s="554"/>
      <c r="D120" s="213"/>
      <c r="E120" s="213"/>
      <c r="F120" s="50"/>
      <c r="G120" s="213"/>
      <c r="H120" s="213"/>
      <c r="I120" s="213"/>
      <c r="J120" s="213"/>
      <c r="K120" s="213"/>
      <c r="L120" s="280"/>
      <c r="M120" s="280"/>
      <c r="N120" s="280"/>
      <c r="O120" s="280"/>
      <c r="P120" s="280"/>
      <c r="Q120" s="280"/>
      <c r="R120" s="280"/>
      <c r="S120" s="280"/>
      <c r="T120" s="280"/>
      <c r="U120" s="280"/>
      <c r="V120" s="280"/>
      <c r="W120" s="280"/>
      <c r="X120" s="280"/>
      <c r="Y120" s="280"/>
      <c r="Z120" s="280"/>
      <c r="AA120" s="280"/>
      <c r="AB120" s="280"/>
      <c r="AC120" s="280"/>
      <c r="AD120" s="280"/>
      <c r="AE120" s="280"/>
      <c r="AF120" s="280"/>
    </row>
    <row r="121" spans="1:32" x14ac:dyDescent="0.25">
      <c r="A121" s="546"/>
      <c r="B121" s="546"/>
      <c r="C121" s="554"/>
      <c r="D121" s="213"/>
      <c r="E121" s="213"/>
      <c r="F121" s="213"/>
      <c r="G121" s="213"/>
      <c r="H121" s="213"/>
      <c r="I121" s="213"/>
      <c r="J121" s="213"/>
      <c r="K121" s="213"/>
      <c r="L121" s="280"/>
      <c r="M121" s="280"/>
      <c r="N121" s="280"/>
      <c r="O121" s="280"/>
      <c r="P121" s="280"/>
      <c r="Q121" s="280"/>
      <c r="R121" s="280"/>
      <c r="S121" s="280"/>
      <c r="T121" s="280"/>
      <c r="U121" s="280"/>
      <c r="V121" s="280"/>
      <c r="W121" s="280"/>
      <c r="X121" s="280"/>
      <c r="Y121" s="280"/>
      <c r="Z121" s="280"/>
      <c r="AA121" s="280"/>
      <c r="AB121" s="280"/>
      <c r="AC121" s="280"/>
      <c r="AD121" s="280"/>
      <c r="AE121" s="280"/>
      <c r="AF121" s="280"/>
    </row>
    <row r="122" spans="1:32" x14ac:dyDescent="0.25">
      <c r="A122" s="546"/>
      <c r="B122" s="546"/>
      <c r="C122" s="554"/>
      <c r="D122" s="50"/>
      <c r="E122" s="213"/>
      <c r="F122" s="213"/>
      <c r="G122" s="213"/>
      <c r="H122" s="213"/>
      <c r="I122" s="213"/>
      <c r="J122" s="213"/>
      <c r="K122" s="213"/>
      <c r="L122" s="280"/>
      <c r="M122" s="280"/>
      <c r="N122" s="280"/>
      <c r="O122" s="280"/>
      <c r="P122" s="280"/>
      <c r="Q122" s="280"/>
      <c r="R122" s="280"/>
      <c r="S122" s="280"/>
      <c r="T122" s="280"/>
      <c r="U122" s="280"/>
      <c r="V122" s="280"/>
      <c r="W122" s="280"/>
      <c r="X122" s="280"/>
      <c r="Y122" s="280"/>
      <c r="Z122" s="280"/>
      <c r="AA122" s="280"/>
      <c r="AB122" s="280"/>
      <c r="AC122" s="280"/>
      <c r="AD122" s="280"/>
      <c r="AE122" s="280"/>
      <c r="AF122" s="280"/>
    </row>
    <row r="123" spans="1:32" x14ac:dyDescent="0.25">
      <c r="A123" s="280"/>
      <c r="B123" s="72" t="s">
        <v>409</v>
      </c>
      <c r="C123" s="554"/>
      <c r="D123" s="91" t="s">
        <v>410</v>
      </c>
      <c r="E123" s="213"/>
      <c r="F123" s="213"/>
      <c r="G123" s="213"/>
      <c r="H123" s="213"/>
      <c r="I123" s="213"/>
      <c r="J123" s="213"/>
      <c r="K123" s="213"/>
      <c r="L123" s="280"/>
      <c r="M123" s="280"/>
      <c r="N123" s="280"/>
      <c r="O123" s="27"/>
      <c r="P123" s="280"/>
      <c r="Q123" s="280"/>
      <c r="R123" s="280"/>
      <c r="S123" s="280"/>
      <c r="T123" s="280"/>
      <c r="U123" s="280"/>
      <c r="V123" s="280"/>
      <c r="W123" s="280"/>
      <c r="X123" s="280"/>
      <c r="Y123" s="280"/>
      <c r="Z123" s="280"/>
      <c r="AA123" s="280"/>
      <c r="AB123" s="280"/>
      <c r="AC123" s="280"/>
      <c r="AD123" s="280"/>
      <c r="AE123" s="280"/>
      <c r="AF123" s="280"/>
    </row>
    <row r="124" spans="1:32" ht="17.25" x14ac:dyDescent="0.25">
      <c r="A124" s="280"/>
      <c r="B124" s="270"/>
      <c r="C124" s="554"/>
      <c r="D124" s="18"/>
      <c r="E124" s="18" t="s">
        <v>335</v>
      </c>
      <c r="F124" s="19" t="s">
        <v>307</v>
      </c>
      <c r="G124" s="19" t="s">
        <v>308</v>
      </c>
      <c r="H124" s="19" t="s">
        <v>309</v>
      </c>
      <c r="I124" s="19" t="s">
        <v>336</v>
      </c>
      <c r="J124" s="19" t="s">
        <v>337</v>
      </c>
      <c r="K124" s="19" t="s">
        <v>310</v>
      </c>
      <c r="L124" s="19" t="s">
        <v>311</v>
      </c>
      <c r="M124" s="19" t="s">
        <v>799</v>
      </c>
      <c r="N124" s="19" t="s">
        <v>313</v>
      </c>
      <c r="O124" s="27"/>
      <c r="P124" s="21"/>
      <c r="Q124" s="280"/>
      <c r="R124" s="280"/>
      <c r="S124" s="280"/>
      <c r="T124" s="280"/>
      <c r="U124" s="280"/>
      <c r="V124" s="280"/>
      <c r="W124" s="280"/>
      <c r="X124" s="280"/>
      <c r="Y124" s="280"/>
      <c r="Z124" s="280"/>
      <c r="AA124" s="280"/>
      <c r="AB124" s="280"/>
      <c r="AC124" s="280"/>
      <c r="AD124" s="280"/>
      <c r="AE124" s="280"/>
      <c r="AF124" s="280"/>
    </row>
    <row r="125" spans="1:32" ht="17.25" x14ac:dyDescent="0.25">
      <c r="A125" s="280"/>
      <c r="B125" s="274"/>
      <c r="C125" s="281"/>
      <c r="D125" s="85" t="s">
        <v>798</v>
      </c>
      <c r="E125" s="86"/>
      <c r="F125" s="87"/>
      <c r="G125" s="87"/>
      <c r="H125" s="87"/>
      <c r="I125" s="87"/>
      <c r="J125" s="87"/>
      <c r="K125" s="87"/>
      <c r="L125" s="87"/>
      <c r="M125" s="87"/>
      <c r="N125" s="87"/>
      <c r="O125" s="27"/>
      <c r="P125" s="21"/>
      <c r="Q125" s="280"/>
      <c r="R125" s="280"/>
      <c r="S125" s="280"/>
      <c r="T125" s="280"/>
      <c r="U125" s="280"/>
      <c r="V125" s="280"/>
      <c r="W125" s="280"/>
      <c r="X125" s="280"/>
      <c r="Y125" s="280"/>
      <c r="Z125" s="280"/>
      <c r="AA125" s="280"/>
      <c r="AB125" s="280"/>
      <c r="AC125" s="280"/>
      <c r="AD125" s="280"/>
      <c r="AE125" s="280"/>
      <c r="AF125" s="280"/>
    </row>
    <row r="126" spans="1:32" x14ac:dyDescent="0.25">
      <c r="A126" s="280"/>
      <c r="B126" s="274"/>
      <c r="C126" s="281"/>
      <c r="D126" s="280" t="s">
        <v>411</v>
      </c>
      <c r="E126" s="28">
        <v>1</v>
      </c>
      <c r="F126" s="280">
        <v>0</v>
      </c>
      <c r="G126" s="280">
        <v>0</v>
      </c>
      <c r="H126" s="280">
        <v>0</v>
      </c>
      <c r="I126" s="280">
        <v>0</v>
      </c>
      <c r="J126" s="280">
        <v>0</v>
      </c>
      <c r="K126" s="280">
        <v>0</v>
      </c>
      <c r="L126" s="280">
        <v>0</v>
      </c>
      <c r="M126" s="213" t="s">
        <v>327</v>
      </c>
      <c r="N126" s="280">
        <v>1</v>
      </c>
      <c r="O126" s="27"/>
      <c r="P126" s="27"/>
      <c r="Q126" s="280"/>
      <c r="R126" s="280"/>
      <c r="S126" s="280"/>
      <c r="T126" s="280"/>
      <c r="U126" s="280"/>
      <c r="V126" s="280"/>
      <c r="W126" s="280"/>
      <c r="X126" s="280"/>
      <c r="Y126" s="280"/>
      <c r="Z126" s="280"/>
      <c r="AA126" s="280"/>
      <c r="AB126" s="280"/>
      <c r="AC126" s="280"/>
      <c r="AD126" s="280"/>
      <c r="AE126" s="280"/>
      <c r="AF126" s="280"/>
    </row>
    <row r="127" spans="1:32" x14ac:dyDescent="0.25">
      <c r="A127" s="280"/>
      <c r="B127" s="274"/>
      <c r="C127" s="281"/>
      <c r="D127" s="280" t="s">
        <v>412</v>
      </c>
      <c r="E127" s="28">
        <v>7</v>
      </c>
      <c r="F127" s="280">
        <v>0</v>
      </c>
      <c r="G127" s="280">
        <v>0</v>
      </c>
      <c r="H127" s="280">
        <v>0</v>
      </c>
      <c r="I127" s="280">
        <v>0</v>
      </c>
      <c r="J127" s="280">
        <v>0</v>
      </c>
      <c r="K127" s="280">
        <v>0</v>
      </c>
      <c r="L127" s="280">
        <v>0</v>
      </c>
      <c r="M127" s="213" t="s">
        <v>327</v>
      </c>
      <c r="N127" s="280">
        <v>7</v>
      </c>
      <c r="O127" s="27"/>
      <c r="P127" s="27"/>
      <c r="Q127" s="280"/>
      <c r="R127" s="280"/>
      <c r="S127" s="280"/>
      <c r="T127" s="280"/>
      <c r="U127" s="280"/>
      <c r="V127" s="280"/>
      <c r="W127" s="280"/>
      <c r="X127" s="280"/>
      <c r="Y127" s="280"/>
      <c r="Z127" s="280"/>
      <c r="AA127" s="280"/>
      <c r="AB127" s="280"/>
      <c r="AC127" s="280"/>
      <c r="AD127" s="280"/>
      <c r="AE127" s="280"/>
      <c r="AF127" s="280"/>
    </row>
    <row r="128" spans="1:32" x14ac:dyDescent="0.25">
      <c r="A128" s="280"/>
      <c r="B128" s="274"/>
      <c r="C128" s="281"/>
      <c r="D128" s="280" t="s">
        <v>413</v>
      </c>
      <c r="E128" s="28">
        <v>37</v>
      </c>
      <c r="F128" s="280">
        <v>3</v>
      </c>
      <c r="G128" s="280">
        <v>1</v>
      </c>
      <c r="H128" s="280">
        <v>2</v>
      </c>
      <c r="I128" s="280">
        <v>0</v>
      </c>
      <c r="J128" s="280">
        <v>1</v>
      </c>
      <c r="K128" s="280">
        <v>2</v>
      </c>
      <c r="L128" s="280">
        <v>1</v>
      </c>
      <c r="M128" s="213" t="s">
        <v>327</v>
      </c>
      <c r="N128" s="280">
        <v>27</v>
      </c>
      <c r="O128" s="27"/>
      <c r="P128" s="27"/>
      <c r="Q128" s="280"/>
      <c r="R128" s="280"/>
      <c r="S128" s="280"/>
      <c r="T128" s="280"/>
      <c r="U128" s="280"/>
      <c r="V128" s="280"/>
      <c r="W128" s="280"/>
      <c r="X128" s="280"/>
      <c r="Y128" s="280"/>
      <c r="Z128" s="280"/>
      <c r="AA128" s="280"/>
      <c r="AB128" s="280"/>
      <c r="AC128" s="280"/>
      <c r="AD128" s="280"/>
      <c r="AE128" s="280"/>
      <c r="AF128" s="280"/>
    </row>
    <row r="129" spans="1:32" x14ac:dyDescent="0.25">
      <c r="A129" s="280"/>
      <c r="B129" s="274"/>
      <c r="C129" s="281"/>
      <c r="D129" s="280" t="s">
        <v>414</v>
      </c>
      <c r="E129" s="28">
        <v>163</v>
      </c>
      <c r="F129" s="280">
        <v>18</v>
      </c>
      <c r="G129" s="280">
        <v>9</v>
      </c>
      <c r="H129" s="280">
        <v>18</v>
      </c>
      <c r="I129" s="280">
        <v>0</v>
      </c>
      <c r="J129" s="280">
        <v>10</v>
      </c>
      <c r="K129" s="280">
        <v>13</v>
      </c>
      <c r="L129" s="280">
        <v>2</v>
      </c>
      <c r="M129" s="213" t="s">
        <v>327</v>
      </c>
      <c r="N129" s="280">
        <v>93</v>
      </c>
      <c r="O129" s="27"/>
      <c r="P129" s="27"/>
      <c r="Q129" s="280"/>
      <c r="R129" s="280"/>
      <c r="S129" s="280"/>
      <c r="T129" s="280"/>
      <c r="U129" s="280"/>
      <c r="V129" s="280"/>
      <c r="W129" s="280"/>
      <c r="X129" s="280"/>
      <c r="Y129" s="280"/>
      <c r="Z129" s="280"/>
      <c r="AA129" s="280"/>
      <c r="AB129" s="280"/>
      <c r="AC129" s="280"/>
      <c r="AD129" s="280"/>
      <c r="AE129" s="280"/>
      <c r="AF129" s="280"/>
    </row>
    <row r="130" spans="1:32" ht="30" x14ac:dyDescent="0.25">
      <c r="A130" s="280"/>
      <c r="B130" s="274"/>
      <c r="C130" s="281"/>
      <c r="D130" s="61" t="s">
        <v>415</v>
      </c>
      <c r="E130" s="28">
        <v>129</v>
      </c>
      <c r="F130" s="280">
        <v>37</v>
      </c>
      <c r="G130" s="280">
        <v>8</v>
      </c>
      <c r="H130" s="280">
        <v>35</v>
      </c>
      <c r="I130" s="280">
        <v>0</v>
      </c>
      <c r="J130" s="280">
        <v>8</v>
      </c>
      <c r="K130" s="280">
        <v>13</v>
      </c>
      <c r="L130" s="280">
        <v>1</v>
      </c>
      <c r="M130" s="213" t="s">
        <v>327</v>
      </c>
      <c r="N130" s="280">
        <v>27</v>
      </c>
      <c r="O130" s="27"/>
      <c r="P130" s="27"/>
      <c r="Q130" s="280"/>
      <c r="R130" s="280"/>
      <c r="S130" s="280"/>
      <c r="T130" s="280"/>
      <c r="U130" s="280"/>
      <c r="V130" s="280"/>
      <c r="W130" s="280"/>
      <c r="X130" s="280"/>
      <c r="Y130" s="280"/>
      <c r="Z130" s="280"/>
      <c r="AA130" s="280"/>
      <c r="AB130" s="280"/>
      <c r="AC130" s="280"/>
      <c r="AD130" s="280"/>
      <c r="AE130" s="280"/>
      <c r="AF130" s="280"/>
    </row>
    <row r="131" spans="1:32" x14ac:dyDescent="0.25">
      <c r="A131" s="280"/>
      <c r="B131" s="274"/>
      <c r="C131" s="281"/>
      <c r="D131" s="359" t="s">
        <v>416</v>
      </c>
      <c r="E131" s="28">
        <v>91</v>
      </c>
      <c r="F131" s="280">
        <v>44</v>
      </c>
      <c r="G131" s="280">
        <v>2</v>
      </c>
      <c r="H131" s="280">
        <v>9</v>
      </c>
      <c r="I131" s="280">
        <v>0</v>
      </c>
      <c r="J131" s="280">
        <v>18</v>
      </c>
      <c r="K131" s="280">
        <v>2</v>
      </c>
      <c r="L131" s="280">
        <v>8</v>
      </c>
      <c r="M131" s="213" t="s">
        <v>327</v>
      </c>
      <c r="N131" s="280">
        <v>8</v>
      </c>
      <c r="O131" s="27"/>
      <c r="P131" s="27"/>
      <c r="Q131" s="280"/>
      <c r="R131" s="280"/>
      <c r="S131" s="280"/>
      <c r="T131" s="280"/>
      <c r="U131" s="280"/>
      <c r="V131" s="280"/>
      <c r="W131" s="280"/>
      <c r="X131" s="280"/>
      <c r="Y131" s="280"/>
      <c r="Z131" s="280"/>
      <c r="AA131" s="280"/>
      <c r="AB131" s="280"/>
      <c r="AC131" s="280"/>
      <c r="AD131" s="280"/>
      <c r="AE131" s="280"/>
      <c r="AF131" s="280"/>
    </row>
    <row r="132" spans="1:32" ht="17.25" x14ac:dyDescent="0.25">
      <c r="A132" s="280"/>
      <c r="B132" s="274"/>
      <c r="C132" s="281"/>
      <c r="D132" s="280" t="s">
        <v>797</v>
      </c>
      <c r="E132" s="28">
        <v>68</v>
      </c>
      <c r="F132" s="280">
        <v>0</v>
      </c>
      <c r="G132" s="280">
        <v>0</v>
      </c>
      <c r="H132" s="280">
        <v>0</v>
      </c>
      <c r="I132" s="280">
        <v>68</v>
      </c>
      <c r="J132" s="280">
        <v>0</v>
      </c>
      <c r="K132" s="280">
        <v>0</v>
      </c>
      <c r="L132" s="280">
        <v>0</v>
      </c>
      <c r="M132" s="213" t="s">
        <v>327</v>
      </c>
      <c r="N132" s="280">
        <v>0</v>
      </c>
      <c r="O132" s="27"/>
      <c r="P132" s="27"/>
      <c r="Q132" s="280"/>
      <c r="R132" s="280"/>
      <c r="S132" s="280"/>
      <c r="T132" s="280"/>
      <c r="U132" s="280"/>
      <c r="V132" s="280"/>
      <c r="W132" s="280"/>
      <c r="X132" s="280"/>
      <c r="Y132" s="280"/>
      <c r="Z132" s="280"/>
      <c r="AA132" s="280"/>
      <c r="AB132" s="280"/>
      <c r="AC132" s="280"/>
      <c r="AD132" s="280"/>
      <c r="AE132" s="280"/>
      <c r="AF132" s="280"/>
    </row>
    <row r="133" spans="1:32" x14ac:dyDescent="0.25">
      <c r="A133" s="280"/>
      <c r="B133" s="274"/>
      <c r="C133" s="281"/>
      <c r="D133" s="280" t="s">
        <v>417</v>
      </c>
      <c r="E133" s="28">
        <v>53</v>
      </c>
      <c r="F133" s="280">
        <v>7</v>
      </c>
      <c r="G133" s="280">
        <v>2</v>
      </c>
      <c r="H133" s="280">
        <v>3</v>
      </c>
      <c r="I133" s="280">
        <v>0</v>
      </c>
      <c r="J133" s="280">
        <v>1</v>
      </c>
      <c r="K133" s="280">
        <v>2</v>
      </c>
      <c r="L133" s="280">
        <v>0</v>
      </c>
      <c r="M133" s="213" t="s">
        <v>327</v>
      </c>
      <c r="N133" s="280">
        <v>38</v>
      </c>
      <c r="O133" s="27"/>
      <c r="P133" s="27"/>
      <c r="Q133" s="280"/>
      <c r="R133" s="280"/>
      <c r="S133" s="280"/>
      <c r="T133" s="280"/>
      <c r="U133" s="280"/>
      <c r="V133" s="280"/>
      <c r="W133" s="280"/>
      <c r="X133" s="280"/>
      <c r="Y133" s="280"/>
      <c r="Z133" s="280"/>
      <c r="AA133" s="280"/>
      <c r="AB133" s="280"/>
      <c r="AC133" s="280"/>
      <c r="AD133" s="280"/>
      <c r="AE133" s="280"/>
      <c r="AF133" s="280"/>
    </row>
    <row r="134" spans="1:32" x14ac:dyDescent="0.25">
      <c r="A134" s="280"/>
      <c r="B134" s="274"/>
      <c r="C134" s="281"/>
      <c r="D134" s="508" t="s">
        <v>418</v>
      </c>
      <c r="E134" s="509">
        <f>SUM(E126:E132)</f>
        <v>496</v>
      </c>
      <c r="F134" s="510">
        <f>SUM(F126:F132)</f>
        <v>102</v>
      </c>
      <c r="G134" s="510">
        <f>SUM(G126:G132)</f>
        <v>20</v>
      </c>
      <c r="H134" s="510">
        <f>SUM(H126:H132)</f>
        <v>64</v>
      </c>
      <c r="I134" s="409">
        <f t="shared" ref="I134:N134" si="1">SUM(I126:I132)</f>
        <v>68</v>
      </c>
      <c r="J134" s="409">
        <f t="shared" si="1"/>
        <v>37</v>
      </c>
      <c r="K134" s="409">
        <f t="shared" si="1"/>
        <v>30</v>
      </c>
      <c r="L134" s="409">
        <f t="shared" si="1"/>
        <v>12</v>
      </c>
      <c r="M134" s="409" t="s">
        <v>327</v>
      </c>
      <c r="N134" s="409">
        <f t="shared" si="1"/>
        <v>163</v>
      </c>
      <c r="O134" s="27"/>
      <c r="P134" s="27"/>
      <c r="Q134" s="280"/>
      <c r="R134" s="280"/>
      <c r="S134" s="280"/>
      <c r="T134" s="280"/>
      <c r="U134" s="280"/>
      <c r="V134" s="280"/>
      <c r="W134" s="280"/>
      <c r="X134" s="280"/>
      <c r="Y134" s="280"/>
      <c r="Z134" s="280"/>
      <c r="AA134" s="280"/>
      <c r="AB134" s="280"/>
      <c r="AC134" s="280"/>
      <c r="AD134" s="280"/>
      <c r="AE134" s="280"/>
      <c r="AF134" s="280"/>
    </row>
    <row r="135" spans="1:32" ht="45" x14ac:dyDescent="0.25">
      <c r="A135" s="280"/>
      <c r="B135" s="274"/>
      <c r="C135" s="281"/>
      <c r="D135" s="506" t="s">
        <v>419</v>
      </c>
      <c r="E135" s="363">
        <v>98</v>
      </c>
      <c r="F135" s="507">
        <v>100</v>
      </c>
      <c r="G135" s="507">
        <v>100</v>
      </c>
      <c r="H135" s="507">
        <v>100</v>
      </c>
      <c r="I135" s="505">
        <v>88</v>
      </c>
      <c r="J135" s="505">
        <v>95</v>
      </c>
      <c r="K135" s="505">
        <v>100</v>
      </c>
      <c r="L135" s="505">
        <v>100</v>
      </c>
      <c r="M135" s="505" t="s">
        <v>327</v>
      </c>
      <c r="N135" s="505">
        <v>100</v>
      </c>
      <c r="O135" s="27"/>
      <c r="P135" s="27"/>
      <c r="Q135" s="280"/>
      <c r="R135" s="280"/>
      <c r="S135" s="280"/>
      <c r="T135" s="280"/>
      <c r="U135" s="280"/>
      <c r="V135" s="280"/>
      <c r="W135" s="280"/>
      <c r="X135" s="280"/>
      <c r="Y135" s="280"/>
      <c r="Z135" s="280"/>
      <c r="AA135" s="280"/>
      <c r="AB135" s="280"/>
      <c r="AC135" s="280"/>
      <c r="AD135" s="280"/>
      <c r="AE135" s="280"/>
      <c r="AF135" s="280"/>
    </row>
    <row r="136" spans="1:32" x14ac:dyDescent="0.25">
      <c r="A136" s="280"/>
      <c r="B136" s="274"/>
      <c r="C136" s="281"/>
      <c r="D136" s="26"/>
      <c r="E136" s="26"/>
      <c r="F136" s="26"/>
      <c r="G136" s="511"/>
      <c r="H136" s="511"/>
      <c r="I136" s="511"/>
      <c r="J136" s="511"/>
      <c r="K136" s="511"/>
      <c r="L136" s="511"/>
      <c r="M136" s="511"/>
      <c r="N136" s="511"/>
      <c r="O136" s="27"/>
      <c r="P136" s="27"/>
      <c r="Q136" s="280"/>
      <c r="R136" s="280"/>
      <c r="S136" s="280"/>
      <c r="T136" s="280"/>
      <c r="U136" s="280"/>
      <c r="V136" s="280"/>
      <c r="W136" s="280"/>
      <c r="X136" s="280"/>
      <c r="Y136" s="280"/>
      <c r="Z136" s="280"/>
      <c r="AA136" s="280"/>
      <c r="AB136" s="280"/>
      <c r="AC136" s="280"/>
      <c r="AD136" s="280"/>
      <c r="AE136" s="280"/>
      <c r="AF136" s="280"/>
    </row>
    <row r="137" spans="1:32" ht="52.5" customHeight="1" x14ac:dyDescent="0.25">
      <c r="A137" s="280"/>
      <c r="B137" s="274"/>
      <c r="C137" s="281"/>
      <c r="D137" s="544" t="s">
        <v>420</v>
      </c>
      <c r="E137" s="544"/>
      <c r="F137" s="544"/>
      <c r="G137" s="544"/>
      <c r="H137" s="544"/>
      <c r="I137" s="544"/>
      <c r="J137" s="27"/>
      <c r="K137" s="27"/>
      <c r="L137" s="27"/>
      <c r="M137" s="27"/>
      <c r="N137" s="27"/>
      <c r="O137" s="27"/>
      <c r="P137" s="27"/>
      <c r="Q137" s="280"/>
      <c r="R137" s="280"/>
      <c r="S137" s="280"/>
      <c r="T137" s="280"/>
      <c r="U137" s="280"/>
      <c r="V137" s="280"/>
      <c r="W137" s="280"/>
      <c r="X137" s="280"/>
      <c r="Y137" s="280"/>
      <c r="Z137" s="280"/>
      <c r="AA137" s="280"/>
      <c r="AB137" s="280"/>
      <c r="AC137" s="280"/>
      <c r="AD137" s="280"/>
      <c r="AE137" s="280"/>
      <c r="AF137" s="280"/>
    </row>
    <row r="138" spans="1:32" x14ac:dyDescent="0.25">
      <c r="A138" s="280"/>
      <c r="B138" s="274"/>
      <c r="C138" s="281"/>
      <c r="E138" s="213"/>
      <c r="F138" s="213"/>
      <c r="G138" s="280"/>
      <c r="H138" s="213"/>
      <c r="I138" s="213"/>
      <c r="J138" s="213"/>
      <c r="K138" s="213"/>
      <c r="L138" s="213"/>
      <c r="M138" s="213"/>
      <c r="N138" s="213"/>
      <c r="O138" s="27"/>
      <c r="P138" s="213"/>
      <c r="Q138" s="280"/>
      <c r="R138" s="280"/>
      <c r="S138" s="280"/>
      <c r="T138" s="280"/>
      <c r="U138" s="280"/>
      <c r="V138" s="280"/>
      <c r="W138" s="280"/>
      <c r="X138" s="280"/>
      <c r="Y138" s="280"/>
      <c r="Z138" s="280"/>
      <c r="AA138" s="280"/>
      <c r="AB138" s="280"/>
      <c r="AC138" s="280"/>
      <c r="AD138" s="280"/>
      <c r="AE138" s="280"/>
      <c r="AF138" s="280"/>
    </row>
    <row r="139" spans="1:32" x14ac:dyDescent="0.25">
      <c r="A139" s="280"/>
      <c r="B139" s="274"/>
      <c r="C139" s="281"/>
      <c r="D139" s="26"/>
      <c r="E139" s="213"/>
      <c r="F139" s="213"/>
      <c r="G139" s="213"/>
      <c r="H139" s="213"/>
      <c r="I139" s="213"/>
      <c r="J139" s="213"/>
      <c r="K139" s="213"/>
      <c r="L139" s="213"/>
      <c r="M139" s="213"/>
      <c r="N139" s="213"/>
      <c r="O139" s="213"/>
      <c r="P139" s="213"/>
      <c r="Q139" s="280"/>
      <c r="R139" s="280"/>
      <c r="S139" s="280"/>
      <c r="T139" s="280"/>
      <c r="U139" s="280"/>
      <c r="V139" s="280"/>
      <c r="W139" s="280"/>
      <c r="X139" s="280"/>
      <c r="Y139" s="280"/>
      <c r="Z139" s="280"/>
      <c r="AA139" s="280"/>
      <c r="AB139" s="280"/>
      <c r="AC139" s="280"/>
      <c r="AD139" s="280"/>
      <c r="AE139" s="280"/>
      <c r="AF139" s="280"/>
    </row>
    <row r="140" spans="1:32" x14ac:dyDescent="0.25">
      <c r="A140" s="280"/>
      <c r="B140" s="280"/>
      <c r="D140" s="50"/>
      <c r="E140" s="50"/>
      <c r="F140" s="50"/>
      <c r="G140" s="50"/>
      <c r="H140" s="50"/>
      <c r="I140" s="50"/>
      <c r="J140" s="50"/>
      <c r="K140" s="50"/>
      <c r="L140" s="50"/>
      <c r="M140" s="50"/>
      <c r="N140" s="50"/>
      <c r="O140" s="50"/>
      <c r="P140" s="280"/>
      <c r="Q140" s="280"/>
      <c r="R140" s="280"/>
      <c r="S140" s="280"/>
      <c r="T140" s="280"/>
      <c r="U140" s="280"/>
      <c r="V140" s="280"/>
      <c r="W140" s="280"/>
      <c r="X140" s="280"/>
      <c r="Y140" s="280"/>
      <c r="Z140" s="280"/>
      <c r="AA140" s="280"/>
      <c r="AB140" s="280"/>
      <c r="AC140" s="280"/>
      <c r="AD140" s="280"/>
      <c r="AE140" s="280"/>
      <c r="AF140" s="280"/>
    </row>
    <row r="141" spans="1:32" x14ac:dyDescent="0.25">
      <c r="A141" s="546"/>
      <c r="B141" s="546"/>
      <c r="D141" s="26"/>
      <c r="E141" s="26"/>
      <c r="F141" s="26"/>
      <c r="G141" s="26"/>
      <c r="H141" s="26"/>
      <c r="I141" s="26"/>
      <c r="J141" s="524"/>
      <c r="K141" s="213"/>
      <c r="L141" s="213"/>
      <c r="M141" s="213"/>
      <c r="N141" s="213"/>
      <c r="O141" s="213"/>
      <c r="P141" s="213"/>
      <c r="Q141" s="280"/>
      <c r="R141" s="280"/>
      <c r="S141" s="280"/>
      <c r="T141" s="280"/>
      <c r="U141" s="280"/>
      <c r="V141" s="280"/>
      <c r="W141" s="280"/>
      <c r="X141" s="280"/>
      <c r="Y141" s="280"/>
      <c r="Z141" s="280"/>
      <c r="AA141" s="280"/>
      <c r="AB141" s="280"/>
      <c r="AC141" s="280"/>
      <c r="AD141" s="280"/>
      <c r="AE141" s="280"/>
      <c r="AF141" s="280"/>
    </row>
    <row r="146" spans="4:4" x14ac:dyDescent="0.25">
      <c r="D146" s="280"/>
    </row>
    <row r="147" spans="4:4" x14ac:dyDescent="0.25">
      <c r="D147" s="280"/>
    </row>
    <row r="148" spans="4:4" x14ac:dyDescent="0.25">
      <c r="D148" s="280"/>
    </row>
    <row r="149" spans="4:4" x14ac:dyDescent="0.25">
      <c r="D149" s="280"/>
    </row>
    <row r="150" spans="4:4" x14ac:dyDescent="0.25">
      <c r="D150" s="280"/>
    </row>
    <row r="151" spans="4:4" x14ac:dyDescent="0.25">
      <c r="D151" s="280"/>
    </row>
    <row r="152" spans="4:4" x14ac:dyDescent="0.25">
      <c r="D152" s="61"/>
    </row>
    <row r="153" spans="4:4" x14ac:dyDescent="0.25">
      <c r="D153" s="61"/>
    </row>
    <row r="154" spans="4:4" x14ac:dyDescent="0.25">
      <c r="D154" s="280"/>
    </row>
    <row r="155" spans="4:4" x14ac:dyDescent="0.25">
      <c r="D155" s="207"/>
    </row>
  </sheetData>
  <sheetProtection algorithmName="SHA-512" hashValue="3HNrgjaVAQ06w1TQhVS8RvognIPIYrA1EqmTepDjE49/RE2QUu24sgzogDI4dI3Egi1XpfLZZJ+Fq3ZB6KmmLw==" saltValue="06ZPReahAKsCt+zVAOGXHw==" spinCount="100000" sheet="1" objects="1" scenarios="1"/>
  <mergeCells count="27">
    <mergeCell ref="D137:I137"/>
    <mergeCell ref="A141:B141"/>
    <mergeCell ref="C116:C124"/>
    <mergeCell ref="A122:B122"/>
    <mergeCell ref="A120:B120"/>
    <mergeCell ref="A121:B121"/>
    <mergeCell ref="A17:B17"/>
    <mergeCell ref="A13:B13"/>
    <mergeCell ref="D5:N5"/>
    <mergeCell ref="D68:N68"/>
    <mergeCell ref="A69:B69"/>
    <mergeCell ref="A43:B43"/>
    <mergeCell ref="A44:B44"/>
    <mergeCell ref="A46:B46"/>
    <mergeCell ref="A47:B47"/>
    <mergeCell ref="F47:I47"/>
    <mergeCell ref="D67:H67"/>
    <mergeCell ref="E9:F9"/>
    <mergeCell ref="D8:J8"/>
    <mergeCell ref="D112:H112"/>
    <mergeCell ref="D37:H37"/>
    <mergeCell ref="D119:H119"/>
    <mergeCell ref="A39:B39"/>
    <mergeCell ref="A41:B41"/>
    <mergeCell ref="D84:H84"/>
    <mergeCell ref="A114:B114"/>
    <mergeCell ref="A85:B85"/>
  </mergeCells>
  <pageMargins left="0.7" right="0.7" top="0.75" bottom="0.75" header="0.3" footer="0.3"/>
  <pageSetup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4EEC-5577-42F0-937C-928D47BBD548}">
  <sheetPr>
    <tabColor theme="7" tint="-0.249977111117893"/>
    <pageSetUpPr fitToPage="1"/>
  </sheetPr>
  <dimension ref="A1:AG345"/>
  <sheetViews>
    <sheetView zoomScale="90" zoomScaleNormal="90" workbookViewId="0">
      <selection activeCell="D3" sqref="D3"/>
    </sheetView>
  </sheetViews>
  <sheetFormatPr defaultRowHeight="15" x14ac:dyDescent="0.25"/>
  <cols>
    <col min="1" max="1" width="3.5703125" customWidth="1"/>
    <col min="2" max="2" width="17.140625" customWidth="1"/>
    <col min="4" max="4" width="64.140625" customWidth="1"/>
    <col min="5" max="11" width="25.7109375" customWidth="1"/>
    <col min="12" max="18" width="15.7109375" customWidth="1"/>
    <col min="25" max="25" width="13.85546875" customWidth="1"/>
    <col min="26" max="26" width="30.28515625" customWidth="1"/>
    <col min="27" max="27" width="24.85546875" customWidth="1"/>
    <col min="28" max="28" width="14" customWidth="1"/>
  </cols>
  <sheetData>
    <row r="1" spans="1:32" x14ac:dyDescent="0.25">
      <c r="B1" s="1"/>
      <c r="C1" s="2"/>
      <c r="D1" s="3"/>
      <c r="E1" s="4"/>
    </row>
    <row r="2" spans="1:32" x14ac:dyDescent="0.25">
      <c r="B2" s="1"/>
      <c r="C2" s="2"/>
      <c r="D2" s="3"/>
      <c r="E2" s="4"/>
    </row>
    <row r="3" spans="1:32" x14ac:dyDescent="0.25">
      <c r="B3" s="1"/>
      <c r="C3" s="2"/>
      <c r="D3" s="3"/>
      <c r="E3" s="4"/>
    </row>
    <row r="4" spans="1:32" ht="20.100000000000001" customHeight="1" thickBot="1" x14ac:dyDescent="0.3">
      <c r="B4" s="1"/>
      <c r="C4" s="2"/>
      <c r="D4" s="3"/>
      <c r="E4" s="4"/>
    </row>
    <row r="5" spans="1:32" ht="20.100000000000001" customHeight="1" thickTop="1" thickBot="1" x14ac:dyDescent="0.3">
      <c r="B5" s="1"/>
      <c r="C5" s="2"/>
      <c r="D5" s="558" t="s">
        <v>6</v>
      </c>
      <c r="E5" s="559"/>
      <c r="F5" s="559"/>
      <c r="G5" s="559"/>
      <c r="H5" s="559"/>
      <c r="I5" s="559"/>
      <c r="J5" s="559"/>
      <c r="K5" s="560"/>
    </row>
    <row r="6" spans="1:32" ht="20.100000000000001" customHeight="1" thickTop="1" x14ac:dyDescent="0.25">
      <c r="C6" s="2"/>
      <c r="D6" s="3"/>
      <c r="E6" s="4"/>
    </row>
    <row r="8" spans="1:32" x14ac:dyDescent="0.25">
      <c r="B8" s="269" t="s">
        <v>296</v>
      </c>
      <c r="D8" s="553" t="s">
        <v>297</v>
      </c>
      <c r="E8" s="553"/>
      <c r="F8" s="553"/>
      <c r="G8" s="553"/>
      <c r="H8" s="553"/>
      <c r="I8" s="553"/>
      <c r="J8" s="553"/>
    </row>
    <row r="9" spans="1:32" ht="42.75" customHeight="1" x14ac:dyDescent="0.25">
      <c r="B9" s="272" t="s">
        <v>298</v>
      </c>
      <c r="D9" s="302" t="s">
        <v>299</v>
      </c>
      <c r="E9" s="552" t="s">
        <v>300</v>
      </c>
      <c r="F9" s="552"/>
    </row>
    <row r="10" spans="1:32" x14ac:dyDescent="0.25">
      <c r="B10" s="270" t="s">
        <v>301</v>
      </c>
    </row>
    <row r="11" spans="1:32" x14ac:dyDescent="0.25">
      <c r="D11" s="301" t="s">
        <v>302</v>
      </c>
    </row>
    <row r="12" spans="1:32" x14ac:dyDescent="0.25">
      <c r="A12" s="546"/>
      <c r="B12" s="546"/>
      <c r="C12" s="280"/>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80"/>
      <c r="AF12" s="280"/>
    </row>
    <row r="13" spans="1:32" ht="18.75" customHeight="1" x14ac:dyDescent="0.25">
      <c r="A13" s="11"/>
      <c r="B13" s="10" t="s">
        <v>303</v>
      </c>
      <c r="C13" s="15"/>
      <c r="D13" s="10" t="s">
        <v>304</v>
      </c>
      <c r="E13" s="213"/>
      <c r="F13" s="10"/>
      <c r="G13" s="552"/>
      <c r="H13" s="552"/>
      <c r="I13" s="213"/>
      <c r="J13" s="213"/>
      <c r="K13" s="213"/>
      <c r="L13" s="280"/>
      <c r="M13" s="280"/>
      <c r="N13" s="280"/>
      <c r="O13" s="280"/>
      <c r="P13" s="280"/>
      <c r="Q13" s="280"/>
      <c r="R13" s="280"/>
      <c r="S13" s="280"/>
      <c r="T13" s="280"/>
      <c r="U13" s="280"/>
      <c r="V13" s="280"/>
      <c r="W13" s="280"/>
      <c r="X13" s="280"/>
      <c r="Y13" s="280"/>
      <c r="Z13" s="280"/>
      <c r="AA13" s="280"/>
      <c r="AB13" s="280"/>
      <c r="AC13" s="280"/>
      <c r="AD13" s="280"/>
      <c r="AE13" s="280"/>
      <c r="AF13" s="280"/>
    </row>
    <row r="14" spans="1:32" x14ac:dyDescent="0.25">
      <c r="A14" s="546"/>
      <c r="B14" s="546"/>
      <c r="C14" s="527"/>
      <c r="D14" s="280"/>
      <c r="E14" s="280"/>
      <c r="F14" s="280"/>
      <c r="G14" s="280"/>
      <c r="H14" s="280"/>
      <c r="I14" s="280"/>
      <c r="J14" s="280"/>
      <c r="K14" s="280"/>
      <c r="L14" s="50"/>
      <c r="M14" s="50"/>
      <c r="N14" s="50"/>
      <c r="O14" s="50"/>
      <c r="P14" s="280"/>
      <c r="Q14" s="280"/>
      <c r="R14" s="280"/>
      <c r="S14" s="280"/>
      <c r="T14" s="280"/>
      <c r="U14" s="280"/>
      <c r="V14" s="280"/>
      <c r="W14" s="280"/>
      <c r="X14" s="280"/>
      <c r="Y14" s="280"/>
      <c r="Z14" s="280"/>
      <c r="AA14" s="280"/>
      <c r="AB14" s="280"/>
      <c r="AC14" s="280"/>
      <c r="AD14" s="280"/>
      <c r="AE14" s="280"/>
      <c r="AF14" s="280"/>
    </row>
    <row r="15" spans="1:32" x14ac:dyDescent="0.25">
      <c r="A15" s="546"/>
      <c r="B15" s="546"/>
      <c r="C15" s="527"/>
      <c r="D15" s="280"/>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0"/>
      <c r="AF15" s="280"/>
    </row>
    <row r="16" spans="1:32" ht="18.75" x14ac:dyDescent="0.25">
      <c r="A16" s="52"/>
      <c r="B16" s="90" t="s">
        <v>421</v>
      </c>
      <c r="C16" s="73"/>
      <c r="D16" s="91" t="s">
        <v>422</v>
      </c>
      <c r="E16" s="213"/>
      <c r="F16" s="213"/>
      <c r="G16" s="213"/>
      <c r="H16" s="213"/>
      <c r="I16" s="213"/>
      <c r="J16" s="213"/>
      <c r="K16" s="280"/>
      <c r="L16" s="280"/>
      <c r="M16" s="280"/>
      <c r="N16" s="280"/>
      <c r="O16" s="280"/>
      <c r="P16" s="280"/>
      <c r="Q16" s="280"/>
      <c r="R16" s="280"/>
      <c r="S16" s="280"/>
      <c r="T16" s="280"/>
      <c r="U16" s="280"/>
      <c r="V16" s="280"/>
      <c r="W16" s="280"/>
      <c r="X16" s="280"/>
      <c r="Y16" s="280"/>
      <c r="Z16" s="280"/>
      <c r="AA16" s="280"/>
      <c r="AB16" s="280"/>
      <c r="AC16" s="280"/>
      <c r="AD16" s="280"/>
      <c r="AE16" s="280"/>
      <c r="AF16" s="280"/>
    </row>
    <row r="17" spans="1:32" ht="18" thickBot="1" x14ac:dyDescent="0.3">
      <c r="A17" s="546"/>
      <c r="B17" s="546"/>
      <c r="C17" s="281"/>
      <c r="D17" s="18"/>
      <c r="E17" s="18" t="s">
        <v>335</v>
      </c>
      <c r="F17" s="19" t="s">
        <v>307</v>
      </c>
      <c r="G17" s="19" t="s">
        <v>308</v>
      </c>
      <c r="H17" s="19" t="s">
        <v>309</v>
      </c>
      <c r="I17" s="19" t="s">
        <v>336</v>
      </c>
      <c r="J17" s="92" t="s">
        <v>310</v>
      </c>
      <c r="K17" s="92" t="s">
        <v>423</v>
      </c>
      <c r="L17" s="21"/>
      <c r="M17" s="21"/>
      <c r="N17" s="21"/>
      <c r="O17" s="21"/>
      <c r="P17" s="21"/>
      <c r="Q17" s="280"/>
      <c r="R17" s="280"/>
      <c r="S17" s="280"/>
      <c r="T17" s="280"/>
      <c r="U17" s="280"/>
      <c r="V17" s="280"/>
      <c r="W17" s="280"/>
      <c r="X17" s="280"/>
      <c r="Y17" s="280"/>
      <c r="Z17" s="280"/>
      <c r="AA17" s="280"/>
      <c r="AB17" s="280"/>
      <c r="AC17" s="280"/>
      <c r="AD17" s="280"/>
      <c r="AE17" s="280"/>
      <c r="AF17" s="280"/>
    </row>
    <row r="18" spans="1:32" ht="19.5" thickBot="1" x14ac:dyDescent="0.3">
      <c r="A18" s="52"/>
      <c r="B18" s="273"/>
      <c r="C18" s="73"/>
      <c r="D18" s="93" t="s">
        <v>424</v>
      </c>
      <c r="E18" s="93"/>
      <c r="F18" s="93"/>
      <c r="G18" s="93"/>
      <c r="H18" s="93"/>
      <c r="I18" s="93"/>
      <c r="J18" s="93"/>
      <c r="K18" s="93"/>
      <c r="L18" s="21"/>
      <c r="M18" s="21"/>
      <c r="N18" s="21"/>
      <c r="O18" s="21"/>
      <c r="P18" s="21"/>
      <c r="Q18" s="280"/>
      <c r="R18" s="280"/>
      <c r="S18" s="280"/>
      <c r="T18" s="280"/>
      <c r="U18" s="280"/>
      <c r="V18" s="280"/>
      <c r="W18" s="280"/>
      <c r="X18" s="280"/>
      <c r="Y18" s="280"/>
      <c r="Z18" s="280"/>
      <c r="AA18" s="280"/>
      <c r="AB18" s="280"/>
      <c r="AC18" s="280"/>
      <c r="AD18" s="280"/>
      <c r="AE18" s="280"/>
      <c r="AF18" s="280"/>
    </row>
    <row r="19" spans="1:32" ht="18.75" x14ac:dyDescent="0.25">
      <c r="A19" s="52"/>
      <c r="B19" s="273"/>
      <c r="C19" s="73"/>
      <c r="D19" s="280" t="s">
        <v>425</v>
      </c>
      <c r="E19" s="94">
        <v>1146207</v>
      </c>
      <c r="F19" s="24">
        <v>216303</v>
      </c>
      <c r="G19" s="24">
        <v>15995</v>
      </c>
      <c r="H19" s="280">
        <v>0</v>
      </c>
      <c r="I19" s="24">
        <v>913909</v>
      </c>
      <c r="J19" s="280">
        <v>0</v>
      </c>
      <c r="K19" s="280">
        <v>0</v>
      </c>
      <c r="L19" s="125"/>
      <c r="M19" s="23"/>
      <c r="N19" s="23"/>
      <c r="O19" s="23"/>
      <c r="P19" s="27"/>
      <c r="Q19" s="280"/>
      <c r="R19" s="280"/>
      <c r="S19" s="280"/>
      <c r="T19" s="280"/>
      <c r="U19" s="280"/>
      <c r="V19" s="280"/>
      <c r="W19" s="280"/>
      <c r="X19" s="280"/>
      <c r="Y19" s="280"/>
      <c r="Z19" s="280"/>
      <c r="AA19" s="280"/>
      <c r="AB19" s="280"/>
      <c r="AC19" s="280"/>
      <c r="AD19" s="280"/>
      <c r="AE19" s="280"/>
      <c r="AF19" s="280"/>
    </row>
    <row r="20" spans="1:32" ht="18.75" x14ac:dyDescent="0.25">
      <c r="A20" s="52"/>
      <c r="B20" s="273"/>
      <c r="C20" s="73"/>
      <c r="D20" s="280" t="s">
        <v>426</v>
      </c>
      <c r="E20" s="94">
        <v>7940794</v>
      </c>
      <c r="F20" s="24">
        <v>7940794</v>
      </c>
      <c r="G20" s="280">
        <v>0</v>
      </c>
      <c r="H20" s="280">
        <v>0</v>
      </c>
      <c r="I20" s="280">
        <v>0</v>
      </c>
      <c r="J20" s="280">
        <v>0</v>
      </c>
      <c r="K20" s="280">
        <v>0</v>
      </c>
      <c r="L20" s="125"/>
      <c r="M20" s="23"/>
      <c r="N20" s="23"/>
      <c r="O20" s="23"/>
      <c r="P20" s="27"/>
      <c r="Q20" s="280"/>
      <c r="R20" s="280"/>
      <c r="S20" s="280"/>
      <c r="T20" s="280"/>
      <c r="U20" s="280"/>
      <c r="V20" s="280"/>
      <c r="W20" s="280"/>
      <c r="X20" s="280"/>
      <c r="Y20" s="280"/>
      <c r="Z20" s="280"/>
      <c r="AA20" s="280"/>
      <c r="AB20" s="280"/>
      <c r="AC20" s="280"/>
      <c r="AD20" s="280"/>
      <c r="AE20" s="280"/>
      <c r="AF20" s="280"/>
    </row>
    <row r="21" spans="1:32" ht="18.75" x14ac:dyDescent="0.25">
      <c r="A21" s="52"/>
      <c r="B21" s="273"/>
      <c r="C21" s="73"/>
      <c r="D21" s="280" t="s">
        <v>427</v>
      </c>
      <c r="E21" s="94">
        <v>6493172</v>
      </c>
      <c r="F21" s="280">
        <v>0</v>
      </c>
      <c r="G21" s="24">
        <v>6493172</v>
      </c>
      <c r="H21" s="280">
        <v>0</v>
      </c>
      <c r="I21" s="280">
        <v>0</v>
      </c>
      <c r="J21" s="280">
        <v>0</v>
      </c>
      <c r="K21" s="280">
        <v>0</v>
      </c>
      <c r="L21" s="125"/>
      <c r="M21" s="23"/>
      <c r="N21" s="23"/>
      <c r="O21" s="23"/>
      <c r="P21" s="27"/>
      <c r="Q21" s="280"/>
      <c r="R21" s="280"/>
      <c r="S21" s="280"/>
      <c r="T21" s="280"/>
      <c r="U21" s="280"/>
      <c r="V21" s="280"/>
      <c r="W21" s="280"/>
      <c r="X21" s="280"/>
      <c r="Y21" s="280"/>
      <c r="Z21" s="280"/>
      <c r="AA21" s="280"/>
      <c r="AB21" s="280"/>
      <c r="AC21" s="280"/>
      <c r="AD21" s="280"/>
      <c r="AE21" s="280"/>
      <c r="AF21" s="280"/>
    </row>
    <row r="22" spans="1:32" ht="19.5" thickBot="1" x14ac:dyDescent="0.3">
      <c r="A22" s="52"/>
      <c r="B22" s="273"/>
      <c r="C22" s="73"/>
      <c r="D22" s="30" t="s">
        <v>428</v>
      </c>
      <c r="E22" s="95">
        <v>15580173</v>
      </c>
      <c r="F22" s="95">
        <v>8157097</v>
      </c>
      <c r="G22" s="95">
        <v>6509167</v>
      </c>
      <c r="H22" s="96">
        <v>0</v>
      </c>
      <c r="I22" s="95">
        <v>913909</v>
      </c>
      <c r="J22" s="96">
        <v>0</v>
      </c>
      <c r="K22" s="96">
        <v>0</v>
      </c>
      <c r="L22" s="125"/>
      <c r="M22" s="23"/>
      <c r="N22" s="23"/>
      <c r="O22" s="23"/>
      <c r="P22" s="27"/>
      <c r="Q22" s="280"/>
      <c r="R22" s="280"/>
      <c r="S22" s="280"/>
      <c r="T22" s="280"/>
      <c r="U22" s="280"/>
      <c r="V22" s="280"/>
      <c r="W22" s="280"/>
      <c r="X22" s="280"/>
      <c r="Y22" s="280"/>
      <c r="Z22" s="280"/>
      <c r="AA22" s="280"/>
      <c r="AB22" s="280"/>
      <c r="AC22" s="280"/>
      <c r="AD22" s="280"/>
      <c r="AE22" s="280"/>
      <c r="AF22" s="280"/>
    </row>
    <row r="23" spans="1:32" ht="19.5" thickBot="1" x14ac:dyDescent="0.3">
      <c r="A23" s="52"/>
      <c r="B23" s="273"/>
      <c r="C23" s="73"/>
      <c r="D23" s="97" t="s">
        <v>429</v>
      </c>
      <c r="E23" s="98"/>
      <c r="F23" s="98"/>
      <c r="G23" s="98"/>
      <c r="H23" s="98"/>
      <c r="I23" s="98"/>
      <c r="J23" s="98"/>
      <c r="K23" s="98"/>
      <c r="L23" s="125"/>
      <c r="M23" s="20"/>
      <c r="N23" s="20"/>
      <c r="O23" s="20"/>
      <c r="P23" s="20"/>
      <c r="Q23" s="280"/>
      <c r="R23" s="280"/>
      <c r="S23" s="280"/>
      <c r="T23" s="280"/>
      <c r="U23" s="280"/>
      <c r="V23" s="280"/>
      <c r="W23" s="280"/>
      <c r="X23" s="280"/>
      <c r="Y23" s="280"/>
      <c r="Z23" s="280"/>
      <c r="AA23" s="280"/>
      <c r="AB23" s="280"/>
      <c r="AC23" s="280"/>
      <c r="AD23" s="280"/>
      <c r="AE23" s="280"/>
      <c r="AF23" s="280"/>
    </row>
    <row r="24" spans="1:32" ht="18.75" x14ac:dyDescent="0.25">
      <c r="A24" s="52"/>
      <c r="B24" s="273"/>
      <c r="C24" s="73"/>
      <c r="D24" s="280" t="s">
        <v>430</v>
      </c>
      <c r="E24" s="94">
        <v>280393</v>
      </c>
      <c r="F24" s="24">
        <v>280393</v>
      </c>
      <c r="G24" s="280">
        <v>0</v>
      </c>
      <c r="H24" s="280">
        <v>0</v>
      </c>
      <c r="I24" s="280">
        <v>0</v>
      </c>
      <c r="J24" s="280">
        <v>0</v>
      </c>
      <c r="K24" s="280">
        <v>0</v>
      </c>
      <c r="L24" s="125"/>
      <c r="M24" s="23"/>
      <c r="N24" s="23"/>
      <c r="O24" s="23"/>
      <c r="P24" s="27"/>
      <c r="Q24" s="280"/>
      <c r="R24" s="280"/>
      <c r="S24" s="280"/>
      <c r="T24" s="280"/>
      <c r="U24" s="280"/>
      <c r="V24" s="280"/>
      <c r="W24" s="280"/>
      <c r="X24" s="280"/>
      <c r="Y24" s="280"/>
      <c r="Z24" s="280"/>
      <c r="AA24" s="280"/>
      <c r="AB24" s="280"/>
      <c r="AC24" s="280"/>
      <c r="AD24" s="280"/>
      <c r="AE24" s="280"/>
      <c r="AF24" s="280"/>
    </row>
    <row r="25" spans="1:32" ht="19.5" thickBot="1" x14ac:dyDescent="0.3">
      <c r="A25" s="52"/>
      <c r="B25" s="273"/>
      <c r="C25" s="73"/>
      <c r="D25" s="30" t="s">
        <v>431</v>
      </c>
      <c r="E25" s="38">
        <v>280393</v>
      </c>
      <c r="F25" s="99">
        <v>280393</v>
      </c>
      <c r="G25" s="96">
        <v>0</v>
      </c>
      <c r="H25" s="96">
        <v>0</v>
      </c>
      <c r="I25" s="96">
        <v>0</v>
      </c>
      <c r="J25" s="96">
        <v>0</v>
      </c>
      <c r="K25" s="96">
        <v>0</v>
      </c>
      <c r="L25" s="125"/>
      <c r="M25" s="22"/>
      <c r="N25" s="22"/>
      <c r="O25" s="22"/>
      <c r="P25" s="26"/>
      <c r="Q25" s="280"/>
      <c r="R25" s="280"/>
      <c r="S25" s="280"/>
      <c r="T25" s="280"/>
      <c r="U25" s="280"/>
      <c r="V25" s="280"/>
      <c r="W25" s="280"/>
      <c r="X25" s="280"/>
      <c r="Y25" s="280"/>
      <c r="Z25" s="280"/>
      <c r="AA25" s="280"/>
      <c r="AB25" s="280"/>
      <c r="AC25" s="280"/>
      <c r="AD25" s="280"/>
      <c r="AE25" s="280"/>
      <c r="AF25" s="280"/>
    </row>
    <row r="26" spans="1:32" ht="19.5" thickBot="1" x14ac:dyDescent="0.3">
      <c r="A26" s="52"/>
      <c r="B26" s="273"/>
      <c r="C26" s="73"/>
      <c r="D26" s="97" t="s">
        <v>432</v>
      </c>
      <c r="E26" s="93"/>
      <c r="F26" s="93"/>
      <c r="G26" s="93"/>
      <c r="H26" s="93"/>
      <c r="I26" s="93"/>
      <c r="J26" s="93"/>
      <c r="K26" s="93"/>
      <c r="L26" s="125"/>
      <c r="M26" s="23"/>
      <c r="N26" s="23"/>
      <c r="O26" s="23"/>
      <c r="P26" s="23"/>
      <c r="Q26" s="280"/>
      <c r="R26" s="280"/>
      <c r="S26" s="280"/>
      <c r="T26" s="280"/>
      <c r="U26" s="280"/>
      <c r="V26" s="280"/>
      <c r="W26" s="280"/>
      <c r="X26" s="280"/>
      <c r="Y26" s="280"/>
      <c r="Z26" s="280"/>
      <c r="AA26" s="280"/>
      <c r="AB26" s="280"/>
      <c r="AC26" s="280"/>
      <c r="AD26" s="280"/>
      <c r="AE26" s="280"/>
      <c r="AF26" s="280"/>
    </row>
    <row r="27" spans="1:32" ht="18.75" x14ac:dyDescent="0.25">
      <c r="A27" s="52"/>
      <c r="B27" s="273"/>
      <c r="C27" s="73"/>
      <c r="D27" s="100" t="s">
        <v>433</v>
      </c>
      <c r="E27" s="101">
        <v>319</v>
      </c>
      <c r="F27" s="280">
        <v>80</v>
      </c>
      <c r="G27" s="280">
        <v>81</v>
      </c>
      <c r="H27" s="280">
        <v>59</v>
      </c>
      <c r="I27" s="280">
        <v>70</v>
      </c>
      <c r="J27" s="280">
        <v>0</v>
      </c>
      <c r="K27" s="280">
        <v>28</v>
      </c>
      <c r="L27" s="125"/>
      <c r="M27" s="23"/>
      <c r="N27" s="23"/>
      <c r="O27" s="23"/>
      <c r="P27" s="280"/>
      <c r="Q27" s="280"/>
      <c r="R27" s="280"/>
      <c r="S27" s="280"/>
      <c r="T27" s="280"/>
      <c r="U27" s="280"/>
      <c r="V27" s="280"/>
      <c r="W27" s="280"/>
      <c r="X27" s="280"/>
      <c r="Y27" s="280"/>
      <c r="Z27" s="280"/>
      <c r="AA27" s="280"/>
      <c r="AB27" s="280"/>
      <c r="AC27" s="280"/>
      <c r="AD27" s="280"/>
      <c r="AE27" s="280"/>
      <c r="AF27" s="280"/>
    </row>
    <row r="28" spans="1:32" ht="18.75" x14ac:dyDescent="0.25">
      <c r="A28" s="52"/>
      <c r="B28" s="273"/>
      <c r="C28" s="73"/>
      <c r="D28" s="280" t="s">
        <v>425</v>
      </c>
      <c r="E28" s="94">
        <v>4996593</v>
      </c>
      <c r="F28" s="24">
        <v>1842631</v>
      </c>
      <c r="G28" s="24">
        <v>2062676</v>
      </c>
      <c r="H28" s="24">
        <v>935509</v>
      </c>
      <c r="I28" s="24">
        <v>145387</v>
      </c>
      <c r="J28" s="24">
        <v>10390</v>
      </c>
      <c r="K28" s="280">
        <v>0</v>
      </c>
      <c r="L28" s="125"/>
      <c r="M28" s="23"/>
      <c r="N28" s="23"/>
      <c r="O28" s="23"/>
      <c r="P28" s="27"/>
      <c r="Q28" s="280"/>
      <c r="R28" s="280"/>
      <c r="S28" s="280"/>
      <c r="T28" s="280"/>
      <c r="U28" s="280"/>
      <c r="V28" s="280"/>
      <c r="W28" s="280"/>
      <c r="X28" s="280"/>
      <c r="Y28" s="280"/>
      <c r="Z28" s="280"/>
      <c r="AA28" s="280"/>
      <c r="AB28" s="280"/>
      <c r="AC28" s="280"/>
      <c r="AD28" s="280"/>
      <c r="AE28" s="280"/>
      <c r="AF28" s="280"/>
    </row>
    <row r="29" spans="1:32" ht="18.75" x14ac:dyDescent="0.25">
      <c r="A29" s="52"/>
      <c r="B29" s="273"/>
      <c r="C29" s="281"/>
      <c r="D29" s="280" t="s">
        <v>434</v>
      </c>
      <c r="E29" s="94">
        <v>10002</v>
      </c>
      <c r="F29" s="24">
        <v>3166</v>
      </c>
      <c r="G29" s="24">
        <v>4686</v>
      </c>
      <c r="H29" s="24">
        <v>1157</v>
      </c>
      <c r="I29" s="280">
        <v>698</v>
      </c>
      <c r="J29" s="26">
        <v>294</v>
      </c>
      <c r="K29" s="280">
        <v>0</v>
      </c>
      <c r="L29" s="125"/>
      <c r="M29" s="23"/>
      <c r="N29" s="23"/>
      <c r="O29" s="23"/>
      <c r="P29" s="27"/>
      <c r="Q29" s="280"/>
      <c r="R29" s="280"/>
      <c r="S29" s="280"/>
      <c r="T29" s="280"/>
      <c r="U29" s="280"/>
      <c r="V29" s="280"/>
      <c r="W29" s="280"/>
      <c r="X29" s="280"/>
      <c r="Y29" s="280"/>
      <c r="Z29" s="280"/>
      <c r="AA29" s="280"/>
      <c r="AB29" s="280"/>
      <c r="AC29" s="280"/>
      <c r="AD29" s="280"/>
      <c r="AE29" s="280"/>
      <c r="AF29" s="280"/>
    </row>
    <row r="30" spans="1:32" ht="18.75" x14ac:dyDescent="0.25">
      <c r="A30" s="52"/>
      <c r="B30" s="273"/>
      <c r="C30" s="281"/>
      <c r="D30" s="280" t="s">
        <v>435</v>
      </c>
      <c r="E30" s="94">
        <v>11998</v>
      </c>
      <c r="F30" s="280">
        <v>0</v>
      </c>
      <c r="G30" s="280">
        <v>804</v>
      </c>
      <c r="H30" s="24">
        <v>11174</v>
      </c>
      <c r="I30" s="280">
        <v>0</v>
      </c>
      <c r="J30" s="280">
        <v>0</v>
      </c>
      <c r="K30" s="280">
        <v>20</v>
      </c>
      <c r="L30" s="125"/>
      <c r="M30" s="23"/>
      <c r="N30" s="23"/>
      <c r="O30" s="23"/>
      <c r="P30" s="27"/>
      <c r="Q30" s="280"/>
      <c r="R30" s="280"/>
      <c r="S30" s="280"/>
      <c r="T30" s="280"/>
      <c r="U30" s="280"/>
      <c r="V30" s="280"/>
      <c r="W30" s="280"/>
      <c r="X30" s="280"/>
      <c r="Y30" s="280"/>
      <c r="Z30" s="280"/>
      <c r="AA30" s="280"/>
      <c r="AB30" s="280"/>
      <c r="AC30" s="280"/>
      <c r="AD30" s="280"/>
      <c r="AE30" s="280"/>
      <c r="AF30" s="280"/>
    </row>
    <row r="31" spans="1:32" ht="18.75" x14ac:dyDescent="0.25">
      <c r="A31" s="52"/>
      <c r="B31" s="273"/>
      <c r="C31" s="281"/>
      <c r="D31" s="280" t="s">
        <v>436</v>
      </c>
      <c r="E31" s="94">
        <v>9282</v>
      </c>
      <c r="F31" s="280">
        <v>0</v>
      </c>
      <c r="G31" s="280">
        <v>0</v>
      </c>
      <c r="H31" s="280">
        <v>0</v>
      </c>
      <c r="I31" s="280">
        <v>0</v>
      </c>
      <c r="J31" s="280">
        <v>0</v>
      </c>
      <c r="K31" s="24">
        <v>9282</v>
      </c>
      <c r="L31" s="125"/>
      <c r="M31" s="23"/>
      <c r="N31" s="23"/>
      <c r="O31" s="23"/>
      <c r="P31" s="27"/>
      <c r="Q31" s="280"/>
      <c r="R31" s="280"/>
      <c r="S31" s="280"/>
      <c r="T31" s="280"/>
      <c r="U31" s="280"/>
      <c r="V31" s="280"/>
      <c r="W31" s="280"/>
      <c r="X31" s="280"/>
      <c r="Y31" s="280"/>
      <c r="Z31" s="280"/>
      <c r="AA31" s="280"/>
      <c r="AB31" s="280"/>
      <c r="AC31" s="280"/>
      <c r="AD31" s="280"/>
      <c r="AE31" s="280"/>
      <c r="AF31" s="280"/>
    </row>
    <row r="32" spans="1:32" ht="18.75" x14ac:dyDescent="0.25">
      <c r="A32" s="52"/>
      <c r="B32" s="273"/>
      <c r="C32" s="281"/>
      <c r="D32" s="280" t="s">
        <v>437</v>
      </c>
      <c r="E32" s="94">
        <v>168914</v>
      </c>
      <c r="F32" s="24">
        <v>95968</v>
      </c>
      <c r="G32" s="24">
        <v>51077</v>
      </c>
      <c r="H32" s="24">
        <v>13162</v>
      </c>
      <c r="I32" s="24">
        <v>8497</v>
      </c>
      <c r="J32" s="26">
        <v>211</v>
      </c>
      <c r="K32" s="280">
        <v>0</v>
      </c>
      <c r="L32" s="125"/>
      <c r="M32" s="23"/>
      <c r="N32" s="23"/>
      <c r="O32" s="23"/>
      <c r="P32" s="27"/>
      <c r="Q32" s="280"/>
      <c r="R32" s="280"/>
      <c r="S32" s="280"/>
      <c r="T32" s="280"/>
      <c r="U32" s="280"/>
      <c r="V32" s="280"/>
      <c r="W32" s="280"/>
      <c r="X32" s="280"/>
      <c r="Y32" s="280"/>
      <c r="Z32" s="280"/>
      <c r="AA32" s="280"/>
      <c r="AB32" s="280"/>
      <c r="AC32" s="280"/>
      <c r="AD32" s="280"/>
      <c r="AE32" s="280"/>
      <c r="AF32" s="280"/>
    </row>
    <row r="33" spans="1:32" ht="18.75" x14ac:dyDescent="0.25">
      <c r="A33" s="52"/>
      <c r="B33" s="273"/>
      <c r="C33" s="281"/>
      <c r="D33" s="280" t="s">
        <v>438</v>
      </c>
      <c r="E33" s="94">
        <v>8108</v>
      </c>
      <c r="F33" s="24">
        <v>8105</v>
      </c>
      <c r="G33" s="280">
        <v>0</v>
      </c>
      <c r="H33" s="280">
        <v>3</v>
      </c>
      <c r="I33" s="280">
        <v>0</v>
      </c>
      <c r="J33" s="280">
        <v>0</v>
      </c>
      <c r="K33" s="280">
        <v>0</v>
      </c>
      <c r="L33" s="125"/>
      <c r="M33" s="23"/>
      <c r="N33" s="23"/>
      <c r="O33" s="23"/>
      <c r="P33" s="23"/>
      <c r="Q33" s="280"/>
      <c r="R33" s="280"/>
      <c r="S33" s="280"/>
      <c r="T33" s="280"/>
      <c r="U33" s="280"/>
      <c r="V33" s="280"/>
      <c r="W33" s="280"/>
      <c r="X33" s="280"/>
      <c r="Y33" s="280"/>
      <c r="Z33" s="280"/>
      <c r="AA33" s="280"/>
      <c r="AB33" s="280"/>
      <c r="AC33" s="280"/>
      <c r="AD33" s="280"/>
      <c r="AE33" s="280"/>
      <c r="AF33" s="280"/>
    </row>
    <row r="34" spans="1:32" ht="18.75" x14ac:dyDescent="0.25">
      <c r="A34" s="52"/>
      <c r="B34" s="273"/>
      <c r="C34" s="281"/>
      <c r="D34" s="26" t="s">
        <v>439</v>
      </c>
      <c r="E34" s="94">
        <v>5511</v>
      </c>
      <c r="F34" s="280">
        <v>0</v>
      </c>
      <c r="G34" s="280">
        <v>538</v>
      </c>
      <c r="H34" s="24">
        <v>4973</v>
      </c>
      <c r="I34" s="280">
        <v>0</v>
      </c>
      <c r="J34" s="280">
        <v>0</v>
      </c>
      <c r="K34" s="280">
        <v>0</v>
      </c>
      <c r="L34" s="125"/>
      <c r="M34" s="23"/>
      <c r="N34" s="23"/>
      <c r="O34" s="23"/>
      <c r="P34" s="23"/>
      <c r="Q34" s="280"/>
      <c r="R34" s="280"/>
      <c r="S34" s="280"/>
      <c r="T34" s="280"/>
      <c r="U34" s="280"/>
      <c r="V34" s="280"/>
      <c r="W34" s="280"/>
      <c r="X34" s="280"/>
      <c r="Y34" s="280"/>
      <c r="Z34" s="280"/>
      <c r="AA34" s="280"/>
      <c r="AB34" s="280"/>
      <c r="AC34" s="280"/>
      <c r="AD34" s="280"/>
      <c r="AE34" s="280"/>
      <c r="AF34" s="280"/>
    </row>
    <row r="35" spans="1:32" ht="18.75" x14ac:dyDescent="0.25">
      <c r="A35" s="52"/>
      <c r="B35" s="273"/>
      <c r="C35" s="281"/>
      <c r="D35" s="26" t="s">
        <v>440</v>
      </c>
      <c r="E35" s="94">
        <v>29266</v>
      </c>
      <c r="F35" s="24">
        <v>14289</v>
      </c>
      <c r="G35" s="24">
        <v>12599</v>
      </c>
      <c r="H35" s="24">
        <v>1880</v>
      </c>
      <c r="I35" s="280">
        <v>498</v>
      </c>
      <c r="J35" s="280">
        <v>0</v>
      </c>
      <c r="K35" s="280">
        <v>0</v>
      </c>
      <c r="L35" s="125"/>
      <c r="M35" s="23"/>
      <c r="N35" s="23"/>
      <c r="O35" s="23"/>
      <c r="P35" s="23"/>
      <c r="Q35" s="280"/>
      <c r="R35" s="280"/>
      <c r="S35" s="280"/>
      <c r="T35" s="280"/>
      <c r="U35" s="280"/>
      <c r="V35" s="280"/>
      <c r="W35" s="280"/>
      <c r="X35" s="280"/>
      <c r="Y35" s="280"/>
      <c r="Z35" s="280"/>
      <c r="AA35" s="280"/>
      <c r="AB35" s="280"/>
      <c r="AC35" s="280"/>
      <c r="AD35" s="280"/>
      <c r="AE35" s="280"/>
      <c r="AF35" s="280"/>
    </row>
    <row r="36" spans="1:32" ht="19.5" thickBot="1" x14ac:dyDescent="0.3">
      <c r="A36" s="52"/>
      <c r="B36" s="273"/>
      <c r="C36" s="281"/>
      <c r="D36" s="102" t="s">
        <v>441</v>
      </c>
      <c r="E36" s="103">
        <v>5239993</v>
      </c>
      <c r="F36" s="103">
        <v>1964240</v>
      </c>
      <c r="G36" s="103">
        <v>2132460</v>
      </c>
      <c r="H36" s="103">
        <v>967917</v>
      </c>
      <c r="I36" s="103">
        <v>155151</v>
      </c>
      <c r="J36" s="103">
        <v>10895</v>
      </c>
      <c r="K36" s="103">
        <v>9331</v>
      </c>
      <c r="L36" s="125"/>
      <c r="M36" s="23"/>
      <c r="N36" s="23"/>
      <c r="O36" s="23"/>
      <c r="P36" s="23"/>
      <c r="Q36" s="280"/>
      <c r="R36" s="280"/>
      <c r="S36" s="280"/>
      <c r="T36" s="280"/>
      <c r="U36" s="280"/>
      <c r="V36" s="280"/>
      <c r="W36" s="280"/>
      <c r="X36" s="280"/>
      <c r="Y36" s="280"/>
      <c r="Z36" s="104"/>
      <c r="AA36" s="104"/>
      <c r="AB36" s="104"/>
      <c r="AC36" s="280"/>
      <c r="AD36" s="280"/>
      <c r="AE36" s="280"/>
      <c r="AF36" s="280"/>
    </row>
    <row r="37" spans="1:32" ht="19.5" thickBot="1" x14ac:dyDescent="0.3">
      <c r="A37" s="52"/>
      <c r="B37" s="273"/>
      <c r="C37" s="281"/>
      <c r="D37" s="93" t="s">
        <v>442</v>
      </c>
      <c r="E37" s="93"/>
      <c r="F37" s="93"/>
      <c r="G37" s="93"/>
      <c r="H37" s="93"/>
      <c r="I37" s="93"/>
      <c r="J37" s="216"/>
      <c r="K37" s="93"/>
      <c r="L37" s="125"/>
      <c r="M37" s="23"/>
      <c r="N37" s="23"/>
      <c r="O37" s="23"/>
      <c r="P37" s="23"/>
      <c r="Q37" s="280"/>
      <c r="R37" s="280"/>
      <c r="S37" s="280"/>
      <c r="T37" s="280"/>
      <c r="U37" s="280"/>
      <c r="V37" s="280"/>
      <c r="W37" s="280"/>
      <c r="X37" s="280"/>
      <c r="Y37" s="280"/>
      <c r="Z37" s="280"/>
      <c r="AA37" s="280"/>
      <c r="AB37" s="280"/>
      <c r="AC37" s="280"/>
      <c r="AD37" s="280"/>
      <c r="AE37" s="280"/>
      <c r="AF37" s="280"/>
    </row>
    <row r="38" spans="1:32" ht="18.75" x14ac:dyDescent="0.25">
      <c r="A38" s="52"/>
      <c r="B38" s="273"/>
      <c r="C38" s="281"/>
      <c r="D38" s="100" t="s">
        <v>443</v>
      </c>
      <c r="E38" s="105">
        <v>3707</v>
      </c>
      <c r="F38" s="280">
        <v>0</v>
      </c>
      <c r="G38" s="280">
        <v>0</v>
      </c>
      <c r="H38" s="280">
        <v>0</v>
      </c>
      <c r="I38" s="24">
        <v>3707</v>
      </c>
      <c r="J38" s="26">
        <v>0</v>
      </c>
      <c r="K38" s="280">
        <v>0</v>
      </c>
      <c r="L38" s="125"/>
      <c r="M38" s="23"/>
      <c r="N38" s="23"/>
      <c r="O38" s="23"/>
      <c r="P38" s="23"/>
      <c r="Q38" s="280"/>
      <c r="R38" s="280"/>
      <c r="S38" s="280"/>
      <c r="T38" s="280"/>
      <c r="U38" s="280"/>
      <c r="V38" s="280"/>
      <c r="W38" s="280"/>
      <c r="X38" s="280"/>
      <c r="Y38" s="280"/>
      <c r="Z38" s="280"/>
      <c r="AA38" s="280"/>
      <c r="AB38" s="280"/>
      <c r="AC38" s="280"/>
      <c r="AD38" s="280"/>
      <c r="AE38" s="280"/>
      <c r="AF38" s="280"/>
    </row>
    <row r="39" spans="1:32" ht="18.75" x14ac:dyDescent="0.25">
      <c r="A39" s="52"/>
      <c r="B39" s="273"/>
      <c r="C39" s="281"/>
      <c r="D39" s="280" t="s">
        <v>425</v>
      </c>
      <c r="E39" s="106">
        <v>267229</v>
      </c>
      <c r="F39" s="24">
        <v>17424</v>
      </c>
      <c r="G39" s="24">
        <v>169604</v>
      </c>
      <c r="H39" s="24">
        <v>14369</v>
      </c>
      <c r="I39" s="24">
        <v>11795</v>
      </c>
      <c r="J39" s="214">
        <v>54035</v>
      </c>
      <c r="K39" s="280">
        <v>3</v>
      </c>
      <c r="L39" s="125"/>
      <c r="M39" s="23"/>
      <c r="N39" s="23"/>
      <c r="O39" s="23"/>
      <c r="P39" s="23"/>
      <c r="Q39" s="280"/>
      <c r="R39" s="280"/>
      <c r="S39" s="280"/>
      <c r="T39" s="280"/>
      <c r="U39" s="280"/>
      <c r="V39" s="280"/>
      <c r="W39" s="280"/>
      <c r="X39" s="280"/>
      <c r="Y39" s="280"/>
      <c r="Z39" s="280"/>
      <c r="AA39" s="280"/>
      <c r="AB39" s="280"/>
      <c r="AC39" s="280"/>
      <c r="AD39" s="280"/>
      <c r="AE39" s="280"/>
      <c r="AF39" s="280"/>
    </row>
    <row r="40" spans="1:32" ht="18.75" x14ac:dyDescent="0.25">
      <c r="A40" s="52"/>
      <c r="B40" s="273"/>
      <c r="C40" s="281"/>
      <c r="D40" s="280" t="s">
        <v>444</v>
      </c>
      <c r="E40" s="106">
        <v>23314</v>
      </c>
      <c r="F40" s="24">
        <v>23314</v>
      </c>
      <c r="G40" s="280">
        <v>0</v>
      </c>
      <c r="H40" s="280">
        <v>0</v>
      </c>
      <c r="I40" s="280">
        <v>0</v>
      </c>
      <c r="J40" s="26">
        <v>0</v>
      </c>
      <c r="K40" s="280">
        <v>0</v>
      </c>
      <c r="L40" s="125"/>
      <c r="M40" s="23"/>
      <c r="N40" s="23"/>
      <c r="O40" s="23"/>
      <c r="P40" s="23"/>
      <c r="Q40" s="280"/>
      <c r="R40" s="280"/>
      <c r="S40" s="280"/>
      <c r="T40" s="280"/>
      <c r="U40" s="280"/>
      <c r="V40" s="280"/>
      <c r="W40" s="280"/>
      <c r="X40" s="280"/>
      <c r="Y40" s="280"/>
      <c r="Z40" s="280"/>
      <c r="AA40" s="280"/>
      <c r="AB40" s="280"/>
      <c r="AC40" s="280"/>
      <c r="AD40" s="280"/>
      <c r="AE40" s="280"/>
      <c r="AF40" s="280"/>
    </row>
    <row r="41" spans="1:32" ht="19.5" thickBot="1" x14ac:dyDescent="0.3">
      <c r="A41" s="52"/>
      <c r="B41" s="273"/>
      <c r="C41" s="281"/>
      <c r="D41" s="280" t="s">
        <v>438</v>
      </c>
      <c r="E41" s="67">
        <v>298</v>
      </c>
      <c r="F41" s="280">
        <v>0</v>
      </c>
      <c r="G41" s="280">
        <v>123</v>
      </c>
      <c r="H41" s="280">
        <v>175</v>
      </c>
      <c r="I41" s="280">
        <v>0</v>
      </c>
      <c r="J41" s="26">
        <v>0</v>
      </c>
      <c r="K41" s="280">
        <v>0</v>
      </c>
      <c r="L41" s="125"/>
      <c r="M41" s="23"/>
      <c r="N41" s="23"/>
      <c r="O41" s="23"/>
      <c r="P41" s="23"/>
      <c r="Q41" s="280"/>
      <c r="R41" s="280"/>
      <c r="S41" s="280"/>
      <c r="T41" s="280"/>
      <c r="U41" s="280"/>
      <c r="V41" s="280"/>
      <c r="W41" s="280"/>
      <c r="X41" s="280"/>
      <c r="Y41" s="280"/>
      <c r="Z41" s="280"/>
      <c r="AA41" s="280"/>
      <c r="AB41" s="280"/>
      <c r="AC41" s="280"/>
      <c r="AD41" s="280"/>
      <c r="AE41" s="280"/>
      <c r="AF41" s="280"/>
    </row>
    <row r="42" spans="1:32" ht="19.5" thickBot="1" x14ac:dyDescent="0.3">
      <c r="A42" s="52"/>
      <c r="B42" s="273"/>
      <c r="C42" s="281"/>
      <c r="D42" s="107" t="s">
        <v>445</v>
      </c>
      <c r="E42" s="108">
        <v>294548</v>
      </c>
      <c r="F42" s="108">
        <v>40738</v>
      </c>
      <c r="G42" s="108">
        <v>169727</v>
      </c>
      <c r="H42" s="108">
        <v>14544</v>
      </c>
      <c r="I42" s="109">
        <v>15502</v>
      </c>
      <c r="J42" s="109">
        <v>54035</v>
      </c>
      <c r="K42" s="110">
        <v>3</v>
      </c>
      <c r="L42" s="125"/>
      <c r="M42" s="23"/>
      <c r="N42" s="23"/>
      <c r="O42" s="23"/>
      <c r="P42" s="23"/>
      <c r="Q42" s="280"/>
      <c r="R42" s="280"/>
      <c r="S42" s="280"/>
      <c r="T42" s="280"/>
      <c r="U42" s="280"/>
      <c r="V42" s="280"/>
      <c r="W42" s="280"/>
      <c r="X42" s="280"/>
      <c r="Y42" s="280"/>
      <c r="Z42" s="280"/>
      <c r="AA42" s="280"/>
      <c r="AB42" s="280"/>
      <c r="AC42" s="280"/>
      <c r="AD42" s="280"/>
      <c r="AE42" s="280"/>
      <c r="AF42" s="280"/>
    </row>
    <row r="43" spans="1:32" ht="19.5" thickBot="1" x14ac:dyDescent="0.3">
      <c r="A43" s="52"/>
      <c r="B43" s="273"/>
      <c r="C43" s="281"/>
      <c r="D43" s="93" t="s">
        <v>446</v>
      </c>
      <c r="E43" s="111"/>
      <c r="F43" s="111"/>
      <c r="G43" s="111"/>
      <c r="H43" s="111"/>
      <c r="I43" s="112"/>
      <c r="J43" s="217"/>
      <c r="K43" s="112"/>
      <c r="L43" s="125"/>
      <c r="M43" s="23"/>
      <c r="N43" s="23"/>
      <c r="O43" s="23"/>
      <c r="P43" s="23"/>
      <c r="Q43" s="280"/>
      <c r="R43" s="280"/>
      <c r="S43" s="280"/>
      <c r="T43" s="280"/>
      <c r="U43" s="280"/>
      <c r="V43" s="280"/>
      <c r="W43" s="280"/>
      <c r="X43" s="280"/>
      <c r="Y43" s="280"/>
      <c r="Z43" s="280"/>
      <c r="AA43" s="280"/>
      <c r="AB43" s="280"/>
      <c r="AC43" s="280"/>
      <c r="AD43" s="280"/>
      <c r="AE43" s="280"/>
      <c r="AF43" s="280"/>
    </row>
    <row r="44" spans="1:32" ht="18.75" x14ac:dyDescent="0.25">
      <c r="A44" s="52"/>
      <c r="B44" s="273"/>
      <c r="C44" s="281"/>
      <c r="D44" s="14" t="s">
        <v>447</v>
      </c>
      <c r="E44" s="113">
        <v>3977411</v>
      </c>
      <c r="F44" s="96">
        <v>0</v>
      </c>
      <c r="G44" s="113">
        <v>1132</v>
      </c>
      <c r="H44" s="113">
        <v>3971168</v>
      </c>
      <c r="I44" s="96">
        <v>0</v>
      </c>
      <c r="J44" s="114">
        <v>497</v>
      </c>
      <c r="K44" s="115">
        <v>4615</v>
      </c>
      <c r="L44" s="125"/>
      <c r="M44" s="23"/>
      <c r="N44" s="23"/>
      <c r="O44" s="23"/>
      <c r="P44" s="23"/>
      <c r="Q44" s="280"/>
      <c r="R44" s="280"/>
      <c r="S44" s="280"/>
      <c r="T44" s="280"/>
      <c r="U44" s="280"/>
      <c r="V44" s="280"/>
      <c r="W44" s="280"/>
      <c r="X44" s="280"/>
      <c r="Y44" s="280"/>
      <c r="Z44" s="280"/>
      <c r="AA44" s="280"/>
      <c r="AB44" s="280"/>
      <c r="AC44" s="280"/>
      <c r="AD44" s="280"/>
      <c r="AE44" s="280"/>
      <c r="AF44" s="280"/>
    </row>
    <row r="45" spans="1:32" ht="19.5" thickBot="1" x14ac:dyDescent="0.3">
      <c r="A45" s="52"/>
      <c r="B45" s="273"/>
      <c r="C45" s="281"/>
      <c r="D45" s="116"/>
      <c r="E45" s="466"/>
      <c r="F45" s="116"/>
      <c r="G45" s="116"/>
      <c r="H45" s="116"/>
      <c r="I45" s="116"/>
      <c r="J45" s="119"/>
      <c r="K45" s="116"/>
      <c r="L45" s="125"/>
      <c r="M45" s="23"/>
      <c r="N45" s="23"/>
      <c r="O45" s="23"/>
      <c r="P45" s="23"/>
      <c r="Q45" s="280"/>
      <c r="R45" s="280"/>
      <c r="S45" s="280"/>
      <c r="T45" s="280"/>
      <c r="U45" s="280"/>
      <c r="V45" s="280"/>
      <c r="W45" s="280"/>
      <c r="X45" s="280"/>
      <c r="Y45" s="280"/>
      <c r="Z45" s="280"/>
      <c r="AA45" s="280"/>
      <c r="AB45" s="280"/>
      <c r="AC45" s="280"/>
      <c r="AD45" s="280"/>
      <c r="AE45" s="280"/>
      <c r="AF45" s="280"/>
    </row>
    <row r="46" spans="1:32" ht="19.5" thickBot="1" x14ac:dyDescent="0.3">
      <c r="A46" s="52"/>
      <c r="B46" s="273"/>
      <c r="C46" s="281"/>
      <c r="D46" s="117" t="s">
        <v>800</v>
      </c>
      <c r="E46" s="218">
        <v>25372518</v>
      </c>
      <c r="F46" s="118">
        <v>10442467</v>
      </c>
      <c r="G46" s="118">
        <v>8812486</v>
      </c>
      <c r="H46" s="118">
        <v>4953628</v>
      </c>
      <c r="I46" s="118">
        <v>1084562</v>
      </c>
      <c r="J46" s="218">
        <v>65427</v>
      </c>
      <c r="K46" s="118">
        <v>13948</v>
      </c>
      <c r="L46" s="125"/>
      <c r="M46" s="23"/>
      <c r="N46" s="23"/>
      <c r="O46" s="23"/>
      <c r="P46" s="23"/>
      <c r="Q46" s="280"/>
      <c r="R46" s="280"/>
      <c r="S46" s="280"/>
      <c r="T46" s="280"/>
      <c r="U46" s="280"/>
      <c r="V46" s="280"/>
      <c r="W46" s="280"/>
      <c r="X46" s="280"/>
      <c r="Y46" s="280"/>
      <c r="Z46" s="280"/>
      <c r="AA46" s="280"/>
      <c r="AB46" s="280"/>
      <c r="AC46" s="280"/>
      <c r="AD46" s="280"/>
      <c r="AE46" s="280"/>
      <c r="AF46" s="280"/>
    </row>
    <row r="47" spans="1:32" ht="18.75" x14ac:dyDescent="0.25">
      <c r="A47" s="52"/>
      <c r="B47" s="273"/>
      <c r="C47" s="281"/>
      <c r="D47" s="116"/>
      <c r="E47" s="116"/>
      <c r="F47" s="116"/>
      <c r="G47" s="116"/>
      <c r="H47" s="116"/>
      <c r="I47" s="119"/>
      <c r="J47" s="119"/>
      <c r="K47" s="119"/>
      <c r="L47" s="125"/>
      <c r="M47" s="213"/>
      <c r="N47" s="23"/>
      <c r="O47" s="23"/>
      <c r="P47" s="23"/>
      <c r="Q47" s="280"/>
      <c r="R47" s="280"/>
      <c r="S47" s="280"/>
      <c r="T47" s="280"/>
      <c r="U47" s="280"/>
      <c r="V47" s="280"/>
      <c r="W47" s="280"/>
      <c r="X47" s="280"/>
      <c r="Y47" s="280"/>
      <c r="Z47" s="280"/>
      <c r="AA47" s="280"/>
      <c r="AB47" s="280"/>
      <c r="AC47" s="280"/>
      <c r="AD47" s="280"/>
      <c r="AE47" s="280"/>
      <c r="AF47" s="280"/>
    </row>
    <row r="48" spans="1:32" ht="18.75" x14ac:dyDescent="0.25">
      <c r="A48" s="52"/>
      <c r="B48" s="273"/>
      <c r="C48" s="281"/>
      <c r="D48" s="120" t="s">
        <v>448</v>
      </c>
      <c r="E48" s="121">
        <v>5369614</v>
      </c>
      <c r="F48" s="121">
        <v>3006514</v>
      </c>
      <c r="G48" s="121">
        <v>2041351</v>
      </c>
      <c r="H48" s="120">
        <v>0</v>
      </c>
      <c r="I48" s="121">
        <v>321748</v>
      </c>
      <c r="J48" s="122">
        <v>0</v>
      </c>
      <c r="K48" s="122">
        <v>0</v>
      </c>
      <c r="L48" s="125"/>
      <c r="M48" s="213"/>
      <c r="N48" s="23"/>
      <c r="O48" s="23"/>
      <c r="P48" s="27"/>
      <c r="Q48" s="280"/>
      <c r="R48" s="280"/>
      <c r="S48" s="280"/>
      <c r="T48" s="280"/>
      <c r="U48" s="280"/>
      <c r="V48" s="280"/>
      <c r="W48" s="280"/>
      <c r="X48" s="280"/>
      <c r="Y48" s="280"/>
      <c r="Z48" s="280"/>
      <c r="AA48" s="280"/>
      <c r="AB48" s="280"/>
      <c r="AC48" s="280"/>
      <c r="AD48" s="280"/>
      <c r="AE48" s="280"/>
      <c r="AF48" s="280"/>
    </row>
    <row r="49" spans="1:32" ht="30.75" thickBot="1" x14ac:dyDescent="0.3">
      <c r="A49" s="52"/>
      <c r="B49" s="273"/>
      <c r="C49" s="281"/>
      <c r="D49" s="123" t="s">
        <v>449</v>
      </c>
      <c r="E49" s="219">
        <v>30742132</v>
      </c>
      <c r="F49" s="124">
        <v>13448982</v>
      </c>
      <c r="G49" s="124">
        <v>10853837</v>
      </c>
      <c r="H49" s="124">
        <v>4953628</v>
      </c>
      <c r="I49" s="124">
        <v>1406310</v>
      </c>
      <c r="J49" s="219">
        <v>65427</v>
      </c>
      <c r="K49" s="124">
        <v>13948</v>
      </c>
      <c r="L49" s="125"/>
      <c r="M49" s="23"/>
      <c r="N49" s="23"/>
      <c r="O49" s="23"/>
      <c r="P49" s="23"/>
      <c r="Q49" s="280"/>
      <c r="R49" s="280"/>
      <c r="S49" s="280"/>
      <c r="T49" s="280"/>
      <c r="U49" s="280"/>
      <c r="V49" s="280"/>
      <c r="W49" s="280"/>
      <c r="X49" s="280"/>
      <c r="Y49" s="280"/>
      <c r="Z49" s="280"/>
      <c r="AA49" s="280"/>
      <c r="AB49" s="280"/>
      <c r="AC49" s="280"/>
      <c r="AD49" s="280"/>
      <c r="AE49" s="280"/>
      <c r="AF49" s="280"/>
    </row>
    <row r="50" spans="1:32" ht="18.75" x14ac:dyDescent="0.25">
      <c r="A50" s="52"/>
      <c r="B50" s="273"/>
      <c r="C50" s="281"/>
      <c r="D50" s="47"/>
      <c r="E50" s="47"/>
      <c r="F50" s="47"/>
      <c r="G50" s="47"/>
      <c r="H50" s="47"/>
      <c r="I50" s="45"/>
      <c r="J50" s="45"/>
      <c r="K50" s="213"/>
      <c r="L50" s="23"/>
      <c r="M50" s="23"/>
      <c r="N50" s="213"/>
      <c r="O50" s="213"/>
      <c r="P50" s="23"/>
      <c r="Q50" s="280"/>
      <c r="R50" s="280"/>
      <c r="S50" s="280"/>
      <c r="T50" s="280"/>
      <c r="U50" s="280"/>
      <c r="V50" s="280"/>
      <c r="W50" s="280"/>
      <c r="X50" s="280"/>
      <c r="Y50" s="280"/>
      <c r="Z50" s="280"/>
      <c r="AA50" s="280"/>
      <c r="AB50" s="280"/>
      <c r="AC50" s="280"/>
      <c r="AD50" s="280"/>
      <c r="AE50" s="280"/>
      <c r="AF50" s="280"/>
    </row>
    <row r="51" spans="1:32" ht="50.25" customHeight="1" x14ac:dyDescent="0.25">
      <c r="A51" s="52"/>
      <c r="B51" s="273"/>
      <c r="C51" s="281"/>
      <c r="D51" s="547" t="s">
        <v>450</v>
      </c>
      <c r="E51" s="547"/>
      <c r="F51" s="547"/>
      <c r="G51" s="547"/>
      <c r="H51" s="547"/>
      <c r="I51" s="525"/>
      <c r="J51" s="45"/>
      <c r="K51" s="213"/>
      <c r="L51" s="23"/>
      <c r="M51" s="23"/>
      <c r="N51" s="23"/>
      <c r="O51" s="213"/>
      <c r="P51" s="23"/>
      <c r="Q51" s="280"/>
      <c r="R51" s="280"/>
      <c r="S51" s="280"/>
      <c r="T51" s="280"/>
      <c r="U51" s="280"/>
      <c r="V51" s="280"/>
      <c r="W51" s="280"/>
      <c r="X51" s="280"/>
      <c r="Y51" s="280"/>
      <c r="Z51" s="280"/>
      <c r="AA51" s="280"/>
      <c r="AB51" s="280"/>
      <c r="AC51" s="280"/>
      <c r="AD51" s="280"/>
      <c r="AE51" s="280"/>
      <c r="AF51" s="280"/>
    </row>
    <row r="52" spans="1:32" x14ac:dyDescent="0.25">
      <c r="A52" s="546"/>
      <c r="B52" s="546"/>
      <c r="C52" s="281"/>
      <c r="D52" s="544"/>
      <c r="E52" s="544"/>
      <c r="F52" s="544"/>
      <c r="G52" s="544"/>
      <c r="H52" s="544"/>
      <c r="I52" s="544"/>
      <c r="J52" s="544"/>
      <c r="K52" s="544"/>
      <c r="L52" s="23"/>
      <c r="M52" s="23"/>
      <c r="N52" s="23"/>
      <c r="O52" s="23"/>
      <c r="P52" s="23"/>
      <c r="Q52" s="280"/>
      <c r="R52" s="280"/>
      <c r="S52" s="280"/>
      <c r="T52" s="280"/>
      <c r="U52" s="280"/>
      <c r="V52" s="280"/>
      <c r="W52" s="280"/>
      <c r="X52" s="280"/>
      <c r="Y52" s="280"/>
      <c r="Z52" s="280"/>
      <c r="AA52" s="280"/>
      <c r="AB52" s="280"/>
      <c r="AC52" s="280"/>
      <c r="AD52" s="280"/>
      <c r="AE52" s="280"/>
      <c r="AF52" s="280"/>
    </row>
    <row r="53" spans="1:32" x14ac:dyDescent="0.25">
      <c r="A53" s="546"/>
      <c r="B53" s="546"/>
      <c r="C53" s="281"/>
      <c r="D53" s="23"/>
      <c r="E53" s="23"/>
      <c r="F53" s="23"/>
      <c r="G53" s="23"/>
      <c r="H53" s="127"/>
      <c r="I53" s="23"/>
      <c r="J53" s="23"/>
      <c r="K53" s="23"/>
      <c r="L53" s="23"/>
      <c r="M53" s="23"/>
      <c r="N53" s="23"/>
      <c r="O53" s="23"/>
      <c r="P53" s="23"/>
      <c r="Q53" s="280"/>
      <c r="R53" s="280"/>
      <c r="S53" s="280"/>
      <c r="T53" s="280"/>
      <c r="U53" s="280"/>
      <c r="V53" s="280"/>
      <c r="W53" s="280"/>
      <c r="X53" s="280"/>
      <c r="Y53" s="280"/>
      <c r="Z53" s="280"/>
      <c r="AA53" s="280"/>
      <c r="AB53" s="280"/>
      <c r="AC53" s="280"/>
      <c r="AD53" s="280"/>
      <c r="AE53" s="280"/>
      <c r="AF53" s="280"/>
    </row>
    <row r="54" spans="1:32" ht="18" thickBot="1" x14ac:dyDescent="0.3">
      <c r="A54" s="561"/>
      <c r="B54" s="561"/>
      <c r="C54" s="281"/>
      <c r="D54" s="12" t="s">
        <v>451</v>
      </c>
      <c r="E54" s="19" t="s">
        <v>452</v>
      </c>
      <c r="F54" s="19" t="s">
        <v>453</v>
      </c>
      <c r="G54" s="19" t="s">
        <v>801</v>
      </c>
      <c r="H54" s="23"/>
      <c r="I54" s="23"/>
      <c r="J54" s="23"/>
      <c r="K54" s="23"/>
      <c r="L54" s="23"/>
      <c r="M54" s="23"/>
      <c r="N54" s="23"/>
      <c r="O54" s="23"/>
      <c r="P54" s="23"/>
      <c r="Q54" s="280"/>
      <c r="R54" s="280"/>
      <c r="S54" s="280"/>
      <c r="T54" s="280"/>
      <c r="U54" s="280"/>
      <c r="V54" s="280"/>
      <c r="W54" s="280"/>
      <c r="X54" s="280"/>
      <c r="Y54" s="280"/>
      <c r="Z54" s="280"/>
      <c r="AA54" s="280"/>
      <c r="AB54" s="280"/>
      <c r="AC54" s="280"/>
      <c r="AD54" s="280"/>
      <c r="AE54" s="280"/>
      <c r="AF54" s="280"/>
    </row>
    <row r="55" spans="1:32" ht="18.75" x14ac:dyDescent="0.25">
      <c r="A55" s="52"/>
      <c r="B55" s="276"/>
      <c r="C55" s="281"/>
      <c r="D55" s="213" t="s">
        <v>307</v>
      </c>
      <c r="E55" s="228">
        <v>10442467</v>
      </c>
      <c r="F55" s="221">
        <v>9503021</v>
      </c>
      <c r="G55" s="221">
        <v>9807764</v>
      </c>
      <c r="H55" s="23"/>
      <c r="I55" s="23"/>
      <c r="J55" s="23"/>
      <c r="K55" s="23"/>
      <c r="L55" s="23"/>
      <c r="M55" s="23"/>
      <c r="N55" s="23"/>
      <c r="O55" s="23"/>
      <c r="P55" s="23"/>
      <c r="Q55" s="280"/>
      <c r="R55" s="280"/>
      <c r="S55" s="280"/>
      <c r="T55" s="280"/>
      <c r="U55" s="280"/>
      <c r="V55" s="280"/>
      <c r="W55" s="280"/>
      <c r="X55" s="280"/>
      <c r="Y55" s="280"/>
      <c r="Z55" s="280"/>
      <c r="AA55" s="280"/>
      <c r="AB55" s="280"/>
      <c r="AC55" s="280"/>
      <c r="AD55" s="280"/>
      <c r="AE55" s="280"/>
      <c r="AF55" s="280"/>
    </row>
    <row r="56" spans="1:32" ht="18.75" x14ac:dyDescent="0.25">
      <c r="A56" s="52"/>
      <c r="B56" s="276"/>
      <c r="C56" s="281"/>
      <c r="D56" s="213" t="s">
        <v>308</v>
      </c>
      <c r="E56" s="228">
        <v>8812486</v>
      </c>
      <c r="F56" s="221">
        <v>9773082</v>
      </c>
      <c r="G56" s="221">
        <v>9706114</v>
      </c>
      <c r="H56" s="23"/>
      <c r="I56" s="23"/>
      <c r="J56" s="23"/>
      <c r="K56" s="23"/>
      <c r="L56" s="23"/>
      <c r="M56" s="23"/>
      <c r="N56" s="23"/>
      <c r="O56" s="23"/>
      <c r="P56" s="23"/>
      <c r="Q56" s="280"/>
      <c r="R56" s="280"/>
      <c r="S56" s="280"/>
      <c r="T56" s="280"/>
      <c r="U56" s="280"/>
      <c r="V56" s="280"/>
      <c r="W56" s="280"/>
      <c r="X56" s="280"/>
      <c r="Y56" s="280"/>
      <c r="Z56" s="280"/>
      <c r="AA56" s="280"/>
      <c r="AB56" s="280"/>
      <c r="AC56" s="280"/>
      <c r="AD56" s="280"/>
      <c r="AE56" s="280"/>
      <c r="AF56" s="280"/>
    </row>
    <row r="57" spans="1:32" ht="18.75" x14ac:dyDescent="0.25">
      <c r="A57" s="52"/>
      <c r="B57" s="276"/>
      <c r="C57" s="281"/>
      <c r="D57" s="213" t="s">
        <v>309</v>
      </c>
      <c r="E57" s="228">
        <v>4953628</v>
      </c>
      <c r="F57" s="221">
        <v>4670980</v>
      </c>
      <c r="G57" s="221">
        <v>3648975</v>
      </c>
      <c r="H57" s="23"/>
      <c r="I57" s="23"/>
      <c r="J57" s="23"/>
      <c r="K57" s="23"/>
      <c r="L57" s="23"/>
      <c r="M57" s="23"/>
      <c r="N57" s="23"/>
      <c r="O57" s="23"/>
      <c r="P57" s="23"/>
      <c r="Q57" s="280"/>
      <c r="R57" s="280"/>
      <c r="S57" s="280"/>
      <c r="T57" s="280"/>
      <c r="U57" s="280"/>
      <c r="V57" s="280"/>
      <c r="W57" s="280"/>
      <c r="X57" s="280"/>
      <c r="Y57" s="280"/>
      <c r="Z57" s="280"/>
      <c r="AA57" s="280"/>
      <c r="AB57" s="280"/>
      <c r="AC57" s="280"/>
      <c r="AD57" s="280"/>
      <c r="AE57" s="280"/>
      <c r="AF57" s="280"/>
    </row>
    <row r="58" spans="1:32" ht="18.75" x14ac:dyDescent="0.25">
      <c r="A58" s="52"/>
      <c r="B58" s="276"/>
      <c r="C58" s="281"/>
      <c r="D58" s="213" t="s">
        <v>336</v>
      </c>
      <c r="E58" s="228">
        <v>1084562</v>
      </c>
      <c r="F58" s="221">
        <v>1755344</v>
      </c>
      <c r="G58" s="221">
        <v>1780686</v>
      </c>
      <c r="H58" s="23"/>
      <c r="I58" s="23"/>
      <c r="J58" s="23"/>
      <c r="K58" s="23"/>
      <c r="L58" s="23"/>
      <c r="M58" s="23"/>
      <c r="N58" s="23"/>
      <c r="O58" s="23"/>
      <c r="P58" s="23"/>
      <c r="Q58" s="280"/>
      <c r="R58" s="280"/>
      <c r="S58" s="280"/>
      <c r="T58" s="280"/>
      <c r="U58" s="280"/>
      <c r="V58" s="280"/>
      <c r="W58" s="280"/>
      <c r="X58" s="280"/>
      <c r="Y58" s="280"/>
      <c r="Z58" s="280"/>
      <c r="AA58" s="280"/>
      <c r="AB58" s="280"/>
      <c r="AC58" s="280"/>
      <c r="AD58" s="280"/>
      <c r="AE58" s="280"/>
      <c r="AF58" s="280"/>
    </row>
    <row r="59" spans="1:32" ht="18.75" x14ac:dyDescent="0.25">
      <c r="A59" s="52"/>
      <c r="B59" s="276"/>
      <c r="C59" s="281"/>
      <c r="D59" s="213" t="s">
        <v>454</v>
      </c>
      <c r="E59" s="464" t="s">
        <v>327</v>
      </c>
      <c r="F59" s="475" t="s">
        <v>327</v>
      </c>
      <c r="G59" s="221">
        <v>470628</v>
      </c>
      <c r="H59" s="23"/>
      <c r="I59" s="23"/>
      <c r="J59" s="23"/>
      <c r="K59" s="23"/>
      <c r="L59" s="23"/>
      <c r="M59" s="23"/>
      <c r="N59" s="23"/>
      <c r="O59" s="23"/>
      <c r="P59" s="23"/>
      <c r="Q59" s="280"/>
      <c r="R59" s="280"/>
      <c r="S59" s="280"/>
      <c r="T59" s="280"/>
      <c r="U59" s="280"/>
      <c r="V59" s="280"/>
      <c r="W59" s="280"/>
      <c r="X59" s="280"/>
      <c r="Y59" s="280"/>
      <c r="Z59" s="280"/>
      <c r="AA59" s="280"/>
      <c r="AB59" s="280"/>
      <c r="AC59" s="280"/>
      <c r="AD59" s="280"/>
      <c r="AE59" s="280"/>
      <c r="AF59" s="280"/>
    </row>
    <row r="60" spans="1:32" ht="18.75" x14ac:dyDescent="0.25">
      <c r="A60" s="52"/>
      <c r="B60" s="276"/>
      <c r="C60" s="281"/>
      <c r="D60" s="213" t="s">
        <v>310</v>
      </c>
      <c r="E60" s="228">
        <v>65427</v>
      </c>
      <c r="F60" s="221">
        <v>9149</v>
      </c>
      <c r="G60" s="156" t="s">
        <v>327</v>
      </c>
      <c r="H60" s="23"/>
      <c r="I60" s="23"/>
      <c r="J60" s="23"/>
      <c r="K60" s="23"/>
      <c r="L60" s="23"/>
      <c r="M60" s="23"/>
      <c r="N60" s="23"/>
      <c r="O60" s="23"/>
      <c r="P60" s="23"/>
      <c r="Q60" s="280"/>
      <c r="R60" s="280"/>
      <c r="S60" s="280"/>
      <c r="T60" s="280"/>
      <c r="U60" s="280"/>
      <c r="V60" s="280"/>
      <c r="W60" s="280"/>
      <c r="X60" s="280"/>
      <c r="Y60" s="280"/>
      <c r="Z60" s="280"/>
      <c r="AA60" s="280"/>
      <c r="AB60" s="280"/>
      <c r="AC60" s="280"/>
      <c r="AD60" s="280"/>
      <c r="AE60" s="280"/>
      <c r="AF60" s="280"/>
    </row>
    <row r="61" spans="1:32" ht="18.75" x14ac:dyDescent="0.25">
      <c r="A61" s="52"/>
      <c r="B61" s="276"/>
      <c r="C61" s="281"/>
      <c r="D61" s="213" t="s">
        <v>802</v>
      </c>
      <c r="E61" s="228">
        <v>13948</v>
      </c>
      <c r="F61" s="221">
        <v>14096</v>
      </c>
      <c r="G61" s="221">
        <v>14162</v>
      </c>
      <c r="H61" s="23"/>
      <c r="I61" s="23"/>
      <c r="J61" s="23"/>
      <c r="K61" s="23"/>
      <c r="L61" s="23"/>
      <c r="M61" s="23"/>
      <c r="N61" s="23"/>
      <c r="O61" s="23"/>
      <c r="P61" s="23"/>
      <c r="Q61" s="280"/>
      <c r="R61" s="280"/>
      <c r="S61" s="280"/>
      <c r="T61" s="280"/>
      <c r="U61" s="280"/>
      <c r="V61" s="280"/>
      <c r="W61" s="280"/>
      <c r="X61" s="280"/>
      <c r="Y61" s="280"/>
      <c r="Z61" s="280"/>
      <c r="AA61" s="280"/>
      <c r="AB61" s="280"/>
      <c r="AC61" s="280"/>
      <c r="AD61" s="280"/>
      <c r="AE61" s="280"/>
      <c r="AF61" s="280"/>
    </row>
    <row r="62" spans="1:32" ht="18.75" x14ac:dyDescent="0.25">
      <c r="A62" s="52"/>
      <c r="B62" s="276"/>
      <c r="C62" s="281"/>
      <c r="D62" s="229" t="s">
        <v>803</v>
      </c>
      <c r="E62" s="231">
        <f>SUM(E55:E61)</f>
        <v>25372518</v>
      </c>
      <c r="F62" s="469">
        <f>SUM(F55:F61)</f>
        <v>25725672</v>
      </c>
      <c r="G62" s="469">
        <f>SUM(G55:G61)</f>
        <v>25428329</v>
      </c>
      <c r="H62" s="404"/>
      <c r="I62" s="23"/>
      <c r="J62" s="23"/>
      <c r="K62" s="23"/>
      <c r="L62" s="23"/>
      <c r="M62" s="23"/>
      <c r="N62" s="23"/>
      <c r="O62" s="23"/>
      <c r="P62" s="23"/>
      <c r="Q62" s="280"/>
      <c r="R62" s="280"/>
      <c r="S62" s="280"/>
      <c r="T62" s="280"/>
      <c r="U62" s="280"/>
      <c r="V62" s="280"/>
      <c r="W62" s="280"/>
      <c r="X62" s="280"/>
      <c r="Y62" s="280"/>
      <c r="Z62" s="280"/>
      <c r="AA62" s="280"/>
      <c r="AB62" s="280"/>
      <c r="AC62" s="280"/>
      <c r="AD62" s="280"/>
      <c r="AE62" s="280"/>
      <c r="AF62" s="280"/>
    </row>
    <row r="63" spans="1:32" ht="18.75" x14ac:dyDescent="0.25">
      <c r="A63" s="52"/>
      <c r="B63" s="276"/>
      <c r="C63" s="281"/>
      <c r="D63" s="213" t="s">
        <v>455</v>
      </c>
      <c r="E63" s="228">
        <v>5369614</v>
      </c>
      <c r="F63" s="221">
        <f>F64-F62</f>
        <v>5713845</v>
      </c>
      <c r="G63" s="221">
        <f>G64-G62</f>
        <v>5904546</v>
      </c>
      <c r="H63" s="326"/>
      <c r="I63" s="27"/>
      <c r="J63" s="27"/>
      <c r="K63" s="23"/>
      <c r="L63" s="23"/>
      <c r="M63" s="23"/>
      <c r="N63" s="23"/>
      <c r="O63" s="23"/>
      <c r="P63" s="23"/>
      <c r="Q63" s="280"/>
      <c r="R63" s="280"/>
      <c r="S63" s="280"/>
      <c r="T63" s="280"/>
      <c r="U63" s="280"/>
      <c r="V63" s="280"/>
      <c r="W63" s="280"/>
      <c r="X63" s="280"/>
      <c r="Y63" s="280"/>
      <c r="Z63" s="280"/>
      <c r="AA63" s="280"/>
      <c r="AB63" s="280"/>
      <c r="AC63" s="280"/>
      <c r="AD63" s="280"/>
      <c r="AE63" s="280"/>
      <c r="AF63" s="280"/>
    </row>
    <row r="64" spans="1:32" ht="30" x14ac:dyDescent="0.25">
      <c r="A64" s="52"/>
      <c r="B64" s="276"/>
      <c r="C64" s="281"/>
      <c r="D64" s="230" t="s">
        <v>449</v>
      </c>
      <c r="E64" s="231">
        <v>30742132</v>
      </c>
      <c r="F64" s="469">
        <v>31439517</v>
      </c>
      <c r="G64" s="469">
        <v>31332875</v>
      </c>
      <c r="H64" s="468"/>
      <c r="I64" s="156"/>
      <c r="J64" s="156"/>
      <c r="K64" s="156"/>
      <c r="L64" s="156"/>
      <c r="M64" s="213"/>
      <c r="N64" s="213"/>
      <c r="O64" s="213"/>
      <c r="P64" s="213"/>
      <c r="Q64" s="280"/>
      <c r="R64" s="280"/>
      <c r="S64" s="280"/>
      <c r="T64" s="280"/>
      <c r="U64" s="280"/>
      <c r="V64" s="280"/>
      <c r="W64" s="280"/>
      <c r="X64" s="280"/>
      <c r="Y64" s="280"/>
      <c r="Z64" s="280"/>
      <c r="AA64" s="280"/>
      <c r="AB64" s="280"/>
      <c r="AC64" s="280"/>
      <c r="AD64" s="280"/>
      <c r="AE64" s="280"/>
      <c r="AF64" s="280"/>
    </row>
    <row r="65" spans="1:32" ht="69.95" customHeight="1" x14ac:dyDescent="0.25">
      <c r="A65" s="52"/>
      <c r="B65" s="276"/>
      <c r="C65" s="281"/>
      <c r="D65" s="544" t="s">
        <v>456</v>
      </c>
      <c r="E65" s="544"/>
      <c r="F65" s="544"/>
      <c r="G65" s="544"/>
      <c r="H65" s="544"/>
      <c r="I65" s="213"/>
      <c r="J65" s="213"/>
      <c r="K65" s="213"/>
      <c r="L65" s="213"/>
      <c r="M65" s="213"/>
      <c r="N65" s="213"/>
      <c r="O65" s="213"/>
      <c r="P65" s="213"/>
      <c r="Q65" s="280"/>
      <c r="R65" s="280"/>
      <c r="S65" s="280"/>
      <c r="T65" s="280"/>
      <c r="U65" s="280"/>
      <c r="V65" s="280"/>
      <c r="W65" s="280"/>
      <c r="X65" s="280"/>
      <c r="Y65" s="280"/>
      <c r="Z65" s="280"/>
      <c r="AA65" s="280"/>
      <c r="AB65" s="280"/>
      <c r="AC65" s="280"/>
      <c r="AD65" s="280"/>
      <c r="AE65" s="280"/>
      <c r="AF65" s="280"/>
    </row>
    <row r="66" spans="1:32" ht="18.75" x14ac:dyDescent="0.25">
      <c r="A66" s="52"/>
      <c r="B66" s="276"/>
      <c r="C66" s="281"/>
      <c r="D66" s="280"/>
    </row>
    <row r="67" spans="1:32" x14ac:dyDescent="0.25">
      <c r="A67" s="546"/>
      <c r="B67" s="546"/>
      <c r="C67" s="281"/>
      <c r="D67" s="213"/>
      <c r="H67" s="213"/>
      <c r="I67" s="213"/>
      <c r="J67" s="213"/>
      <c r="K67" s="213"/>
      <c r="L67" s="213"/>
      <c r="M67" s="213"/>
      <c r="N67" s="213"/>
      <c r="O67" s="213"/>
      <c r="P67" s="213"/>
      <c r="Q67" s="280"/>
      <c r="R67" s="280"/>
      <c r="S67" s="280"/>
      <c r="T67" s="280"/>
      <c r="U67" s="280"/>
      <c r="V67" s="280"/>
      <c r="W67" s="280"/>
      <c r="X67" s="280"/>
      <c r="Y67" s="280"/>
      <c r="Z67" s="280"/>
      <c r="AA67" s="280"/>
      <c r="AB67" s="280"/>
      <c r="AC67" s="280"/>
      <c r="AD67" s="280"/>
      <c r="AE67" s="280"/>
      <c r="AF67" s="280"/>
    </row>
    <row r="68" spans="1:32" x14ac:dyDescent="0.25">
      <c r="A68" s="280"/>
      <c r="B68" s="10" t="s">
        <v>457</v>
      </c>
      <c r="C68" s="17"/>
      <c r="D68" s="10" t="s">
        <v>458</v>
      </c>
      <c r="E68" s="213"/>
      <c r="F68" s="213"/>
      <c r="G68" s="213"/>
      <c r="H68" s="213"/>
      <c r="I68" s="213"/>
      <c r="J68" s="213"/>
      <c r="K68" s="47"/>
      <c r="L68" s="280"/>
      <c r="M68" s="280"/>
      <c r="N68" s="280"/>
      <c r="O68" s="280"/>
      <c r="P68" s="280"/>
      <c r="Q68" s="280"/>
      <c r="R68" s="280"/>
      <c r="S68" s="280"/>
      <c r="T68" s="280"/>
      <c r="U68" s="280"/>
      <c r="V68" s="280"/>
      <c r="W68" s="280"/>
      <c r="X68" s="280"/>
      <c r="Y68" s="280"/>
      <c r="Z68" s="280"/>
      <c r="AA68" s="280"/>
      <c r="AB68" s="280"/>
      <c r="AC68" s="280"/>
      <c r="AD68" s="280"/>
      <c r="AE68" s="280"/>
      <c r="AF68" s="280"/>
    </row>
    <row r="69" spans="1:32" ht="18" thickBot="1" x14ac:dyDescent="0.3">
      <c r="A69" s="546"/>
      <c r="B69" s="546"/>
      <c r="C69" s="281"/>
      <c r="D69" s="129"/>
      <c r="E69" s="129" t="s">
        <v>335</v>
      </c>
      <c r="F69" s="130" t="s">
        <v>307</v>
      </c>
      <c r="G69" s="130" t="s">
        <v>308</v>
      </c>
      <c r="H69" s="130" t="s">
        <v>309</v>
      </c>
      <c r="I69" s="130" t="s">
        <v>336</v>
      </c>
      <c r="J69" s="130" t="s">
        <v>310</v>
      </c>
      <c r="K69" s="19" t="s">
        <v>459</v>
      </c>
      <c r="L69" s="280"/>
      <c r="M69" s="280"/>
      <c r="N69" s="280"/>
      <c r="O69" s="280"/>
      <c r="P69" s="280"/>
      <c r="Q69" s="280"/>
      <c r="R69" s="280"/>
      <c r="S69" s="280"/>
      <c r="T69" s="280"/>
      <c r="U69" s="280"/>
      <c r="V69" s="280"/>
      <c r="W69" s="280"/>
      <c r="X69" s="280"/>
      <c r="Y69" s="280"/>
      <c r="Z69" s="280"/>
      <c r="AA69" s="280"/>
      <c r="AB69" s="280"/>
      <c r="AC69" s="280"/>
      <c r="AD69" s="280"/>
      <c r="AE69" s="280"/>
      <c r="AF69" s="280"/>
    </row>
    <row r="70" spans="1:32" ht="18.75" x14ac:dyDescent="0.25">
      <c r="A70" s="52"/>
      <c r="B70" s="273"/>
      <c r="C70" s="281"/>
      <c r="D70" s="10" t="s">
        <v>460</v>
      </c>
      <c r="E70" s="131"/>
      <c r="F70" s="21"/>
      <c r="G70" s="21"/>
      <c r="H70" s="21"/>
      <c r="I70" s="21"/>
      <c r="J70" s="21"/>
      <c r="K70" s="21"/>
      <c r="L70" s="280"/>
      <c r="M70" s="280"/>
      <c r="N70" s="280"/>
      <c r="O70" s="280"/>
      <c r="P70" s="280"/>
      <c r="Q70" s="280"/>
      <c r="R70" s="280"/>
      <c r="S70" s="280"/>
      <c r="T70" s="280"/>
      <c r="U70" s="280"/>
      <c r="V70" s="280"/>
      <c r="W70" s="280"/>
      <c r="X70" s="280"/>
      <c r="Y70" s="280"/>
      <c r="Z70" s="280"/>
      <c r="AA70" s="280"/>
      <c r="AB70" s="280"/>
      <c r="AC70" s="280"/>
      <c r="AD70" s="280"/>
      <c r="AE70" s="280"/>
      <c r="AF70" s="280"/>
    </row>
    <row r="71" spans="1:32" ht="18.75" x14ac:dyDescent="0.25">
      <c r="A71" s="52"/>
      <c r="B71" s="273"/>
      <c r="C71" s="281"/>
      <c r="D71" s="26" t="s">
        <v>804</v>
      </c>
      <c r="E71" s="220">
        <v>25372518</v>
      </c>
      <c r="F71" s="221">
        <v>10442467</v>
      </c>
      <c r="G71" s="221">
        <v>8812486</v>
      </c>
      <c r="H71" s="221">
        <v>4953628</v>
      </c>
      <c r="I71" s="221">
        <v>1084562</v>
      </c>
      <c r="J71" s="222">
        <v>65427</v>
      </c>
      <c r="K71" s="222">
        <v>13948</v>
      </c>
      <c r="L71" s="280"/>
      <c r="M71" s="280"/>
      <c r="N71" s="280"/>
      <c r="O71" s="280"/>
      <c r="P71" s="280"/>
      <c r="Q71" s="280"/>
      <c r="R71" s="280"/>
      <c r="S71" s="280"/>
      <c r="T71" s="280"/>
      <c r="U71" s="280"/>
      <c r="V71" s="280"/>
      <c r="W71" s="280"/>
      <c r="X71" s="280"/>
      <c r="Y71" s="280"/>
      <c r="Z71" s="280"/>
      <c r="AA71" s="280"/>
      <c r="AB71" s="280"/>
      <c r="AC71" s="280"/>
      <c r="AD71" s="280"/>
      <c r="AE71" s="280"/>
      <c r="AF71" s="280"/>
    </row>
    <row r="72" spans="1:32" ht="18.75" x14ac:dyDescent="0.25">
      <c r="A72" s="52"/>
      <c r="B72" s="273"/>
      <c r="C72" s="281"/>
      <c r="D72" s="26" t="s">
        <v>462</v>
      </c>
      <c r="E72" s="220">
        <v>59832441</v>
      </c>
      <c r="F72" s="221">
        <v>13798024</v>
      </c>
      <c r="G72" s="221">
        <v>16209458</v>
      </c>
      <c r="H72" s="221">
        <v>29346774</v>
      </c>
      <c r="I72" s="221">
        <v>478185</v>
      </c>
      <c r="J72" s="76" t="s">
        <v>387</v>
      </c>
      <c r="K72" s="76" t="s">
        <v>387</v>
      </c>
      <c r="L72" s="280"/>
      <c r="M72" s="280"/>
      <c r="N72" s="280"/>
      <c r="O72" s="280"/>
      <c r="P72" s="280"/>
      <c r="Q72" s="280"/>
      <c r="R72" s="280"/>
      <c r="S72" s="280"/>
      <c r="T72" s="280"/>
      <c r="U72" s="280"/>
      <c r="V72" s="280"/>
      <c r="W72" s="280"/>
      <c r="X72" s="280"/>
      <c r="Y72" s="280"/>
      <c r="Z72" s="280"/>
      <c r="AA72" s="280"/>
      <c r="AB72" s="280"/>
      <c r="AC72" s="280"/>
      <c r="AD72" s="280"/>
      <c r="AE72" s="280"/>
      <c r="AF72" s="280"/>
    </row>
    <row r="73" spans="1:32" ht="19.5" thickBot="1" x14ac:dyDescent="0.3">
      <c r="A73" s="52"/>
      <c r="B73" s="273"/>
      <c r="C73" s="281"/>
      <c r="D73" s="132" t="s">
        <v>463</v>
      </c>
      <c r="E73" s="223">
        <v>424</v>
      </c>
      <c r="F73" s="224">
        <v>757</v>
      </c>
      <c r="G73" s="224">
        <v>544</v>
      </c>
      <c r="H73" s="224">
        <v>169</v>
      </c>
      <c r="I73" s="225">
        <v>2268</v>
      </c>
      <c r="J73" s="474" t="s">
        <v>387</v>
      </c>
      <c r="K73" s="474" t="s">
        <v>387</v>
      </c>
      <c r="L73" s="280"/>
      <c r="M73" s="280"/>
      <c r="N73" s="280"/>
      <c r="O73" s="280"/>
      <c r="P73" s="280"/>
      <c r="Q73" s="280"/>
      <c r="R73" s="280"/>
      <c r="S73" s="280"/>
      <c r="T73" s="280"/>
      <c r="U73" s="280"/>
      <c r="V73" s="280"/>
      <c r="W73" s="280"/>
      <c r="X73" s="280"/>
      <c r="Y73" s="280"/>
      <c r="Z73" s="280"/>
      <c r="AA73" s="280"/>
      <c r="AB73" s="280"/>
      <c r="AC73" s="280"/>
      <c r="AD73" s="280"/>
      <c r="AE73" s="280"/>
      <c r="AF73" s="280"/>
    </row>
    <row r="74" spans="1:32" ht="18.75" x14ac:dyDescent="0.25">
      <c r="A74" s="52"/>
      <c r="B74" s="273"/>
      <c r="C74" s="281"/>
      <c r="D74" s="133" t="s">
        <v>464</v>
      </c>
      <c r="E74" s="470">
        <v>389</v>
      </c>
      <c r="F74" s="471">
        <v>712</v>
      </c>
      <c r="G74" s="226">
        <v>430</v>
      </c>
      <c r="H74" s="226">
        <v>160</v>
      </c>
      <c r="I74" s="227">
        <v>2480</v>
      </c>
      <c r="J74" s="134" t="s">
        <v>387</v>
      </c>
      <c r="K74" s="134" t="s">
        <v>387</v>
      </c>
      <c r="L74" s="280"/>
      <c r="M74" s="280"/>
      <c r="N74" s="280"/>
      <c r="O74" s="280"/>
      <c r="P74" s="280"/>
      <c r="Q74" s="280"/>
      <c r="R74" s="280"/>
      <c r="S74" s="280"/>
      <c r="T74" s="280"/>
      <c r="U74" s="280"/>
      <c r="V74" s="280"/>
      <c r="W74" s="280"/>
      <c r="X74" s="280"/>
      <c r="Y74" s="280"/>
      <c r="Z74" s="280"/>
      <c r="AA74" s="280"/>
      <c r="AB74" s="280"/>
      <c r="AC74" s="280"/>
      <c r="AD74" s="280"/>
      <c r="AE74" s="280"/>
      <c r="AF74" s="280"/>
    </row>
    <row r="75" spans="1:32" ht="66" customHeight="1" x14ac:dyDescent="0.25">
      <c r="A75" s="52"/>
      <c r="B75" s="273"/>
      <c r="C75" s="281"/>
      <c r="D75" s="544" t="s">
        <v>465</v>
      </c>
      <c r="E75" s="544"/>
      <c r="F75" s="544"/>
      <c r="G75" s="544"/>
      <c r="H75" s="544"/>
      <c r="I75" s="319"/>
      <c r="J75" s="319"/>
      <c r="K75" s="319"/>
      <c r="L75" s="280"/>
      <c r="M75" s="280"/>
      <c r="N75" s="280"/>
      <c r="O75" s="280"/>
      <c r="P75" s="280"/>
      <c r="Q75" s="280"/>
      <c r="R75" s="280"/>
      <c r="S75" s="280"/>
      <c r="T75" s="280"/>
      <c r="U75" s="280"/>
      <c r="V75" s="280"/>
      <c r="W75" s="280"/>
      <c r="X75" s="280"/>
      <c r="Y75" s="280"/>
      <c r="Z75" s="280"/>
      <c r="AA75" s="280"/>
      <c r="AB75" s="280"/>
      <c r="AC75" s="280"/>
      <c r="AD75" s="280"/>
      <c r="AE75" s="280"/>
      <c r="AF75" s="280"/>
    </row>
    <row r="76" spans="1:32" ht="18.75" x14ac:dyDescent="0.25">
      <c r="A76" s="52"/>
      <c r="B76" s="273"/>
      <c r="C76" s="281"/>
      <c r="D76" s="280"/>
      <c r="E76" s="280"/>
      <c r="F76" s="280"/>
      <c r="G76" s="280"/>
      <c r="H76" s="280"/>
      <c r="I76" s="280"/>
      <c r="J76" s="27"/>
      <c r="K76" s="280"/>
      <c r="L76" s="280"/>
      <c r="M76" s="280"/>
      <c r="N76" s="280"/>
      <c r="O76" s="280"/>
      <c r="P76" s="280"/>
      <c r="Q76" s="280"/>
      <c r="R76" s="280"/>
      <c r="S76" s="280"/>
      <c r="T76" s="280"/>
      <c r="U76" s="280"/>
      <c r="V76" s="280"/>
      <c r="W76" s="280"/>
      <c r="X76" s="280"/>
      <c r="Y76" s="280"/>
      <c r="Z76" s="280"/>
      <c r="AA76" s="280"/>
      <c r="AB76" s="280"/>
      <c r="AC76" s="280"/>
      <c r="AD76" s="280"/>
      <c r="AE76" s="280"/>
      <c r="AF76" s="280"/>
    </row>
    <row r="77" spans="1:32" x14ac:dyDescent="0.25">
      <c r="A77" s="546"/>
      <c r="B77" s="546"/>
      <c r="C77" s="281"/>
      <c r="D77" s="280"/>
      <c r="E77" s="280"/>
      <c r="F77" s="24"/>
      <c r="G77" s="280"/>
      <c r="H77" s="280"/>
      <c r="I77" s="280"/>
      <c r="J77" s="27"/>
      <c r="K77" s="280"/>
      <c r="L77" s="280"/>
      <c r="M77" s="280"/>
      <c r="N77" s="280"/>
      <c r="O77" s="280"/>
      <c r="P77" s="280"/>
      <c r="Q77" s="280"/>
      <c r="R77" s="280"/>
      <c r="S77" s="280"/>
      <c r="T77" s="280"/>
      <c r="U77" s="280"/>
      <c r="V77" s="280"/>
      <c r="W77" s="280"/>
      <c r="X77" s="280"/>
      <c r="Y77" s="280"/>
      <c r="Z77" s="280"/>
      <c r="AA77" s="280"/>
      <c r="AB77" s="280"/>
      <c r="AC77" s="280"/>
      <c r="AD77" s="280"/>
      <c r="AE77" s="280"/>
      <c r="AF77" s="280"/>
    </row>
    <row r="78" spans="1:32" ht="18.75" x14ac:dyDescent="0.25">
      <c r="A78" s="52"/>
      <c r="B78" s="463"/>
      <c r="C78" s="281"/>
      <c r="D78" s="410" t="s">
        <v>805</v>
      </c>
      <c r="E78" s="411" t="s">
        <v>452</v>
      </c>
      <c r="F78" s="412" t="s">
        <v>466</v>
      </c>
      <c r="G78" s="412" t="s">
        <v>806</v>
      </c>
      <c r="H78" s="27"/>
      <c r="I78" s="280"/>
      <c r="J78" s="27"/>
      <c r="K78" s="27"/>
      <c r="L78" s="280"/>
      <c r="M78" s="280"/>
      <c r="N78" s="280"/>
      <c r="O78" s="280"/>
      <c r="P78" s="280"/>
      <c r="Q78" s="280"/>
      <c r="R78" s="280"/>
      <c r="S78" s="280"/>
      <c r="T78" s="280"/>
      <c r="U78" s="280"/>
      <c r="V78" s="280"/>
      <c r="W78" s="280"/>
      <c r="X78" s="280"/>
      <c r="Y78" s="280"/>
      <c r="Z78" s="280"/>
      <c r="AA78" s="280"/>
      <c r="AB78" s="280"/>
      <c r="AC78" s="280"/>
      <c r="AD78" s="280"/>
      <c r="AE78" s="280"/>
      <c r="AF78" s="280"/>
    </row>
    <row r="79" spans="1:32" ht="18.75" x14ac:dyDescent="0.25">
      <c r="A79" s="52"/>
      <c r="B79" s="276"/>
      <c r="C79" s="281"/>
      <c r="D79" s="360" t="s">
        <v>335</v>
      </c>
      <c r="E79" s="413">
        <v>424</v>
      </c>
      <c r="F79" s="339">
        <v>389</v>
      </c>
      <c r="G79" s="339">
        <v>417</v>
      </c>
      <c r="H79" s="27"/>
      <c r="I79" s="280"/>
      <c r="J79" s="27"/>
      <c r="L79" s="280"/>
      <c r="M79" s="280"/>
      <c r="N79" s="280"/>
      <c r="O79" s="280"/>
      <c r="P79" s="280"/>
      <c r="Q79" s="280"/>
      <c r="R79" s="280"/>
      <c r="S79" s="280"/>
      <c r="T79" s="280"/>
      <c r="U79" s="280"/>
      <c r="V79" s="280"/>
      <c r="W79" s="280"/>
      <c r="X79" s="280"/>
      <c r="Y79" s="280"/>
      <c r="Z79" s="280"/>
      <c r="AA79" s="280"/>
      <c r="AB79" s="280"/>
      <c r="AC79" s="280"/>
      <c r="AD79" s="280"/>
      <c r="AE79" s="280"/>
      <c r="AF79" s="280"/>
    </row>
    <row r="80" spans="1:32" ht="18.75" x14ac:dyDescent="0.25">
      <c r="A80" s="52"/>
      <c r="B80" s="276"/>
      <c r="C80" s="281"/>
      <c r="D80" s="213" t="s">
        <v>307</v>
      </c>
      <c r="E80" s="35">
        <v>757</v>
      </c>
      <c r="F80" s="280">
        <v>712</v>
      </c>
      <c r="G80" s="280">
        <v>687</v>
      </c>
      <c r="H80" s="27"/>
      <c r="I80" s="280"/>
      <c r="J80" s="27"/>
      <c r="K80" s="27"/>
      <c r="L80" s="280"/>
      <c r="M80" s="280"/>
      <c r="N80" s="280"/>
      <c r="O80" s="280"/>
      <c r="P80" s="280"/>
      <c r="Q80" s="280"/>
      <c r="R80" s="280"/>
      <c r="S80" s="280"/>
      <c r="T80" s="280"/>
      <c r="U80" s="280"/>
      <c r="V80" s="280"/>
      <c r="W80" s="280"/>
      <c r="X80" s="280"/>
      <c r="Y80" s="280"/>
      <c r="Z80" s="280"/>
      <c r="AA80" s="280"/>
      <c r="AB80" s="280"/>
      <c r="AC80" s="280"/>
      <c r="AD80" s="280"/>
      <c r="AE80" s="280"/>
      <c r="AF80" s="280"/>
    </row>
    <row r="81" spans="1:32" ht="18.75" x14ac:dyDescent="0.25">
      <c r="A81" s="52"/>
      <c r="B81" s="276"/>
      <c r="C81" s="281"/>
      <c r="D81" s="213" t="s">
        <v>308</v>
      </c>
      <c r="E81" s="35">
        <v>544</v>
      </c>
      <c r="F81" s="280">
        <v>430</v>
      </c>
      <c r="G81" s="280">
        <v>422</v>
      </c>
      <c r="H81" s="27"/>
      <c r="I81" s="280"/>
      <c r="J81" s="27"/>
      <c r="K81" s="27"/>
      <c r="L81" s="280"/>
      <c r="M81" s="280"/>
      <c r="N81" s="280"/>
      <c r="O81" s="280"/>
      <c r="P81" s="280"/>
      <c r="Q81" s="280"/>
      <c r="R81" s="280"/>
      <c r="S81" s="280"/>
      <c r="T81" s="280"/>
      <c r="U81" s="280"/>
      <c r="V81" s="280"/>
      <c r="W81" s="280"/>
      <c r="X81" s="280"/>
      <c r="Y81" s="280"/>
      <c r="Z81" s="280"/>
      <c r="AA81" s="280"/>
      <c r="AB81" s="280"/>
      <c r="AC81" s="280"/>
      <c r="AD81" s="280"/>
      <c r="AE81" s="280"/>
      <c r="AF81" s="280"/>
    </row>
    <row r="82" spans="1:32" ht="18.75" x14ac:dyDescent="0.25">
      <c r="A82" s="52"/>
      <c r="B82" s="276"/>
      <c r="C82" s="281"/>
      <c r="D82" s="213" t="s">
        <v>309</v>
      </c>
      <c r="E82" s="35">
        <v>169</v>
      </c>
      <c r="F82" s="27">
        <v>160</v>
      </c>
      <c r="G82" s="280">
        <v>173</v>
      </c>
      <c r="H82" s="27"/>
      <c r="I82" s="280"/>
      <c r="J82" s="27"/>
      <c r="K82" s="27"/>
      <c r="L82" s="280"/>
      <c r="M82" s="280"/>
      <c r="N82" s="280"/>
      <c r="O82" s="280"/>
      <c r="P82" s="280"/>
      <c r="Q82" s="280"/>
      <c r="R82" s="280"/>
      <c r="S82" s="280"/>
      <c r="T82" s="280"/>
      <c r="U82" s="280"/>
      <c r="V82" s="280"/>
      <c r="W82" s="280"/>
      <c r="X82" s="280"/>
      <c r="Y82" s="280"/>
      <c r="Z82" s="280"/>
      <c r="AA82" s="280"/>
      <c r="AB82" s="280"/>
      <c r="AC82" s="280"/>
      <c r="AD82" s="280"/>
      <c r="AE82" s="280"/>
      <c r="AF82" s="280"/>
    </row>
    <row r="83" spans="1:32" ht="18.75" x14ac:dyDescent="0.25">
      <c r="A83" s="52"/>
      <c r="B83" s="276"/>
      <c r="C83" s="281"/>
      <c r="D83" s="153" t="s">
        <v>336</v>
      </c>
      <c r="E83" s="379">
        <v>2268</v>
      </c>
      <c r="F83" s="380">
        <v>2480</v>
      </c>
      <c r="G83" s="380">
        <v>2529</v>
      </c>
      <c r="H83" s="27"/>
      <c r="I83" s="27"/>
      <c r="J83" s="27"/>
      <c r="K83" s="27"/>
      <c r="L83" s="280"/>
      <c r="M83" s="280"/>
      <c r="N83" s="280"/>
      <c r="O83" s="280"/>
      <c r="P83" s="280"/>
      <c r="Q83" s="280"/>
      <c r="R83" s="280"/>
      <c r="S83" s="280"/>
      <c r="T83" s="280"/>
      <c r="U83" s="280"/>
      <c r="V83" s="280"/>
      <c r="W83" s="280"/>
      <c r="X83" s="280"/>
      <c r="Y83" s="280"/>
      <c r="Z83" s="280"/>
      <c r="AA83" s="280"/>
      <c r="AB83" s="280"/>
      <c r="AC83" s="280"/>
      <c r="AD83" s="280"/>
      <c r="AE83" s="280"/>
      <c r="AF83" s="280"/>
    </row>
    <row r="84" spans="1:32" ht="18.75" x14ac:dyDescent="0.25">
      <c r="A84" s="52"/>
      <c r="B84" s="276"/>
      <c r="C84" s="281"/>
      <c r="D84" s="27"/>
      <c r="E84" s="280"/>
      <c r="F84" s="280"/>
      <c r="G84" s="280"/>
      <c r="H84" s="27"/>
      <c r="I84" s="27"/>
      <c r="J84" s="27"/>
      <c r="K84" s="27"/>
      <c r="L84" s="280"/>
      <c r="M84" s="280"/>
      <c r="N84" s="280"/>
      <c r="O84" s="280"/>
      <c r="P84" s="280"/>
      <c r="Q84" s="280"/>
      <c r="R84" s="280"/>
      <c r="S84" s="280"/>
      <c r="T84" s="280"/>
      <c r="U84" s="280"/>
      <c r="V84" s="280"/>
      <c r="W84" s="280"/>
      <c r="X84" s="280"/>
      <c r="Y84" s="280"/>
      <c r="Z84" s="280"/>
      <c r="AA84" s="280"/>
      <c r="AB84" s="280"/>
      <c r="AC84" s="280"/>
      <c r="AD84" s="280"/>
      <c r="AE84" s="280"/>
      <c r="AF84" s="280"/>
    </row>
    <row r="85" spans="1:32" ht="68.25" customHeight="1" x14ac:dyDescent="0.25">
      <c r="A85" s="52"/>
      <c r="B85" s="276"/>
      <c r="C85" s="281"/>
      <c r="D85" s="544" t="s">
        <v>467</v>
      </c>
      <c r="E85" s="544"/>
      <c r="F85" s="544"/>
      <c r="G85" s="544"/>
      <c r="H85" s="544"/>
      <c r="I85" s="319"/>
      <c r="J85" s="319"/>
      <c r="K85" s="319"/>
      <c r="L85" s="280"/>
      <c r="M85" s="280"/>
      <c r="N85" s="280"/>
      <c r="O85" s="280"/>
      <c r="P85" s="280"/>
      <c r="Q85" s="280"/>
      <c r="R85" s="280"/>
      <c r="S85" s="280"/>
      <c r="T85" s="280"/>
      <c r="U85" s="280"/>
      <c r="V85" s="280"/>
      <c r="W85" s="280"/>
      <c r="X85" s="280"/>
      <c r="Y85" s="280"/>
      <c r="Z85" s="280"/>
      <c r="AA85" s="280"/>
      <c r="AB85" s="280"/>
      <c r="AC85" s="280"/>
      <c r="AD85" s="280"/>
      <c r="AE85" s="280"/>
      <c r="AF85" s="280"/>
    </row>
    <row r="86" spans="1:32" ht="18.75" x14ac:dyDescent="0.25">
      <c r="A86" s="52"/>
      <c r="B86" s="276"/>
      <c r="C86" s="281"/>
      <c r="D86" s="280"/>
      <c r="E86" s="27"/>
      <c r="F86" s="27"/>
      <c r="G86" s="27"/>
      <c r="H86" s="27"/>
      <c r="I86" s="27"/>
      <c r="J86" s="26"/>
      <c r="K86" s="280"/>
      <c r="L86" s="280"/>
      <c r="M86" s="280"/>
      <c r="N86" s="280"/>
      <c r="O86" s="280"/>
      <c r="P86" s="280"/>
      <c r="Q86" s="280"/>
      <c r="R86" s="280"/>
      <c r="S86" s="280"/>
      <c r="T86" s="280"/>
      <c r="U86" s="280"/>
      <c r="V86" s="280"/>
      <c r="W86" s="280"/>
      <c r="X86" s="280"/>
      <c r="Y86" s="280"/>
      <c r="Z86" s="280"/>
      <c r="AA86" s="280"/>
      <c r="AB86" s="280"/>
      <c r="AC86" s="280"/>
      <c r="AD86" s="280"/>
      <c r="AE86" s="280"/>
      <c r="AF86" s="280"/>
    </row>
    <row r="87" spans="1:32" x14ac:dyDescent="0.25">
      <c r="A87" s="546"/>
      <c r="B87" s="546"/>
      <c r="C87" s="281"/>
      <c r="D87" s="27"/>
      <c r="E87" s="27"/>
      <c r="F87" s="27"/>
      <c r="G87" s="27"/>
      <c r="H87" s="27"/>
      <c r="I87" s="27"/>
      <c r="J87" s="27"/>
      <c r="K87" s="280"/>
      <c r="L87" s="280"/>
      <c r="M87" s="280"/>
      <c r="N87" s="280"/>
      <c r="O87" s="280"/>
      <c r="P87" s="280"/>
      <c r="Q87" s="280"/>
      <c r="R87" s="280"/>
      <c r="S87" s="280"/>
      <c r="T87" s="280"/>
      <c r="U87" s="280"/>
      <c r="V87" s="280"/>
      <c r="W87" s="280"/>
      <c r="X87" s="280"/>
      <c r="Y87" s="280"/>
      <c r="Z87" s="280"/>
      <c r="AA87" s="280"/>
      <c r="AB87" s="280"/>
      <c r="AC87" s="280"/>
      <c r="AD87" s="280"/>
      <c r="AE87" s="280"/>
      <c r="AF87" s="280"/>
    </row>
    <row r="88" spans="1:32" ht="18" thickBot="1" x14ac:dyDescent="0.3">
      <c r="A88" s="546"/>
      <c r="B88" s="546"/>
      <c r="C88" s="281"/>
      <c r="D88" s="129"/>
      <c r="E88" s="136" t="s">
        <v>335</v>
      </c>
      <c r="F88" s="137" t="s">
        <v>307</v>
      </c>
      <c r="G88" s="137" t="s">
        <v>308</v>
      </c>
      <c r="H88" s="137" t="s">
        <v>309</v>
      </c>
      <c r="I88" s="137" t="s">
        <v>336</v>
      </c>
      <c r="J88" s="138" t="s">
        <v>310</v>
      </c>
      <c r="K88" s="19" t="s">
        <v>468</v>
      </c>
      <c r="L88" s="280"/>
      <c r="M88" s="280"/>
      <c r="N88" s="280"/>
      <c r="O88" s="280"/>
      <c r="P88" s="280"/>
      <c r="Q88" s="280"/>
      <c r="R88" s="280"/>
      <c r="S88" s="280"/>
      <c r="T88" s="280"/>
      <c r="U88" s="280"/>
      <c r="V88" s="280"/>
      <c r="W88" s="280"/>
      <c r="X88" s="280"/>
      <c r="Y88" s="280"/>
      <c r="Z88" s="280"/>
      <c r="AA88" s="280"/>
      <c r="AB88" s="280"/>
      <c r="AC88" s="280"/>
      <c r="AD88" s="280"/>
      <c r="AE88" s="280"/>
      <c r="AF88" s="280"/>
    </row>
    <row r="89" spans="1:32" ht="18.75" x14ac:dyDescent="0.25">
      <c r="A89" s="52"/>
      <c r="B89" s="273"/>
      <c r="C89" s="281"/>
      <c r="D89" s="72" t="s">
        <v>469</v>
      </c>
      <c r="E89" s="139"/>
      <c r="F89" s="140"/>
      <c r="G89" s="140"/>
      <c r="H89" s="140"/>
      <c r="I89" s="140"/>
      <c r="J89" s="140"/>
      <c r="K89" s="21"/>
      <c r="L89" s="280"/>
      <c r="M89" s="280"/>
      <c r="N89" s="280"/>
      <c r="O89" s="280"/>
      <c r="P89" s="280"/>
      <c r="Q89" s="280"/>
      <c r="R89" s="280"/>
      <c r="S89" s="280"/>
      <c r="T89" s="280"/>
      <c r="U89" s="280"/>
      <c r="V89" s="280"/>
      <c r="W89" s="280"/>
      <c r="X89" s="280"/>
      <c r="Y89" s="280"/>
      <c r="Z89" s="280"/>
      <c r="AA89" s="280"/>
      <c r="AB89" s="280"/>
      <c r="AC89" s="280"/>
      <c r="AD89" s="280"/>
      <c r="AE89" s="280"/>
      <c r="AF89" s="280"/>
    </row>
    <row r="90" spans="1:32" ht="18.75" x14ac:dyDescent="0.25">
      <c r="A90" s="52"/>
      <c r="B90" s="273"/>
      <c r="C90" s="281"/>
      <c r="D90" s="26" t="s">
        <v>470</v>
      </c>
      <c r="E90" s="220">
        <v>25372518</v>
      </c>
      <c r="F90" s="222">
        <v>10442467</v>
      </c>
      <c r="G90" s="222">
        <v>8812486</v>
      </c>
      <c r="H90" s="222">
        <v>4953628</v>
      </c>
      <c r="I90" s="222">
        <v>1084562</v>
      </c>
      <c r="J90" s="222">
        <v>65427</v>
      </c>
      <c r="K90" s="222">
        <v>13948</v>
      </c>
      <c r="L90" s="280"/>
      <c r="M90" s="280"/>
      <c r="N90" s="280"/>
      <c r="O90" s="280"/>
      <c r="P90" s="280"/>
      <c r="Q90" s="280"/>
      <c r="R90" s="280"/>
      <c r="S90" s="280"/>
      <c r="T90" s="280"/>
      <c r="U90" s="280"/>
      <c r="V90" s="280"/>
      <c r="W90" s="280"/>
      <c r="X90" s="280"/>
      <c r="Y90" s="280"/>
      <c r="Z90" s="280"/>
      <c r="AA90" s="280"/>
      <c r="AB90" s="280"/>
      <c r="AC90" s="280"/>
      <c r="AD90" s="280"/>
      <c r="AE90" s="280"/>
      <c r="AF90" s="280"/>
    </row>
    <row r="91" spans="1:32" ht="18.75" x14ac:dyDescent="0.25">
      <c r="A91" s="52"/>
      <c r="B91" s="273"/>
      <c r="C91" s="281"/>
      <c r="D91" s="26" t="s">
        <v>471</v>
      </c>
      <c r="E91" s="220">
        <v>2734824</v>
      </c>
      <c r="F91" s="221">
        <v>775978</v>
      </c>
      <c r="G91" s="221">
        <v>482883</v>
      </c>
      <c r="H91" s="221">
        <v>1372682</v>
      </c>
      <c r="I91" s="221">
        <v>103282</v>
      </c>
      <c r="J91" s="76" t="s">
        <v>387</v>
      </c>
      <c r="K91" s="76" t="s">
        <v>387</v>
      </c>
      <c r="L91" s="280"/>
      <c r="M91" s="280"/>
      <c r="N91" s="280"/>
      <c r="O91" s="280"/>
      <c r="P91" s="280"/>
      <c r="Q91" s="280"/>
      <c r="R91" s="280"/>
      <c r="S91" s="280"/>
      <c r="T91" s="280"/>
      <c r="U91" s="280"/>
      <c r="V91" s="280"/>
      <c r="W91" s="280"/>
      <c r="X91" s="280"/>
      <c r="Y91" s="280"/>
      <c r="Z91" s="280"/>
      <c r="AA91" s="280"/>
      <c r="AB91" s="280"/>
      <c r="AC91" s="280"/>
      <c r="AD91" s="280"/>
      <c r="AE91" s="280"/>
      <c r="AF91" s="280"/>
    </row>
    <row r="92" spans="1:32" ht="19.5" thickBot="1" x14ac:dyDescent="0.3">
      <c r="A92" s="52"/>
      <c r="B92" s="273"/>
      <c r="C92" s="281"/>
      <c r="D92" s="141" t="s">
        <v>472</v>
      </c>
      <c r="E92" s="233">
        <v>9278</v>
      </c>
      <c r="F92" s="232">
        <v>13457</v>
      </c>
      <c r="G92" s="232">
        <v>18250</v>
      </c>
      <c r="H92" s="232">
        <v>3609</v>
      </c>
      <c r="I92" s="232">
        <v>10501</v>
      </c>
      <c r="J92" s="76" t="s">
        <v>387</v>
      </c>
      <c r="K92" s="76" t="s">
        <v>387</v>
      </c>
      <c r="L92" s="280"/>
      <c r="M92" s="280"/>
      <c r="N92" s="280"/>
      <c r="O92" s="280"/>
      <c r="P92" s="280"/>
      <c r="Q92" s="280"/>
      <c r="R92" s="280"/>
      <c r="S92" s="280"/>
      <c r="T92" s="280"/>
      <c r="U92" s="280"/>
      <c r="V92" s="280"/>
      <c r="W92" s="280"/>
      <c r="X92" s="280"/>
      <c r="Y92" s="280"/>
      <c r="Z92" s="280"/>
      <c r="AA92" s="280"/>
      <c r="AB92" s="280"/>
      <c r="AC92" s="280"/>
      <c r="AD92" s="280"/>
      <c r="AE92" s="280"/>
      <c r="AF92" s="280"/>
    </row>
    <row r="93" spans="1:32" ht="18.75" x14ac:dyDescent="0.25">
      <c r="A93" s="52"/>
      <c r="B93" s="273"/>
      <c r="C93" s="281"/>
      <c r="D93" s="261" t="s">
        <v>473</v>
      </c>
      <c r="E93" s="472">
        <v>8375</v>
      </c>
      <c r="F93" s="473">
        <v>10188</v>
      </c>
      <c r="G93" s="227">
        <v>18260</v>
      </c>
      <c r="H93" s="227">
        <v>3305</v>
      </c>
      <c r="I93" s="227">
        <v>9230</v>
      </c>
      <c r="J93" s="134" t="s">
        <v>387</v>
      </c>
      <c r="K93" s="134" t="s">
        <v>387</v>
      </c>
      <c r="L93" s="280"/>
      <c r="M93" s="280"/>
      <c r="N93" s="280"/>
      <c r="O93" s="280"/>
      <c r="P93" s="280"/>
      <c r="Q93" s="280"/>
      <c r="R93" s="280"/>
      <c r="S93" s="280"/>
      <c r="T93" s="280"/>
      <c r="U93" s="280"/>
      <c r="V93" s="280"/>
      <c r="W93" s="280"/>
      <c r="X93" s="280"/>
      <c r="Y93" s="280"/>
      <c r="Z93" s="280"/>
      <c r="AA93" s="280"/>
      <c r="AB93" s="280"/>
      <c r="AC93" s="280"/>
      <c r="AD93" s="280"/>
      <c r="AE93" s="280"/>
      <c r="AF93" s="280"/>
    </row>
    <row r="94" spans="1:32" ht="101.25" customHeight="1" x14ac:dyDescent="0.25">
      <c r="A94" s="52"/>
      <c r="B94" s="273"/>
      <c r="C94" s="281"/>
      <c r="D94" s="544" t="s">
        <v>474</v>
      </c>
      <c r="E94" s="544"/>
      <c r="F94" s="544"/>
      <c r="G94" s="544"/>
      <c r="H94" s="544"/>
      <c r="I94" s="319"/>
      <c r="J94" s="319"/>
      <c r="K94" s="319"/>
      <c r="L94" s="280"/>
      <c r="M94" s="280"/>
      <c r="N94" s="280"/>
      <c r="O94" s="280"/>
      <c r="P94" s="280"/>
      <c r="Q94" s="280"/>
      <c r="R94" s="280"/>
      <c r="S94" s="280"/>
      <c r="T94" s="280"/>
      <c r="U94" s="280"/>
      <c r="V94" s="280"/>
      <c r="W94" s="280"/>
      <c r="X94" s="280"/>
      <c r="Y94" s="280"/>
      <c r="Z94" s="280"/>
      <c r="AA94" s="280"/>
      <c r="AB94" s="280"/>
      <c r="AC94" s="280"/>
      <c r="AD94" s="280"/>
      <c r="AE94" s="280"/>
      <c r="AF94" s="280"/>
    </row>
    <row r="95" spans="1:32" ht="18.75" x14ac:dyDescent="0.25">
      <c r="A95" s="52"/>
      <c r="B95" s="273"/>
      <c r="C95" s="281"/>
      <c r="D95" s="79"/>
      <c r="E95" s="127"/>
      <c r="F95" s="127"/>
      <c r="G95" s="127"/>
      <c r="H95" s="127"/>
      <c r="I95" s="127"/>
      <c r="J95" s="127"/>
      <c r="K95" s="127"/>
      <c r="L95" s="280"/>
      <c r="M95" s="280"/>
      <c r="N95" s="280"/>
      <c r="O95" s="280"/>
      <c r="P95" s="280"/>
      <c r="Q95" s="280"/>
      <c r="R95" s="280"/>
      <c r="S95" s="280"/>
      <c r="T95" s="280"/>
      <c r="U95" s="280"/>
      <c r="V95" s="280"/>
      <c r="W95" s="280"/>
      <c r="X95" s="280"/>
      <c r="Y95" s="280"/>
      <c r="Z95" s="280"/>
      <c r="AA95" s="280"/>
      <c r="AB95" s="280"/>
      <c r="AC95" s="280"/>
      <c r="AD95" s="280"/>
      <c r="AE95" s="280"/>
      <c r="AF95" s="280"/>
    </row>
    <row r="96" spans="1:32" ht="18.75" x14ac:dyDescent="0.25">
      <c r="A96" s="52"/>
      <c r="B96" s="273"/>
      <c r="C96" s="281"/>
      <c r="D96" s="280"/>
      <c r="E96" s="35"/>
      <c r="F96" s="27"/>
      <c r="G96" s="27"/>
      <c r="H96" s="27"/>
      <c r="I96" s="27"/>
      <c r="J96" s="27"/>
      <c r="K96" s="280"/>
      <c r="L96" s="280"/>
      <c r="M96" s="280"/>
      <c r="N96" s="280"/>
      <c r="O96" s="280"/>
      <c r="P96" s="280"/>
      <c r="Q96" s="280"/>
      <c r="R96" s="280"/>
      <c r="S96" s="280"/>
      <c r="T96" s="280"/>
      <c r="U96" s="280"/>
      <c r="V96" s="280"/>
      <c r="W96" s="280"/>
      <c r="X96" s="280"/>
      <c r="Y96" s="280"/>
      <c r="Z96" s="280"/>
      <c r="AA96" s="280"/>
      <c r="AB96" s="280"/>
      <c r="AC96" s="280"/>
      <c r="AD96" s="280"/>
      <c r="AE96" s="280"/>
      <c r="AF96" s="280"/>
    </row>
    <row r="97" spans="1:32" x14ac:dyDescent="0.25">
      <c r="A97" s="546"/>
      <c r="B97" s="546"/>
      <c r="C97" s="281"/>
      <c r="D97" s="35"/>
      <c r="E97" s="35"/>
      <c r="F97" s="27"/>
      <c r="G97" s="27"/>
      <c r="H97" s="27"/>
      <c r="I97" s="27"/>
      <c r="J97" s="27"/>
      <c r="K97" s="280"/>
      <c r="L97" s="280"/>
      <c r="M97" s="280"/>
      <c r="N97" s="280"/>
      <c r="O97" s="280"/>
      <c r="P97" s="280"/>
      <c r="Q97" s="280"/>
      <c r="R97" s="280"/>
      <c r="S97" s="280"/>
      <c r="T97" s="280"/>
      <c r="U97" s="280"/>
      <c r="V97" s="280"/>
      <c r="W97" s="280"/>
      <c r="X97" s="280"/>
      <c r="Y97" s="280"/>
      <c r="Z97" s="280"/>
      <c r="AA97" s="280"/>
      <c r="AB97" s="280"/>
      <c r="AC97" s="280"/>
      <c r="AD97" s="280"/>
      <c r="AE97" s="280"/>
      <c r="AF97" s="280"/>
    </row>
    <row r="98" spans="1:32" ht="18.75" x14ac:dyDescent="0.25">
      <c r="A98" s="52"/>
      <c r="B98" s="463"/>
      <c r="C98" s="281"/>
      <c r="D98" s="410" t="s">
        <v>807</v>
      </c>
      <c r="E98" s="411" t="s">
        <v>452</v>
      </c>
      <c r="F98" s="412" t="s">
        <v>809</v>
      </c>
      <c r="G98" s="412" t="s">
        <v>808</v>
      </c>
      <c r="H98" s="27"/>
      <c r="I98" s="27"/>
      <c r="J98" s="27"/>
      <c r="K98" s="280"/>
      <c r="L98" s="280"/>
      <c r="M98" s="280"/>
      <c r="N98" s="280"/>
      <c r="O98" s="280"/>
      <c r="P98" s="280"/>
      <c r="Q98" s="280"/>
      <c r="R98" s="280"/>
      <c r="S98" s="280"/>
      <c r="T98" s="280"/>
      <c r="U98" s="280"/>
      <c r="V98" s="280"/>
      <c r="W98" s="280"/>
      <c r="X98" s="280"/>
      <c r="Y98" s="280"/>
      <c r="Z98" s="280"/>
      <c r="AA98" s="280"/>
      <c r="AB98" s="280"/>
      <c r="AC98" s="280"/>
      <c r="AD98" s="280"/>
      <c r="AE98" s="280"/>
      <c r="AF98" s="280"/>
    </row>
    <row r="99" spans="1:32" ht="18.75" x14ac:dyDescent="0.25">
      <c r="A99" s="52"/>
      <c r="B99" s="276"/>
      <c r="C99" s="281"/>
      <c r="D99" s="360" t="s">
        <v>335</v>
      </c>
      <c r="E99" s="405">
        <v>9278</v>
      </c>
      <c r="F99" s="344">
        <v>8375</v>
      </c>
      <c r="G99" s="344">
        <v>9167</v>
      </c>
      <c r="H99" s="27"/>
      <c r="I99" s="27"/>
      <c r="J99" s="27"/>
      <c r="K99" s="280"/>
      <c r="L99" s="280"/>
      <c r="M99" s="280"/>
      <c r="N99" s="280"/>
      <c r="O99" s="280"/>
      <c r="P99" s="280"/>
      <c r="Q99" s="280"/>
      <c r="R99" s="280"/>
      <c r="S99" s="280"/>
      <c r="T99" s="280"/>
      <c r="U99" s="280"/>
      <c r="V99" s="280"/>
      <c r="W99" s="280"/>
      <c r="X99" s="280"/>
      <c r="Y99" s="280"/>
      <c r="Z99" s="280"/>
      <c r="AA99" s="280"/>
      <c r="AB99" s="280"/>
      <c r="AC99" s="280"/>
      <c r="AD99" s="280"/>
      <c r="AE99" s="280"/>
      <c r="AF99" s="280"/>
    </row>
    <row r="100" spans="1:32" ht="18.75" x14ac:dyDescent="0.25">
      <c r="A100" s="52"/>
      <c r="B100" s="276"/>
      <c r="C100" s="281"/>
      <c r="D100" s="213" t="s">
        <v>307</v>
      </c>
      <c r="E100" s="135">
        <v>13457</v>
      </c>
      <c r="F100" s="24">
        <v>10188</v>
      </c>
      <c r="G100" s="24">
        <v>10268</v>
      </c>
      <c r="H100" s="27"/>
      <c r="I100" s="27"/>
      <c r="J100" s="27"/>
      <c r="K100" s="280"/>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row>
    <row r="101" spans="1:32" ht="18.75" x14ac:dyDescent="0.25">
      <c r="A101" s="52"/>
      <c r="B101" s="276"/>
      <c r="C101" s="281"/>
      <c r="D101" s="213" t="s">
        <v>308</v>
      </c>
      <c r="E101" s="135">
        <v>18250</v>
      </c>
      <c r="F101" s="24">
        <v>18260</v>
      </c>
      <c r="G101" s="24">
        <v>18846</v>
      </c>
      <c r="H101" s="27"/>
      <c r="I101" s="27"/>
      <c r="J101" s="27"/>
      <c r="K101" s="280"/>
      <c r="L101" s="280"/>
      <c r="M101" s="280"/>
      <c r="N101" s="280"/>
      <c r="O101" s="280"/>
      <c r="P101" s="280"/>
      <c r="Q101" s="280"/>
      <c r="R101" s="280"/>
      <c r="S101" s="280"/>
      <c r="T101" s="280"/>
      <c r="U101" s="280"/>
      <c r="V101" s="280"/>
      <c r="W101" s="280"/>
      <c r="X101" s="280"/>
      <c r="Y101" s="280"/>
      <c r="Z101" s="280"/>
      <c r="AA101" s="280"/>
      <c r="AB101" s="280"/>
      <c r="AC101" s="280"/>
      <c r="AD101" s="280"/>
      <c r="AE101" s="280"/>
      <c r="AF101" s="280"/>
    </row>
    <row r="102" spans="1:32" ht="18.75" x14ac:dyDescent="0.25">
      <c r="A102" s="52"/>
      <c r="B102" s="276"/>
      <c r="C102" s="281"/>
      <c r="D102" s="213" t="s">
        <v>309</v>
      </c>
      <c r="E102" s="135">
        <v>3609</v>
      </c>
      <c r="F102" s="222">
        <v>3305</v>
      </c>
      <c r="G102" s="24">
        <v>3881</v>
      </c>
      <c r="H102" s="27"/>
      <c r="I102" s="27"/>
      <c r="J102" s="27"/>
      <c r="K102" s="280"/>
      <c r="L102" s="280"/>
      <c r="M102" s="280"/>
      <c r="N102" s="280"/>
      <c r="O102" s="280"/>
      <c r="P102" s="280"/>
      <c r="Q102" s="280"/>
      <c r="R102" s="280"/>
      <c r="S102" s="280"/>
      <c r="T102" s="280"/>
      <c r="U102" s="280"/>
      <c r="V102" s="280"/>
      <c r="W102" s="280"/>
      <c r="X102" s="280"/>
      <c r="Y102" s="280"/>
      <c r="Z102" s="280"/>
      <c r="AA102" s="280"/>
      <c r="AB102" s="280"/>
      <c r="AC102" s="280"/>
      <c r="AD102" s="280"/>
      <c r="AE102" s="280"/>
      <c r="AF102" s="280"/>
    </row>
    <row r="103" spans="1:32" ht="18.75" x14ac:dyDescent="0.25">
      <c r="A103" s="52"/>
      <c r="B103" s="276"/>
      <c r="C103" s="281"/>
      <c r="D103" s="153" t="s">
        <v>336</v>
      </c>
      <c r="E103" s="379">
        <v>10501</v>
      </c>
      <c r="F103" s="381">
        <v>9230</v>
      </c>
      <c r="G103" s="381">
        <v>7061</v>
      </c>
      <c r="H103" s="27"/>
      <c r="I103" s="27"/>
      <c r="J103" s="27"/>
      <c r="K103" s="280"/>
      <c r="L103" s="280"/>
      <c r="M103" s="280"/>
      <c r="N103" s="280"/>
      <c r="O103" s="280"/>
      <c r="P103" s="280"/>
      <c r="Q103" s="280"/>
      <c r="R103" s="280"/>
      <c r="S103" s="280"/>
      <c r="T103" s="280"/>
      <c r="U103" s="280"/>
      <c r="V103" s="280"/>
      <c r="W103" s="280"/>
      <c r="X103" s="280"/>
      <c r="Y103" s="280"/>
      <c r="Z103" s="280"/>
      <c r="AA103" s="280"/>
      <c r="AB103" s="280"/>
      <c r="AC103" s="280"/>
      <c r="AD103" s="280"/>
      <c r="AE103" s="280"/>
      <c r="AF103" s="280"/>
    </row>
    <row r="104" spans="1:32" ht="87" customHeight="1" x14ac:dyDescent="0.25">
      <c r="A104" s="52"/>
      <c r="B104" s="276"/>
      <c r="C104" s="281"/>
      <c r="D104" s="544" t="s">
        <v>475</v>
      </c>
      <c r="E104" s="544"/>
      <c r="F104" s="544"/>
      <c r="G104" s="544"/>
      <c r="H104" s="544"/>
      <c r="I104" s="27"/>
      <c r="K104" s="213"/>
      <c r="L104" s="280"/>
      <c r="M104" s="213"/>
      <c r="N104" s="213"/>
      <c r="O104" s="213"/>
      <c r="P104" s="213"/>
      <c r="Q104" s="280"/>
      <c r="R104" s="280"/>
      <c r="S104" s="280"/>
      <c r="T104" s="280"/>
      <c r="U104" s="280"/>
      <c r="V104" s="280"/>
      <c r="W104" s="280"/>
      <c r="X104" s="280"/>
      <c r="Y104" s="280"/>
      <c r="Z104" s="280"/>
      <c r="AA104" s="280"/>
      <c r="AB104" s="280"/>
      <c r="AC104" s="280"/>
      <c r="AD104" s="280"/>
      <c r="AE104" s="280"/>
      <c r="AF104" s="280"/>
    </row>
    <row r="105" spans="1:32" x14ac:dyDescent="0.25">
      <c r="A105" s="546"/>
      <c r="B105" s="546"/>
      <c r="C105" s="281"/>
      <c r="D105" s="35"/>
      <c r="E105" s="441"/>
      <c r="F105" s="24"/>
      <c r="G105" s="24"/>
      <c r="H105" s="24"/>
      <c r="I105" s="24"/>
      <c r="J105" s="280"/>
      <c r="K105" s="213"/>
      <c r="L105" s="213"/>
      <c r="M105" s="213"/>
      <c r="N105" s="213"/>
      <c r="O105" s="213"/>
      <c r="P105" s="213"/>
      <c r="Q105" s="280"/>
      <c r="R105" s="280"/>
      <c r="S105" s="280"/>
      <c r="T105" s="280"/>
      <c r="U105" s="280"/>
      <c r="V105" s="280"/>
      <c r="W105" s="280"/>
      <c r="X105" s="280"/>
      <c r="Y105" s="280"/>
      <c r="Z105" s="280"/>
      <c r="AA105" s="280"/>
      <c r="AB105" s="280"/>
      <c r="AC105" s="280"/>
      <c r="AD105" s="280"/>
      <c r="AE105" s="280"/>
      <c r="AF105" s="280"/>
    </row>
    <row r="106" spans="1:32" ht="18.75" x14ac:dyDescent="0.25">
      <c r="A106" s="52"/>
      <c r="B106" s="10" t="s">
        <v>476</v>
      </c>
      <c r="C106" s="17"/>
      <c r="D106" s="10" t="s">
        <v>477</v>
      </c>
      <c r="E106" s="441"/>
      <c r="F106" s="24"/>
      <c r="G106" s="24"/>
      <c r="H106" s="24"/>
      <c r="I106" s="24"/>
      <c r="J106" s="280"/>
      <c r="K106" s="280"/>
      <c r="L106" s="280"/>
      <c r="M106" s="280"/>
      <c r="N106" s="280"/>
      <c r="O106" s="280"/>
      <c r="P106" s="280"/>
      <c r="Q106" s="280"/>
      <c r="R106" s="280"/>
      <c r="S106" s="280"/>
      <c r="T106" s="280"/>
      <c r="U106" s="280"/>
      <c r="V106" s="280"/>
      <c r="W106" s="280"/>
      <c r="X106" s="280"/>
      <c r="Y106" s="280"/>
      <c r="Z106" s="280"/>
      <c r="AA106" s="280"/>
      <c r="AB106" s="280"/>
      <c r="AC106" s="280"/>
      <c r="AD106" s="280"/>
      <c r="AE106" s="280"/>
      <c r="AF106" s="280"/>
    </row>
    <row r="107" spans="1:32" ht="17.25" x14ac:dyDescent="0.25">
      <c r="A107" s="546"/>
      <c r="B107" s="546"/>
      <c r="C107" s="281"/>
      <c r="D107" s="18"/>
      <c r="E107" s="18" t="s">
        <v>810</v>
      </c>
      <c r="F107" s="19" t="s">
        <v>811</v>
      </c>
      <c r="G107" s="19" t="s">
        <v>812</v>
      </c>
      <c r="H107" s="19" t="s">
        <v>813</v>
      </c>
      <c r="I107" s="19" t="s">
        <v>814</v>
      </c>
      <c r="J107" s="21"/>
      <c r="K107" s="280"/>
      <c r="L107" s="280"/>
      <c r="M107" s="280"/>
      <c r="N107" s="280"/>
      <c r="O107" s="280"/>
      <c r="P107" s="280"/>
      <c r="Q107" s="280"/>
      <c r="R107" s="280"/>
      <c r="S107" s="280"/>
      <c r="T107" s="280"/>
      <c r="U107" s="280"/>
      <c r="V107" s="280"/>
      <c r="W107" s="280"/>
      <c r="X107" s="280"/>
      <c r="Y107" s="280"/>
      <c r="Z107" s="280"/>
      <c r="AA107" s="280"/>
      <c r="AB107" s="280"/>
      <c r="AC107" s="280"/>
      <c r="AD107" s="280"/>
      <c r="AE107" s="280"/>
      <c r="AF107" s="280"/>
    </row>
    <row r="108" spans="1:32" ht="18.75" x14ac:dyDescent="0.25">
      <c r="A108" s="52"/>
      <c r="B108" s="273"/>
      <c r="C108" s="281"/>
      <c r="D108" s="16" t="s">
        <v>815</v>
      </c>
      <c r="E108" s="23"/>
      <c r="F108" s="23"/>
      <c r="G108" s="23"/>
      <c r="H108" s="23"/>
      <c r="I108" s="23"/>
      <c r="J108" s="23"/>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row>
    <row r="109" spans="1:32" ht="18.75" x14ac:dyDescent="0.25">
      <c r="A109" s="52"/>
      <c r="B109" s="273"/>
      <c r="C109" s="281"/>
      <c r="D109" s="280" t="s">
        <v>478</v>
      </c>
      <c r="E109" s="94">
        <v>61179</v>
      </c>
      <c r="F109" s="24">
        <v>55798</v>
      </c>
      <c r="G109" s="280">
        <v>226</v>
      </c>
      <c r="H109" s="24">
        <v>4296</v>
      </c>
      <c r="I109" s="280">
        <v>859</v>
      </c>
      <c r="J109" s="60"/>
      <c r="K109" s="280"/>
      <c r="L109" s="280"/>
      <c r="M109" s="280"/>
      <c r="N109" s="280"/>
      <c r="O109" s="280"/>
      <c r="P109" s="280"/>
      <c r="Q109" s="280"/>
      <c r="R109" s="280"/>
      <c r="S109" s="280"/>
      <c r="T109" s="280"/>
      <c r="U109" s="280"/>
      <c r="V109" s="280"/>
      <c r="W109" s="280"/>
      <c r="X109" s="280"/>
      <c r="Y109" s="280"/>
      <c r="Z109" s="280"/>
      <c r="AA109" s="280"/>
      <c r="AB109" s="280"/>
      <c r="AC109" s="280"/>
      <c r="AD109" s="280"/>
      <c r="AE109" s="280"/>
      <c r="AF109" s="280"/>
    </row>
    <row r="110" spans="1:32" ht="18.75" x14ac:dyDescent="0.25">
      <c r="A110" s="52"/>
      <c r="B110" s="273"/>
      <c r="C110" s="281"/>
      <c r="D110" s="280" t="s">
        <v>479</v>
      </c>
      <c r="E110" s="94">
        <v>1108</v>
      </c>
      <c r="F110" s="280">
        <v>0</v>
      </c>
      <c r="G110" s="280">
        <v>890</v>
      </c>
      <c r="H110" s="280">
        <v>215</v>
      </c>
      <c r="I110" s="280">
        <v>3</v>
      </c>
      <c r="J110" s="60"/>
      <c r="K110" s="280"/>
      <c r="L110" s="280"/>
      <c r="M110" s="280"/>
      <c r="N110" s="280"/>
      <c r="O110" s="280"/>
      <c r="P110" s="280"/>
      <c r="Q110" s="280"/>
      <c r="R110" s="280"/>
      <c r="S110" s="280"/>
      <c r="T110" s="280"/>
      <c r="U110" s="280"/>
      <c r="V110" s="280"/>
      <c r="W110" s="280"/>
      <c r="X110" s="280"/>
      <c r="Y110" s="280"/>
      <c r="Z110" s="280"/>
      <c r="AA110" s="280"/>
      <c r="AB110" s="280"/>
      <c r="AC110" s="280"/>
      <c r="AD110" s="280"/>
      <c r="AE110" s="280"/>
      <c r="AF110" s="280"/>
    </row>
    <row r="111" spans="1:32" ht="18.75" x14ac:dyDescent="0.25">
      <c r="A111" s="52"/>
      <c r="B111" s="273"/>
      <c r="C111" s="281"/>
      <c r="D111" s="280" t="s">
        <v>480</v>
      </c>
      <c r="E111" s="65">
        <v>0</v>
      </c>
      <c r="F111" s="280">
        <v>0</v>
      </c>
      <c r="G111" s="280">
        <v>0</v>
      </c>
      <c r="H111" s="280">
        <v>0</v>
      </c>
      <c r="I111" s="280">
        <v>0</v>
      </c>
      <c r="J111" s="60"/>
      <c r="K111" s="280"/>
      <c r="L111" s="280"/>
      <c r="M111" s="280"/>
      <c r="N111" s="280"/>
      <c r="O111" s="280"/>
      <c r="P111" s="280"/>
      <c r="Q111" s="280"/>
      <c r="R111" s="280"/>
      <c r="S111" s="280"/>
      <c r="T111" s="280"/>
      <c r="U111" s="280"/>
      <c r="V111" s="280"/>
      <c r="W111" s="280"/>
      <c r="X111" s="280"/>
      <c r="Y111" s="280"/>
      <c r="Z111" s="280"/>
      <c r="AA111" s="280"/>
      <c r="AB111" s="280"/>
      <c r="AC111" s="280"/>
      <c r="AD111" s="280"/>
      <c r="AE111" s="280"/>
      <c r="AF111" s="280"/>
    </row>
    <row r="112" spans="1:32" ht="18.75" x14ac:dyDescent="0.25">
      <c r="A112" s="52"/>
      <c r="B112" s="273"/>
      <c r="C112" s="281"/>
      <c r="D112" s="280" t="s">
        <v>481</v>
      </c>
      <c r="E112" s="94">
        <v>4876</v>
      </c>
      <c r="F112" s="280">
        <v>0</v>
      </c>
      <c r="G112" s="280">
        <v>0</v>
      </c>
      <c r="H112" s="24">
        <v>4876</v>
      </c>
      <c r="I112" s="280">
        <v>0</v>
      </c>
      <c r="J112" s="60"/>
      <c r="K112" s="280"/>
      <c r="L112" s="280"/>
      <c r="M112" s="280"/>
      <c r="N112" s="280"/>
      <c r="O112" s="280"/>
      <c r="P112" s="280"/>
      <c r="Q112" s="280"/>
      <c r="R112" s="280"/>
      <c r="S112" s="280"/>
      <c r="T112" s="280"/>
      <c r="U112" s="280"/>
      <c r="V112" s="280"/>
      <c r="W112" s="280"/>
      <c r="X112" s="280"/>
      <c r="Y112" s="280"/>
      <c r="Z112" s="280"/>
      <c r="AA112" s="280"/>
      <c r="AB112" s="280"/>
      <c r="AC112" s="280"/>
      <c r="AD112" s="280"/>
      <c r="AE112" s="280"/>
      <c r="AF112" s="280"/>
    </row>
    <row r="113" spans="1:32" ht="18.75" x14ac:dyDescent="0.25">
      <c r="A113" s="52"/>
      <c r="B113" s="273"/>
      <c r="C113" s="281"/>
      <c r="D113" s="30" t="s">
        <v>482</v>
      </c>
      <c r="E113" s="142">
        <v>67163</v>
      </c>
      <c r="F113" s="143">
        <v>55798</v>
      </c>
      <c r="G113" s="143">
        <v>1116</v>
      </c>
      <c r="H113" s="143">
        <v>9387</v>
      </c>
      <c r="I113" s="144">
        <v>862</v>
      </c>
      <c r="J113" s="35"/>
      <c r="K113" s="280"/>
      <c r="L113" s="280"/>
      <c r="M113" s="280"/>
      <c r="N113" s="280"/>
      <c r="O113" s="280"/>
      <c r="P113" s="280"/>
      <c r="Q113" s="280"/>
      <c r="R113" s="280"/>
      <c r="S113" s="280"/>
      <c r="T113" s="280"/>
      <c r="U113" s="280"/>
      <c r="V113" s="280"/>
      <c r="W113" s="280"/>
      <c r="X113" s="280"/>
      <c r="Y113" s="280"/>
      <c r="Z113" s="280"/>
      <c r="AA113" s="280"/>
      <c r="AB113" s="280"/>
      <c r="AC113" s="280"/>
      <c r="AD113" s="280"/>
      <c r="AE113" s="280"/>
      <c r="AF113" s="280"/>
    </row>
    <row r="114" spans="1:32" ht="18.75" x14ac:dyDescent="0.25">
      <c r="A114" s="52"/>
      <c r="B114" s="273"/>
      <c r="C114" s="281"/>
      <c r="D114" s="16" t="s">
        <v>816</v>
      </c>
      <c r="E114" s="23"/>
      <c r="F114" s="27"/>
      <c r="G114" s="27"/>
      <c r="H114" s="27"/>
      <c r="I114" s="27"/>
      <c r="J114" s="27"/>
      <c r="K114" s="280"/>
      <c r="L114" s="280"/>
      <c r="M114" s="280"/>
      <c r="N114" s="280"/>
      <c r="O114" s="280"/>
      <c r="P114" s="280"/>
      <c r="Q114" s="280"/>
      <c r="R114" s="280"/>
      <c r="S114" s="280"/>
      <c r="T114" s="280"/>
      <c r="U114" s="280"/>
      <c r="V114" s="280"/>
      <c r="W114" s="280"/>
      <c r="X114" s="280"/>
      <c r="Y114" s="280"/>
      <c r="Z114" s="280"/>
      <c r="AA114" s="280"/>
      <c r="AB114" s="280"/>
      <c r="AC114" s="280"/>
      <c r="AD114" s="280"/>
      <c r="AE114" s="280"/>
      <c r="AF114" s="280"/>
    </row>
    <row r="115" spans="1:32" ht="18.75" x14ac:dyDescent="0.25">
      <c r="A115" s="52"/>
      <c r="B115" s="273"/>
      <c r="C115" s="281"/>
      <c r="D115" s="280" t="s">
        <v>478</v>
      </c>
      <c r="E115" s="94">
        <v>40925</v>
      </c>
      <c r="F115" s="24">
        <v>36416</v>
      </c>
      <c r="G115" s="280">
        <v>128</v>
      </c>
      <c r="H115" s="24">
        <v>4381</v>
      </c>
      <c r="I115" s="280">
        <v>0</v>
      </c>
      <c r="J115" s="280"/>
      <c r="K115" s="280"/>
      <c r="L115" s="280"/>
      <c r="M115" s="280"/>
      <c r="N115" s="280"/>
      <c r="O115" s="280"/>
      <c r="P115" s="280"/>
      <c r="Q115" s="280"/>
      <c r="R115" s="280"/>
      <c r="S115" s="280"/>
      <c r="T115" s="280"/>
      <c r="U115" s="280"/>
      <c r="V115" s="280"/>
      <c r="W115" s="280"/>
      <c r="X115" s="280"/>
      <c r="Y115" s="280"/>
      <c r="Z115" s="280"/>
      <c r="AA115" s="280"/>
      <c r="AB115" s="280"/>
      <c r="AC115" s="280"/>
      <c r="AD115" s="280"/>
      <c r="AE115" s="280"/>
      <c r="AF115" s="280"/>
    </row>
    <row r="116" spans="1:32" ht="18.75" x14ac:dyDescent="0.25">
      <c r="A116" s="52"/>
      <c r="B116" s="273"/>
      <c r="C116" s="281"/>
      <c r="D116" s="280" t="s">
        <v>479</v>
      </c>
      <c r="E116" s="94">
        <v>23973</v>
      </c>
      <c r="F116" s="280">
        <v>0</v>
      </c>
      <c r="G116" s="24">
        <v>16383</v>
      </c>
      <c r="H116" s="280">
        <v>594</v>
      </c>
      <c r="I116" s="24">
        <v>6996</v>
      </c>
      <c r="J116" s="280"/>
      <c r="K116" s="280"/>
      <c r="L116" s="280"/>
      <c r="M116" s="280"/>
      <c r="N116" s="280"/>
      <c r="O116" s="280"/>
      <c r="P116" s="280"/>
      <c r="Q116" s="280"/>
      <c r="R116" s="280"/>
      <c r="S116" s="280"/>
      <c r="T116" s="280"/>
      <c r="U116" s="280"/>
      <c r="V116" s="280"/>
      <c r="W116" s="280"/>
      <c r="X116" s="280"/>
      <c r="Y116" s="280"/>
      <c r="Z116" s="280"/>
      <c r="AA116" s="280"/>
      <c r="AB116" s="280"/>
      <c r="AC116" s="280"/>
      <c r="AD116" s="280"/>
      <c r="AE116" s="280"/>
      <c r="AF116" s="280"/>
    </row>
    <row r="117" spans="1:32" ht="18.75" x14ac:dyDescent="0.25">
      <c r="A117" s="52"/>
      <c r="B117" s="273"/>
      <c r="C117" s="281"/>
      <c r="D117" s="280" t="s">
        <v>480</v>
      </c>
      <c r="E117" s="65">
        <v>0</v>
      </c>
      <c r="F117" s="280">
        <v>0</v>
      </c>
      <c r="G117" s="280">
        <v>0</v>
      </c>
      <c r="H117" s="280">
        <v>0</v>
      </c>
      <c r="I117" s="280">
        <v>0</v>
      </c>
      <c r="J117" s="280"/>
      <c r="K117" s="280"/>
      <c r="L117" s="280"/>
      <c r="M117" s="280"/>
      <c r="N117" s="280"/>
      <c r="O117" s="280"/>
      <c r="P117" s="280"/>
      <c r="Q117" s="280"/>
      <c r="R117" s="280"/>
      <c r="S117" s="280"/>
      <c r="T117" s="280"/>
      <c r="U117" s="280"/>
      <c r="V117" s="280"/>
      <c r="W117" s="280"/>
      <c r="X117" s="280"/>
      <c r="Y117" s="280"/>
      <c r="Z117" s="280"/>
      <c r="AA117" s="280"/>
      <c r="AB117" s="280"/>
      <c r="AC117" s="280"/>
      <c r="AD117" s="280"/>
      <c r="AE117" s="280"/>
      <c r="AF117" s="280"/>
    </row>
    <row r="118" spans="1:32" ht="18.75" x14ac:dyDescent="0.25">
      <c r="A118" s="52"/>
      <c r="B118" s="273"/>
      <c r="C118" s="281"/>
      <c r="D118" s="280" t="s">
        <v>481</v>
      </c>
      <c r="E118" s="65">
        <v>0</v>
      </c>
      <c r="F118" s="280">
        <v>0</v>
      </c>
      <c r="G118" s="280">
        <v>0</v>
      </c>
      <c r="H118" s="280">
        <v>0</v>
      </c>
      <c r="I118" s="280">
        <v>0</v>
      </c>
      <c r="J118" s="280"/>
      <c r="K118" s="280"/>
      <c r="L118" s="280"/>
      <c r="M118" s="280"/>
      <c r="N118" s="280"/>
      <c r="O118" s="280"/>
      <c r="P118" s="280"/>
      <c r="Q118" s="280"/>
      <c r="R118" s="280"/>
      <c r="S118" s="280"/>
      <c r="T118" s="280"/>
      <c r="U118" s="280"/>
      <c r="V118" s="280"/>
      <c r="W118" s="280"/>
      <c r="X118" s="280"/>
      <c r="Y118" s="280"/>
      <c r="Z118" s="280"/>
      <c r="AA118" s="280"/>
      <c r="AB118" s="280"/>
      <c r="AC118" s="280"/>
      <c r="AD118" s="280"/>
      <c r="AE118" s="280"/>
      <c r="AF118" s="280"/>
    </row>
    <row r="119" spans="1:32" ht="18.75" x14ac:dyDescent="0.25">
      <c r="A119" s="52"/>
      <c r="B119" s="273"/>
      <c r="C119" s="281"/>
      <c r="D119" s="30" t="s">
        <v>483</v>
      </c>
      <c r="E119" s="142">
        <v>64898</v>
      </c>
      <c r="F119" s="142">
        <v>36416</v>
      </c>
      <c r="G119" s="142">
        <v>16511</v>
      </c>
      <c r="H119" s="142">
        <v>4975</v>
      </c>
      <c r="I119" s="142">
        <v>6996</v>
      </c>
      <c r="J119" s="280"/>
      <c r="K119" s="280"/>
      <c r="L119" s="280"/>
      <c r="M119" s="280"/>
      <c r="N119" s="280"/>
      <c r="O119" s="280"/>
      <c r="P119" s="280"/>
      <c r="Q119" s="280"/>
      <c r="R119" s="280"/>
      <c r="S119" s="280"/>
      <c r="T119" s="280"/>
      <c r="U119" s="280"/>
      <c r="V119" s="280"/>
      <c r="W119" s="280"/>
      <c r="X119" s="280"/>
      <c r="Y119" s="280"/>
      <c r="Z119" s="280"/>
      <c r="AA119" s="280"/>
      <c r="AB119" s="280"/>
      <c r="AC119" s="280"/>
      <c r="AD119" s="280"/>
      <c r="AE119" s="280"/>
      <c r="AF119" s="280"/>
    </row>
    <row r="120" spans="1:32" ht="18.75" x14ac:dyDescent="0.25">
      <c r="A120" s="52"/>
      <c r="B120" s="273"/>
      <c r="C120" s="281"/>
      <c r="D120" s="30" t="s">
        <v>484</v>
      </c>
      <c r="E120" s="142">
        <v>132061</v>
      </c>
      <c r="F120" s="142">
        <v>92214</v>
      </c>
      <c r="G120" s="142">
        <v>17627</v>
      </c>
      <c r="H120" s="142">
        <v>14362</v>
      </c>
      <c r="I120" s="142">
        <v>7858</v>
      </c>
      <c r="J120" s="280"/>
      <c r="K120" s="280"/>
      <c r="L120" s="280"/>
      <c r="M120" s="280"/>
      <c r="N120" s="280"/>
      <c r="O120" s="280"/>
      <c r="P120" s="280"/>
      <c r="Q120" s="280"/>
      <c r="R120" s="280"/>
      <c r="S120" s="280"/>
      <c r="T120" s="280"/>
      <c r="U120" s="280"/>
      <c r="V120" s="280"/>
      <c r="W120" s="280"/>
      <c r="X120" s="280"/>
      <c r="Y120" s="280"/>
      <c r="Z120" s="280"/>
      <c r="AA120" s="280"/>
      <c r="AB120" s="280"/>
      <c r="AC120" s="280"/>
      <c r="AD120" s="280"/>
      <c r="AE120" s="280"/>
      <c r="AF120" s="280"/>
    </row>
    <row r="121" spans="1:32" ht="18.75" x14ac:dyDescent="0.25">
      <c r="A121" s="52"/>
      <c r="B121" s="273"/>
      <c r="C121" s="281"/>
      <c r="D121" s="16" t="s">
        <v>817</v>
      </c>
      <c r="E121" s="23"/>
      <c r="F121" s="27"/>
      <c r="G121" s="27"/>
      <c r="H121" s="27"/>
      <c r="I121" s="27"/>
      <c r="J121" s="280"/>
      <c r="K121" s="280"/>
      <c r="L121" s="280"/>
      <c r="M121" s="280"/>
      <c r="N121" s="280"/>
      <c r="O121" s="280"/>
      <c r="P121" s="280"/>
      <c r="Q121" s="280"/>
      <c r="R121" s="280"/>
      <c r="S121" s="280"/>
      <c r="T121" s="280"/>
      <c r="U121" s="280"/>
      <c r="V121" s="280"/>
      <c r="W121" s="280"/>
      <c r="X121" s="280"/>
      <c r="Y121" s="280"/>
      <c r="Z121" s="280"/>
      <c r="AA121" s="280"/>
      <c r="AB121" s="280"/>
      <c r="AC121" s="280"/>
      <c r="AD121" s="280"/>
      <c r="AE121" s="280"/>
      <c r="AF121" s="280"/>
    </row>
    <row r="122" spans="1:32" ht="18.75" x14ac:dyDescent="0.25">
      <c r="A122" s="52"/>
      <c r="B122" s="273"/>
      <c r="C122" s="281"/>
      <c r="D122" s="280" t="s">
        <v>478</v>
      </c>
      <c r="E122" s="65">
        <v>292</v>
      </c>
      <c r="F122" s="280">
        <v>0</v>
      </c>
      <c r="G122" s="280">
        <v>292</v>
      </c>
      <c r="H122" s="280">
        <v>0</v>
      </c>
      <c r="I122" s="280">
        <v>0</v>
      </c>
      <c r="J122" s="280"/>
      <c r="K122" s="280"/>
      <c r="L122" s="280"/>
      <c r="M122" s="280"/>
      <c r="N122" s="280"/>
      <c r="O122" s="280"/>
      <c r="P122" s="280"/>
      <c r="Q122" s="280"/>
      <c r="R122" s="280"/>
      <c r="S122" s="280"/>
      <c r="T122" s="280"/>
      <c r="U122" s="280"/>
      <c r="V122" s="280"/>
      <c r="W122" s="280"/>
      <c r="X122" s="280"/>
      <c r="Y122" s="280"/>
      <c r="Z122" s="280"/>
      <c r="AA122" s="280"/>
      <c r="AB122" s="280"/>
      <c r="AC122" s="280"/>
      <c r="AD122" s="280"/>
      <c r="AE122" s="280"/>
      <c r="AF122" s="280"/>
    </row>
    <row r="123" spans="1:32" ht="18.75" x14ac:dyDescent="0.25">
      <c r="A123" s="52"/>
      <c r="B123" s="273"/>
      <c r="C123" s="281"/>
      <c r="D123" s="280" t="s">
        <v>479</v>
      </c>
      <c r="E123" s="65">
        <v>240</v>
      </c>
      <c r="F123" s="280">
        <v>0</v>
      </c>
      <c r="G123" s="280">
        <v>240</v>
      </c>
      <c r="H123" s="280">
        <v>0</v>
      </c>
      <c r="I123" s="280">
        <v>0</v>
      </c>
      <c r="J123" s="280"/>
      <c r="K123" s="280"/>
      <c r="L123" s="280"/>
      <c r="M123" s="280"/>
      <c r="N123" s="280"/>
      <c r="O123" s="280"/>
      <c r="P123" s="280"/>
      <c r="Q123" s="280"/>
      <c r="R123" s="280"/>
      <c r="S123" s="280"/>
      <c r="T123" s="280"/>
      <c r="U123" s="280"/>
      <c r="V123" s="280"/>
      <c r="W123" s="280"/>
      <c r="X123" s="280"/>
      <c r="Y123" s="280"/>
      <c r="Z123" s="280"/>
      <c r="AA123" s="280"/>
      <c r="AB123" s="280"/>
      <c r="AC123" s="280"/>
      <c r="AD123" s="280"/>
      <c r="AE123" s="280"/>
      <c r="AF123" s="280"/>
    </row>
    <row r="124" spans="1:32" ht="18.75" x14ac:dyDescent="0.25">
      <c r="A124" s="52"/>
      <c r="B124" s="273"/>
      <c r="C124" s="281"/>
      <c r="D124" s="280" t="s">
        <v>485</v>
      </c>
      <c r="E124" s="94">
        <v>222149</v>
      </c>
      <c r="F124" s="24">
        <v>222149</v>
      </c>
      <c r="G124" s="280">
        <v>0</v>
      </c>
      <c r="H124" s="280">
        <v>0</v>
      </c>
      <c r="I124" s="280">
        <v>0</v>
      </c>
      <c r="J124" s="280"/>
      <c r="K124" s="280"/>
      <c r="L124" s="280"/>
      <c r="M124" s="280"/>
      <c r="N124" s="280"/>
      <c r="O124" s="280"/>
      <c r="P124" s="280"/>
      <c r="Q124" s="280"/>
      <c r="R124" s="280"/>
      <c r="S124" s="280"/>
      <c r="T124" s="280"/>
      <c r="U124" s="280"/>
      <c r="V124" s="280"/>
      <c r="W124" s="280"/>
      <c r="X124" s="280"/>
      <c r="Y124" s="280"/>
      <c r="Z124" s="280"/>
      <c r="AA124" s="280"/>
      <c r="AB124" s="280"/>
      <c r="AC124" s="280"/>
      <c r="AD124" s="280"/>
      <c r="AE124" s="280"/>
      <c r="AF124" s="280"/>
    </row>
    <row r="125" spans="1:32" ht="18.75" x14ac:dyDescent="0.25">
      <c r="A125" s="52"/>
      <c r="B125" s="273"/>
      <c r="C125" s="281"/>
      <c r="D125" s="280" t="s">
        <v>480</v>
      </c>
      <c r="E125" s="65">
        <v>0</v>
      </c>
      <c r="F125" s="280">
        <v>0</v>
      </c>
      <c r="G125" s="280">
        <v>0</v>
      </c>
      <c r="H125" s="280">
        <v>0</v>
      </c>
      <c r="I125" s="280">
        <v>0</v>
      </c>
      <c r="J125" s="280"/>
      <c r="K125" s="280"/>
      <c r="L125" s="280"/>
      <c r="M125" s="280"/>
      <c r="N125" s="280"/>
      <c r="O125" s="280"/>
      <c r="P125" s="280"/>
      <c r="Q125" s="280"/>
      <c r="R125" s="280"/>
      <c r="S125" s="280"/>
      <c r="T125" s="280"/>
      <c r="U125" s="280"/>
      <c r="V125" s="280"/>
      <c r="W125" s="280"/>
      <c r="X125" s="280"/>
      <c r="Y125" s="280"/>
      <c r="Z125" s="280"/>
      <c r="AA125" s="280"/>
      <c r="AB125" s="280"/>
      <c r="AC125" s="280"/>
      <c r="AD125" s="280"/>
      <c r="AE125" s="280"/>
      <c r="AF125" s="280"/>
    </row>
    <row r="126" spans="1:32" ht="18.75" x14ac:dyDescent="0.25">
      <c r="A126" s="52"/>
      <c r="B126" s="273"/>
      <c r="C126" s="281"/>
      <c r="D126" s="280" t="s">
        <v>481</v>
      </c>
      <c r="E126" s="65">
        <v>0</v>
      </c>
      <c r="F126" s="280">
        <v>0</v>
      </c>
      <c r="G126" s="280">
        <v>0</v>
      </c>
      <c r="H126" s="280">
        <v>0</v>
      </c>
      <c r="I126" s="280">
        <v>0</v>
      </c>
      <c r="J126" s="280"/>
      <c r="K126" s="280"/>
      <c r="L126" s="280"/>
      <c r="M126" s="280"/>
      <c r="N126" s="280"/>
      <c r="O126" s="280"/>
      <c r="P126" s="280"/>
      <c r="Q126" s="280"/>
      <c r="R126" s="280"/>
      <c r="S126" s="280"/>
      <c r="T126" s="280"/>
      <c r="U126" s="280"/>
      <c r="V126" s="280"/>
      <c r="W126" s="280"/>
      <c r="X126" s="280"/>
      <c r="Y126" s="280"/>
      <c r="Z126" s="280"/>
      <c r="AA126" s="280"/>
      <c r="AB126" s="280"/>
      <c r="AC126" s="280"/>
      <c r="AD126" s="280"/>
      <c r="AE126" s="280"/>
      <c r="AF126" s="280"/>
    </row>
    <row r="127" spans="1:32" ht="18.75" x14ac:dyDescent="0.25">
      <c r="A127" s="52"/>
      <c r="B127" s="273"/>
      <c r="C127" s="281"/>
      <c r="D127" s="30" t="s">
        <v>486</v>
      </c>
      <c r="E127" s="142">
        <v>222681</v>
      </c>
      <c r="F127" s="142">
        <v>222149</v>
      </c>
      <c r="G127" s="89">
        <v>532</v>
      </c>
      <c r="H127" s="89">
        <v>0</v>
      </c>
      <c r="I127" s="89">
        <v>0</v>
      </c>
      <c r="J127" s="280"/>
      <c r="K127" s="280"/>
      <c r="L127" s="280"/>
      <c r="M127" s="280"/>
      <c r="N127" s="280"/>
      <c r="O127" s="280"/>
      <c r="P127" s="280"/>
      <c r="Q127" s="280"/>
      <c r="R127" s="280"/>
      <c r="S127" s="280"/>
      <c r="T127" s="280"/>
      <c r="U127" s="280"/>
      <c r="V127" s="280"/>
      <c r="W127" s="280"/>
      <c r="X127" s="280"/>
      <c r="Y127" s="280"/>
      <c r="Z127" s="280"/>
      <c r="AA127" s="280"/>
      <c r="AB127" s="280"/>
      <c r="AC127" s="280"/>
      <c r="AD127" s="280"/>
      <c r="AE127" s="280"/>
      <c r="AF127" s="280"/>
    </row>
    <row r="128" spans="1:32" ht="18.75" x14ac:dyDescent="0.25">
      <c r="A128" s="52"/>
      <c r="B128" s="273"/>
      <c r="C128" s="281"/>
      <c r="D128" s="145" t="s">
        <v>487</v>
      </c>
      <c r="E128" s="146">
        <v>354742</v>
      </c>
      <c r="F128" s="146">
        <v>314363</v>
      </c>
      <c r="G128" s="146">
        <v>18159</v>
      </c>
      <c r="H128" s="146">
        <v>14362</v>
      </c>
      <c r="I128" s="146">
        <v>7858</v>
      </c>
      <c r="J128" s="24"/>
      <c r="K128" s="280"/>
      <c r="L128" s="280"/>
      <c r="M128" s="280"/>
      <c r="N128" s="280"/>
      <c r="O128" s="280"/>
      <c r="P128" s="280"/>
      <c r="Q128" s="280"/>
      <c r="R128" s="280"/>
      <c r="S128" s="280"/>
      <c r="T128" s="280"/>
      <c r="U128" s="280"/>
      <c r="V128" s="280"/>
      <c r="W128" s="280"/>
      <c r="X128" s="280"/>
      <c r="Y128" s="280"/>
      <c r="Z128" s="280"/>
      <c r="AA128" s="280"/>
      <c r="AB128" s="280"/>
      <c r="AC128" s="280"/>
      <c r="AD128" s="280"/>
      <c r="AE128" s="280"/>
      <c r="AF128" s="280"/>
    </row>
    <row r="129" spans="1:32" ht="183.75" customHeight="1" x14ac:dyDescent="0.25">
      <c r="A129" s="52"/>
      <c r="B129" s="273"/>
      <c r="C129" s="281"/>
      <c r="D129" s="557" t="s">
        <v>488</v>
      </c>
      <c r="E129" s="557"/>
      <c r="F129" s="557"/>
      <c r="G129" s="557"/>
      <c r="H129" s="557"/>
      <c r="I129" s="557"/>
      <c r="J129" s="320"/>
      <c r="K129" s="280"/>
      <c r="L129" s="280"/>
      <c r="M129" s="280"/>
      <c r="N129" s="280"/>
      <c r="O129" s="280"/>
      <c r="P129" s="35"/>
      <c r="Q129" s="280"/>
      <c r="R129" s="545"/>
      <c r="S129" s="545"/>
      <c r="T129" s="545"/>
      <c r="U129" s="545"/>
      <c r="V129" s="545"/>
      <c r="W129" s="545"/>
      <c r="X129" s="545"/>
      <c r="Y129" s="280"/>
      <c r="Z129" s="280"/>
      <c r="AA129" s="280"/>
      <c r="AB129" s="280"/>
      <c r="AC129" s="280"/>
      <c r="AD129" s="280"/>
      <c r="AE129" s="280"/>
      <c r="AF129" s="280"/>
    </row>
    <row r="130" spans="1:32" ht="18.75" x14ac:dyDescent="0.25">
      <c r="A130" s="52"/>
      <c r="B130" s="273"/>
      <c r="C130" s="281"/>
      <c r="D130" s="545"/>
      <c r="E130" s="545"/>
      <c r="F130" s="545"/>
      <c r="G130" s="545"/>
      <c r="H130" s="545"/>
      <c r="I130" s="545"/>
      <c r="J130" s="545"/>
      <c r="K130" s="35"/>
      <c r="L130" s="35"/>
      <c r="M130" s="35"/>
      <c r="N130" s="35"/>
      <c r="O130" s="35"/>
      <c r="P130" s="35"/>
      <c r="Q130" s="280"/>
      <c r="R130" s="545"/>
      <c r="S130" s="545"/>
      <c r="T130" s="545"/>
      <c r="U130" s="545"/>
      <c r="V130" s="545"/>
      <c r="W130" s="545"/>
      <c r="X130" s="545"/>
      <c r="Y130" s="280"/>
      <c r="Z130" s="280"/>
      <c r="AA130" s="280"/>
      <c r="AB130" s="280"/>
      <c r="AC130" s="280"/>
      <c r="AD130" s="280"/>
      <c r="AE130" s="280"/>
      <c r="AF130" s="280"/>
    </row>
    <row r="131" spans="1:32" x14ac:dyDescent="0.25">
      <c r="A131" s="546"/>
      <c r="B131" s="546"/>
      <c r="C131" s="527"/>
      <c r="D131" s="280"/>
      <c r="E131" s="280"/>
      <c r="F131" s="280"/>
      <c r="G131" s="280"/>
      <c r="H131" s="280"/>
      <c r="I131" s="280"/>
      <c r="J131" s="280"/>
      <c r="K131" s="27"/>
      <c r="L131" s="213"/>
      <c r="M131" s="213"/>
      <c r="N131" s="213"/>
      <c r="O131" s="213"/>
      <c r="P131" s="213"/>
      <c r="Q131" s="280"/>
      <c r="R131" s="46"/>
      <c r="S131" s="280"/>
      <c r="T131" s="280"/>
      <c r="U131" s="280"/>
      <c r="V131" s="280"/>
      <c r="W131" s="280"/>
      <c r="X131" s="280"/>
      <c r="Y131" s="280"/>
      <c r="Z131" s="280"/>
      <c r="AA131" s="280"/>
      <c r="AB131" s="280"/>
      <c r="AC131" s="280"/>
      <c r="AD131" s="280"/>
      <c r="AE131" s="280"/>
      <c r="AF131" s="280"/>
    </row>
    <row r="132" spans="1:32" x14ac:dyDescent="0.25">
      <c r="A132" s="546"/>
      <c r="B132" s="546"/>
      <c r="C132" s="527"/>
      <c r="D132" s="50"/>
      <c r="E132" s="213"/>
      <c r="F132" s="156"/>
      <c r="G132" s="440"/>
      <c r="H132" s="318"/>
      <c r="I132" s="213"/>
      <c r="J132" s="213"/>
      <c r="K132" s="213"/>
      <c r="L132" s="213"/>
      <c r="M132" s="213"/>
      <c r="N132" s="280"/>
      <c r="O132" s="280"/>
      <c r="P132" s="280"/>
      <c r="Q132" s="280"/>
      <c r="R132" s="280"/>
      <c r="S132" s="280"/>
      <c r="T132" s="280"/>
      <c r="U132" s="280"/>
      <c r="V132" s="280"/>
      <c r="W132" s="280"/>
      <c r="X132" s="280"/>
      <c r="Y132" s="280"/>
      <c r="Z132" s="280"/>
      <c r="AA132" s="280"/>
      <c r="AB132" s="280"/>
      <c r="AC132" s="280"/>
      <c r="AD132" s="280"/>
      <c r="AE132" s="280"/>
      <c r="AF132" s="280"/>
    </row>
    <row r="133" spans="1:32" x14ac:dyDescent="0.25">
      <c r="A133" s="546"/>
      <c r="B133" s="546"/>
      <c r="C133" s="527"/>
      <c r="D133" s="10" t="s">
        <v>489</v>
      </c>
      <c r="E133" s="213"/>
      <c r="F133" s="213"/>
      <c r="G133" s="213"/>
      <c r="H133" s="280"/>
      <c r="I133" s="213"/>
      <c r="J133" s="213"/>
      <c r="K133" s="213"/>
      <c r="L133" s="280"/>
      <c r="M133" s="280"/>
      <c r="N133" s="280"/>
      <c r="O133" s="280"/>
      <c r="P133" s="280"/>
      <c r="Q133" s="280"/>
      <c r="R133" s="280"/>
      <c r="S133" s="280"/>
      <c r="T133" s="280"/>
      <c r="U133" s="280"/>
      <c r="V133" s="280"/>
      <c r="W133" s="280"/>
      <c r="X133" s="280"/>
      <c r="Y133" s="280"/>
      <c r="Z133" s="280"/>
      <c r="AA133" s="280"/>
      <c r="AB133" s="280"/>
      <c r="AC133" s="280"/>
      <c r="AD133" s="280"/>
      <c r="AE133" s="280"/>
      <c r="AF133" s="280"/>
    </row>
    <row r="134" spans="1:32" ht="25.5" x14ac:dyDescent="0.25">
      <c r="A134" s="279"/>
      <c r="B134" s="438" t="s">
        <v>361</v>
      </c>
      <c r="C134" s="527"/>
      <c r="D134" s="19"/>
      <c r="E134" s="18" t="s">
        <v>452</v>
      </c>
      <c r="F134" s="19" t="s">
        <v>453</v>
      </c>
      <c r="G134" s="19" t="s">
        <v>490</v>
      </c>
      <c r="H134" s="280"/>
      <c r="I134" s="213"/>
      <c r="J134" s="213"/>
      <c r="K134" s="213"/>
      <c r="L134" s="280"/>
      <c r="M134" s="280"/>
      <c r="N134" s="280"/>
      <c r="O134" s="280"/>
      <c r="P134" s="280"/>
      <c r="Q134" s="280"/>
      <c r="R134" s="280"/>
      <c r="S134" s="280"/>
      <c r="T134" s="280"/>
      <c r="U134" s="280"/>
      <c r="V134" s="280"/>
      <c r="W134" s="280"/>
      <c r="X134" s="280"/>
      <c r="Y134" s="280"/>
      <c r="Z134" s="280"/>
      <c r="AA134" s="280"/>
      <c r="AB134" s="280"/>
      <c r="AC134" s="280"/>
      <c r="AD134" s="280"/>
      <c r="AE134" s="280"/>
      <c r="AF134" s="280"/>
    </row>
    <row r="135" spans="1:32" ht="15" customHeight="1" x14ac:dyDescent="0.25">
      <c r="A135" s="52"/>
      <c r="B135" s="277"/>
      <c r="C135" s="527"/>
      <c r="D135" s="280" t="s">
        <v>491</v>
      </c>
      <c r="E135" s="94">
        <v>132061</v>
      </c>
      <c r="F135" s="24">
        <v>144017</v>
      </c>
      <c r="G135" s="24">
        <v>322121</v>
      </c>
      <c r="H135" s="280"/>
      <c r="I135" s="213"/>
      <c r="J135" s="213"/>
      <c r="K135" s="213"/>
      <c r="L135" s="280"/>
      <c r="M135" s="280"/>
      <c r="N135" s="280"/>
      <c r="O135" s="280"/>
      <c r="P135" s="280"/>
      <c r="Q135" s="280"/>
      <c r="R135" s="280"/>
      <c r="S135" s="280"/>
      <c r="T135" s="280"/>
      <c r="U135" s="280"/>
      <c r="V135" s="280"/>
      <c r="W135" s="280"/>
      <c r="X135" s="280"/>
      <c r="Y135" s="280"/>
      <c r="Z135" s="280"/>
      <c r="AA135" s="280"/>
      <c r="AB135" s="280"/>
      <c r="AC135" s="280"/>
      <c r="AD135" s="280"/>
      <c r="AE135" s="280"/>
      <c r="AF135" s="280"/>
    </row>
    <row r="136" spans="1:32" ht="18.75" x14ac:dyDescent="0.25">
      <c r="A136" s="52"/>
      <c r="B136" s="277"/>
      <c r="C136" s="527"/>
      <c r="D136" s="280" t="s">
        <v>492</v>
      </c>
      <c r="E136" s="94">
        <v>222681</v>
      </c>
      <c r="F136" s="305">
        <v>217713</v>
      </c>
      <c r="G136" s="74" t="s">
        <v>330</v>
      </c>
      <c r="H136" s="280"/>
      <c r="I136" s="213"/>
      <c r="J136" s="148"/>
      <c r="K136" s="213"/>
      <c r="L136" s="280"/>
      <c r="M136" s="280"/>
      <c r="N136" s="280"/>
      <c r="O136" s="280"/>
      <c r="P136" s="280"/>
      <c r="Q136" s="280"/>
      <c r="R136" s="280"/>
      <c r="S136" s="280"/>
      <c r="T136" s="280"/>
      <c r="U136" s="280"/>
      <c r="V136" s="280"/>
      <c r="W136" s="280"/>
      <c r="X136" s="280"/>
      <c r="Y136" s="280"/>
      <c r="Z136" s="280"/>
      <c r="AA136" s="280"/>
      <c r="AB136" s="280"/>
      <c r="AC136" s="280"/>
      <c r="AD136" s="280"/>
      <c r="AE136" s="280"/>
      <c r="AF136" s="280"/>
    </row>
    <row r="137" spans="1:32" ht="18.75" x14ac:dyDescent="0.25">
      <c r="A137" s="52"/>
      <c r="B137" s="277"/>
      <c r="C137" s="527"/>
      <c r="D137" s="39" t="s">
        <v>487</v>
      </c>
      <c r="E137" s="146">
        <f>SUM(E135:E136)</f>
        <v>354742</v>
      </c>
      <c r="F137" s="232">
        <f>SUM(F135:F136)</f>
        <v>361730</v>
      </c>
      <c r="G137" s="513">
        <f>G135</f>
        <v>322121</v>
      </c>
      <c r="H137" s="280"/>
      <c r="I137" s="213"/>
      <c r="J137" s="213"/>
      <c r="K137" s="213"/>
      <c r="L137" s="280"/>
      <c r="M137" s="280"/>
      <c r="N137" s="280"/>
      <c r="O137" s="280"/>
      <c r="P137" s="280"/>
      <c r="Q137" s="280"/>
      <c r="R137" s="280"/>
      <c r="S137" s="280"/>
      <c r="T137" s="280"/>
      <c r="U137" s="280"/>
      <c r="V137" s="280"/>
      <c r="W137" s="280"/>
      <c r="X137" s="280"/>
      <c r="Y137" s="280"/>
      <c r="Z137" s="280"/>
      <c r="AA137" s="280"/>
      <c r="AB137" s="280"/>
      <c r="AC137" s="280"/>
      <c r="AD137" s="280"/>
      <c r="AE137" s="280"/>
      <c r="AF137" s="280"/>
    </row>
    <row r="138" spans="1:32" x14ac:dyDescent="0.25">
      <c r="A138" s="546"/>
      <c r="B138" s="546"/>
      <c r="C138" s="527"/>
      <c r="D138" s="50"/>
      <c r="E138" s="156"/>
      <c r="F138" s="512"/>
      <c r="G138" s="213"/>
      <c r="H138" s="280"/>
      <c r="I138" s="213"/>
      <c r="J138" s="213"/>
      <c r="K138" s="213"/>
      <c r="L138" s="280"/>
      <c r="M138" s="280"/>
      <c r="N138" s="280"/>
      <c r="O138" s="280"/>
      <c r="P138" s="280"/>
      <c r="Q138" s="280"/>
      <c r="R138" s="280"/>
      <c r="S138" s="280"/>
      <c r="T138" s="280"/>
      <c r="U138" s="280"/>
      <c r="V138" s="280"/>
      <c r="W138" s="280"/>
      <c r="X138" s="280"/>
      <c r="Y138" s="280"/>
      <c r="Z138" s="280"/>
      <c r="AA138" s="280"/>
      <c r="AB138" s="280"/>
      <c r="AC138" s="280"/>
      <c r="AD138" s="280"/>
      <c r="AE138" s="280"/>
      <c r="AF138" s="280"/>
    </row>
    <row r="139" spans="1:32" x14ac:dyDescent="0.25">
      <c r="A139" s="546"/>
      <c r="B139" s="546"/>
      <c r="C139" s="527"/>
      <c r="D139" s="213"/>
      <c r="E139" s="23"/>
      <c r="F139" s="23"/>
      <c r="G139" s="23"/>
      <c r="H139" s="23"/>
      <c r="I139" s="280"/>
      <c r="J139" s="23"/>
      <c r="K139" s="23"/>
      <c r="L139" s="280"/>
      <c r="M139" s="280"/>
      <c r="N139" s="280"/>
      <c r="O139" s="280"/>
      <c r="P139" s="280"/>
      <c r="Q139" s="280"/>
      <c r="R139" s="280"/>
      <c r="S139" s="280"/>
      <c r="T139" s="280"/>
      <c r="U139" s="280"/>
      <c r="V139" s="280"/>
      <c r="W139" s="280"/>
      <c r="X139" s="280"/>
      <c r="Y139" s="280"/>
      <c r="Z139" s="280"/>
      <c r="AA139" s="280"/>
      <c r="AB139" s="280"/>
      <c r="AC139" s="280"/>
      <c r="AD139" s="280"/>
      <c r="AE139" s="280"/>
      <c r="AF139" s="280"/>
    </row>
    <row r="140" spans="1:32" x14ac:dyDescent="0.25">
      <c r="A140" s="280"/>
      <c r="B140" s="10" t="s">
        <v>493</v>
      </c>
      <c r="C140" s="527"/>
      <c r="D140" s="10" t="s">
        <v>494</v>
      </c>
      <c r="E140" s="213"/>
      <c r="F140" s="213"/>
      <c r="G140" s="213"/>
      <c r="H140" s="213"/>
      <c r="I140" s="280"/>
      <c r="J140" s="213"/>
      <c r="K140" s="213"/>
      <c r="L140" s="280"/>
      <c r="M140" s="280"/>
      <c r="N140" s="280"/>
      <c r="O140" s="280"/>
      <c r="P140" s="280"/>
      <c r="Q140" s="280"/>
      <c r="R140" s="280"/>
      <c r="S140" s="280"/>
      <c r="T140" s="280"/>
      <c r="U140" s="280"/>
      <c r="V140" s="280"/>
      <c r="W140" s="280"/>
      <c r="X140" s="280"/>
      <c r="Y140" s="280"/>
      <c r="Z140" s="280"/>
      <c r="AA140" s="280"/>
      <c r="AB140" s="280"/>
      <c r="AC140" s="280"/>
      <c r="AD140" s="280"/>
      <c r="AE140" s="280"/>
      <c r="AF140" s="280"/>
    </row>
    <row r="141" spans="1:32" ht="18.75" x14ac:dyDescent="0.25">
      <c r="A141" s="280"/>
      <c r="B141" s="276"/>
      <c r="C141" s="527"/>
      <c r="D141" s="18"/>
      <c r="E141" s="18" t="s">
        <v>335</v>
      </c>
      <c r="F141" s="19" t="s">
        <v>307</v>
      </c>
      <c r="G141" s="19" t="s">
        <v>308</v>
      </c>
      <c r="H141" s="19" t="s">
        <v>309</v>
      </c>
      <c r="I141" s="280"/>
      <c r="J141" s="21"/>
      <c r="K141" s="21"/>
      <c r="L141" s="21"/>
      <c r="M141" s="21"/>
      <c r="N141" s="21"/>
      <c r="O141" s="21"/>
      <c r="P141" s="21"/>
      <c r="Q141" s="280"/>
      <c r="R141" s="280"/>
      <c r="S141" s="280"/>
      <c r="T141" s="280"/>
      <c r="U141" s="280"/>
      <c r="V141" s="280"/>
      <c r="W141" s="280"/>
      <c r="X141" s="280"/>
      <c r="Y141" s="280"/>
      <c r="Z141" s="280"/>
      <c r="AA141" s="280"/>
      <c r="AB141" s="280"/>
      <c r="AC141" s="280"/>
      <c r="AD141" s="280"/>
      <c r="AE141" s="280"/>
      <c r="AF141" s="280"/>
    </row>
    <row r="142" spans="1:32" ht="18.75" x14ac:dyDescent="0.25">
      <c r="A142" s="280"/>
      <c r="B142" s="276"/>
      <c r="C142" s="527"/>
      <c r="D142" s="152" t="s">
        <v>495</v>
      </c>
      <c r="E142" s="335">
        <v>91904</v>
      </c>
      <c r="F142" s="514">
        <v>17309</v>
      </c>
      <c r="G142" s="514">
        <v>4081</v>
      </c>
      <c r="H142" s="514">
        <v>70455</v>
      </c>
      <c r="I142" s="280"/>
      <c r="J142" s="280"/>
      <c r="K142" s="23"/>
      <c r="L142" s="280"/>
      <c r="M142" s="23"/>
      <c r="N142" s="23"/>
      <c r="O142" s="23"/>
      <c r="P142" s="23"/>
      <c r="Q142" s="280"/>
      <c r="R142" s="280"/>
      <c r="S142" s="280"/>
      <c r="T142" s="280"/>
      <c r="U142" s="280"/>
      <c r="V142" s="280"/>
      <c r="W142" s="280"/>
      <c r="X142" s="280"/>
      <c r="Y142" s="280"/>
      <c r="Z142" s="280"/>
      <c r="AA142" s="280"/>
      <c r="AB142" s="280"/>
      <c r="AC142" s="280"/>
      <c r="AD142" s="280"/>
      <c r="AE142" s="280"/>
      <c r="AF142" s="280"/>
    </row>
    <row r="143" spans="1:32" ht="18.75" x14ac:dyDescent="0.25">
      <c r="A143" s="280"/>
      <c r="B143" s="276"/>
      <c r="C143" s="527"/>
      <c r="D143" s="280" t="s">
        <v>496</v>
      </c>
      <c r="E143" s="24"/>
      <c r="F143" s="24"/>
      <c r="G143" s="24"/>
      <c r="H143" s="24"/>
      <c r="I143" s="280"/>
      <c r="J143" s="280"/>
      <c r="K143" s="23"/>
      <c r="L143" s="280"/>
      <c r="M143" s="23"/>
      <c r="N143" s="23"/>
      <c r="O143" s="23"/>
      <c r="P143" s="23"/>
      <c r="Q143" s="280"/>
      <c r="R143" s="280"/>
      <c r="S143" s="280"/>
      <c r="T143" s="280"/>
      <c r="U143" s="280"/>
      <c r="V143" s="280"/>
      <c r="W143" s="280"/>
      <c r="X143" s="280"/>
      <c r="Y143" s="280"/>
      <c r="Z143" s="280"/>
      <c r="AA143" s="280"/>
      <c r="AB143" s="280"/>
      <c r="AC143" s="280"/>
      <c r="AD143" s="280"/>
      <c r="AE143" s="280"/>
      <c r="AF143" s="280"/>
    </row>
    <row r="144" spans="1:32" x14ac:dyDescent="0.25">
      <c r="A144" s="546"/>
      <c r="B144" s="546"/>
      <c r="C144" s="527"/>
      <c r="D144" s="23"/>
      <c r="E144" s="23"/>
      <c r="F144" s="23"/>
      <c r="G144" s="23"/>
      <c r="H144" s="23"/>
      <c r="I144" s="280"/>
      <c r="J144" s="23"/>
      <c r="K144" s="213"/>
      <c r="L144" s="213"/>
      <c r="M144" s="213"/>
      <c r="N144" s="213"/>
      <c r="O144" s="213"/>
      <c r="P144" s="213"/>
      <c r="Q144" s="280"/>
      <c r="R144" s="280"/>
      <c r="S144" s="280"/>
      <c r="T144" s="280"/>
      <c r="U144" s="280"/>
      <c r="V144" s="280"/>
      <c r="W144" s="280"/>
      <c r="X144" s="280"/>
      <c r="Y144" s="280"/>
      <c r="Z144" s="280"/>
      <c r="AA144" s="280"/>
      <c r="AB144" s="280"/>
      <c r="AC144" s="280"/>
      <c r="AD144" s="280"/>
      <c r="AE144" s="280"/>
      <c r="AF144" s="280"/>
    </row>
    <row r="145" spans="1:32" ht="17.25" x14ac:dyDescent="0.25">
      <c r="A145" s="280"/>
      <c r="B145" s="10" t="s">
        <v>497</v>
      </c>
      <c r="C145" s="527"/>
      <c r="D145" s="10" t="s">
        <v>818</v>
      </c>
      <c r="E145" s="213"/>
      <c r="F145" s="213"/>
      <c r="G145" s="213"/>
      <c r="H145" s="213"/>
      <c r="I145" s="280"/>
      <c r="J145" s="213"/>
      <c r="K145" s="213"/>
      <c r="L145" s="280"/>
      <c r="M145" s="280"/>
      <c r="N145" s="280"/>
      <c r="O145" s="280"/>
      <c r="P145" s="280"/>
      <c r="Q145" s="280"/>
      <c r="R145" s="280"/>
      <c r="S145" s="280"/>
      <c r="T145" s="280"/>
      <c r="U145" s="280"/>
      <c r="V145" s="280"/>
      <c r="W145" s="280"/>
      <c r="X145" s="280"/>
      <c r="Y145" s="280"/>
      <c r="Z145" s="280"/>
      <c r="AA145" s="280"/>
      <c r="AB145" s="280"/>
      <c r="AC145" s="280"/>
      <c r="AD145" s="280"/>
      <c r="AE145" s="280"/>
      <c r="AF145" s="280"/>
    </row>
    <row r="146" spans="1:32" ht="18.75" x14ac:dyDescent="0.25">
      <c r="A146" s="52"/>
      <c r="B146" s="276"/>
      <c r="C146" s="527"/>
      <c r="D146" s="18"/>
      <c r="E146" s="18" t="s">
        <v>335</v>
      </c>
      <c r="F146" s="19" t="s">
        <v>307</v>
      </c>
      <c r="G146" s="19" t="s">
        <v>308</v>
      </c>
      <c r="H146" s="19" t="s">
        <v>309</v>
      </c>
      <c r="I146" s="280"/>
      <c r="J146" s="21"/>
      <c r="K146" s="280"/>
      <c r="L146" s="280"/>
      <c r="M146" s="280"/>
      <c r="N146" s="280"/>
      <c r="O146" s="21"/>
      <c r="P146" s="21"/>
      <c r="Q146" s="280"/>
      <c r="R146" s="280"/>
      <c r="S146" s="280"/>
      <c r="T146" s="280"/>
      <c r="U146" s="280"/>
      <c r="V146" s="280"/>
      <c r="W146" s="280"/>
      <c r="X146" s="280"/>
      <c r="Y146" s="280"/>
      <c r="Z146" s="280"/>
      <c r="AA146" s="280"/>
      <c r="AB146" s="280"/>
      <c r="AC146" s="280"/>
      <c r="AD146" s="280"/>
      <c r="AE146" s="280"/>
      <c r="AF146" s="280"/>
    </row>
    <row r="147" spans="1:32" ht="18.75" x14ac:dyDescent="0.25">
      <c r="A147" s="52"/>
      <c r="B147" s="276"/>
      <c r="C147" s="527"/>
      <c r="D147" s="16" t="s">
        <v>498</v>
      </c>
      <c r="E147" s="23"/>
      <c r="F147" s="23"/>
      <c r="G147" s="23"/>
      <c r="H147" s="23"/>
      <c r="I147" s="280"/>
      <c r="J147" s="23"/>
      <c r="K147" s="280"/>
      <c r="L147" s="280"/>
      <c r="M147" s="280"/>
      <c r="N147" s="280"/>
      <c r="O147" s="23"/>
      <c r="P147" s="23"/>
      <c r="Q147" s="280"/>
      <c r="R147" s="280"/>
      <c r="S147" s="280"/>
      <c r="T147" s="280"/>
      <c r="U147" s="280"/>
      <c r="V147" s="280"/>
      <c r="W147" s="280"/>
      <c r="X147" s="280"/>
      <c r="Y147" s="280"/>
      <c r="Z147" s="280"/>
      <c r="AA147" s="280"/>
      <c r="AB147" s="280"/>
      <c r="AC147" s="280"/>
      <c r="AD147" s="280"/>
      <c r="AE147" s="280"/>
      <c r="AF147" s="280"/>
    </row>
    <row r="148" spans="1:32" ht="18.75" x14ac:dyDescent="0.25">
      <c r="A148" s="52"/>
      <c r="B148" s="276"/>
      <c r="C148" s="281"/>
      <c r="D148" s="280" t="s">
        <v>478</v>
      </c>
      <c r="E148" s="94">
        <f>SUM(F148:I148)</f>
        <v>638</v>
      </c>
      <c r="F148" s="213">
        <v>0</v>
      </c>
      <c r="G148" s="213">
        <v>0</v>
      </c>
      <c r="H148" s="213">
        <v>638</v>
      </c>
      <c r="I148" s="280"/>
      <c r="J148" s="306"/>
      <c r="K148" s="280"/>
      <c r="L148" s="280"/>
      <c r="M148" s="280"/>
      <c r="N148" s="280"/>
      <c r="O148" s="27"/>
      <c r="P148" s="27"/>
      <c r="Q148" s="280"/>
      <c r="R148" s="280"/>
      <c r="S148" s="280"/>
      <c r="T148" s="280"/>
      <c r="U148" s="280"/>
      <c r="V148" s="280"/>
      <c r="W148" s="280"/>
      <c r="X148" s="280"/>
      <c r="Y148" s="280"/>
      <c r="Z148" s="280"/>
      <c r="AA148" s="280"/>
      <c r="AB148" s="280"/>
      <c r="AC148" s="280"/>
      <c r="AD148" s="280"/>
      <c r="AE148" s="280"/>
      <c r="AF148" s="280"/>
    </row>
    <row r="149" spans="1:32" ht="18.75" x14ac:dyDescent="0.25">
      <c r="A149" s="52"/>
      <c r="B149" s="276"/>
      <c r="C149" s="281"/>
      <c r="D149" s="280" t="s">
        <v>479</v>
      </c>
      <c r="E149" s="94">
        <f t="shared" ref="E149:E166" si="0">SUM(F149:I149)</f>
        <v>0</v>
      </c>
      <c r="F149" s="213">
        <v>0</v>
      </c>
      <c r="G149" s="213">
        <v>0</v>
      </c>
      <c r="H149" s="213">
        <v>0</v>
      </c>
      <c r="I149" s="280"/>
      <c r="J149" s="306"/>
      <c r="K149" s="280"/>
      <c r="L149" s="280"/>
      <c r="M149" s="280"/>
      <c r="N149" s="280"/>
      <c r="O149" s="27"/>
      <c r="P149" s="27"/>
      <c r="Q149" s="280"/>
      <c r="R149" s="280"/>
      <c r="S149" s="280"/>
      <c r="T149" s="280"/>
      <c r="U149" s="280"/>
      <c r="V149" s="280"/>
      <c r="W149" s="280"/>
      <c r="X149" s="280"/>
      <c r="Y149" s="280"/>
      <c r="Z149" s="280"/>
      <c r="AA149" s="280"/>
      <c r="AB149" s="280"/>
      <c r="AC149" s="280"/>
      <c r="AD149" s="280"/>
      <c r="AE149" s="280"/>
      <c r="AF149" s="280"/>
    </row>
    <row r="150" spans="1:32" ht="18.75" x14ac:dyDescent="0.25">
      <c r="A150" s="52"/>
      <c r="B150" s="276"/>
      <c r="C150" s="281"/>
      <c r="D150" s="280" t="s">
        <v>499</v>
      </c>
      <c r="E150" s="94">
        <f t="shared" si="0"/>
        <v>0</v>
      </c>
      <c r="F150" s="213">
        <v>0</v>
      </c>
      <c r="G150" s="213" t="s">
        <v>387</v>
      </c>
      <c r="H150" s="213" t="s">
        <v>387</v>
      </c>
      <c r="I150" s="280"/>
      <c r="J150" s="306"/>
      <c r="K150" s="280"/>
      <c r="L150" s="280"/>
      <c r="M150" s="280"/>
      <c r="N150" s="280"/>
      <c r="O150" s="27"/>
      <c r="P150" s="27"/>
      <c r="Q150" s="280"/>
      <c r="R150" s="280"/>
      <c r="S150" s="280"/>
      <c r="T150" s="280"/>
      <c r="U150" s="280"/>
      <c r="V150" s="280"/>
      <c r="W150" s="280"/>
      <c r="X150" s="280"/>
      <c r="Y150" s="280"/>
      <c r="Z150" s="280"/>
      <c r="AA150" s="280"/>
      <c r="AB150" s="280"/>
      <c r="AC150" s="280"/>
      <c r="AD150" s="280"/>
      <c r="AE150" s="280"/>
      <c r="AF150" s="280"/>
    </row>
    <row r="151" spans="1:32" ht="18.75" x14ac:dyDescent="0.25">
      <c r="A151" s="52"/>
      <c r="B151" s="276"/>
      <c r="C151" s="281"/>
      <c r="D151" s="280" t="s">
        <v>500</v>
      </c>
      <c r="E151" s="94">
        <f t="shared" si="0"/>
        <v>0</v>
      </c>
      <c r="F151" s="213" t="s">
        <v>387</v>
      </c>
      <c r="G151" s="213" t="s">
        <v>387</v>
      </c>
      <c r="H151" s="213" t="s">
        <v>387</v>
      </c>
      <c r="I151" s="280"/>
      <c r="J151" s="306"/>
      <c r="K151" s="280"/>
      <c r="L151" s="280"/>
      <c r="M151" s="280"/>
      <c r="N151" s="280"/>
      <c r="O151" s="27"/>
      <c r="P151" s="27"/>
      <c r="Q151" s="280"/>
      <c r="R151" s="280"/>
      <c r="S151" s="280"/>
      <c r="T151" s="280"/>
      <c r="U151" s="280"/>
      <c r="V151" s="280"/>
      <c r="W151" s="280"/>
      <c r="X151" s="280"/>
      <c r="Y151" s="280"/>
      <c r="Z151" s="280"/>
      <c r="AA151" s="280"/>
      <c r="AB151" s="280"/>
      <c r="AC151" s="280"/>
      <c r="AD151" s="280"/>
      <c r="AE151" s="280"/>
      <c r="AF151" s="280"/>
    </row>
    <row r="152" spans="1:32" ht="18.75" x14ac:dyDescent="0.25">
      <c r="A152" s="52"/>
      <c r="B152" s="276"/>
      <c r="C152" s="281"/>
      <c r="D152" s="280" t="s">
        <v>501</v>
      </c>
      <c r="E152" s="94">
        <f t="shared" si="0"/>
        <v>0</v>
      </c>
      <c r="F152" s="213" t="s">
        <v>387</v>
      </c>
      <c r="G152" s="213" t="s">
        <v>387</v>
      </c>
      <c r="H152" s="213" t="s">
        <v>387</v>
      </c>
      <c r="I152" s="280"/>
      <c r="J152" s="306"/>
      <c r="K152" s="280"/>
      <c r="L152" s="280"/>
      <c r="M152" s="280"/>
      <c r="N152" s="280"/>
      <c r="O152" s="27"/>
      <c r="P152" s="27"/>
      <c r="Q152" s="280"/>
      <c r="R152" s="280"/>
      <c r="S152" s="280"/>
      <c r="T152" s="280"/>
      <c r="U152" s="280"/>
      <c r="V152" s="280"/>
      <c r="W152" s="280"/>
      <c r="X152" s="280"/>
      <c r="Y152" s="280"/>
      <c r="Z152" s="280"/>
      <c r="AA152" s="280"/>
      <c r="AB152" s="280"/>
      <c r="AC152" s="280"/>
      <c r="AD152" s="280"/>
      <c r="AE152" s="280"/>
      <c r="AF152" s="280"/>
    </row>
    <row r="153" spans="1:32" ht="18.75" x14ac:dyDescent="0.25">
      <c r="A153" s="52"/>
      <c r="B153" s="276"/>
      <c r="C153" s="281"/>
      <c r="D153" s="30" t="s">
        <v>482</v>
      </c>
      <c r="E153" s="142">
        <f>SUM(F153:H153)</f>
        <v>638</v>
      </c>
      <c r="F153" s="144">
        <v>0</v>
      </c>
      <c r="G153" s="144">
        <v>0</v>
      </c>
      <c r="H153" s="144">
        <v>638</v>
      </c>
      <c r="I153" s="280"/>
      <c r="J153" s="306"/>
      <c r="K153" s="280"/>
      <c r="L153" s="280"/>
      <c r="M153" s="280"/>
      <c r="N153" s="280"/>
      <c r="O153" s="35"/>
      <c r="P153" s="35"/>
      <c r="Q153" s="280"/>
      <c r="R153" s="280"/>
      <c r="S153" s="280"/>
      <c r="T153" s="280"/>
      <c r="U153" s="280"/>
      <c r="V153" s="280"/>
      <c r="W153" s="280"/>
      <c r="X153" s="280"/>
      <c r="Y153" s="280"/>
      <c r="Z153" s="280"/>
      <c r="AA153" s="280"/>
      <c r="AB153" s="280"/>
      <c r="AC153" s="280"/>
      <c r="AD153" s="280"/>
      <c r="AE153" s="280"/>
      <c r="AF153" s="280"/>
    </row>
    <row r="154" spans="1:32" ht="18.75" x14ac:dyDescent="0.25">
      <c r="A154" s="52"/>
      <c r="B154" s="276"/>
      <c r="C154" s="281"/>
      <c r="D154" s="16" t="s">
        <v>502</v>
      </c>
      <c r="E154" s="27"/>
      <c r="F154" s="27"/>
      <c r="G154" s="27"/>
      <c r="H154" s="27"/>
      <c r="I154" s="280"/>
      <c r="J154" s="306"/>
      <c r="K154" s="280"/>
      <c r="L154" s="280"/>
      <c r="M154" s="280"/>
      <c r="N154" s="280"/>
      <c r="O154" s="27"/>
      <c r="P154" s="27"/>
      <c r="Q154" s="280"/>
      <c r="R154" s="280"/>
      <c r="S154" s="280"/>
      <c r="T154" s="280"/>
      <c r="U154" s="280"/>
      <c r="V154" s="280"/>
      <c r="W154" s="280"/>
      <c r="X154" s="280"/>
      <c r="Y154" s="280"/>
      <c r="Z154" s="280"/>
      <c r="AA154" s="280"/>
      <c r="AB154" s="280"/>
      <c r="AC154" s="280"/>
      <c r="AD154" s="280"/>
      <c r="AE154" s="280"/>
      <c r="AF154" s="280"/>
    </row>
    <row r="155" spans="1:32" ht="18.75" x14ac:dyDescent="0.25">
      <c r="A155" s="52"/>
      <c r="B155" s="276"/>
      <c r="C155" s="281"/>
      <c r="D155" s="280" t="s">
        <v>478</v>
      </c>
      <c r="E155" s="94">
        <f t="shared" si="0"/>
        <v>33740.21</v>
      </c>
      <c r="F155" s="156">
        <v>33728</v>
      </c>
      <c r="G155" s="316">
        <v>12.21</v>
      </c>
      <c r="H155" s="213">
        <v>0</v>
      </c>
      <c r="I155" s="280"/>
      <c r="J155" s="306"/>
      <c r="K155" s="280"/>
      <c r="L155" s="280"/>
      <c r="M155" s="280"/>
      <c r="N155" s="280"/>
      <c r="O155" s="27"/>
      <c r="P155" s="27"/>
      <c r="Q155" s="280"/>
      <c r="R155" s="280"/>
      <c r="S155" s="280"/>
      <c r="T155" s="280"/>
      <c r="U155" s="280"/>
      <c r="V155" s="280"/>
      <c r="W155" s="280"/>
      <c r="X155" s="280"/>
      <c r="Y155" s="280"/>
      <c r="Z155" s="280"/>
      <c r="AA155" s="280"/>
      <c r="AB155" s="280"/>
      <c r="AC155" s="280"/>
      <c r="AD155" s="280"/>
      <c r="AE155" s="280"/>
      <c r="AF155" s="280"/>
    </row>
    <row r="156" spans="1:32" ht="18.75" x14ac:dyDescent="0.25">
      <c r="A156" s="52"/>
      <c r="B156" s="276"/>
      <c r="C156" s="281"/>
      <c r="D156" s="280" t="s">
        <v>479</v>
      </c>
      <c r="E156" s="94">
        <f t="shared" si="0"/>
        <v>0</v>
      </c>
      <c r="F156" s="213">
        <v>0</v>
      </c>
      <c r="G156" s="213">
        <v>0</v>
      </c>
      <c r="H156" s="213">
        <v>0</v>
      </c>
      <c r="I156" s="280"/>
      <c r="J156" s="306"/>
      <c r="K156" s="280"/>
      <c r="L156" s="280"/>
      <c r="M156" s="280"/>
      <c r="N156" s="280"/>
      <c r="O156" s="27"/>
      <c r="P156" s="27"/>
      <c r="Q156" s="280"/>
      <c r="R156" s="280"/>
      <c r="S156" s="280"/>
      <c r="T156" s="280"/>
      <c r="U156" s="280"/>
      <c r="V156" s="280"/>
      <c r="W156" s="280"/>
      <c r="X156" s="280"/>
      <c r="Y156" s="280"/>
      <c r="Z156" s="280"/>
      <c r="AA156" s="280"/>
      <c r="AB156" s="280"/>
      <c r="AC156" s="280"/>
      <c r="AD156" s="280"/>
      <c r="AE156" s="280"/>
      <c r="AF156" s="280"/>
    </row>
    <row r="157" spans="1:32" ht="18.75" x14ac:dyDescent="0.25">
      <c r="A157" s="52"/>
      <c r="B157" s="276"/>
      <c r="C157" s="281"/>
      <c r="D157" s="280" t="s">
        <v>499</v>
      </c>
      <c r="E157" s="94">
        <f t="shared" si="0"/>
        <v>0</v>
      </c>
      <c r="F157" s="213">
        <v>0</v>
      </c>
      <c r="G157" s="213" t="s">
        <v>387</v>
      </c>
      <c r="H157" s="213" t="s">
        <v>387</v>
      </c>
      <c r="I157" s="280"/>
      <c r="J157" s="306"/>
      <c r="K157" s="280"/>
      <c r="L157" s="280"/>
      <c r="M157" s="280"/>
      <c r="N157" s="280"/>
      <c r="O157" s="27"/>
      <c r="P157" s="27"/>
      <c r="Q157" s="280"/>
      <c r="R157" s="280"/>
      <c r="S157" s="280"/>
      <c r="T157" s="280"/>
      <c r="U157" s="280"/>
      <c r="V157" s="280"/>
      <c r="W157" s="280"/>
      <c r="X157" s="280"/>
      <c r="Y157" s="280"/>
      <c r="Z157" s="280"/>
      <c r="AA157" s="280"/>
      <c r="AB157" s="280"/>
      <c r="AC157" s="280"/>
      <c r="AD157" s="280"/>
      <c r="AE157" s="280"/>
      <c r="AF157" s="280"/>
    </row>
    <row r="158" spans="1:32" ht="18.75" x14ac:dyDescent="0.25">
      <c r="A158" s="52"/>
      <c r="B158" s="276"/>
      <c r="C158" s="281"/>
      <c r="D158" s="280" t="s">
        <v>500</v>
      </c>
      <c r="E158" s="94">
        <f t="shared" si="0"/>
        <v>0</v>
      </c>
      <c r="F158" s="213" t="s">
        <v>387</v>
      </c>
      <c r="G158" s="213" t="s">
        <v>387</v>
      </c>
      <c r="H158" s="213" t="s">
        <v>387</v>
      </c>
      <c r="I158" s="280"/>
      <c r="J158" s="306"/>
      <c r="K158" s="280"/>
      <c r="L158" s="280"/>
      <c r="M158" s="280"/>
      <c r="N158" s="280"/>
      <c r="O158" s="27"/>
      <c r="P158" s="27"/>
      <c r="Q158" s="280"/>
      <c r="R158" s="280"/>
      <c r="S158" s="280"/>
      <c r="T158" s="280"/>
      <c r="U158" s="280"/>
      <c r="V158" s="280"/>
      <c r="W158" s="280"/>
      <c r="X158" s="280"/>
      <c r="Y158" s="280"/>
      <c r="Z158" s="280"/>
      <c r="AA158" s="280"/>
      <c r="AB158" s="280"/>
      <c r="AC158" s="280"/>
      <c r="AD158" s="280"/>
      <c r="AE158" s="280"/>
      <c r="AF158" s="280"/>
    </row>
    <row r="159" spans="1:32" ht="18.75" x14ac:dyDescent="0.25">
      <c r="A159" s="52"/>
      <c r="B159" s="276"/>
      <c r="C159" s="281"/>
      <c r="D159" s="280" t="s">
        <v>501</v>
      </c>
      <c r="E159" s="94">
        <f t="shared" si="0"/>
        <v>0</v>
      </c>
      <c r="F159" s="213" t="s">
        <v>387</v>
      </c>
      <c r="G159" s="213" t="s">
        <v>387</v>
      </c>
      <c r="H159" s="213" t="s">
        <v>387</v>
      </c>
      <c r="I159" s="280"/>
      <c r="J159" s="306"/>
      <c r="K159" s="280"/>
      <c r="L159" s="280"/>
      <c r="M159" s="280"/>
      <c r="N159" s="280"/>
      <c r="O159" s="27"/>
      <c r="P159" s="27"/>
      <c r="Q159" s="280"/>
      <c r="R159" s="280"/>
      <c r="S159" s="280"/>
      <c r="T159" s="280"/>
      <c r="U159" s="280"/>
      <c r="V159" s="280"/>
      <c r="W159" s="280"/>
      <c r="X159" s="280"/>
      <c r="Y159" s="280"/>
      <c r="Z159" s="280"/>
      <c r="AA159" s="280"/>
      <c r="AB159" s="280"/>
      <c r="AC159" s="280"/>
      <c r="AD159" s="280"/>
      <c r="AE159" s="280"/>
      <c r="AF159" s="280"/>
    </row>
    <row r="160" spans="1:32" ht="18.75" x14ac:dyDescent="0.25">
      <c r="A160" s="52"/>
      <c r="B160" s="276"/>
      <c r="C160" s="281"/>
      <c r="D160" s="30" t="s">
        <v>483</v>
      </c>
      <c r="E160" s="142">
        <f>SUM(F160:H160)</f>
        <v>33740.21</v>
      </c>
      <c r="F160" s="143">
        <v>33728</v>
      </c>
      <c r="G160" s="317">
        <v>12.21</v>
      </c>
      <c r="H160" s="144">
        <v>0</v>
      </c>
      <c r="I160" s="280"/>
      <c r="J160" s="306"/>
      <c r="K160" s="280"/>
      <c r="L160" s="280"/>
      <c r="M160" s="280"/>
      <c r="N160" s="280"/>
      <c r="O160" s="35"/>
      <c r="P160" s="35"/>
      <c r="Q160" s="280"/>
      <c r="R160" s="280"/>
      <c r="S160" s="280"/>
      <c r="T160" s="280"/>
      <c r="U160" s="280"/>
      <c r="V160" s="280"/>
      <c r="W160" s="280"/>
      <c r="X160" s="280"/>
      <c r="Y160" s="280"/>
      <c r="Z160" s="280"/>
      <c r="AA160" s="280"/>
      <c r="AB160" s="280"/>
      <c r="AC160" s="280"/>
      <c r="AD160" s="280"/>
      <c r="AE160" s="280"/>
      <c r="AF160" s="280"/>
    </row>
    <row r="161" spans="1:32" ht="18.75" x14ac:dyDescent="0.25">
      <c r="A161" s="52"/>
      <c r="B161" s="276"/>
      <c r="C161" s="281"/>
      <c r="D161" s="16" t="s">
        <v>503</v>
      </c>
      <c r="E161" s="27"/>
      <c r="F161" s="27"/>
      <c r="G161" s="27"/>
      <c r="H161" s="27"/>
      <c r="I161" s="280"/>
      <c r="J161" s="306"/>
      <c r="K161" s="280"/>
      <c r="L161" s="280"/>
      <c r="M161" s="280"/>
      <c r="N161" s="280"/>
      <c r="O161" s="27"/>
      <c r="P161" s="27"/>
      <c r="Q161" s="280"/>
      <c r="R161" s="280"/>
      <c r="S161" s="280"/>
      <c r="T161" s="280"/>
      <c r="U161" s="280"/>
      <c r="V161" s="280"/>
      <c r="W161" s="280"/>
      <c r="X161" s="280"/>
      <c r="Y161" s="280"/>
      <c r="Z161" s="280"/>
      <c r="AA161" s="280"/>
      <c r="AB161" s="280"/>
      <c r="AC161" s="280"/>
      <c r="AD161" s="280"/>
      <c r="AE161" s="280"/>
      <c r="AF161" s="280"/>
    </row>
    <row r="162" spans="1:32" ht="18.75" x14ac:dyDescent="0.25">
      <c r="A162" s="52"/>
      <c r="B162" s="276"/>
      <c r="C162" s="281"/>
      <c r="D162" s="280" t="s">
        <v>478</v>
      </c>
      <c r="E162" s="94">
        <f t="shared" si="0"/>
        <v>1031</v>
      </c>
      <c r="F162" s="156">
        <v>1031</v>
      </c>
      <c r="G162" s="213">
        <v>0</v>
      </c>
      <c r="H162" s="213">
        <v>0</v>
      </c>
      <c r="I162" s="280"/>
      <c r="J162" s="306"/>
      <c r="K162" s="280"/>
      <c r="L162" s="280"/>
      <c r="M162" s="280"/>
      <c r="N162" s="280"/>
      <c r="O162" s="27"/>
      <c r="P162" s="27"/>
      <c r="Q162" s="280"/>
      <c r="R162" s="280"/>
      <c r="S162" s="280"/>
      <c r="T162" s="280"/>
      <c r="U162" s="280"/>
      <c r="V162" s="280"/>
      <c r="W162" s="280"/>
      <c r="X162" s="280"/>
      <c r="Y162" s="280"/>
      <c r="Z162" s="280"/>
      <c r="AA162" s="280"/>
      <c r="AB162" s="280"/>
      <c r="AC162" s="280"/>
      <c r="AD162" s="280"/>
      <c r="AE162" s="280"/>
      <c r="AF162" s="280"/>
    </row>
    <row r="163" spans="1:32" ht="18.75" x14ac:dyDescent="0.25">
      <c r="A163" s="52"/>
      <c r="B163" s="276"/>
      <c r="C163" s="281"/>
      <c r="D163" s="280" t="s">
        <v>479</v>
      </c>
      <c r="E163" s="94">
        <f t="shared" si="0"/>
        <v>6937</v>
      </c>
      <c r="F163" s="154">
        <v>3282</v>
      </c>
      <c r="G163" s="154">
        <v>3655</v>
      </c>
      <c r="H163" s="213">
        <v>0</v>
      </c>
      <c r="I163" s="280"/>
      <c r="J163" s="306"/>
      <c r="K163" s="280"/>
      <c r="L163" s="280"/>
      <c r="M163" s="280"/>
      <c r="N163" s="280"/>
      <c r="O163" s="27"/>
      <c r="P163" s="27"/>
      <c r="Q163" s="280"/>
      <c r="R163" s="280"/>
      <c r="S163" s="280"/>
      <c r="T163" s="280"/>
      <c r="U163" s="280"/>
      <c r="V163" s="280"/>
      <c r="W163" s="280"/>
      <c r="X163" s="280"/>
      <c r="Y163" s="280"/>
      <c r="Z163" s="280"/>
      <c r="AA163" s="280"/>
      <c r="AB163" s="280"/>
      <c r="AC163" s="280"/>
      <c r="AD163" s="280"/>
      <c r="AE163" s="280"/>
      <c r="AF163" s="280"/>
    </row>
    <row r="164" spans="1:32" ht="18.75" x14ac:dyDescent="0.25">
      <c r="A164" s="52"/>
      <c r="B164" s="276"/>
      <c r="C164" s="281"/>
      <c r="D164" s="280" t="s">
        <v>819</v>
      </c>
      <c r="E164" s="464">
        <v>0</v>
      </c>
      <c r="F164" s="330" t="s">
        <v>327</v>
      </c>
      <c r="G164" s="27">
        <v>0</v>
      </c>
      <c r="H164" s="213">
        <v>0</v>
      </c>
      <c r="I164" s="280"/>
      <c r="J164" s="306"/>
      <c r="K164" s="280"/>
      <c r="L164" s="280"/>
      <c r="M164" s="280"/>
      <c r="N164" s="280"/>
      <c r="O164" s="27"/>
      <c r="P164" s="27"/>
      <c r="Q164" s="280"/>
      <c r="R164" s="280"/>
      <c r="S164" s="280"/>
      <c r="T164" s="280"/>
      <c r="U164" s="280"/>
      <c r="V164" s="280"/>
      <c r="W164" s="280"/>
      <c r="X164" s="280"/>
      <c r="Y164" s="280"/>
      <c r="Z164" s="280"/>
      <c r="AA164" s="280"/>
      <c r="AB164" s="280"/>
      <c r="AC164" s="280"/>
      <c r="AD164" s="280"/>
      <c r="AE164" s="280"/>
      <c r="AF164" s="280"/>
    </row>
    <row r="165" spans="1:32" ht="18.75" x14ac:dyDescent="0.25">
      <c r="A165" s="52"/>
      <c r="B165" s="276"/>
      <c r="C165" s="281"/>
      <c r="D165" s="280" t="s">
        <v>500</v>
      </c>
      <c r="E165" s="94">
        <f t="shared" si="0"/>
        <v>0</v>
      </c>
      <c r="F165" s="27" t="s">
        <v>387</v>
      </c>
      <c r="G165" s="27" t="s">
        <v>387</v>
      </c>
      <c r="H165" s="213" t="s">
        <v>387</v>
      </c>
      <c r="I165" s="280"/>
      <c r="J165" s="306"/>
      <c r="K165" s="280"/>
      <c r="L165" s="280"/>
      <c r="M165" s="280"/>
      <c r="N165" s="280"/>
      <c r="O165" s="27"/>
      <c r="P165" s="27"/>
      <c r="Q165" s="280"/>
      <c r="R165" s="280"/>
      <c r="S165" s="280"/>
      <c r="T165" s="280"/>
      <c r="U165" s="280"/>
      <c r="V165" s="280"/>
      <c r="W165" s="280"/>
      <c r="X165" s="280"/>
      <c r="Y165" s="280"/>
      <c r="Z165" s="280"/>
      <c r="AA165" s="280"/>
      <c r="AB165" s="280"/>
      <c r="AC165" s="280"/>
      <c r="AD165" s="280"/>
      <c r="AE165" s="280"/>
      <c r="AF165" s="280"/>
    </row>
    <row r="166" spans="1:32" ht="18.75" x14ac:dyDescent="0.25">
      <c r="A166" s="52"/>
      <c r="B166" s="276"/>
      <c r="C166" s="281"/>
      <c r="D166" s="280" t="s">
        <v>501</v>
      </c>
      <c r="E166" s="94">
        <f t="shared" si="0"/>
        <v>0</v>
      </c>
      <c r="F166" s="27" t="s">
        <v>387</v>
      </c>
      <c r="G166" s="27" t="s">
        <v>387</v>
      </c>
      <c r="H166" s="213" t="s">
        <v>387</v>
      </c>
      <c r="I166" s="280"/>
      <c r="J166" s="306"/>
      <c r="K166" s="280"/>
      <c r="L166" s="280"/>
      <c r="M166" s="280"/>
      <c r="N166" s="280"/>
      <c r="O166" s="27"/>
      <c r="P166" s="27"/>
      <c r="Q166" s="280"/>
      <c r="R166" s="280"/>
      <c r="S166" s="280"/>
      <c r="T166" s="280"/>
      <c r="U166" s="280"/>
      <c r="V166" s="280"/>
      <c r="W166" s="280"/>
      <c r="X166" s="280"/>
      <c r="Y166" s="280"/>
      <c r="Z166" s="280"/>
      <c r="AA166" s="280"/>
      <c r="AB166" s="280"/>
      <c r="AC166" s="280"/>
      <c r="AD166" s="280"/>
      <c r="AE166" s="280"/>
      <c r="AF166" s="280"/>
    </row>
    <row r="167" spans="1:32" ht="18.75" x14ac:dyDescent="0.25">
      <c r="A167" s="52"/>
      <c r="B167" s="276"/>
      <c r="C167" s="281"/>
      <c r="D167" s="39" t="s">
        <v>504</v>
      </c>
      <c r="E167" s="515">
        <f>SUM(F167:H167)</f>
        <v>7968</v>
      </c>
      <c r="F167" s="43">
        <v>4313</v>
      </c>
      <c r="G167" s="43">
        <v>3655</v>
      </c>
      <c r="H167" s="44">
        <v>0</v>
      </c>
      <c r="I167" s="280"/>
      <c r="J167" s="306"/>
      <c r="K167" s="280"/>
      <c r="L167" s="280"/>
      <c r="M167" s="280"/>
      <c r="N167" s="280"/>
      <c r="O167" s="35"/>
      <c r="P167" s="35"/>
      <c r="Q167" s="280"/>
      <c r="R167" s="280"/>
      <c r="S167" s="280"/>
      <c r="T167" s="280"/>
      <c r="U167" s="280"/>
      <c r="V167" s="280"/>
      <c r="W167" s="280"/>
      <c r="X167" s="280"/>
      <c r="Y167" s="280"/>
      <c r="Z167" s="280"/>
      <c r="AA167" s="280"/>
      <c r="AB167" s="280"/>
      <c r="AC167" s="280"/>
      <c r="AD167" s="280"/>
      <c r="AE167" s="280"/>
      <c r="AF167" s="280"/>
    </row>
    <row r="168" spans="1:32" ht="18.75" x14ac:dyDescent="0.25">
      <c r="A168" s="52"/>
      <c r="B168" s="276"/>
      <c r="C168" s="281"/>
      <c r="D168" s="145" t="s">
        <v>505</v>
      </c>
      <c r="E168" s="516">
        <f>SUM(F168:H168)</f>
        <v>42346.21</v>
      </c>
      <c r="F168" s="304">
        <v>38041</v>
      </c>
      <c r="G168" s="331">
        <f>G153+G160+G167</f>
        <v>3667.21</v>
      </c>
      <c r="H168" s="332">
        <v>638</v>
      </c>
      <c r="I168" s="280"/>
      <c r="J168" s="306"/>
      <c r="K168" s="280"/>
      <c r="L168" s="280"/>
      <c r="M168" s="280"/>
      <c r="N168" s="280"/>
      <c r="O168" s="35"/>
      <c r="P168" s="35"/>
      <c r="Q168" s="280"/>
      <c r="R168" s="280"/>
      <c r="S168" s="280"/>
      <c r="T168" s="280"/>
      <c r="U168" s="280"/>
      <c r="V168" s="280"/>
      <c r="W168" s="280"/>
      <c r="X168" s="280"/>
      <c r="Y168" s="280"/>
      <c r="Z168" s="280"/>
      <c r="AA168" s="280"/>
      <c r="AB168" s="280"/>
      <c r="AC168" s="280"/>
      <c r="AD168" s="280"/>
      <c r="AE168" s="280"/>
      <c r="AF168" s="280"/>
    </row>
    <row r="169" spans="1:32" ht="18.75" x14ac:dyDescent="0.25">
      <c r="A169" s="52"/>
      <c r="B169" s="276"/>
      <c r="C169" s="281"/>
      <c r="D169" s="280" t="s">
        <v>496</v>
      </c>
      <c r="E169" s="336"/>
      <c r="F169" s="336"/>
      <c r="G169" s="337"/>
      <c r="H169" s="338"/>
      <c r="I169" s="280"/>
      <c r="J169" s="306"/>
      <c r="K169" s="280"/>
      <c r="L169" s="280"/>
      <c r="M169" s="280"/>
      <c r="N169" s="280"/>
      <c r="O169" s="35"/>
      <c r="P169" s="35"/>
      <c r="Q169" s="280"/>
      <c r="R169" s="280"/>
      <c r="S169" s="280"/>
      <c r="T169" s="280"/>
      <c r="U169" s="280"/>
      <c r="V169" s="280"/>
      <c r="W169" s="280"/>
      <c r="X169" s="280"/>
      <c r="Y169" s="280"/>
      <c r="Z169" s="280"/>
      <c r="AA169" s="280"/>
      <c r="AB169" s="280"/>
      <c r="AC169" s="280"/>
      <c r="AD169" s="280"/>
      <c r="AE169" s="280"/>
      <c r="AF169" s="280"/>
    </row>
    <row r="170" spans="1:32" x14ac:dyDescent="0.25">
      <c r="A170" s="280"/>
      <c r="C170" s="281"/>
      <c r="D170" s="280" t="s">
        <v>506</v>
      </c>
      <c r="E170" s="280"/>
      <c r="F170" s="280"/>
      <c r="G170" s="280"/>
      <c r="H170" s="280"/>
      <c r="I170" s="280"/>
      <c r="J170" s="280"/>
      <c r="K170" s="280"/>
      <c r="L170" s="47"/>
      <c r="M170" s="280"/>
      <c r="N170" s="280"/>
      <c r="O170" s="35"/>
      <c r="P170" s="35"/>
      <c r="Q170" s="280"/>
      <c r="R170" s="280"/>
      <c r="S170" s="280"/>
      <c r="T170" s="280"/>
      <c r="U170" s="280"/>
      <c r="V170" s="280"/>
      <c r="W170" s="280"/>
      <c r="X170" s="280"/>
      <c r="Y170" s="280"/>
      <c r="Z170" s="280"/>
      <c r="AA170" s="280"/>
      <c r="AB170" s="280"/>
      <c r="AC170" s="280"/>
      <c r="AD170" s="280"/>
      <c r="AE170" s="280"/>
      <c r="AF170" s="280"/>
    </row>
    <row r="171" spans="1:32" x14ac:dyDescent="0.25">
      <c r="A171" s="280"/>
      <c r="C171" s="281"/>
      <c r="D171" s="280"/>
      <c r="E171" s="280"/>
      <c r="F171" s="280"/>
      <c r="G171" s="280"/>
      <c r="H171" s="280"/>
      <c r="I171" s="280"/>
      <c r="J171" s="280"/>
      <c r="K171" s="280"/>
      <c r="L171" s="47"/>
      <c r="M171" s="280"/>
      <c r="N171" s="280"/>
      <c r="O171" s="35"/>
      <c r="P171" s="35"/>
      <c r="Q171" s="280"/>
      <c r="R171" s="280"/>
      <c r="S171" s="280"/>
      <c r="T171" s="280"/>
      <c r="U171" s="280"/>
      <c r="V171" s="280"/>
      <c r="W171" s="280"/>
      <c r="X171" s="280"/>
      <c r="Y171" s="280"/>
      <c r="Z171" s="280"/>
      <c r="AA171" s="280"/>
      <c r="AB171" s="280"/>
      <c r="AC171" s="280"/>
      <c r="AD171" s="280"/>
      <c r="AE171" s="280"/>
      <c r="AF171" s="280"/>
    </row>
    <row r="172" spans="1:32" ht="17.25" x14ac:dyDescent="0.25">
      <c r="A172" s="280"/>
      <c r="B172" s="10" t="s">
        <v>507</v>
      </c>
      <c r="C172" s="281"/>
      <c r="D172" s="529" t="s">
        <v>820</v>
      </c>
      <c r="E172" s="213"/>
      <c r="F172" s="213"/>
      <c r="G172" s="213"/>
      <c r="H172" s="213"/>
      <c r="I172" s="280"/>
      <c r="J172" s="213"/>
      <c r="K172" s="213"/>
      <c r="L172" s="213"/>
      <c r="M172" s="280"/>
      <c r="N172" s="280"/>
      <c r="O172" s="280"/>
      <c r="P172" s="280"/>
      <c r="Q172" s="280"/>
      <c r="R172" s="280"/>
      <c r="S172" s="280"/>
      <c r="T172" s="280"/>
      <c r="U172" s="280"/>
      <c r="V172" s="280"/>
      <c r="W172" s="280"/>
      <c r="X172" s="280"/>
      <c r="Y172" s="280"/>
      <c r="Z172" s="280"/>
      <c r="AA172" s="280"/>
      <c r="AB172" s="280"/>
      <c r="AC172" s="280"/>
      <c r="AD172" s="280"/>
      <c r="AE172" s="280"/>
      <c r="AF172" s="280"/>
    </row>
    <row r="173" spans="1:32" x14ac:dyDescent="0.25">
      <c r="A173" s="546"/>
      <c r="B173" s="546"/>
      <c r="C173" s="281"/>
      <c r="D173" s="403"/>
      <c r="E173" s="403" t="s">
        <v>335</v>
      </c>
      <c r="F173" s="401" t="s">
        <v>307</v>
      </c>
      <c r="G173" s="401" t="s">
        <v>308</v>
      </c>
      <c r="H173" s="401" t="s">
        <v>309</v>
      </c>
      <c r="I173" s="280"/>
      <c r="J173" s="21"/>
      <c r="K173" s="47"/>
      <c r="L173" s="47"/>
      <c r="M173" s="280"/>
      <c r="N173" s="280"/>
      <c r="O173" s="280"/>
      <c r="P173" s="280"/>
      <c r="Q173" s="280"/>
      <c r="R173" s="280"/>
      <c r="S173" s="280"/>
      <c r="T173" s="280"/>
      <c r="U173" s="280"/>
      <c r="V173" s="280"/>
      <c r="W173" s="280"/>
      <c r="X173" s="280"/>
      <c r="Y173" s="280"/>
      <c r="Z173" s="280"/>
      <c r="AA173" s="280"/>
      <c r="AB173" s="280"/>
      <c r="AC173" s="280"/>
      <c r="AD173" s="280"/>
      <c r="AE173" s="280"/>
      <c r="AF173" s="280"/>
    </row>
    <row r="174" spans="1:32" ht="18.75" x14ac:dyDescent="0.25">
      <c r="A174" s="52"/>
      <c r="B174" s="276"/>
      <c r="C174" s="281"/>
      <c r="D174" s="339" t="s">
        <v>508</v>
      </c>
      <c r="E174" s="340">
        <f>SUM(F174:H174)</f>
        <v>-480</v>
      </c>
      <c r="F174" s="341" t="s">
        <v>327</v>
      </c>
      <c r="G174" s="341" t="s">
        <v>327</v>
      </c>
      <c r="H174" s="339">
        <v>-480</v>
      </c>
      <c r="I174" s="280"/>
      <c r="J174" s="280"/>
      <c r="K174" s="213"/>
      <c r="L174" s="47"/>
      <c r="M174" s="280"/>
      <c r="N174" s="280"/>
      <c r="O174" s="280"/>
      <c r="P174" s="280"/>
      <c r="Q174" s="280"/>
      <c r="R174" s="280"/>
      <c r="S174" s="280"/>
      <c r="T174" s="280"/>
      <c r="U174" s="280"/>
      <c r="V174" s="280"/>
      <c r="W174" s="280"/>
      <c r="X174" s="280"/>
      <c r="Y174" s="280"/>
      <c r="Z174" s="280"/>
      <c r="AA174" s="280"/>
      <c r="AB174" s="280"/>
      <c r="AC174" s="280"/>
      <c r="AD174" s="280"/>
      <c r="AE174" s="280"/>
      <c r="AF174" s="280"/>
    </row>
    <row r="175" spans="1:32" ht="18.2" customHeight="1" x14ac:dyDescent="0.25">
      <c r="A175" s="52"/>
      <c r="C175" s="281"/>
      <c r="D175" s="280" t="s">
        <v>496</v>
      </c>
      <c r="E175" s="314"/>
      <c r="F175" s="314"/>
      <c r="G175" s="314"/>
      <c r="H175" s="280"/>
      <c r="I175" s="280"/>
      <c r="J175" s="280"/>
      <c r="K175" s="213"/>
      <c r="L175" s="47"/>
      <c r="M175" s="280"/>
      <c r="N175" s="280"/>
      <c r="O175" s="280"/>
      <c r="P175" s="280"/>
      <c r="Q175" s="280"/>
      <c r="R175" s="280"/>
      <c r="S175" s="280"/>
      <c r="T175" s="280"/>
      <c r="U175" s="280"/>
      <c r="V175" s="280"/>
      <c r="W175" s="280"/>
      <c r="X175" s="280"/>
      <c r="Y175" s="280"/>
      <c r="Z175" s="280"/>
      <c r="AA175" s="280"/>
      <c r="AB175" s="280"/>
      <c r="AC175" s="280"/>
      <c r="AD175" s="280"/>
      <c r="AE175" s="280"/>
      <c r="AF175" s="280"/>
    </row>
    <row r="176" spans="1:32" x14ac:dyDescent="0.25">
      <c r="A176" s="546"/>
      <c r="B176" s="546"/>
      <c r="C176" s="281"/>
      <c r="D176" s="50"/>
      <c r="E176" s="213"/>
      <c r="F176" s="213"/>
      <c r="G176" s="213"/>
      <c r="H176" s="213"/>
      <c r="I176" s="280"/>
      <c r="J176" s="213"/>
      <c r="K176" s="213"/>
      <c r="L176" s="280"/>
      <c r="M176" s="280"/>
      <c r="N176" s="280"/>
      <c r="O176" s="280"/>
      <c r="P176" s="280"/>
      <c r="Q176" s="280"/>
      <c r="R176" s="280"/>
      <c r="S176" s="280"/>
      <c r="T176" s="280"/>
      <c r="U176" s="280"/>
      <c r="V176" s="280"/>
      <c r="W176" s="280"/>
      <c r="X176" s="280"/>
      <c r="Y176" s="280"/>
      <c r="Z176" s="280"/>
      <c r="AA176" s="280"/>
      <c r="AB176" s="280"/>
      <c r="AC176" s="280"/>
      <c r="AD176" s="280"/>
      <c r="AE176" s="280"/>
      <c r="AF176" s="280"/>
    </row>
    <row r="177" spans="1:32" ht="17.25" x14ac:dyDescent="0.25">
      <c r="A177" s="280"/>
      <c r="B177" s="10" t="s">
        <v>507</v>
      </c>
      <c r="C177" s="281"/>
      <c r="D177" s="529" t="s">
        <v>821</v>
      </c>
      <c r="E177" s="213"/>
      <c r="F177" s="213"/>
      <c r="G177" s="213"/>
      <c r="H177" s="213"/>
      <c r="I177" s="280"/>
      <c r="J177" s="213"/>
      <c r="K177" s="213"/>
      <c r="L177" s="213"/>
      <c r="M177" s="280"/>
      <c r="N177" s="280"/>
      <c r="O177" s="280"/>
      <c r="P177" s="280"/>
      <c r="Q177" s="280"/>
      <c r="R177" s="280"/>
      <c r="S177" s="280"/>
      <c r="T177" s="280"/>
      <c r="U177" s="280"/>
      <c r="V177" s="280"/>
      <c r="W177" s="280"/>
      <c r="X177" s="280"/>
      <c r="Y177" s="280"/>
      <c r="Z177" s="280"/>
      <c r="AA177" s="280"/>
      <c r="AB177" s="280"/>
      <c r="AC177" s="280"/>
      <c r="AD177" s="280"/>
      <c r="AE177" s="280"/>
      <c r="AF177" s="280"/>
    </row>
    <row r="178" spans="1:32" ht="18.75" x14ac:dyDescent="0.25">
      <c r="A178" s="52"/>
      <c r="B178" s="276"/>
      <c r="C178" s="281"/>
      <c r="D178" s="403"/>
      <c r="E178" s="403" t="s">
        <v>335</v>
      </c>
      <c r="F178" s="401" t="s">
        <v>307</v>
      </c>
      <c r="G178" s="401" t="s">
        <v>308</v>
      </c>
      <c r="H178" s="401" t="s">
        <v>309</v>
      </c>
      <c r="I178" s="280"/>
      <c r="J178" s="21"/>
      <c r="K178" s="213"/>
      <c r="L178" s="213"/>
      <c r="M178" s="280"/>
      <c r="N178" s="280"/>
      <c r="O178" s="280"/>
      <c r="P178" s="280"/>
      <c r="Q178" s="280"/>
      <c r="R178" s="280"/>
      <c r="S178" s="280"/>
      <c r="T178" s="280"/>
      <c r="U178" s="280"/>
      <c r="V178" s="280"/>
      <c r="W178" s="280"/>
      <c r="X178" s="280"/>
      <c r="Y178" s="280"/>
      <c r="Z178" s="280"/>
      <c r="AA178" s="280"/>
      <c r="AB178" s="280"/>
      <c r="AC178" s="280"/>
      <c r="AD178" s="280"/>
      <c r="AE178" s="280"/>
      <c r="AF178" s="280"/>
    </row>
    <row r="179" spans="1:32" ht="18.75" x14ac:dyDescent="0.25">
      <c r="A179" s="52"/>
      <c r="B179" s="276"/>
      <c r="C179" s="281"/>
      <c r="D179" s="339" t="s">
        <v>509</v>
      </c>
      <c r="E179" s="342">
        <f>SUM(F179:H179)</f>
        <v>307537</v>
      </c>
      <c r="F179" s="343">
        <v>276322</v>
      </c>
      <c r="G179" s="344">
        <v>18159</v>
      </c>
      <c r="H179" s="344">
        <v>13056</v>
      </c>
      <c r="I179" s="24"/>
      <c r="J179" s="280"/>
      <c r="K179" s="21"/>
      <c r="L179" s="280"/>
      <c r="M179" s="280"/>
      <c r="N179" s="280"/>
      <c r="O179" s="280"/>
      <c r="P179" s="280"/>
      <c r="Q179" s="280"/>
      <c r="R179" s="280"/>
      <c r="S179" s="280"/>
      <c r="T179" s="280"/>
      <c r="U179" s="280"/>
      <c r="V179" s="280"/>
      <c r="W179" s="280"/>
      <c r="X179" s="280"/>
      <c r="Y179" s="280"/>
      <c r="Z179" s="280"/>
      <c r="AA179" s="280"/>
      <c r="AB179" s="280"/>
      <c r="AC179" s="280"/>
      <c r="AD179" s="280"/>
      <c r="AE179" s="280"/>
      <c r="AF179" s="280"/>
    </row>
    <row r="180" spans="1:32" x14ac:dyDescent="0.25">
      <c r="A180" s="546"/>
      <c r="B180" s="546"/>
      <c r="C180" s="281"/>
      <c r="D180" s="280" t="s">
        <v>496</v>
      </c>
      <c r="E180" s="156"/>
      <c r="F180" s="213"/>
      <c r="G180" s="213"/>
      <c r="H180" s="213"/>
      <c r="I180" s="213"/>
      <c r="J180" s="213"/>
      <c r="K180" s="213"/>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row>
    <row r="181" spans="1:32" x14ac:dyDescent="0.25">
      <c r="A181" s="546"/>
      <c r="B181" s="546"/>
      <c r="C181" s="527"/>
      <c r="D181" s="50"/>
      <c r="E181" s="213"/>
      <c r="F181" s="156"/>
      <c r="G181" s="213"/>
      <c r="H181" s="213"/>
      <c r="I181" s="213"/>
      <c r="J181" s="213"/>
      <c r="K181" s="213"/>
      <c r="L181" s="280"/>
      <c r="M181" s="280"/>
      <c r="N181" s="280"/>
      <c r="O181" s="280"/>
      <c r="P181" s="280"/>
      <c r="Q181" s="280"/>
      <c r="R181" s="280"/>
      <c r="S181" s="280"/>
      <c r="T181" s="280"/>
      <c r="U181" s="280"/>
      <c r="V181" s="280"/>
      <c r="W181" s="280"/>
      <c r="X181" s="280"/>
      <c r="Y181" s="280"/>
      <c r="Z181" s="280"/>
      <c r="AA181" s="280"/>
      <c r="AB181" s="280"/>
      <c r="AC181" s="280"/>
      <c r="AD181" s="280"/>
      <c r="AE181" s="280"/>
      <c r="AF181" s="280"/>
    </row>
    <row r="182" spans="1:32" x14ac:dyDescent="0.25">
      <c r="A182" s="546"/>
      <c r="B182" s="546"/>
      <c r="C182" s="527"/>
      <c r="D182" s="50"/>
      <c r="E182" s="213"/>
      <c r="F182" s="156"/>
      <c r="G182" s="213"/>
      <c r="H182" s="213"/>
      <c r="I182" s="213"/>
      <c r="J182" s="21"/>
      <c r="K182" s="21"/>
      <c r="L182" s="280"/>
      <c r="M182" s="280"/>
      <c r="N182" s="280"/>
      <c r="O182" s="280"/>
      <c r="P182" s="280"/>
      <c r="Q182" s="280"/>
      <c r="R182" s="280"/>
      <c r="S182" s="280"/>
      <c r="T182" s="280"/>
      <c r="U182" s="280"/>
      <c r="V182" s="280"/>
      <c r="W182" s="280"/>
      <c r="X182" s="280"/>
      <c r="Y182" s="280"/>
      <c r="Z182" s="280"/>
      <c r="AA182" s="280"/>
      <c r="AB182" s="280"/>
      <c r="AC182" s="280"/>
      <c r="AD182" s="280"/>
      <c r="AE182" s="280"/>
      <c r="AF182" s="280"/>
    </row>
    <row r="183" spans="1:32" x14ac:dyDescent="0.25">
      <c r="A183" s="280"/>
      <c r="B183" s="10" t="s">
        <v>510</v>
      </c>
      <c r="C183" s="17"/>
      <c r="D183" s="529" t="s">
        <v>511</v>
      </c>
      <c r="E183" s="213"/>
      <c r="F183" s="213"/>
      <c r="G183" s="213"/>
      <c r="H183" s="149"/>
      <c r="I183" s="213"/>
      <c r="J183" s="21"/>
      <c r="K183" s="21"/>
      <c r="L183" s="280"/>
      <c r="M183" s="280"/>
      <c r="N183" s="280"/>
      <c r="O183" s="280"/>
      <c r="P183" s="280"/>
      <c r="Q183" s="280"/>
      <c r="R183" s="280"/>
      <c r="S183" s="280"/>
      <c r="T183" s="280"/>
      <c r="U183" s="280"/>
      <c r="V183" s="280"/>
      <c r="W183" s="280"/>
      <c r="X183" s="280"/>
      <c r="Y183" s="280"/>
      <c r="Z183" s="280"/>
      <c r="AA183" s="280"/>
      <c r="AB183" s="280"/>
      <c r="AC183" s="280"/>
      <c r="AD183" s="280"/>
      <c r="AE183" s="280"/>
      <c r="AF183" s="280"/>
    </row>
    <row r="184" spans="1:32" ht="18.75" x14ac:dyDescent="0.25">
      <c r="A184" s="52"/>
      <c r="B184" s="273"/>
      <c r="C184" s="527"/>
      <c r="D184" s="18"/>
      <c r="E184" s="18" t="s">
        <v>335</v>
      </c>
      <c r="F184" s="19" t="s">
        <v>307</v>
      </c>
      <c r="G184" s="19" t="s">
        <v>308</v>
      </c>
      <c r="H184" s="19" t="s">
        <v>309</v>
      </c>
      <c r="I184" s="19" t="s">
        <v>512</v>
      </c>
      <c r="J184" s="21"/>
      <c r="K184" s="21"/>
      <c r="L184" s="21"/>
      <c r="M184" s="21"/>
      <c r="N184" s="21"/>
      <c r="O184" s="21"/>
      <c r="P184" s="21"/>
      <c r="Q184" s="280"/>
      <c r="R184" s="280"/>
      <c r="S184" s="280"/>
      <c r="T184" s="280"/>
      <c r="U184" s="280"/>
      <c r="V184" s="280"/>
      <c r="W184" s="280"/>
      <c r="X184" s="280"/>
      <c r="Y184" s="280"/>
      <c r="Z184" s="280"/>
      <c r="AA184" s="280"/>
      <c r="AB184" s="280"/>
      <c r="AC184" s="280"/>
      <c r="AD184" s="280"/>
      <c r="AE184" s="280"/>
      <c r="AF184" s="280"/>
    </row>
    <row r="185" spans="1:32" ht="18.75" x14ac:dyDescent="0.25">
      <c r="A185" s="52"/>
      <c r="B185" s="273"/>
      <c r="C185" s="281"/>
      <c r="D185" s="280" t="s">
        <v>822</v>
      </c>
      <c r="E185" s="65">
        <v>3</v>
      </c>
      <c r="F185" s="27">
        <v>1</v>
      </c>
      <c r="G185" s="27">
        <v>0</v>
      </c>
      <c r="H185" s="27">
        <v>2</v>
      </c>
      <c r="I185" s="27">
        <v>0</v>
      </c>
      <c r="J185" s="21"/>
      <c r="K185" s="21"/>
      <c r="L185" s="213"/>
      <c r="M185" s="213"/>
      <c r="N185" s="213"/>
      <c r="O185" s="213"/>
      <c r="P185" s="213"/>
      <c r="Q185" s="280"/>
      <c r="R185" s="280"/>
      <c r="S185" s="280"/>
      <c r="T185" s="280"/>
      <c r="U185" s="280"/>
      <c r="V185" s="280"/>
      <c r="W185" s="280"/>
      <c r="X185" s="280"/>
      <c r="Y185" s="280"/>
      <c r="Z185" s="280"/>
      <c r="AA185" s="280"/>
      <c r="AB185" s="280"/>
      <c r="AC185" s="280"/>
      <c r="AD185" s="280"/>
      <c r="AE185" s="280"/>
      <c r="AF185" s="280"/>
    </row>
    <row r="186" spans="1:32" ht="18.75" x14ac:dyDescent="0.25">
      <c r="A186" s="52"/>
      <c r="B186" s="273"/>
      <c r="C186" s="281"/>
      <c r="D186" s="280" t="s">
        <v>823</v>
      </c>
      <c r="E186" s="65">
        <v>3</v>
      </c>
      <c r="F186" s="27">
        <v>2</v>
      </c>
      <c r="G186" s="27">
        <v>0</v>
      </c>
      <c r="H186" s="27">
        <v>0</v>
      </c>
      <c r="I186" s="27">
        <v>1</v>
      </c>
      <c r="J186" s="21"/>
      <c r="K186" s="21"/>
      <c r="L186" s="213"/>
      <c r="M186" s="213"/>
      <c r="N186" s="213"/>
      <c r="O186" s="213"/>
      <c r="P186" s="213"/>
      <c r="Q186" s="280"/>
      <c r="R186" s="280"/>
      <c r="S186" s="280"/>
      <c r="T186" s="280"/>
      <c r="U186" s="280"/>
      <c r="V186" s="280"/>
      <c r="W186" s="280"/>
      <c r="X186" s="280"/>
      <c r="Y186" s="280"/>
      <c r="Z186" s="280"/>
      <c r="AA186" s="280"/>
      <c r="AB186" s="280"/>
      <c r="AC186" s="280"/>
      <c r="AD186" s="280"/>
      <c r="AE186" s="280"/>
      <c r="AF186" s="280"/>
    </row>
    <row r="187" spans="1:32" ht="18.75" x14ac:dyDescent="0.25">
      <c r="A187" s="52"/>
      <c r="B187" s="273"/>
      <c r="C187" s="281"/>
      <c r="D187" s="280" t="s">
        <v>824</v>
      </c>
      <c r="E187" s="67">
        <v>7</v>
      </c>
      <c r="F187" s="213">
        <v>3</v>
      </c>
      <c r="G187" s="213">
        <v>1</v>
      </c>
      <c r="H187" s="213">
        <v>0</v>
      </c>
      <c r="I187" s="213">
        <v>3</v>
      </c>
      <c r="J187" s="21"/>
      <c r="K187" s="21"/>
      <c r="L187" s="213"/>
      <c r="M187" s="213"/>
      <c r="N187" s="213"/>
      <c r="O187" s="213"/>
      <c r="P187" s="213"/>
      <c r="Q187" s="280"/>
      <c r="R187" s="280"/>
      <c r="S187" s="280"/>
      <c r="T187" s="280"/>
      <c r="U187" s="280"/>
      <c r="V187" s="280"/>
      <c r="W187" s="280"/>
      <c r="X187" s="280"/>
      <c r="Y187" s="280"/>
      <c r="Z187" s="280"/>
      <c r="AA187" s="280"/>
      <c r="AB187" s="280"/>
      <c r="AC187" s="280"/>
      <c r="AD187" s="280"/>
      <c r="AE187" s="280"/>
      <c r="AF187" s="280"/>
    </row>
    <row r="188" spans="1:32" ht="18.75" x14ac:dyDescent="0.25">
      <c r="A188" s="52"/>
      <c r="B188" s="273"/>
      <c r="C188" s="281"/>
      <c r="D188" s="280" t="s">
        <v>825</v>
      </c>
      <c r="E188" s="67">
        <v>8</v>
      </c>
      <c r="F188" s="213">
        <v>5</v>
      </c>
      <c r="G188" s="213">
        <v>0</v>
      </c>
      <c r="H188" s="213">
        <v>0</v>
      </c>
      <c r="I188" s="213">
        <v>3</v>
      </c>
      <c r="J188" s="21"/>
      <c r="K188" s="21"/>
      <c r="L188" s="213"/>
      <c r="M188" s="213"/>
      <c r="N188" s="213"/>
      <c r="O188" s="213"/>
      <c r="P188" s="213"/>
      <c r="Q188" s="280"/>
      <c r="R188" s="280"/>
      <c r="S188" s="280"/>
      <c r="T188" s="280"/>
      <c r="U188" s="280"/>
      <c r="V188" s="280"/>
      <c r="W188" s="280"/>
      <c r="X188" s="280"/>
      <c r="Y188" s="280"/>
      <c r="Z188" s="280"/>
      <c r="AA188" s="280"/>
      <c r="AB188" s="280"/>
      <c r="AC188" s="280"/>
      <c r="AD188" s="280"/>
      <c r="AE188" s="280"/>
      <c r="AF188" s="280"/>
    </row>
    <row r="189" spans="1:32" ht="18.75" x14ac:dyDescent="0.25">
      <c r="A189" s="52"/>
      <c r="B189" s="273"/>
      <c r="C189" s="281"/>
      <c r="D189" s="150" t="s">
        <v>513</v>
      </c>
      <c r="E189" s="151">
        <v>279</v>
      </c>
      <c r="F189" s="74">
        <v>27</v>
      </c>
      <c r="G189" s="74" t="s">
        <v>514</v>
      </c>
      <c r="H189" s="74">
        <v>8</v>
      </c>
      <c r="I189" s="74">
        <v>61</v>
      </c>
      <c r="J189" s="21"/>
      <c r="K189" s="21"/>
      <c r="L189" s="213"/>
      <c r="M189" s="213"/>
      <c r="N189" s="213"/>
      <c r="O189" s="213"/>
      <c r="P189" s="213"/>
      <c r="Q189" s="280"/>
      <c r="R189" s="280"/>
      <c r="S189" s="280"/>
      <c r="T189" s="280"/>
      <c r="U189" s="280"/>
      <c r="V189" s="280"/>
      <c r="W189" s="280"/>
      <c r="X189" s="280"/>
      <c r="Y189" s="280"/>
      <c r="Z189" s="280"/>
      <c r="AA189" s="280"/>
      <c r="AB189" s="280"/>
      <c r="AC189" s="280"/>
      <c r="AD189" s="280"/>
      <c r="AE189" s="280"/>
      <c r="AF189" s="280"/>
    </row>
    <row r="190" spans="1:32" ht="18.75" x14ac:dyDescent="0.25">
      <c r="A190" s="52"/>
      <c r="B190" s="273"/>
      <c r="C190" s="281"/>
      <c r="D190" s="152" t="s">
        <v>826</v>
      </c>
      <c r="E190" s="151" t="s">
        <v>515</v>
      </c>
      <c r="F190" s="153" t="s">
        <v>516</v>
      </c>
      <c r="G190" s="153" t="s">
        <v>517</v>
      </c>
      <c r="H190" s="153" t="s">
        <v>518</v>
      </c>
      <c r="I190" s="153" t="s">
        <v>519</v>
      </c>
      <c r="J190" s="21"/>
      <c r="K190" s="21"/>
      <c r="L190" s="280"/>
      <c r="M190" s="280"/>
      <c r="N190" s="280"/>
      <c r="O190" s="280"/>
      <c r="P190" s="280"/>
      <c r="Q190" s="280"/>
      <c r="R190" s="280"/>
      <c r="S190" s="280"/>
      <c r="T190" s="280"/>
      <c r="U190" s="280"/>
      <c r="V190" s="280"/>
      <c r="W190" s="280"/>
      <c r="X190" s="280"/>
      <c r="Y190" s="280"/>
      <c r="Z190" s="280"/>
      <c r="AA190" s="280"/>
      <c r="AB190" s="280"/>
      <c r="AC190" s="280"/>
      <c r="AD190" s="280"/>
      <c r="AE190" s="280"/>
      <c r="AF190" s="280"/>
    </row>
    <row r="191" spans="1:32" ht="18.75" x14ac:dyDescent="0.25">
      <c r="A191" s="52"/>
      <c r="B191" s="273"/>
      <c r="C191" s="281"/>
      <c r="D191" s="234"/>
      <c r="E191" s="235"/>
      <c r="F191" s="235"/>
      <c r="G191" s="235"/>
      <c r="H191" s="235"/>
      <c r="I191" s="235"/>
      <c r="J191" s="21"/>
      <c r="K191" s="21"/>
      <c r="L191" s="280"/>
      <c r="M191" s="280"/>
      <c r="N191" s="280"/>
      <c r="O191" s="280"/>
      <c r="P191" s="280"/>
      <c r="Q191" s="280"/>
      <c r="R191" s="280"/>
      <c r="S191" s="280"/>
      <c r="T191" s="280"/>
      <c r="U191" s="280"/>
      <c r="V191" s="280"/>
      <c r="W191" s="280"/>
      <c r="X191" s="280"/>
      <c r="Y191" s="280"/>
      <c r="Z191" s="280"/>
      <c r="AA191" s="280"/>
      <c r="AB191" s="280"/>
      <c r="AC191" s="280"/>
      <c r="AD191" s="280"/>
      <c r="AE191" s="280"/>
      <c r="AF191" s="280"/>
    </row>
    <row r="192" spans="1:32" ht="18.75" x14ac:dyDescent="0.25">
      <c r="A192" s="52"/>
      <c r="B192" s="273"/>
      <c r="C192" s="281"/>
      <c r="D192" s="280" t="s">
        <v>520</v>
      </c>
      <c r="E192" s="280"/>
      <c r="F192" s="280"/>
      <c r="G192" s="280"/>
      <c r="H192" s="280"/>
      <c r="I192" s="25"/>
      <c r="J192" s="280"/>
      <c r="K192" s="280"/>
      <c r="L192" s="280"/>
      <c r="M192" s="280"/>
      <c r="N192" s="280"/>
      <c r="O192" s="280"/>
      <c r="P192" s="280"/>
      <c r="Q192" s="280"/>
      <c r="R192" s="280"/>
      <c r="S192" s="280"/>
      <c r="T192" s="280"/>
      <c r="U192" s="280"/>
      <c r="V192" s="280"/>
      <c r="W192" s="280"/>
      <c r="X192" s="280"/>
      <c r="Y192" s="280"/>
      <c r="Z192" s="280"/>
      <c r="AA192" s="280"/>
      <c r="AB192" s="280"/>
      <c r="AC192" s="280"/>
      <c r="AD192" s="280"/>
      <c r="AE192" s="280"/>
      <c r="AF192" s="280"/>
    </row>
    <row r="193" spans="1:33" ht="18.75" x14ac:dyDescent="0.25">
      <c r="A193" s="52"/>
      <c r="B193" s="273"/>
      <c r="C193" s="281"/>
      <c r="D193" s="280" t="s">
        <v>521</v>
      </c>
      <c r="E193" s="280"/>
      <c r="F193" s="280"/>
      <c r="G193" s="280"/>
      <c r="H193" s="280"/>
      <c r="I193" s="25"/>
      <c r="J193" s="280"/>
      <c r="K193" s="280"/>
      <c r="L193" s="280"/>
      <c r="M193" s="280"/>
      <c r="N193" s="280"/>
      <c r="O193" s="280"/>
      <c r="P193" s="280"/>
      <c r="Q193" s="280"/>
      <c r="R193" s="280"/>
      <c r="S193" s="280"/>
      <c r="T193" s="280"/>
      <c r="U193" s="280"/>
      <c r="V193" s="280"/>
      <c r="W193" s="280"/>
      <c r="X193" s="280"/>
      <c r="Y193" s="280"/>
      <c r="Z193" s="280"/>
      <c r="AA193" s="280"/>
      <c r="AB193" s="280"/>
      <c r="AC193" s="280"/>
      <c r="AD193" s="280"/>
      <c r="AE193" s="280"/>
      <c r="AF193" s="280"/>
    </row>
    <row r="194" spans="1:33" ht="30" customHeight="1" x14ac:dyDescent="0.25">
      <c r="A194" s="52"/>
      <c r="B194" s="273"/>
      <c r="C194" s="281"/>
      <c r="D194" s="556" t="s">
        <v>522</v>
      </c>
      <c r="E194" s="556"/>
      <c r="F194" s="556"/>
      <c r="G194" s="556"/>
      <c r="H194" s="556"/>
      <c r="I194" s="556"/>
      <c r="J194" s="556"/>
      <c r="K194" s="556"/>
      <c r="L194" s="280"/>
      <c r="M194" s="280"/>
      <c r="N194" s="280"/>
      <c r="O194" s="280"/>
      <c r="P194" s="280"/>
      <c r="Q194" s="280"/>
      <c r="R194" s="280"/>
      <c r="S194" s="280"/>
      <c r="T194" s="280"/>
      <c r="U194" s="280"/>
      <c r="V194" s="280"/>
      <c r="W194" s="280"/>
      <c r="X194" s="280"/>
      <c r="Y194" s="280"/>
      <c r="Z194" s="280"/>
      <c r="AA194" s="280"/>
      <c r="AB194" s="280"/>
      <c r="AC194" s="280"/>
      <c r="AD194" s="280"/>
      <c r="AE194" s="280"/>
      <c r="AF194" s="280"/>
      <c r="AG194" s="280"/>
    </row>
    <row r="195" spans="1:33" ht="30.75" customHeight="1" x14ac:dyDescent="0.25">
      <c r="A195" s="52"/>
      <c r="B195" s="273"/>
      <c r="C195" s="281"/>
      <c r="D195" s="556" t="s">
        <v>523</v>
      </c>
      <c r="E195" s="556"/>
      <c r="F195" s="556"/>
      <c r="G195" s="556"/>
      <c r="H195" s="556"/>
      <c r="I195" s="556"/>
      <c r="J195" s="556"/>
      <c r="K195" s="556"/>
      <c r="L195" s="280"/>
      <c r="M195" s="280"/>
      <c r="N195" s="280"/>
      <c r="O195" s="280"/>
      <c r="P195" s="280"/>
      <c r="Q195" s="280"/>
      <c r="R195" s="280"/>
      <c r="S195" s="280"/>
      <c r="T195" s="280"/>
      <c r="U195" s="280"/>
      <c r="V195" s="280"/>
      <c r="W195" s="280"/>
      <c r="X195" s="280"/>
      <c r="Y195" s="280"/>
      <c r="Z195" s="280"/>
      <c r="AA195" s="280"/>
      <c r="AB195" s="280"/>
      <c r="AC195" s="280"/>
      <c r="AD195" s="280"/>
      <c r="AE195" s="280"/>
      <c r="AF195" s="280"/>
      <c r="AG195" s="280"/>
    </row>
    <row r="196" spans="1:33" ht="46.5" customHeight="1" x14ac:dyDescent="0.25">
      <c r="A196" s="52"/>
      <c r="B196" s="273"/>
      <c r="C196" s="281"/>
      <c r="D196" s="556" t="s">
        <v>524</v>
      </c>
      <c r="E196" s="556"/>
      <c r="F196" s="556"/>
      <c r="G196" s="556"/>
      <c r="H196" s="556"/>
      <c r="I196" s="556"/>
      <c r="J196" s="556"/>
      <c r="K196" s="556"/>
      <c r="L196" s="280"/>
      <c r="M196" s="280"/>
      <c r="N196" s="280"/>
      <c r="O196" s="280"/>
      <c r="P196" s="280"/>
      <c r="Q196" s="280"/>
      <c r="R196" s="280"/>
      <c r="S196" s="280"/>
      <c r="T196" s="280"/>
      <c r="U196" s="280"/>
      <c r="V196" s="280"/>
      <c r="W196" s="280"/>
      <c r="X196" s="280"/>
      <c r="Y196" s="280"/>
      <c r="Z196" s="280"/>
      <c r="AA196" s="280"/>
      <c r="AB196" s="280"/>
      <c r="AC196" s="280"/>
      <c r="AD196" s="280"/>
      <c r="AE196" s="280"/>
      <c r="AF196" s="280"/>
      <c r="AG196" s="280"/>
    </row>
    <row r="197" spans="1:33" ht="15" customHeight="1" x14ac:dyDescent="0.25">
      <c r="A197" s="52"/>
      <c r="B197" s="273"/>
      <c r="C197" s="562"/>
      <c r="D197" s="556" t="s">
        <v>525</v>
      </c>
      <c r="E197" s="556"/>
      <c r="F197" s="556"/>
      <c r="G197" s="556"/>
      <c r="H197" s="556"/>
      <c r="I197" s="556"/>
      <c r="J197" s="556"/>
      <c r="K197" s="556"/>
      <c r="L197" s="280"/>
      <c r="M197" s="280"/>
      <c r="N197" s="280"/>
      <c r="O197" s="280"/>
      <c r="P197" s="280"/>
      <c r="Q197" s="280"/>
      <c r="R197" s="280"/>
      <c r="S197" s="280"/>
      <c r="T197" s="280"/>
      <c r="U197" s="280"/>
      <c r="V197" s="280"/>
      <c r="W197" s="280"/>
      <c r="X197" s="280"/>
      <c r="Y197" s="280"/>
      <c r="Z197" s="280"/>
      <c r="AA197" s="280"/>
      <c r="AB197" s="280"/>
      <c r="AC197" s="280"/>
      <c r="AD197" s="280"/>
      <c r="AE197" s="280"/>
      <c r="AF197" s="280"/>
      <c r="AG197" s="280"/>
    </row>
    <row r="198" spans="1:33" ht="15.95" customHeight="1" x14ac:dyDescent="0.25">
      <c r="A198" s="52"/>
      <c r="B198" s="273"/>
      <c r="C198" s="562"/>
      <c r="D198" s="556" t="s">
        <v>526</v>
      </c>
      <c r="E198" s="556"/>
      <c r="F198" s="556"/>
      <c r="G198" s="556"/>
      <c r="H198" s="556"/>
      <c r="I198" s="556"/>
      <c r="J198" s="556"/>
      <c r="K198" s="556"/>
      <c r="L198" s="280"/>
      <c r="U198" s="280"/>
      <c r="V198" s="280"/>
      <c r="W198" s="280"/>
      <c r="X198" s="280"/>
      <c r="Y198" s="280"/>
      <c r="Z198" s="280"/>
      <c r="AA198" s="280"/>
      <c r="AB198" s="280"/>
      <c r="AC198" s="280"/>
      <c r="AD198" s="280"/>
      <c r="AE198" s="280"/>
      <c r="AF198" s="280"/>
      <c r="AG198" s="280"/>
    </row>
    <row r="199" spans="1:33" ht="33" customHeight="1" x14ac:dyDescent="0.25">
      <c r="A199" s="52"/>
      <c r="B199" s="273"/>
      <c r="C199" s="562"/>
      <c r="D199" s="556" t="s">
        <v>527</v>
      </c>
      <c r="E199" s="556"/>
      <c r="F199" s="556"/>
      <c r="G199" s="556"/>
      <c r="H199" s="556"/>
      <c r="I199" s="556"/>
      <c r="J199" s="556"/>
      <c r="K199" s="556"/>
      <c r="L199" s="280"/>
      <c r="M199" s="280"/>
      <c r="N199" s="280"/>
      <c r="O199" s="280"/>
      <c r="P199" s="280"/>
      <c r="Q199" s="280"/>
      <c r="R199" s="280"/>
      <c r="S199" s="280"/>
      <c r="T199" s="280"/>
      <c r="U199" s="280"/>
      <c r="V199" s="280"/>
      <c r="W199" s="280"/>
      <c r="X199" s="280"/>
      <c r="Y199" s="280"/>
      <c r="Z199" s="280"/>
      <c r="AA199" s="280"/>
      <c r="AB199" s="280"/>
      <c r="AC199" s="280"/>
      <c r="AD199" s="280"/>
      <c r="AE199" s="280"/>
      <c r="AF199" s="280"/>
      <c r="AG199" s="280"/>
    </row>
    <row r="200" spans="1:33" ht="27.75" customHeight="1" x14ac:dyDescent="0.25">
      <c r="A200" s="52"/>
      <c r="B200" s="273"/>
      <c r="C200" s="528"/>
      <c r="D200" s="556"/>
      <c r="E200" s="556"/>
      <c r="F200" s="556"/>
      <c r="G200" s="556"/>
      <c r="H200" s="556"/>
      <c r="I200" s="556"/>
      <c r="J200" s="556"/>
      <c r="K200" s="556"/>
      <c r="L200" s="280"/>
      <c r="M200" s="280"/>
      <c r="N200" s="280"/>
      <c r="O200" s="280"/>
      <c r="P200" s="280"/>
      <c r="Q200" s="280"/>
      <c r="R200" s="280"/>
      <c r="S200" s="280"/>
      <c r="T200" s="280"/>
      <c r="U200" s="280"/>
      <c r="V200" s="280"/>
      <c r="W200" s="280"/>
      <c r="X200" s="280"/>
      <c r="Y200" s="280"/>
      <c r="Z200" s="280"/>
      <c r="AA200" s="280"/>
      <c r="AB200" s="280"/>
      <c r="AC200" s="280"/>
      <c r="AD200" s="280"/>
      <c r="AE200" s="280"/>
      <c r="AF200" s="280"/>
      <c r="AG200" s="280"/>
    </row>
    <row r="201" spans="1:33" x14ac:dyDescent="0.25">
      <c r="A201" s="546"/>
      <c r="B201" s="546"/>
      <c r="C201" s="527"/>
      <c r="D201" s="50"/>
      <c r="E201" s="213"/>
      <c r="F201" s="213"/>
      <c r="G201" s="213"/>
      <c r="H201" s="213"/>
      <c r="I201" s="213"/>
      <c r="J201" s="213"/>
      <c r="K201" s="280"/>
      <c r="L201" s="280"/>
      <c r="M201" s="280"/>
      <c r="N201" s="280"/>
      <c r="O201" s="280"/>
      <c r="P201" s="280"/>
      <c r="Q201" s="280"/>
      <c r="R201" s="280"/>
      <c r="S201" s="280"/>
      <c r="T201" s="280"/>
      <c r="U201" s="280"/>
      <c r="V201" s="280"/>
      <c r="W201" s="280"/>
      <c r="X201" s="280"/>
      <c r="Y201" s="280"/>
      <c r="Z201" s="280"/>
      <c r="AA201" s="280"/>
      <c r="AB201" s="280"/>
      <c r="AC201" s="280"/>
      <c r="AD201" s="280"/>
      <c r="AE201" s="280"/>
      <c r="AF201" s="280"/>
      <c r="AG201" s="280"/>
    </row>
    <row r="202" spans="1:33" x14ac:dyDescent="0.25">
      <c r="A202" s="280"/>
      <c r="B202" s="10" t="s">
        <v>528</v>
      </c>
      <c r="C202" s="17"/>
      <c r="D202" s="10" t="s">
        <v>529</v>
      </c>
      <c r="E202" s="213"/>
      <c r="F202" s="280"/>
      <c r="G202" s="280"/>
      <c r="H202" s="213"/>
      <c r="I202" s="213"/>
      <c r="J202" s="213"/>
      <c r="K202" s="280"/>
      <c r="L202" s="280"/>
      <c r="M202" s="280"/>
      <c r="N202" s="280"/>
      <c r="O202" s="280"/>
      <c r="P202" s="280"/>
      <c r="Q202" s="280"/>
      <c r="R202" s="280"/>
      <c r="S202" s="280"/>
      <c r="T202" s="280"/>
      <c r="U202" s="280"/>
      <c r="V202" s="280"/>
      <c r="W202" s="280"/>
      <c r="X202" s="280"/>
      <c r="Y202" s="280"/>
      <c r="Z202" s="280"/>
      <c r="AA202" s="280"/>
      <c r="AB202" s="280"/>
      <c r="AC202" s="280"/>
      <c r="AD202" s="280"/>
      <c r="AE202" s="280"/>
      <c r="AF202" s="280"/>
    </row>
    <row r="203" spans="1:33" ht="15.75" thickBot="1" x14ac:dyDescent="0.3">
      <c r="A203" s="546"/>
      <c r="B203" s="546"/>
      <c r="C203" s="527"/>
      <c r="D203" s="18"/>
      <c r="E203" s="18" t="s">
        <v>335</v>
      </c>
      <c r="F203" s="19" t="s">
        <v>307</v>
      </c>
      <c r="G203" s="19" t="s">
        <v>308</v>
      </c>
      <c r="H203" s="19" t="s">
        <v>309</v>
      </c>
      <c r="I203" s="19" t="s">
        <v>336</v>
      </c>
      <c r="J203" s="19" t="s">
        <v>311</v>
      </c>
      <c r="K203" s="19" t="s">
        <v>312</v>
      </c>
      <c r="L203" s="21"/>
      <c r="M203" s="280"/>
      <c r="N203" s="213"/>
      <c r="O203" s="280"/>
      <c r="P203" s="21"/>
      <c r="Q203" s="280"/>
      <c r="R203" s="280"/>
      <c r="S203" s="280"/>
      <c r="T203" s="280"/>
      <c r="U203" s="280"/>
      <c r="V203" s="280"/>
      <c r="W203" s="280"/>
      <c r="X203" s="280"/>
      <c r="Y203" s="280"/>
      <c r="Z203" s="280"/>
      <c r="AA203" s="280"/>
      <c r="AB203" s="280"/>
      <c r="AC203" s="280"/>
      <c r="AD203" s="280"/>
      <c r="AE203" s="280"/>
      <c r="AF203" s="280"/>
    </row>
    <row r="204" spans="1:33" ht="18.75" x14ac:dyDescent="0.25">
      <c r="A204" s="52"/>
      <c r="B204" s="273"/>
      <c r="C204" s="281"/>
      <c r="D204" s="280" t="s">
        <v>530</v>
      </c>
      <c r="E204" s="220">
        <v>7815</v>
      </c>
      <c r="F204" s="280">
        <v>757</v>
      </c>
      <c r="G204" s="24">
        <v>4760</v>
      </c>
      <c r="H204" s="24">
        <v>1627</v>
      </c>
      <c r="I204" s="280">
        <v>471</v>
      </c>
      <c r="J204" s="280">
        <v>22</v>
      </c>
      <c r="K204" s="280">
        <v>178</v>
      </c>
      <c r="L204" s="213"/>
      <c r="M204" s="213"/>
      <c r="N204" s="213"/>
      <c r="O204" s="213"/>
      <c r="P204" s="213"/>
      <c r="Q204" s="280"/>
      <c r="R204" s="280"/>
      <c r="S204" s="280"/>
      <c r="T204" s="280"/>
      <c r="U204" s="280"/>
      <c r="V204" s="280"/>
      <c r="W204" s="280"/>
      <c r="X204" s="280"/>
      <c r="Y204" s="280"/>
      <c r="Z204" s="280"/>
      <c r="AA204" s="280"/>
      <c r="AB204" s="280"/>
      <c r="AC204" s="280"/>
      <c r="AD204" s="280"/>
      <c r="AE204" s="280"/>
      <c r="AF204" s="280"/>
    </row>
    <row r="205" spans="1:33" ht="18.75" x14ac:dyDescent="0.25">
      <c r="A205" s="52"/>
      <c r="B205" s="273"/>
      <c r="C205" s="281"/>
      <c r="D205" s="280" t="s">
        <v>531</v>
      </c>
      <c r="E205" s="220">
        <v>200701</v>
      </c>
      <c r="F205" s="154">
        <v>1555</v>
      </c>
      <c r="G205" s="154">
        <v>95360</v>
      </c>
      <c r="H205" s="154">
        <v>3276</v>
      </c>
      <c r="I205" s="154">
        <v>3006</v>
      </c>
      <c r="J205" s="24">
        <v>72330</v>
      </c>
      <c r="K205" s="24">
        <v>25174</v>
      </c>
      <c r="L205" s="213"/>
      <c r="M205" s="128"/>
      <c r="N205" s="213"/>
      <c r="O205" s="213"/>
      <c r="P205" s="213"/>
      <c r="Q205" s="280"/>
      <c r="R205" s="280"/>
      <c r="S205" s="280"/>
      <c r="T205" s="280"/>
      <c r="U205" s="280"/>
      <c r="V205" s="280"/>
      <c r="W205" s="280"/>
      <c r="X205" s="280"/>
      <c r="Y205" s="280"/>
      <c r="Z205" s="280"/>
      <c r="AA205" s="280"/>
      <c r="AB205" s="280"/>
      <c r="AC205" s="280"/>
      <c r="AD205" s="280"/>
      <c r="AE205" s="280"/>
      <c r="AF205" s="280"/>
    </row>
    <row r="206" spans="1:33" ht="18.75" x14ac:dyDescent="0.25">
      <c r="A206" s="52"/>
      <c r="B206" s="273"/>
      <c r="C206" s="281"/>
      <c r="D206" s="280" t="s">
        <v>827</v>
      </c>
      <c r="E206" s="220">
        <v>216793</v>
      </c>
      <c r="F206" s="154">
        <v>2527</v>
      </c>
      <c r="G206" s="154">
        <v>101634</v>
      </c>
      <c r="H206" s="154">
        <v>11009</v>
      </c>
      <c r="I206" s="154">
        <v>3918</v>
      </c>
      <c r="J206" s="24">
        <v>72352</v>
      </c>
      <c r="K206" s="24">
        <v>25352</v>
      </c>
      <c r="L206" s="213"/>
      <c r="M206" s="280"/>
      <c r="N206" s="213"/>
      <c r="O206" s="280"/>
      <c r="P206" s="280"/>
      <c r="Q206" s="280"/>
      <c r="R206" s="280"/>
      <c r="S206" s="280"/>
      <c r="T206" s="280"/>
      <c r="U206" s="280"/>
      <c r="V206" s="280"/>
      <c r="W206" s="280"/>
      <c r="X206" s="280"/>
      <c r="Y206" s="280"/>
      <c r="Z206" s="280"/>
      <c r="AA206" s="280"/>
      <c r="AB206" s="280"/>
      <c r="AC206" s="280"/>
      <c r="AD206" s="280"/>
      <c r="AE206" s="280"/>
      <c r="AF206" s="280"/>
    </row>
    <row r="207" spans="1:33" ht="18.75" x14ac:dyDescent="0.25">
      <c r="A207" s="52"/>
      <c r="B207" s="273"/>
      <c r="C207" s="281"/>
      <c r="D207" s="280" t="s">
        <v>532</v>
      </c>
      <c r="E207" s="236">
        <v>84</v>
      </c>
      <c r="F207" s="280">
        <v>2</v>
      </c>
      <c r="G207" s="280">
        <v>65</v>
      </c>
      <c r="H207" s="280">
        <v>11</v>
      </c>
      <c r="I207" s="280">
        <v>4</v>
      </c>
      <c r="J207" s="280">
        <v>0</v>
      </c>
      <c r="K207" s="280">
        <v>2</v>
      </c>
      <c r="L207" s="213"/>
      <c r="M207" s="213"/>
      <c r="N207" s="213"/>
      <c r="O207" s="280"/>
      <c r="P207" s="280"/>
      <c r="Q207" s="280"/>
      <c r="R207" s="280"/>
      <c r="S207" s="280"/>
      <c r="T207" s="280"/>
      <c r="U207" s="280"/>
      <c r="V207" s="280"/>
      <c r="W207" s="280"/>
      <c r="X207" s="280"/>
      <c r="Y207" s="280"/>
      <c r="Z207" s="280"/>
      <c r="AA207" s="280"/>
      <c r="AB207" s="280"/>
      <c r="AC207" s="280"/>
      <c r="AD207" s="280"/>
      <c r="AE207" s="280"/>
      <c r="AF207" s="280"/>
    </row>
    <row r="208" spans="1:33" ht="18.75" x14ac:dyDescent="0.25">
      <c r="A208" s="52"/>
      <c r="B208" s="273"/>
      <c r="C208" s="281"/>
      <c r="D208" s="26" t="s">
        <v>533</v>
      </c>
      <c r="E208" s="236">
        <v>3</v>
      </c>
      <c r="F208" s="154">
        <v>0</v>
      </c>
      <c r="G208" s="27">
        <v>3</v>
      </c>
      <c r="H208" s="27">
        <v>0</v>
      </c>
      <c r="I208" s="27">
        <v>0</v>
      </c>
      <c r="J208" s="280">
        <v>0</v>
      </c>
      <c r="K208" s="280">
        <v>0</v>
      </c>
      <c r="L208" s="213"/>
      <c r="M208" s="213"/>
      <c r="N208" s="213"/>
      <c r="O208" s="213"/>
      <c r="P208" s="213"/>
      <c r="Q208" s="280"/>
      <c r="R208" s="280"/>
      <c r="S208" s="280"/>
      <c r="T208" s="280"/>
      <c r="U208" s="280"/>
      <c r="V208" s="280"/>
      <c r="W208" s="280"/>
      <c r="X208" s="280"/>
      <c r="Y208" s="280"/>
      <c r="Z208" s="280"/>
      <c r="AA208" s="280"/>
      <c r="AB208" s="280"/>
      <c r="AC208" s="280"/>
      <c r="AD208" s="280"/>
      <c r="AE208" s="280"/>
      <c r="AF208" s="280"/>
    </row>
    <row r="209" spans="1:32" ht="18.75" x14ac:dyDescent="0.25">
      <c r="A209" s="52"/>
      <c r="B209" s="273"/>
      <c r="C209" s="281"/>
      <c r="D209" s="280" t="s">
        <v>534</v>
      </c>
      <c r="E209" s="220">
        <v>80225</v>
      </c>
      <c r="F209" s="154">
        <v>759</v>
      </c>
      <c r="G209" s="154">
        <v>4823</v>
      </c>
      <c r="H209" s="154">
        <v>1638</v>
      </c>
      <c r="I209" s="27">
        <v>475</v>
      </c>
      <c r="J209" s="24">
        <v>72352</v>
      </c>
      <c r="K209" s="280">
        <v>179</v>
      </c>
      <c r="L209" s="213"/>
      <c r="M209" s="213"/>
      <c r="N209" s="213"/>
      <c r="O209" s="213"/>
      <c r="P209" s="213"/>
      <c r="Q209" s="280"/>
      <c r="R209" s="280"/>
      <c r="S209" s="280"/>
      <c r="T209" s="280"/>
      <c r="U209" s="280"/>
      <c r="V209" s="280"/>
      <c r="W209" s="280"/>
      <c r="X209" s="280"/>
      <c r="Y209" s="280"/>
      <c r="Z209" s="280"/>
      <c r="AA209" s="280"/>
      <c r="AB209" s="280"/>
      <c r="AC209" s="280"/>
      <c r="AD209" s="280"/>
      <c r="AE209" s="280"/>
      <c r="AF209" s="280"/>
    </row>
    <row r="210" spans="1:32" x14ac:dyDescent="0.25">
      <c r="A210" s="546"/>
      <c r="B210" s="546"/>
      <c r="C210" s="281"/>
      <c r="D210" s="150" t="s">
        <v>535</v>
      </c>
      <c r="E210" s="237">
        <v>5786</v>
      </c>
      <c r="F210" s="76">
        <v>0</v>
      </c>
      <c r="G210" s="76">
        <v>0</v>
      </c>
      <c r="H210" s="155">
        <v>5786</v>
      </c>
      <c r="I210" s="76">
        <v>0</v>
      </c>
      <c r="J210" s="76">
        <v>0</v>
      </c>
      <c r="K210" s="76">
        <v>0</v>
      </c>
      <c r="L210" s="213"/>
      <c r="M210" s="280"/>
      <c r="N210" s="280"/>
      <c r="O210" s="280"/>
      <c r="P210" s="213"/>
      <c r="Q210" s="280"/>
      <c r="R210" s="280"/>
      <c r="S210" s="280"/>
      <c r="T210" s="280"/>
      <c r="U210" s="280"/>
      <c r="V210" s="280"/>
      <c r="W210" s="280"/>
      <c r="X210" s="280"/>
      <c r="Y210" s="280"/>
      <c r="Z210" s="280"/>
      <c r="AA210" s="280"/>
      <c r="AB210" s="280"/>
      <c r="AC210" s="280"/>
      <c r="AD210" s="280"/>
      <c r="AE210" s="280"/>
      <c r="AF210" s="280"/>
    </row>
    <row r="211" spans="1:32" x14ac:dyDescent="0.25">
      <c r="A211" s="546"/>
      <c r="B211" s="546"/>
      <c r="C211" s="281"/>
      <c r="D211" s="147" t="s">
        <v>536</v>
      </c>
      <c r="E211" s="23"/>
      <c r="F211" s="23"/>
      <c r="G211" s="25"/>
      <c r="H211" s="25"/>
      <c r="I211" s="25"/>
      <c r="J211" s="25"/>
      <c r="K211" s="25"/>
      <c r="L211" s="280"/>
      <c r="M211" s="280"/>
      <c r="N211" s="280"/>
      <c r="O211" s="280"/>
      <c r="P211" s="280"/>
      <c r="Q211" s="280"/>
      <c r="R211" s="280"/>
      <c r="S211" s="280"/>
      <c r="T211" s="280"/>
      <c r="U211" s="280"/>
      <c r="V211" s="280"/>
      <c r="W211" s="280"/>
      <c r="X211" s="280"/>
      <c r="Y211" s="280"/>
      <c r="Z211" s="280"/>
      <c r="AA211" s="280"/>
      <c r="AB211" s="280"/>
      <c r="AC211" s="280"/>
      <c r="AD211" s="280"/>
      <c r="AE211" s="280"/>
      <c r="AF211" s="280"/>
    </row>
    <row r="212" spans="1:32" x14ac:dyDescent="0.25">
      <c r="A212" s="546"/>
      <c r="B212" s="546"/>
      <c r="C212" s="281"/>
      <c r="D212" s="23"/>
      <c r="E212" s="23"/>
      <c r="F212" s="280"/>
      <c r="G212" s="23"/>
      <c r="H212" s="23"/>
      <c r="I212" s="23"/>
      <c r="J212" s="213"/>
      <c r="K212" s="213"/>
      <c r="L212" s="213"/>
      <c r="M212" s="213"/>
      <c r="N212" s="280"/>
      <c r="O212" s="280"/>
      <c r="P212" s="280"/>
      <c r="Q212" s="280"/>
      <c r="R212" s="280"/>
      <c r="S212" s="280"/>
      <c r="T212" s="280"/>
      <c r="U212" s="280"/>
      <c r="V212" s="280"/>
      <c r="W212" s="280"/>
      <c r="X212" s="280"/>
      <c r="Y212" s="280"/>
      <c r="Z212" s="280"/>
      <c r="AA212" s="280"/>
      <c r="AB212" s="280"/>
      <c r="AC212" s="280"/>
      <c r="AD212" s="280"/>
      <c r="AE212" s="280"/>
      <c r="AF212" s="280"/>
    </row>
    <row r="213" spans="1:32" ht="18.75" x14ac:dyDescent="0.25">
      <c r="A213" s="52"/>
      <c r="B213" s="72" t="s">
        <v>537</v>
      </c>
      <c r="C213" s="281"/>
      <c r="D213" s="91" t="s">
        <v>828</v>
      </c>
      <c r="E213" s="213"/>
      <c r="F213" s="213"/>
      <c r="G213" s="213"/>
      <c r="H213" s="213"/>
      <c r="I213" s="213"/>
      <c r="J213" s="213"/>
      <c r="K213" s="280"/>
      <c r="L213" s="280"/>
      <c r="M213" s="280"/>
      <c r="N213" s="280"/>
      <c r="O213" s="280"/>
      <c r="P213" s="280"/>
      <c r="Q213" s="280"/>
      <c r="R213" s="280"/>
      <c r="S213" s="280"/>
      <c r="T213" s="280"/>
      <c r="U213" s="280"/>
      <c r="V213" s="280"/>
      <c r="W213" s="280"/>
      <c r="X213" s="280"/>
      <c r="Y213" s="280"/>
      <c r="Z213" s="280"/>
      <c r="AA213" s="280"/>
      <c r="AB213" s="280"/>
      <c r="AC213" s="280"/>
      <c r="AD213" s="280"/>
      <c r="AE213" s="280"/>
      <c r="AF213" s="280"/>
    </row>
    <row r="214" spans="1:32" ht="18" thickBot="1" x14ac:dyDescent="0.3">
      <c r="A214" s="546"/>
      <c r="B214" s="546"/>
      <c r="C214" s="281"/>
      <c r="D214" s="213"/>
      <c r="E214" s="18" t="s">
        <v>335</v>
      </c>
      <c r="F214" s="19" t="s">
        <v>307</v>
      </c>
      <c r="G214" s="19" t="s">
        <v>308</v>
      </c>
      <c r="H214" s="19" t="s">
        <v>309</v>
      </c>
      <c r="I214" s="19" t="s">
        <v>336</v>
      </c>
      <c r="J214" s="19" t="s">
        <v>310</v>
      </c>
      <c r="K214" s="19" t="s">
        <v>538</v>
      </c>
      <c r="L214" s="21"/>
      <c r="M214" s="21"/>
      <c r="N214" s="280"/>
      <c r="O214" s="280"/>
      <c r="P214" s="280"/>
      <c r="Q214" s="280"/>
      <c r="R214" s="280"/>
      <c r="S214" s="280"/>
      <c r="T214" s="280"/>
      <c r="U214" s="280"/>
      <c r="V214" s="280"/>
      <c r="W214" s="280"/>
      <c r="X214" s="280"/>
      <c r="Y214" s="280"/>
      <c r="Z214" s="280"/>
      <c r="AA214" s="280"/>
      <c r="AB214" s="280"/>
      <c r="AC214" s="280"/>
      <c r="AD214" s="280"/>
      <c r="AE214" s="280"/>
      <c r="AF214" s="280"/>
    </row>
    <row r="215" spans="1:32" ht="18.75" x14ac:dyDescent="0.25">
      <c r="A215" s="52"/>
      <c r="B215" s="273"/>
      <c r="C215" s="281"/>
      <c r="D215" s="280" t="s">
        <v>539</v>
      </c>
      <c r="E215" s="220">
        <v>80464</v>
      </c>
      <c r="F215" s="156">
        <v>15184</v>
      </c>
      <c r="G215" s="156">
        <v>1123</v>
      </c>
      <c r="H215" s="213">
        <v>0</v>
      </c>
      <c r="I215" s="156">
        <v>64156</v>
      </c>
      <c r="J215" s="213">
        <v>0</v>
      </c>
      <c r="K215" s="213">
        <v>0</v>
      </c>
      <c r="L215" s="214"/>
      <c r="M215" s="26"/>
      <c r="N215" s="280"/>
      <c r="O215" s="24"/>
      <c r="P215" s="24"/>
      <c r="Q215" s="24"/>
      <c r="R215" s="280"/>
      <c r="S215" s="280"/>
      <c r="T215" s="280"/>
      <c r="U215" s="280"/>
      <c r="V215" s="280"/>
      <c r="W215" s="280"/>
      <c r="X215" s="280"/>
      <c r="Y215" s="280"/>
      <c r="Z215" s="280"/>
      <c r="AA215" s="280"/>
      <c r="AB215" s="280"/>
      <c r="AC215" s="280"/>
      <c r="AD215" s="280"/>
      <c r="AE215" s="280"/>
      <c r="AF215" s="280"/>
    </row>
    <row r="216" spans="1:32" ht="18.75" x14ac:dyDescent="0.25">
      <c r="A216" s="52"/>
      <c r="B216" s="273"/>
      <c r="C216" s="281"/>
      <c r="D216" s="280" t="s">
        <v>540</v>
      </c>
      <c r="E216" s="220">
        <v>586348</v>
      </c>
      <c r="F216" s="156">
        <v>586348</v>
      </c>
      <c r="G216" s="213">
        <v>0</v>
      </c>
      <c r="H216" s="213">
        <v>0</v>
      </c>
      <c r="I216" s="213">
        <v>0</v>
      </c>
      <c r="J216" s="213">
        <v>0</v>
      </c>
      <c r="K216" s="213">
        <v>0</v>
      </c>
      <c r="L216" s="214"/>
      <c r="M216" s="26"/>
      <c r="N216" s="280"/>
      <c r="O216" s="24"/>
      <c r="P216" s="24"/>
      <c r="Q216" s="24"/>
      <c r="R216" s="280"/>
      <c r="S216" s="280"/>
      <c r="T216" s="280"/>
      <c r="U216" s="280"/>
      <c r="V216" s="280"/>
      <c r="W216" s="280"/>
      <c r="X216" s="280"/>
      <c r="Y216" s="280"/>
      <c r="Z216" s="280"/>
      <c r="AA216" s="280"/>
      <c r="AB216" s="280"/>
      <c r="AC216" s="280"/>
      <c r="AD216" s="280"/>
      <c r="AE216" s="280"/>
      <c r="AF216" s="280"/>
    </row>
    <row r="217" spans="1:32" ht="18.75" x14ac:dyDescent="0.25">
      <c r="A217" s="52"/>
      <c r="B217" s="273"/>
      <c r="C217" s="281"/>
      <c r="D217" s="280" t="s">
        <v>436</v>
      </c>
      <c r="E217" s="220">
        <v>335071</v>
      </c>
      <c r="F217" s="213">
        <v>0</v>
      </c>
      <c r="G217" s="156">
        <v>334593</v>
      </c>
      <c r="H217" s="213">
        <v>0</v>
      </c>
      <c r="I217" s="213">
        <v>0</v>
      </c>
      <c r="J217" s="213">
        <v>0</v>
      </c>
      <c r="K217" s="213">
        <v>478</v>
      </c>
      <c r="L217" s="214"/>
      <c r="M217" s="280"/>
      <c r="N217" s="280"/>
      <c r="O217" s="280"/>
      <c r="P217" s="24"/>
      <c r="Q217" s="24"/>
      <c r="R217" s="280"/>
      <c r="S217" s="280"/>
      <c r="T217" s="280"/>
      <c r="U217" s="280"/>
      <c r="V217" s="280"/>
      <c r="W217" s="280"/>
      <c r="X217" s="280"/>
      <c r="Y217" s="280"/>
      <c r="Z217" s="280"/>
      <c r="AA217" s="280"/>
      <c r="AB217" s="280"/>
      <c r="AC217" s="280"/>
      <c r="AD217" s="280"/>
      <c r="AE217" s="280"/>
      <c r="AF217" s="280"/>
    </row>
    <row r="218" spans="1:32" ht="18.75" x14ac:dyDescent="0.25">
      <c r="A218" s="52"/>
      <c r="B218" s="273"/>
      <c r="C218" s="281"/>
      <c r="D218" s="280" t="s">
        <v>433</v>
      </c>
      <c r="E218" s="236">
        <v>16</v>
      </c>
      <c r="F218" s="27">
        <v>4</v>
      </c>
      <c r="G218" s="27">
        <v>4</v>
      </c>
      <c r="H218" s="27">
        <v>3</v>
      </c>
      <c r="I218" s="27">
        <v>4</v>
      </c>
      <c r="J218" s="213">
        <v>0</v>
      </c>
      <c r="K218" s="27">
        <v>1</v>
      </c>
      <c r="L218" s="214"/>
      <c r="M218" s="26"/>
      <c r="N218" s="280"/>
      <c r="O218" s="280"/>
      <c r="P218" s="280"/>
      <c r="Q218" s="280"/>
      <c r="R218" s="280"/>
      <c r="S218" s="280"/>
      <c r="T218" s="280"/>
      <c r="U218" s="280"/>
      <c r="V218" s="280"/>
      <c r="W218" s="280"/>
      <c r="X218" s="280"/>
      <c r="Y218" s="280"/>
      <c r="Z218" s="280"/>
      <c r="AA218" s="280"/>
      <c r="AB218" s="280"/>
      <c r="AC218" s="280"/>
      <c r="AD218" s="280"/>
      <c r="AE218" s="280"/>
      <c r="AF218" s="280"/>
    </row>
    <row r="219" spans="1:32" ht="18.75" x14ac:dyDescent="0.25">
      <c r="A219" s="52"/>
      <c r="B219" s="273"/>
      <c r="C219" s="281"/>
      <c r="D219" s="280" t="s">
        <v>541</v>
      </c>
      <c r="E219" s="220">
        <v>350761</v>
      </c>
      <c r="F219" s="154">
        <v>129353</v>
      </c>
      <c r="G219" s="154">
        <v>144800</v>
      </c>
      <c r="H219" s="154">
        <v>65673</v>
      </c>
      <c r="I219" s="154">
        <v>10206</v>
      </c>
      <c r="J219" s="27">
        <v>729</v>
      </c>
      <c r="K219" s="213">
        <v>0</v>
      </c>
      <c r="L219" s="214"/>
      <c r="M219" s="26"/>
      <c r="N219" s="27"/>
      <c r="O219" s="27"/>
      <c r="P219" s="27"/>
      <c r="Q219" s="280"/>
      <c r="R219" s="280"/>
      <c r="S219" s="280"/>
      <c r="T219" s="280"/>
      <c r="U219" s="280"/>
      <c r="V219" s="280"/>
      <c r="W219" s="280"/>
      <c r="X219" s="280"/>
      <c r="Y219" s="280"/>
      <c r="Z219" s="280"/>
      <c r="AA219" s="280"/>
      <c r="AB219" s="280"/>
      <c r="AC219" s="280"/>
      <c r="AD219" s="280"/>
      <c r="AE219" s="280"/>
      <c r="AF219" s="280"/>
    </row>
    <row r="220" spans="1:32" ht="18.75" x14ac:dyDescent="0.25">
      <c r="A220" s="52"/>
      <c r="B220" s="273"/>
      <c r="C220" s="281"/>
      <c r="D220" s="280" t="s">
        <v>434</v>
      </c>
      <c r="E220" s="236">
        <v>35</v>
      </c>
      <c r="F220" s="27">
        <v>11</v>
      </c>
      <c r="G220" s="27">
        <v>16</v>
      </c>
      <c r="H220" s="27">
        <v>4</v>
      </c>
      <c r="I220" s="27">
        <v>2</v>
      </c>
      <c r="J220" s="27">
        <v>1</v>
      </c>
      <c r="K220" s="213">
        <v>0</v>
      </c>
      <c r="L220" s="214"/>
      <c r="M220" s="26"/>
      <c r="N220" s="27"/>
      <c r="O220" s="27"/>
      <c r="P220" s="154"/>
      <c r="Q220" s="24"/>
      <c r="R220" s="280"/>
      <c r="S220" s="280"/>
      <c r="T220" s="280"/>
      <c r="U220" s="280"/>
      <c r="V220" s="280"/>
      <c r="W220" s="280"/>
      <c r="X220" s="280"/>
      <c r="Y220" s="280"/>
      <c r="Z220" s="280"/>
      <c r="AA220" s="280"/>
      <c r="AB220" s="280"/>
      <c r="AC220" s="280"/>
      <c r="AD220" s="280"/>
      <c r="AE220" s="280"/>
      <c r="AF220" s="280"/>
    </row>
    <row r="221" spans="1:32" ht="18.75" x14ac:dyDescent="0.25">
      <c r="A221" s="52"/>
      <c r="B221" s="273"/>
      <c r="C221" s="281"/>
      <c r="D221" s="280" t="s">
        <v>435</v>
      </c>
      <c r="E221" s="236">
        <v>727</v>
      </c>
      <c r="F221" s="213">
        <v>0</v>
      </c>
      <c r="G221" s="27">
        <v>49</v>
      </c>
      <c r="H221" s="27">
        <v>677</v>
      </c>
      <c r="I221" s="213">
        <v>0</v>
      </c>
      <c r="J221" s="213">
        <v>0</v>
      </c>
      <c r="K221" s="27">
        <v>1</v>
      </c>
      <c r="L221" s="214"/>
      <c r="M221" s="280"/>
      <c r="N221" s="280"/>
      <c r="O221" s="24"/>
      <c r="P221" s="24"/>
      <c r="Q221" s="24"/>
      <c r="R221" s="280"/>
      <c r="S221" s="280"/>
      <c r="T221" s="280"/>
      <c r="U221" s="280"/>
      <c r="V221" s="280"/>
      <c r="W221" s="280"/>
      <c r="X221" s="280"/>
      <c r="Y221" s="280"/>
      <c r="Z221" s="280"/>
      <c r="AA221" s="280"/>
      <c r="AB221" s="280"/>
      <c r="AC221" s="280"/>
      <c r="AD221" s="280"/>
      <c r="AE221" s="280"/>
      <c r="AF221" s="280"/>
    </row>
    <row r="222" spans="1:32" ht="18.75" x14ac:dyDescent="0.25">
      <c r="A222" s="52"/>
      <c r="B222" s="273"/>
      <c r="C222" s="281"/>
      <c r="D222" s="280" t="s">
        <v>542</v>
      </c>
      <c r="E222" s="220">
        <v>2348</v>
      </c>
      <c r="F222" s="154">
        <v>1334</v>
      </c>
      <c r="G222" s="27">
        <v>710</v>
      </c>
      <c r="H222" s="27">
        <v>183</v>
      </c>
      <c r="I222" s="27">
        <v>118</v>
      </c>
      <c r="J222" s="27">
        <v>3</v>
      </c>
      <c r="K222" s="213">
        <v>0</v>
      </c>
      <c r="L222" s="214"/>
      <c r="M222" s="26"/>
      <c r="N222" s="27"/>
      <c r="O222" s="27"/>
      <c r="P222" s="27"/>
      <c r="Q222" s="280"/>
      <c r="R222" s="280"/>
      <c r="S222" s="280"/>
      <c r="T222" s="280"/>
      <c r="U222" s="280"/>
      <c r="V222" s="280"/>
      <c r="W222" s="280"/>
      <c r="X222" s="280"/>
      <c r="Y222" s="280"/>
      <c r="Z222" s="280"/>
      <c r="AA222" s="280"/>
      <c r="AB222" s="280"/>
      <c r="AC222" s="280"/>
      <c r="AD222" s="280"/>
      <c r="AE222" s="280"/>
      <c r="AF222" s="280"/>
    </row>
    <row r="223" spans="1:32" ht="18.75" x14ac:dyDescent="0.25">
      <c r="A223" s="52"/>
      <c r="B223" s="273"/>
      <c r="C223" s="281"/>
      <c r="D223" s="280" t="s">
        <v>438</v>
      </c>
      <c r="E223" s="236">
        <v>570</v>
      </c>
      <c r="F223" s="27">
        <v>550</v>
      </c>
      <c r="G223" s="27">
        <v>8</v>
      </c>
      <c r="H223" s="27">
        <v>12</v>
      </c>
      <c r="I223" s="213">
        <v>0</v>
      </c>
      <c r="J223" s="213">
        <v>0</v>
      </c>
      <c r="K223" s="213">
        <v>0</v>
      </c>
      <c r="L223" s="214"/>
      <c r="M223" s="26"/>
      <c r="N223" s="27"/>
      <c r="O223" s="27"/>
      <c r="P223" s="27"/>
      <c r="Q223" s="280"/>
      <c r="R223" s="280"/>
      <c r="S223" s="280"/>
      <c r="T223" s="280"/>
      <c r="U223" s="280"/>
      <c r="V223" s="280"/>
      <c r="W223" s="280"/>
      <c r="X223" s="280"/>
      <c r="Y223" s="280"/>
      <c r="Z223" s="280"/>
      <c r="AA223" s="280"/>
      <c r="AB223" s="280"/>
      <c r="AC223" s="280"/>
      <c r="AD223" s="280"/>
      <c r="AE223" s="280"/>
      <c r="AF223" s="280"/>
    </row>
    <row r="224" spans="1:32" ht="18.75" x14ac:dyDescent="0.25">
      <c r="A224" s="52"/>
      <c r="B224" s="273"/>
      <c r="C224" s="281"/>
      <c r="D224" s="280" t="s">
        <v>543</v>
      </c>
      <c r="E224" s="236">
        <v>251</v>
      </c>
      <c r="F224" s="213">
        <v>0</v>
      </c>
      <c r="G224" s="213">
        <v>0</v>
      </c>
      <c r="H224" s="213">
        <v>0</v>
      </c>
      <c r="I224" s="27">
        <v>251</v>
      </c>
      <c r="J224" s="213">
        <v>0</v>
      </c>
      <c r="K224" s="213">
        <v>0</v>
      </c>
      <c r="L224" s="214"/>
      <c r="M224" s="26"/>
      <c r="N224" s="27"/>
      <c r="O224" s="27"/>
      <c r="P224" s="157"/>
      <c r="Q224" s="82"/>
      <c r="R224" s="280"/>
      <c r="S224" s="280"/>
      <c r="T224" s="280"/>
      <c r="U224" s="280"/>
      <c r="V224" s="280"/>
      <c r="W224" s="280"/>
      <c r="X224" s="280"/>
      <c r="Y224" s="280"/>
      <c r="Z224" s="280"/>
      <c r="AA224" s="280"/>
      <c r="AB224" s="280"/>
      <c r="AC224" s="280"/>
      <c r="AD224" s="280"/>
      <c r="AE224" s="280"/>
      <c r="AF224" s="280"/>
    </row>
    <row r="225" spans="1:32" ht="18.75" x14ac:dyDescent="0.25">
      <c r="A225" s="52"/>
      <c r="B225" s="273"/>
      <c r="C225" s="281"/>
      <c r="D225" s="280" t="s">
        <v>444</v>
      </c>
      <c r="E225" s="220">
        <v>1637</v>
      </c>
      <c r="F225" s="154">
        <v>1637</v>
      </c>
      <c r="G225" s="213">
        <v>0</v>
      </c>
      <c r="H225" s="213">
        <v>0</v>
      </c>
      <c r="I225" s="213">
        <v>0</v>
      </c>
      <c r="J225" s="213">
        <v>0</v>
      </c>
      <c r="K225" s="213">
        <v>0</v>
      </c>
      <c r="L225" s="214"/>
      <c r="M225" s="26"/>
      <c r="N225" s="27"/>
      <c r="O225" s="27"/>
      <c r="P225" s="157"/>
      <c r="Q225" s="82"/>
      <c r="R225" s="280"/>
      <c r="S225" s="280"/>
      <c r="T225" s="280"/>
      <c r="U225" s="280"/>
      <c r="V225" s="280"/>
      <c r="W225" s="280"/>
      <c r="X225" s="280"/>
      <c r="Y225" s="280"/>
      <c r="Z225" s="280"/>
      <c r="AA225" s="280"/>
      <c r="AB225" s="280"/>
      <c r="AC225" s="280"/>
      <c r="AD225" s="280"/>
      <c r="AE225" s="280"/>
      <c r="AF225" s="280"/>
    </row>
    <row r="226" spans="1:32" ht="18.75" x14ac:dyDescent="0.25">
      <c r="A226" s="52"/>
      <c r="B226" s="273"/>
      <c r="C226" s="281"/>
      <c r="D226" s="280" t="s">
        <v>544</v>
      </c>
      <c r="E226" s="220">
        <v>18841</v>
      </c>
      <c r="F226" s="154">
        <v>1228</v>
      </c>
      <c r="G226" s="154">
        <v>11958</v>
      </c>
      <c r="H226" s="154">
        <v>1013</v>
      </c>
      <c r="I226" s="27">
        <v>832</v>
      </c>
      <c r="J226" s="154">
        <v>3809</v>
      </c>
      <c r="K226" s="213">
        <v>0</v>
      </c>
      <c r="L226" s="214"/>
      <c r="M226" s="26"/>
      <c r="N226" s="27"/>
      <c r="O226" s="27"/>
      <c r="P226" s="27"/>
      <c r="Q226" s="280"/>
      <c r="R226" s="280"/>
      <c r="S226" s="280"/>
      <c r="T226" s="280"/>
      <c r="U226" s="280"/>
      <c r="V226" s="280"/>
      <c r="W226" s="280"/>
      <c r="X226" s="280"/>
      <c r="Y226" s="280"/>
      <c r="Z226" s="280"/>
      <c r="AA226" s="280"/>
      <c r="AB226" s="280"/>
      <c r="AC226" s="280"/>
      <c r="AD226" s="280"/>
      <c r="AE226" s="280"/>
      <c r="AF226" s="280"/>
    </row>
    <row r="227" spans="1:32" ht="18.75" x14ac:dyDescent="0.25">
      <c r="A227" s="52"/>
      <c r="B227" s="273"/>
      <c r="C227" s="281"/>
      <c r="D227" s="280" t="s">
        <v>545</v>
      </c>
      <c r="E227" s="236">
        <v>85</v>
      </c>
      <c r="F227" s="27">
        <v>1</v>
      </c>
      <c r="G227" s="27">
        <v>13</v>
      </c>
      <c r="H227" s="27">
        <v>71</v>
      </c>
      <c r="I227" s="213">
        <v>0</v>
      </c>
      <c r="J227" s="213">
        <v>0</v>
      </c>
      <c r="K227" s="213">
        <v>0</v>
      </c>
      <c r="L227" s="214"/>
      <c r="M227" s="26"/>
      <c r="N227" s="27"/>
      <c r="O227" s="27"/>
      <c r="P227" s="27"/>
      <c r="Q227" s="280"/>
      <c r="R227" s="280"/>
      <c r="S227" s="280"/>
      <c r="T227" s="280"/>
      <c r="U227" s="280"/>
      <c r="V227" s="280"/>
      <c r="W227" s="280"/>
      <c r="X227" s="280"/>
      <c r="Y227" s="280"/>
      <c r="Z227" s="280"/>
      <c r="AA227" s="280"/>
      <c r="AB227" s="280"/>
      <c r="AC227" s="280"/>
      <c r="AD227" s="280"/>
      <c r="AE227" s="280"/>
      <c r="AF227" s="280"/>
    </row>
    <row r="228" spans="1:32" ht="19.5" thickBot="1" x14ac:dyDescent="0.3">
      <c r="A228" s="52"/>
      <c r="B228" s="273"/>
      <c r="C228" s="281"/>
      <c r="D228" s="39" t="s">
        <v>546</v>
      </c>
      <c r="E228" s="233">
        <v>1377155</v>
      </c>
      <c r="F228" s="40">
        <v>735651</v>
      </c>
      <c r="G228" s="40">
        <v>493275</v>
      </c>
      <c r="H228" s="40">
        <v>67636</v>
      </c>
      <c r="I228" s="40">
        <v>75569</v>
      </c>
      <c r="J228" s="40">
        <v>4543</v>
      </c>
      <c r="K228" s="41">
        <v>481</v>
      </c>
      <c r="L228" s="214"/>
      <c r="M228" s="26"/>
      <c r="N228" s="27"/>
      <c r="O228" s="27"/>
      <c r="P228" s="27"/>
      <c r="Q228" s="280"/>
      <c r="R228" s="280"/>
      <c r="S228" s="280"/>
      <c r="T228" s="280"/>
      <c r="U228" s="280"/>
      <c r="V228" s="280"/>
      <c r="W228" s="280"/>
      <c r="X228" s="280"/>
      <c r="Y228" s="280"/>
      <c r="Z228" s="280"/>
      <c r="AA228" s="280"/>
      <c r="AB228" s="280"/>
      <c r="AC228" s="280"/>
      <c r="AD228" s="280"/>
      <c r="AE228" s="280"/>
      <c r="AF228" s="280"/>
    </row>
    <row r="229" spans="1:32" ht="56.25" customHeight="1" x14ac:dyDescent="0.25">
      <c r="A229" s="52"/>
      <c r="B229" s="273"/>
      <c r="C229" s="281"/>
      <c r="D229" s="555" t="s">
        <v>547</v>
      </c>
      <c r="E229" s="555"/>
      <c r="F229" s="555"/>
      <c r="G229" s="555"/>
      <c r="H229" s="555"/>
      <c r="I229" s="127"/>
      <c r="J229" s="127"/>
      <c r="K229" s="127"/>
      <c r="L229" s="127"/>
      <c r="M229" s="26"/>
      <c r="N229" s="27"/>
      <c r="O229" s="27"/>
      <c r="P229" s="27"/>
      <c r="Q229" s="280"/>
      <c r="R229" s="280"/>
      <c r="S229" s="280"/>
      <c r="T229" s="280"/>
      <c r="U229" s="280"/>
      <c r="V229" s="280"/>
      <c r="W229" s="280"/>
      <c r="X229" s="280"/>
      <c r="Y229" s="280"/>
      <c r="Z229" s="280"/>
      <c r="AA229" s="280"/>
      <c r="AB229" s="280"/>
      <c r="AC229" s="280"/>
      <c r="AD229" s="280"/>
      <c r="AE229" s="280"/>
      <c r="AF229" s="280"/>
    </row>
    <row r="230" spans="1:32" x14ac:dyDescent="0.25">
      <c r="A230" s="546"/>
      <c r="B230" s="546"/>
      <c r="C230" s="281"/>
      <c r="D230" s="280"/>
      <c r="E230" s="47"/>
      <c r="F230" s="213"/>
      <c r="G230" s="213"/>
      <c r="H230" s="47"/>
      <c r="I230" s="213"/>
      <c r="J230" s="213"/>
      <c r="K230" s="213"/>
      <c r="L230" s="280"/>
      <c r="M230" s="68"/>
      <c r="N230" s="213"/>
      <c r="O230" s="213"/>
      <c r="P230" s="213"/>
      <c r="Q230" s="280"/>
      <c r="R230" s="280"/>
      <c r="S230" s="280"/>
      <c r="T230" s="280"/>
      <c r="U230" s="280"/>
      <c r="V230" s="280"/>
      <c r="W230" s="280"/>
      <c r="X230" s="280"/>
      <c r="Y230" s="280"/>
      <c r="Z230" s="280"/>
      <c r="AA230" s="280"/>
      <c r="AB230" s="280"/>
      <c r="AC230" s="280"/>
      <c r="AD230" s="280"/>
      <c r="AE230" s="280"/>
      <c r="AF230" s="280"/>
    </row>
    <row r="231" spans="1:32" x14ac:dyDescent="0.25">
      <c r="A231" s="546"/>
      <c r="B231" s="546"/>
      <c r="C231" s="281"/>
      <c r="D231" s="47"/>
      <c r="E231" s="47"/>
      <c r="F231" s="213"/>
      <c r="G231" s="213"/>
      <c r="H231" s="47"/>
      <c r="I231" s="213"/>
      <c r="J231" s="213"/>
      <c r="K231" s="213"/>
      <c r="L231" s="280"/>
      <c r="M231" s="213"/>
      <c r="N231" s="213"/>
      <c r="O231" s="213"/>
      <c r="P231" s="213"/>
      <c r="Q231" s="280"/>
      <c r="R231" s="280"/>
      <c r="S231" s="280"/>
      <c r="T231" s="280"/>
      <c r="U231" s="280"/>
      <c r="V231" s="280"/>
      <c r="W231" s="280"/>
      <c r="X231" s="280"/>
      <c r="Y231" s="280"/>
      <c r="Z231" s="280"/>
      <c r="AA231" s="280"/>
      <c r="AB231" s="280"/>
      <c r="AC231" s="280"/>
      <c r="AD231" s="280"/>
      <c r="AE231" s="280"/>
      <c r="AF231" s="280"/>
    </row>
    <row r="232" spans="1:32" ht="18.75" x14ac:dyDescent="0.25">
      <c r="A232" s="52"/>
      <c r="B232" s="72" t="s">
        <v>548</v>
      </c>
      <c r="C232" s="281"/>
      <c r="D232" s="72" t="s">
        <v>549</v>
      </c>
      <c r="E232" s="213"/>
      <c r="F232" s="213"/>
      <c r="G232" s="213"/>
      <c r="H232" s="213"/>
      <c r="I232" s="213"/>
      <c r="J232" s="213"/>
      <c r="K232" s="280"/>
      <c r="L232" s="280"/>
      <c r="M232" s="24"/>
      <c r="N232" s="24"/>
      <c r="O232" s="24"/>
      <c r="P232" s="158"/>
      <c r="Q232" s="280"/>
      <c r="R232" s="280"/>
      <c r="S232" s="280"/>
      <c r="T232" s="280"/>
      <c r="U232" s="280"/>
      <c r="V232" s="280"/>
      <c r="W232" s="280"/>
      <c r="X232" s="280"/>
      <c r="Y232" s="280"/>
      <c r="Z232" s="280"/>
      <c r="AA232" s="280"/>
      <c r="AB232" s="280"/>
      <c r="AC232" s="280"/>
      <c r="AD232" s="280"/>
      <c r="AE232" s="280"/>
      <c r="AF232" s="280"/>
    </row>
    <row r="233" spans="1:32" ht="19.5" thickBot="1" x14ac:dyDescent="0.3">
      <c r="A233" s="52"/>
      <c r="B233" s="273"/>
      <c r="C233" s="281"/>
      <c r="D233" s="18"/>
      <c r="E233" s="18" t="s">
        <v>335</v>
      </c>
      <c r="F233" s="19" t="s">
        <v>307</v>
      </c>
      <c r="G233" s="19" t="s">
        <v>308</v>
      </c>
      <c r="H233" s="19" t="s">
        <v>309</v>
      </c>
      <c r="I233" s="19" t="s">
        <v>336</v>
      </c>
      <c r="J233" s="19" t="s">
        <v>310</v>
      </c>
      <c r="K233" s="19" t="s">
        <v>468</v>
      </c>
      <c r="L233" s="21"/>
      <c r="M233" s="21"/>
      <c r="N233" s="21"/>
      <c r="O233" s="21"/>
      <c r="P233" s="21"/>
      <c r="Q233" s="280"/>
      <c r="R233" s="280"/>
      <c r="S233" s="280"/>
      <c r="T233" s="280"/>
      <c r="U233" s="280"/>
      <c r="V233" s="280"/>
      <c r="W233" s="280"/>
      <c r="X233" s="280"/>
      <c r="Y233" s="280"/>
      <c r="Z233" s="280"/>
      <c r="AA233" s="280"/>
      <c r="AB233" s="280"/>
      <c r="AC233" s="280"/>
      <c r="AD233" s="280"/>
      <c r="AE233" s="280"/>
      <c r="AF233" s="280"/>
    </row>
    <row r="234" spans="1:32" ht="19.5" thickBot="1" x14ac:dyDescent="0.3">
      <c r="A234" s="52"/>
      <c r="B234" s="273"/>
      <c r="C234" s="281"/>
      <c r="D234" s="107" t="s">
        <v>550</v>
      </c>
      <c r="E234" s="321">
        <v>894871</v>
      </c>
      <c r="F234" s="327" t="s">
        <v>330</v>
      </c>
      <c r="G234" s="322">
        <v>198</v>
      </c>
      <c r="H234" s="323">
        <v>893513</v>
      </c>
      <c r="I234" s="327" t="s">
        <v>330</v>
      </c>
      <c r="J234" s="322">
        <v>60</v>
      </c>
      <c r="K234" s="323">
        <v>1101</v>
      </c>
      <c r="L234" s="27"/>
      <c r="M234" s="35"/>
      <c r="N234" s="159"/>
      <c r="O234" s="27"/>
      <c r="P234" s="27"/>
      <c r="Q234" s="280"/>
      <c r="R234" s="280"/>
      <c r="S234" s="280"/>
      <c r="T234" s="280"/>
      <c r="U234" s="280"/>
      <c r="V234" s="280"/>
      <c r="W234" s="280"/>
      <c r="X234" s="280"/>
      <c r="Y234" s="280"/>
      <c r="Z234" s="280"/>
      <c r="AA234" s="280"/>
      <c r="AB234" s="280"/>
      <c r="AC234" s="280"/>
      <c r="AD234" s="280"/>
      <c r="AE234" s="280"/>
      <c r="AF234" s="280"/>
    </row>
    <row r="235" spans="1:32" x14ac:dyDescent="0.25">
      <c r="A235" s="546"/>
      <c r="B235" s="546"/>
      <c r="C235" s="281"/>
      <c r="D235" s="280" t="s">
        <v>551</v>
      </c>
      <c r="E235" s="127"/>
      <c r="F235" s="127"/>
      <c r="G235" s="127"/>
      <c r="H235" s="127"/>
      <c r="I235" s="127"/>
      <c r="J235" s="127"/>
      <c r="K235" s="127"/>
      <c r="L235" s="127"/>
      <c r="M235" s="213"/>
      <c r="N235" s="213"/>
      <c r="O235" s="213"/>
      <c r="P235" s="213"/>
      <c r="Q235" s="280"/>
      <c r="R235" s="280"/>
      <c r="S235" s="280"/>
      <c r="T235" s="280"/>
      <c r="U235" s="280"/>
      <c r="V235" s="280"/>
      <c r="W235" s="280"/>
      <c r="X235" s="280"/>
      <c r="Y235" s="280"/>
      <c r="Z235" s="280"/>
      <c r="AA235" s="280"/>
      <c r="AB235" s="280"/>
      <c r="AC235" s="280"/>
      <c r="AD235" s="280"/>
      <c r="AE235" s="280"/>
      <c r="AF235" s="280"/>
    </row>
    <row r="236" spans="1:32" x14ac:dyDescent="0.25">
      <c r="A236" s="563"/>
      <c r="B236" s="563"/>
      <c r="C236" s="281"/>
      <c r="D236" s="213"/>
      <c r="E236" s="24"/>
      <c r="F236" s="24"/>
      <c r="G236" s="24"/>
      <c r="H236" s="24"/>
      <c r="I236" s="24"/>
      <c r="J236" s="24"/>
      <c r="K236" s="24"/>
      <c r="L236" s="27"/>
      <c r="M236" s="154"/>
      <c r="N236" s="154"/>
      <c r="O236" s="154"/>
      <c r="P236" s="160"/>
      <c r="Q236" s="280"/>
      <c r="R236" s="280"/>
      <c r="S236" s="280"/>
      <c r="T236" s="280"/>
      <c r="U236" s="280"/>
      <c r="V236" s="280"/>
      <c r="W236" s="280"/>
      <c r="X236" s="280"/>
      <c r="Y236" s="280"/>
      <c r="Z236" s="280"/>
      <c r="AA236" s="280"/>
      <c r="AB236" s="280"/>
      <c r="AC236" s="280"/>
      <c r="AD236" s="280"/>
      <c r="AE236" s="280"/>
      <c r="AF236" s="280"/>
    </row>
    <row r="237" spans="1:32" ht="18.75" x14ac:dyDescent="0.25">
      <c r="A237" s="52"/>
      <c r="B237" s="276"/>
      <c r="C237" s="281"/>
      <c r="D237" s="213"/>
      <c r="E237" s="280"/>
      <c r="F237" s="280"/>
      <c r="G237" s="280"/>
      <c r="H237" s="280"/>
      <c r="I237" s="280"/>
      <c r="J237" s="280"/>
      <c r="K237" s="280"/>
      <c r="L237" s="27"/>
      <c r="M237" s="27"/>
      <c r="N237" s="27"/>
      <c r="O237" s="154"/>
      <c r="P237" s="160"/>
      <c r="Q237" s="280"/>
      <c r="R237" s="280"/>
      <c r="S237" s="280"/>
      <c r="T237" s="280"/>
      <c r="U237" s="280"/>
      <c r="V237" s="280"/>
      <c r="W237" s="280"/>
      <c r="X237" s="280"/>
      <c r="Y237" s="280"/>
      <c r="Z237" s="280"/>
      <c r="AA237" s="280"/>
      <c r="AB237" s="280"/>
      <c r="AC237" s="280"/>
      <c r="AD237" s="280"/>
      <c r="AE237" s="280"/>
      <c r="AF237" s="280"/>
    </row>
    <row r="238" spans="1:32" ht="18.75" x14ac:dyDescent="0.25">
      <c r="A238" s="52"/>
      <c r="B238" s="276"/>
      <c r="C238" s="281"/>
      <c r="D238" s="407" t="s">
        <v>552</v>
      </c>
      <c r="E238" s="403" t="s">
        <v>452</v>
      </c>
      <c r="F238" s="401" t="s">
        <v>453</v>
      </c>
      <c r="G238" s="401" t="s">
        <v>490</v>
      </c>
      <c r="H238" s="27"/>
      <c r="I238" s="27"/>
      <c r="J238" s="23"/>
      <c r="K238" s="23"/>
      <c r="L238" s="23"/>
      <c r="M238" s="23"/>
      <c r="N238" s="23"/>
      <c r="O238" s="23"/>
      <c r="P238" s="23"/>
      <c r="Q238" s="280"/>
      <c r="R238" s="280"/>
      <c r="S238" s="280"/>
      <c r="T238" s="280"/>
      <c r="U238" s="280"/>
      <c r="V238" s="280"/>
      <c r="W238" s="280"/>
      <c r="X238" s="280"/>
      <c r="Y238" s="280"/>
      <c r="Z238" s="280"/>
      <c r="AA238" s="280"/>
      <c r="AB238" s="280"/>
      <c r="AC238" s="280"/>
      <c r="AD238" s="280"/>
      <c r="AE238" s="280"/>
      <c r="AF238" s="280"/>
    </row>
    <row r="239" spans="1:32" ht="18.75" x14ac:dyDescent="0.25">
      <c r="A239" s="52"/>
      <c r="B239" s="276"/>
      <c r="C239" s="281"/>
      <c r="D239" s="360" t="s">
        <v>335</v>
      </c>
      <c r="E239" s="405">
        <v>2272026</v>
      </c>
      <c r="F239" s="406">
        <v>2278761</v>
      </c>
      <c r="G239" s="406">
        <v>2146242</v>
      </c>
      <c r="H239" s="328"/>
      <c r="I239" s="27"/>
      <c r="J239" s="23"/>
      <c r="K239" s="23"/>
      <c r="L239" s="23"/>
      <c r="M239" s="23"/>
      <c r="N239" s="23"/>
      <c r="O239" s="23"/>
      <c r="P239" s="23"/>
      <c r="Q239" s="280"/>
      <c r="R239" s="280"/>
      <c r="S239" s="280"/>
      <c r="T239" s="280"/>
      <c r="U239" s="280"/>
      <c r="V239" s="280"/>
      <c r="W239" s="280"/>
      <c r="X239" s="280"/>
      <c r="Y239" s="280"/>
      <c r="Z239" s="280"/>
      <c r="AA239" s="280"/>
      <c r="AB239" s="280"/>
      <c r="AC239" s="280"/>
      <c r="AD239" s="280"/>
      <c r="AE239" s="280"/>
      <c r="AF239" s="280"/>
    </row>
    <row r="240" spans="1:32" ht="18.75" x14ac:dyDescent="0.25">
      <c r="A240" s="52"/>
      <c r="B240" s="276"/>
      <c r="C240" s="281"/>
      <c r="D240" s="213" t="s">
        <v>307</v>
      </c>
      <c r="E240" s="135">
        <v>735651</v>
      </c>
      <c r="F240" s="154">
        <v>660689</v>
      </c>
      <c r="G240" s="156">
        <v>671523</v>
      </c>
      <c r="H240" s="154"/>
      <c r="I240" s="329"/>
      <c r="J240" s="23"/>
      <c r="K240" s="23"/>
      <c r="L240" s="23"/>
      <c r="M240" s="23"/>
      <c r="N240" s="23"/>
      <c r="O240" s="125"/>
      <c r="P240" s="125"/>
      <c r="Q240" s="280"/>
      <c r="R240" s="280"/>
      <c r="S240" s="280"/>
      <c r="T240" s="280"/>
      <c r="U240" s="280"/>
      <c r="V240" s="280"/>
      <c r="W240" s="280"/>
      <c r="X240" s="280"/>
      <c r="Y240" s="280"/>
      <c r="Z240" s="280"/>
      <c r="AA240" s="280"/>
      <c r="AB240" s="280"/>
      <c r="AC240" s="280"/>
      <c r="AD240" s="280"/>
      <c r="AE240" s="280"/>
      <c r="AF240" s="280"/>
    </row>
    <row r="241" spans="1:32" ht="18.75" x14ac:dyDescent="0.25">
      <c r="A241" s="52"/>
      <c r="B241" s="276"/>
      <c r="C241" s="281"/>
      <c r="D241" s="213" t="s">
        <v>308</v>
      </c>
      <c r="E241" s="135">
        <v>493473</v>
      </c>
      <c r="F241" s="324">
        <v>544157</v>
      </c>
      <c r="G241" s="154">
        <v>536019</v>
      </c>
      <c r="H241" s="154"/>
      <c r="I241" s="27"/>
      <c r="J241" s="23"/>
      <c r="K241" s="23"/>
      <c r="L241" s="23"/>
      <c r="M241" s="23"/>
      <c r="N241" s="23"/>
      <c r="O241" s="23"/>
      <c r="P241" s="23"/>
      <c r="Q241" s="280"/>
      <c r="R241" s="280"/>
      <c r="S241" s="280"/>
      <c r="T241" s="280"/>
      <c r="U241" s="280"/>
      <c r="V241" s="280"/>
      <c r="W241" s="280"/>
      <c r="X241" s="280"/>
      <c r="Y241" s="280"/>
      <c r="Z241" s="280"/>
      <c r="AA241" s="280"/>
      <c r="AB241" s="280"/>
      <c r="AC241" s="280"/>
      <c r="AD241" s="280"/>
      <c r="AE241" s="280"/>
      <c r="AF241" s="280"/>
    </row>
    <row r="242" spans="1:32" ht="18.75" x14ac:dyDescent="0.25">
      <c r="A242" s="52"/>
      <c r="B242" s="276"/>
      <c r="C242" s="281"/>
      <c r="D242" s="213" t="s">
        <v>309</v>
      </c>
      <c r="E242" s="135">
        <v>961149</v>
      </c>
      <c r="F242" s="326">
        <v>949415</v>
      </c>
      <c r="G242" s="154">
        <v>762805</v>
      </c>
      <c r="H242" s="154"/>
      <c r="I242" s="27"/>
      <c r="J242" s="23"/>
      <c r="K242" s="23"/>
      <c r="L242" s="23"/>
      <c r="M242" s="23"/>
      <c r="N242" s="23"/>
      <c r="O242" s="23"/>
      <c r="P242" s="23"/>
      <c r="Q242" s="280"/>
      <c r="R242" s="280"/>
      <c r="S242" s="280"/>
      <c r="T242" s="280"/>
      <c r="U242" s="280"/>
      <c r="V242" s="280"/>
      <c r="W242" s="280"/>
      <c r="X242" s="280"/>
      <c r="Y242" s="280"/>
      <c r="Z242" s="280"/>
      <c r="AA242" s="280"/>
      <c r="AB242" s="280"/>
      <c r="AC242" s="280"/>
      <c r="AD242" s="280"/>
      <c r="AE242" s="280"/>
      <c r="AF242" s="280"/>
    </row>
    <row r="243" spans="1:32" ht="18.75" x14ac:dyDescent="0.25">
      <c r="A243" s="52"/>
      <c r="B243" s="276"/>
      <c r="C243" s="281"/>
      <c r="D243" s="213" t="s">
        <v>336</v>
      </c>
      <c r="E243" s="135">
        <v>75569</v>
      </c>
      <c r="F243" s="154">
        <v>122210</v>
      </c>
      <c r="G243" s="154">
        <v>124077</v>
      </c>
      <c r="H243" s="154"/>
      <c r="I243" s="154"/>
      <c r="J243" s="23"/>
      <c r="K243" s="23"/>
      <c r="L243" s="23"/>
      <c r="M243" s="23"/>
      <c r="N243" s="23"/>
      <c r="O243" s="125"/>
      <c r="P243" s="125"/>
      <c r="Q243" s="280"/>
      <c r="R243" s="280"/>
      <c r="S243" s="280"/>
      <c r="T243" s="280"/>
      <c r="U243" s="280"/>
      <c r="V243" s="280"/>
      <c r="W243" s="280"/>
      <c r="X243" s="280"/>
      <c r="Y243" s="280"/>
      <c r="Z243" s="280"/>
      <c r="AA243" s="280"/>
      <c r="AB243" s="280"/>
      <c r="AC243" s="280"/>
      <c r="AD243" s="280"/>
      <c r="AE243" s="280"/>
      <c r="AF243" s="280"/>
    </row>
    <row r="244" spans="1:32" ht="18.75" x14ac:dyDescent="0.25">
      <c r="A244" s="52"/>
      <c r="B244" s="276"/>
      <c r="C244" s="281"/>
      <c r="D244" s="213" t="s">
        <v>454</v>
      </c>
      <c r="E244" s="35" t="s">
        <v>387</v>
      </c>
      <c r="F244" s="27" t="s">
        <v>387</v>
      </c>
      <c r="G244" s="154">
        <v>50066</v>
      </c>
      <c r="H244" s="154"/>
      <c r="I244" s="157"/>
      <c r="J244" s="23"/>
      <c r="K244" s="23"/>
      <c r="L244" s="23"/>
      <c r="M244" s="23"/>
      <c r="N244" s="23"/>
      <c r="O244" s="125"/>
      <c r="P244" s="125"/>
      <c r="Q244" s="280"/>
      <c r="R244" s="280"/>
      <c r="S244" s="280"/>
      <c r="T244" s="280"/>
      <c r="U244" s="280"/>
      <c r="V244" s="280"/>
      <c r="W244" s="280"/>
      <c r="X244" s="280"/>
      <c r="Y244" s="280"/>
      <c r="Z244" s="280"/>
      <c r="AA244" s="280"/>
      <c r="AB244" s="280"/>
      <c r="AC244" s="280"/>
      <c r="AD244" s="280"/>
      <c r="AE244" s="280"/>
      <c r="AF244" s="280"/>
    </row>
    <row r="245" spans="1:32" ht="18.75" x14ac:dyDescent="0.25">
      <c r="A245" s="52"/>
      <c r="B245" s="276"/>
      <c r="C245" s="281"/>
      <c r="D245" s="213" t="s">
        <v>310</v>
      </c>
      <c r="E245" s="135">
        <v>4602</v>
      </c>
      <c r="F245" s="325">
        <v>644</v>
      </c>
      <c r="G245" s="330" t="s">
        <v>327</v>
      </c>
      <c r="H245" s="27"/>
      <c r="I245" s="27"/>
      <c r="J245" s="23"/>
      <c r="K245" s="23"/>
      <c r="L245" s="23"/>
      <c r="M245" s="23"/>
      <c r="N245" s="23"/>
      <c r="O245" s="125"/>
      <c r="P245" s="125"/>
      <c r="Q245" s="280"/>
      <c r="R245" s="280"/>
      <c r="S245" s="280"/>
      <c r="T245" s="280"/>
      <c r="U245" s="280"/>
      <c r="V245" s="280"/>
      <c r="W245" s="280"/>
      <c r="X245" s="280"/>
      <c r="Y245" s="280"/>
      <c r="Z245" s="280"/>
      <c r="AA245" s="280"/>
      <c r="AB245" s="280"/>
      <c r="AC245" s="280"/>
      <c r="AD245" s="280"/>
      <c r="AE245" s="280"/>
      <c r="AF245" s="280"/>
    </row>
    <row r="246" spans="1:32" ht="18.75" x14ac:dyDescent="0.25">
      <c r="A246" s="52"/>
      <c r="B246" s="276"/>
      <c r="C246" s="281"/>
      <c r="D246" s="153" t="s">
        <v>313</v>
      </c>
      <c r="E246" s="379">
        <v>1582</v>
      </c>
      <c r="F246" s="383">
        <v>1646</v>
      </c>
      <c r="G246" s="384">
        <v>1752</v>
      </c>
      <c r="H246" s="154"/>
      <c r="I246" s="27"/>
      <c r="J246" s="23"/>
      <c r="K246" s="23"/>
      <c r="L246" s="23"/>
      <c r="M246" s="23"/>
      <c r="N246" s="23"/>
      <c r="O246" s="23"/>
      <c r="P246" s="23"/>
      <c r="Q246" s="280"/>
      <c r="R246" s="280"/>
      <c r="S246" s="280"/>
      <c r="T246" s="280"/>
      <c r="U246" s="280"/>
      <c r="V246" s="280"/>
      <c r="W246" s="280"/>
      <c r="X246" s="280"/>
      <c r="Y246" s="280"/>
      <c r="Z246" s="280"/>
      <c r="AA246" s="280"/>
      <c r="AB246" s="280"/>
      <c r="AC246" s="280"/>
      <c r="AD246" s="280"/>
      <c r="AE246" s="280"/>
      <c r="AF246" s="280"/>
    </row>
    <row r="247" spans="1:32" x14ac:dyDescent="0.25">
      <c r="A247" s="546"/>
      <c r="B247" s="546"/>
      <c r="C247" s="281"/>
      <c r="D247" s="213"/>
      <c r="E247" s="213"/>
      <c r="F247" s="280"/>
      <c r="G247" s="27"/>
      <c r="H247" s="213"/>
      <c r="I247" s="213"/>
      <c r="J247" s="213"/>
      <c r="K247" s="213"/>
      <c r="L247" s="213"/>
      <c r="M247" s="213"/>
      <c r="N247" s="213"/>
      <c r="O247" s="213"/>
      <c r="P247" s="213"/>
      <c r="Q247" s="280"/>
      <c r="R247" s="280"/>
      <c r="S247" s="280"/>
      <c r="T247" s="280"/>
      <c r="U247" s="280"/>
      <c r="V247" s="280"/>
      <c r="W247" s="280"/>
      <c r="X247" s="280"/>
      <c r="Y247" s="280"/>
      <c r="Z247" s="280"/>
      <c r="AA247" s="280"/>
      <c r="AB247" s="280"/>
      <c r="AC247" s="280"/>
      <c r="AD247" s="280"/>
      <c r="AE247" s="280"/>
      <c r="AF247" s="280"/>
    </row>
    <row r="248" spans="1:32" ht="18.75" x14ac:dyDescent="0.25">
      <c r="A248" s="52"/>
      <c r="B248" s="10" t="s">
        <v>553</v>
      </c>
      <c r="C248" s="17"/>
      <c r="D248" s="10" t="s">
        <v>554</v>
      </c>
      <c r="E248" s="213"/>
      <c r="F248" s="213"/>
      <c r="G248" s="213"/>
      <c r="H248" s="213"/>
      <c r="I248" s="213"/>
      <c r="J248" s="213"/>
      <c r="K248" s="280"/>
      <c r="L248" s="280"/>
      <c r="M248" s="280"/>
      <c r="N248" s="280"/>
      <c r="O248" s="280"/>
      <c r="P248" s="280"/>
      <c r="Q248" s="280"/>
      <c r="R248" s="280"/>
      <c r="S248" s="280"/>
      <c r="T248" s="280"/>
      <c r="U248" s="280"/>
      <c r="V248" s="280"/>
      <c r="W248" s="280"/>
      <c r="X248" s="280"/>
      <c r="Y248" s="280"/>
      <c r="Z248" s="280"/>
      <c r="AA248" s="280"/>
      <c r="AB248" s="280"/>
      <c r="AC248" s="280"/>
      <c r="AD248" s="280"/>
      <c r="AE248" s="280"/>
      <c r="AF248" s="280"/>
    </row>
    <row r="249" spans="1:32" ht="19.5" thickBot="1" x14ac:dyDescent="0.3">
      <c r="A249" s="52"/>
      <c r="B249" s="273"/>
      <c r="C249" s="281"/>
      <c r="D249" s="18"/>
      <c r="E249" s="18" t="s">
        <v>335</v>
      </c>
      <c r="F249" s="19" t="s">
        <v>307</v>
      </c>
      <c r="G249" s="19" t="s">
        <v>308</v>
      </c>
      <c r="H249" s="19" t="s">
        <v>309</v>
      </c>
      <c r="I249" s="19" t="s">
        <v>336</v>
      </c>
      <c r="J249" s="19" t="s">
        <v>310</v>
      </c>
      <c r="K249" s="19" t="s">
        <v>468</v>
      </c>
      <c r="L249" s="21"/>
      <c r="M249" s="21"/>
      <c r="N249" s="21"/>
      <c r="O249" s="21"/>
      <c r="P249" s="21"/>
      <c r="Q249" s="280"/>
      <c r="R249" s="280"/>
      <c r="S249" s="280"/>
      <c r="T249" s="280"/>
      <c r="U249" s="280"/>
      <c r="V249" s="280"/>
      <c r="W249" s="280"/>
      <c r="X249" s="280"/>
      <c r="Y249" s="280"/>
      <c r="Z249" s="280"/>
      <c r="AA249" s="280"/>
      <c r="AB249" s="280"/>
      <c r="AC249" s="280"/>
      <c r="AD249" s="280"/>
      <c r="AE249" s="280"/>
      <c r="AF249" s="280"/>
    </row>
    <row r="250" spans="1:32" ht="18.75" x14ac:dyDescent="0.25">
      <c r="A250" s="52"/>
      <c r="B250" s="273"/>
      <c r="C250" s="281"/>
      <c r="D250" s="280" t="s">
        <v>555</v>
      </c>
      <c r="E250" s="220">
        <v>2272026</v>
      </c>
      <c r="F250" s="24">
        <v>735651</v>
      </c>
      <c r="G250" s="24">
        <v>493473</v>
      </c>
      <c r="H250" s="24">
        <v>961149</v>
      </c>
      <c r="I250" s="24">
        <v>75569</v>
      </c>
      <c r="J250" s="154">
        <v>4602</v>
      </c>
      <c r="K250" s="154">
        <v>1582</v>
      </c>
      <c r="L250" s="27"/>
      <c r="M250" s="27"/>
      <c r="N250" s="27"/>
      <c r="O250" s="27"/>
      <c r="P250" s="27"/>
      <c r="Q250" s="280"/>
      <c r="R250" s="280"/>
      <c r="S250" s="280"/>
      <c r="T250" s="280"/>
      <c r="U250" s="280"/>
      <c r="V250" s="280"/>
      <c r="W250" s="280"/>
      <c r="X250" s="280"/>
      <c r="Y250" s="280"/>
      <c r="Z250" s="280"/>
      <c r="AA250" s="280"/>
      <c r="AB250" s="280"/>
      <c r="AC250" s="280"/>
      <c r="AD250" s="280"/>
      <c r="AE250" s="280"/>
      <c r="AF250" s="280"/>
    </row>
    <row r="251" spans="1:32" ht="18.75" x14ac:dyDescent="0.25">
      <c r="A251" s="52"/>
      <c r="B251" s="273"/>
      <c r="C251" s="281"/>
      <c r="D251" s="150" t="s">
        <v>829</v>
      </c>
      <c r="E251" s="220">
        <v>59832441</v>
      </c>
      <c r="F251" s="24">
        <v>13798024</v>
      </c>
      <c r="G251" s="24">
        <v>16209458</v>
      </c>
      <c r="H251" s="24">
        <v>29346774</v>
      </c>
      <c r="I251" s="24">
        <v>478185</v>
      </c>
      <c r="J251" s="76" t="s">
        <v>387</v>
      </c>
      <c r="K251" s="76" t="s">
        <v>387</v>
      </c>
      <c r="L251" s="27"/>
      <c r="M251" s="27"/>
      <c r="N251" s="27"/>
      <c r="O251" s="27"/>
      <c r="P251" s="27"/>
      <c r="Q251" s="280"/>
      <c r="R251" s="280"/>
      <c r="S251" s="280"/>
      <c r="T251" s="280"/>
      <c r="U251" s="280"/>
      <c r="V251" s="280"/>
      <c r="W251" s="280"/>
      <c r="X251" s="280"/>
      <c r="Y251" s="280"/>
      <c r="Z251" s="280"/>
      <c r="AA251" s="280"/>
      <c r="AB251" s="280"/>
      <c r="AC251" s="280"/>
      <c r="AD251" s="280"/>
      <c r="AE251" s="280"/>
      <c r="AF251" s="280"/>
    </row>
    <row r="252" spans="1:32" ht="18.75" x14ac:dyDescent="0.25">
      <c r="A252" s="52"/>
      <c r="B252" s="273"/>
      <c r="C252" s="281"/>
      <c r="D252" s="145" t="s">
        <v>556</v>
      </c>
      <c r="E252" s="476">
        <v>38</v>
      </c>
      <c r="F252" s="69">
        <v>53</v>
      </c>
      <c r="G252" s="69">
        <v>30</v>
      </c>
      <c r="H252" s="69">
        <v>33</v>
      </c>
      <c r="I252" s="69">
        <v>158</v>
      </c>
      <c r="J252" s="76" t="s">
        <v>387</v>
      </c>
      <c r="K252" s="76" t="s">
        <v>387</v>
      </c>
      <c r="L252" s="27"/>
      <c r="M252" s="27"/>
      <c r="N252" s="27"/>
      <c r="O252" s="27"/>
      <c r="P252" s="27"/>
      <c r="Q252" s="280"/>
      <c r="R252" s="280"/>
      <c r="S252" s="280"/>
      <c r="T252" s="280"/>
      <c r="U252" s="280"/>
      <c r="V252" s="280"/>
      <c r="W252" s="280"/>
      <c r="X252" s="280"/>
      <c r="Y252" s="280"/>
      <c r="Z252" s="280"/>
      <c r="AA252" s="280"/>
      <c r="AB252" s="280"/>
      <c r="AC252" s="280"/>
      <c r="AD252" s="280"/>
      <c r="AE252" s="280"/>
      <c r="AF252" s="280"/>
    </row>
    <row r="253" spans="1:32" ht="35.25" customHeight="1" x14ac:dyDescent="0.25">
      <c r="A253" s="52"/>
      <c r="B253" s="273"/>
      <c r="C253" s="281"/>
      <c r="D253" s="555" t="s">
        <v>557</v>
      </c>
      <c r="E253" s="555"/>
      <c r="F253" s="555"/>
      <c r="G253" s="555"/>
      <c r="H253" s="555"/>
      <c r="I253" s="27"/>
      <c r="J253" s="27"/>
      <c r="K253" s="27"/>
      <c r="L253" s="27"/>
      <c r="M253" s="27"/>
      <c r="N253" s="27"/>
      <c r="O253" s="27"/>
      <c r="P253" s="27"/>
      <c r="Q253" s="280"/>
      <c r="R253" s="280"/>
      <c r="S253" s="280"/>
      <c r="T253" s="280"/>
      <c r="U253" s="280"/>
      <c r="V253" s="280"/>
      <c r="W253" s="280"/>
      <c r="X253" s="280"/>
      <c r="Y253" s="280"/>
      <c r="Z253" s="280"/>
      <c r="AA253" s="280"/>
      <c r="AB253" s="280"/>
      <c r="AC253" s="280"/>
      <c r="AD253" s="280"/>
      <c r="AE253" s="280"/>
      <c r="AF253" s="280"/>
    </row>
    <row r="254" spans="1:32" ht="18.75" x14ac:dyDescent="0.25">
      <c r="A254" s="52"/>
      <c r="B254" s="273"/>
      <c r="C254" s="281"/>
      <c r="D254" s="126"/>
      <c r="E254" s="35"/>
      <c r="F254" s="27"/>
      <c r="G254" s="160"/>
      <c r="H254" s="27"/>
      <c r="I254" s="27"/>
      <c r="J254" s="27"/>
      <c r="K254" s="27"/>
      <c r="L254" s="27"/>
      <c r="M254" s="27"/>
      <c r="N254" s="27"/>
      <c r="O254" s="27"/>
      <c r="P254" s="27"/>
      <c r="Q254" s="280"/>
      <c r="R254" s="280"/>
      <c r="S254" s="280"/>
      <c r="T254" s="280"/>
      <c r="U254" s="280"/>
      <c r="V254" s="280"/>
      <c r="W254" s="280"/>
      <c r="X254" s="280"/>
      <c r="Y254" s="280"/>
      <c r="Z254" s="280"/>
      <c r="AA254" s="280"/>
      <c r="AB254" s="280"/>
      <c r="AC254" s="280"/>
      <c r="AD254" s="280"/>
      <c r="AE254" s="280"/>
      <c r="AF254" s="280"/>
    </row>
    <row r="255" spans="1:32" x14ac:dyDescent="0.25">
      <c r="A255" s="546"/>
      <c r="B255" s="546"/>
      <c r="C255" s="281"/>
      <c r="D255" s="35"/>
      <c r="E255" s="35"/>
      <c r="F255" s="27"/>
      <c r="G255" s="27"/>
      <c r="H255" s="160"/>
      <c r="I255" s="27"/>
      <c r="J255" s="27"/>
      <c r="K255" s="27"/>
      <c r="L255" s="27"/>
      <c r="M255" s="27"/>
      <c r="N255" s="27"/>
      <c r="O255" s="27"/>
      <c r="P255" s="27"/>
      <c r="Q255" s="280"/>
      <c r="R255" s="280"/>
      <c r="S255" s="280"/>
      <c r="T255" s="280"/>
      <c r="U255" s="280"/>
      <c r="V255" s="280"/>
      <c r="W255" s="280"/>
      <c r="X255" s="280"/>
      <c r="Y255" s="280"/>
      <c r="Z255" s="280"/>
      <c r="AA255" s="280"/>
      <c r="AB255" s="280"/>
      <c r="AC255" s="280"/>
      <c r="AD255" s="280"/>
      <c r="AE255" s="280"/>
      <c r="AF255" s="280"/>
    </row>
    <row r="256" spans="1:32" x14ac:dyDescent="0.25">
      <c r="A256" s="280"/>
      <c r="B256" s="10" t="s">
        <v>553</v>
      </c>
      <c r="C256" s="281"/>
      <c r="D256" s="10" t="s">
        <v>554</v>
      </c>
      <c r="E256" s="35"/>
      <c r="F256" s="27"/>
      <c r="G256" s="27"/>
      <c r="H256" s="27"/>
      <c r="I256" s="27"/>
      <c r="J256" s="27"/>
      <c r="K256" s="27"/>
      <c r="L256" s="27"/>
      <c r="M256" s="27"/>
      <c r="N256" s="27"/>
      <c r="O256" s="27"/>
      <c r="P256" s="27"/>
      <c r="Q256" s="280"/>
      <c r="R256" s="280"/>
      <c r="S256" s="280"/>
      <c r="T256" s="280"/>
      <c r="U256" s="280"/>
      <c r="V256" s="280"/>
      <c r="W256" s="280"/>
      <c r="X256" s="280"/>
      <c r="Y256" s="280"/>
      <c r="Z256" s="280"/>
      <c r="AA256" s="280"/>
      <c r="AB256" s="280"/>
      <c r="AC256" s="280"/>
      <c r="AD256" s="280"/>
      <c r="AE256" s="280"/>
      <c r="AF256" s="280"/>
    </row>
    <row r="257" spans="1:32" x14ac:dyDescent="0.25">
      <c r="A257" s="563"/>
      <c r="B257" s="563"/>
      <c r="C257" s="281"/>
      <c r="D257" s="403"/>
      <c r="E257" s="403" t="s">
        <v>452</v>
      </c>
      <c r="F257" s="401" t="s">
        <v>453</v>
      </c>
      <c r="G257" s="401" t="s">
        <v>490</v>
      </c>
      <c r="H257" s="477"/>
      <c r="I257" s="154"/>
      <c r="J257" s="27"/>
      <c r="K257" s="27"/>
      <c r="L257" s="27"/>
      <c r="M257" s="27"/>
      <c r="N257" s="27"/>
      <c r="O257" s="27"/>
      <c r="P257" s="27"/>
      <c r="Q257" s="280"/>
      <c r="R257" s="280"/>
      <c r="S257" s="280"/>
      <c r="T257" s="280"/>
      <c r="U257" s="280"/>
      <c r="V257" s="280"/>
      <c r="W257" s="280"/>
      <c r="X257" s="280"/>
      <c r="Y257" s="280"/>
      <c r="Z257" s="280"/>
      <c r="AA257" s="280"/>
      <c r="AB257" s="280"/>
      <c r="AC257" s="280"/>
      <c r="AD257" s="280"/>
      <c r="AE257" s="280"/>
      <c r="AF257" s="280"/>
    </row>
    <row r="258" spans="1:32" ht="18.75" x14ac:dyDescent="0.25">
      <c r="A258" s="52"/>
      <c r="B258" s="276"/>
      <c r="C258" s="281"/>
      <c r="D258" s="360" t="s">
        <v>335</v>
      </c>
      <c r="E258" s="408">
        <v>38</v>
      </c>
      <c r="F258" s="360">
        <v>34</v>
      </c>
      <c r="G258" s="409">
        <v>35</v>
      </c>
      <c r="H258" s="477"/>
      <c r="I258" s="154"/>
      <c r="J258" s="27"/>
      <c r="K258" s="27"/>
      <c r="L258" s="27"/>
      <c r="M258" s="27"/>
      <c r="N258" s="27"/>
      <c r="O258" s="27"/>
      <c r="P258" s="27"/>
      <c r="Q258" s="280"/>
      <c r="R258" s="280"/>
      <c r="S258" s="280"/>
      <c r="T258" s="280"/>
      <c r="U258" s="280"/>
      <c r="V258" s="280"/>
      <c r="W258" s="280"/>
      <c r="X258" s="280"/>
      <c r="Y258" s="280"/>
      <c r="Z258" s="280"/>
      <c r="AA258" s="280"/>
      <c r="AB258" s="280"/>
      <c r="AC258" s="280"/>
      <c r="AD258" s="280"/>
      <c r="AE258" s="280"/>
      <c r="AF258" s="280"/>
    </row>
    <row r="259" spans="1:32" ht="18.75" x14ac:dyDescent="0.25">
      <c r="A259" s="52"/>
      <c r="B259" s="276"/>
      <c r="C259" s="281"/>
      <c r="D259" s="213" t="s">
        <v>307</v>
      </c>
      <c r="E259" s="68">
        <v>53</v>
      </c>
      <c r="F259" s="213">
        <v>49</v>
      </c>
      <c r="G259" s="27">
        <v>47</v>
      </c>
      <c r="H259" s="27"/>
      <c r="I259" s="478"/>
      <c r="J259" s="27"/>
      <c r="K259" s="27"/>
      <c r="L259" s="27"/>
      <c r="M259" s="27"/>
      <c r="N259" s="27"/>
      <c r="O259" s="27"/>
      <c r="P259" s="27"/>
      <c r="Q259" s="280"/>
      <c r="R259" s="280"/>
      <c r="S259" s="280"/>
      <c r="T259" s="280"/>
      <c r="U259" s="280"/>
      <c r="V259" s="280"/>
      <c r="W259" s="280"/>
      <c r="X259" s="280"/>
      <c r="Y259" s="280"/>
      <c r="Z259" s="280"/>
      <c r="AA259" s="280"/>
      <c r="AB259" s="280"/>
      <c r="AC259" s="280"/>
      <c r="AD259" s="280"/>
      <c r="AE259" s="280"/>
      <c r="AF259" s="280"/>
    </row>
    <row r="260" spans="1:32" ht="18.75" x14ac:dyDescent="0.25">
      <c r="A260" s="52"/>
      <c r="B260" s="276"/>
      <c r="C260" s="281"/>
      <c r="D260" s="213" t="s">
        <v>308</v>
      </c>
      <c r="E260" s="68">
        <v>30</v>
      </c>
      <c r="F260" s="213">
        <v>24</v>
      </c>
      <c r="G260" s="27">
        <v>23</v>
      </c>
      <c r="H260" s="27"/>
      <c r="I260" s="478"/>
      <c r="J260" s="27"/>
      <c r="K260" s="27"/>
      <c r="L260" s="27"/>
      <c r="M260" s="27"/>
      <c r="N260" s="27"/>
      <c r="O260" s="27"/>
      <c r="P260" s="27"/>
      <c r="Q260" s="280"/>
      <c r="R260" s="280"/>
      <c r="S260" s="280"/>
      <c r="T260" s="280"/>
      <c r="U260" s="280"/>
      <c r="V260" s="280"/>
      <c r="W260" s="280"/>
      <c r="X260" s="280"/>
      <c r="Y260" s="280"/>
      <c r="Z260" s="280"/>
      <c r="AA260" s="280"/>
      <c r="AB260" s="280"/>
      <c r="AC260" s="280"/>
      <c r="AD260" s="280"/>
      <c r="AE260" s="280"/>
      <c r="AF260" s="280"/>
    </row>
    <row r="261" spans="1:32" ht="18.75" x14ac:dyDescent="0.25">
      <c r="A261" s="52"/>
      <c r="B261" s="276"/>
      <c r="C261" s="281"/>
      <c r="D261" s="213" t="s">
        <v>309</v>
      </c>
      <c r="E261" s="68">
        <v>33</v>
      </c>
      <c r="F261" s="213">
        <v>32</v>
      </c>
      <c r="G261" s="27">
        <v>36</v>
      </c>
      <c r="H261" s="27"/>
      <c r="I261" s="27"/>
      <c r="J261" s="27"/>
      <c r="K261" s="27"/>
      <c r="L261" s="27"/>
      <c r="M261" s="27"/>
      <c r="N261" s="27"/>
      <c r="O261" s="27"/>
      <c r="P261" s="27"/>
      <c r="Q261" s="280"/>
      <c r="R261" s="280"/>
      <c r="S261" s="280"/>
      <c r="T261" s="280"/>
      <c r="U261" s="280"/>
      <c r="V261" s="280"/>
      <c r="W261" s="280"/>
      <c r="X261" s="280"/>
      <c r="Y261" s="280"/>
      <c r="Z261" s="280"/>
      <c r="AA261" s="280"/>
      <c r="AB261" s="280"/>
      <c r="AC261" s="280"/>
      <c r="AD261" s="280"/>
      <c r="AE261" s="280"/>
      <c r="AF261" s="280"/>
    </row>
    <row r="262" spans="1:32" ht="18.75" x14ac:dyDescent="0.25">
      <c r="A262" s="52"/>
      <c r="B262" s="276"/>
      <c r="C262" s="281"/>
      <c r="D262" s="153" t="s">
        <v>336</v>
      </c>
      <c r="E262" s="385">
        <v>158</v>
      </c>
      <c r="F262" s="153">
        <v>173</v>
      </c>
      <c r="G262" s="386">
        <v>176</v>
      </c>
      <c r="H262" s="27"/>
      <c r="I262" s="27"/>
      <c r="J262" s="27"/>
      <c r="K262" s="27"/>
      <c r="L262" s="27"/>
      <c r="M262" s="27"/>
      <c r="N262" s="27"/>
      <c r="O262" s="27"/>
      <c r="P262" s="27"/>
      <c r="Q262" s="280"/>
      <c r="R262" s="280"/>
      <c r="S262" s="280"/>
      <c r="T262" s="280"/>
      <c r="U262" s="280"/>
      <c r="V262" s="280"/>
      <c r="W262" s="280"/>
      <c r="X262" s="280"/>
      <c r="Y262" s="280"/>
      <c r="Z262" s="280"/>
      <c r="AA262" s="280"/>
      <c r="AB262" s="280"/>
      <c r="AC262" s="280"/>
      <c r="AD262" s="280"/>
      <c r="AE262" s="280"/>
      <c r="AF262" s="280"/>
    </row>
    <row r="263" spans="1:32" x14ac:dyDescent="0.25">
      <c r="A263" s="546"/>
      <c r="B263" s="546"/>
      <c r="C263" s="281"/>
      <c r="D263" s="213"/>
      <c r="E263" s="213"/>
      <c r="F263" s="213"/>
      <c r="G263" s="213"/>
      <c r="H263" s="213"/>
      <c r="I263" s="213"/>
      <c r="J263" s="213"/>
      <c r="K263" s="213"/>
      <c r="L263" s="213"/>
      <c r="M263" s="213"/>
      <c r="N263" s="213"/>
      <c r="O263" s="213"/>
      <c r="P263" s="213"/>
      <c r="Q263" s="280"/>
      <c r="R263" s="280"/>
      <c r="S263" s="280"/>
      <c r="T263" s="280"/>
      <c r="U263" s="280"/>
      <c r="V263" s="280"/>
      <c r="W263" s="280"/>
      <c r="X263" s="280"/>
      <c r="Y263" s="280"/>
      <c r="Z263" s="280"/>
      <c r="AA263" s="280"/>
      <c r="AB263" s="280"/>
      <c r="AC263" s="280"/>
      <c r="AD263" s="280"/>
      <c r="AE263" s="280"/>
      <c r="AF263" s="280"/>
    </row>
    <row r="264" spans="1:32" ht="18.75" x14ac:dyDescent="0.25">
      <c r="A264" s="52"/>
      <c r="B264" s="273"/>
      <c r="C264" s="281"/>
      <c r="D264" s="10" t="s">
        <v>558</v>
      </c>
      <c r="E264" s="213"/>
      <c r="F264" s="213"/>
      <c r="G264" s="213"/>
      <c r="H264" s="213"/>
      <c r="I264" s="213"/>
      <c r="J264" s="213"/>
      <c r="K264" s="280"/>
      <c r="L264" s="280"/>
      <c r="M264" s="280"/>
      <c r="N264" s="280"/>
      <c r="O264" s="280"/>
      <c r="P264" s="280"/>
      <c r="Q264" s="280"/>
      <c r="R264" s="280"/>
      <c r="S264" s="280"/>
      <c r="T264" s="280"/>
      <c r="U264" s="280"/>
      <c r="V264" s="280"/>
      <c r="W264" s="280"/>
      <c r="X264" s="280"/>
      <c r="Y264" s="280"/>
      <c r="Z264" s="280"/>
      <c r="AA264" s="280"/>
      <c r="AB264" s="280"/>
      <c r="AC264" s="280"/>
      <c r="AD264" s="280"/>
      <c r="AE264" s="280"/>
      <c r="AF264" s="280"/>
    </row>
    <row r="265" spans="1:32" ht="19.5" thickBot="1" x14ac:dyDescent="0.3">
      <c r="A265" s="52"/>
      <c r="B265" s="273"/>
      <c r="C265" s="281"/>
      <c r="D265" s="18"/>
      <c r="E265" s="18" t="s">
        <v>335</v>
      </c>
      <c r="F265" s="19" t="s">
        <v>307</v>
      </c>
      <c r="G265" s="19" t="s">
        <v>308</v>
      </c>
      <c r="H265" s="19" t="s">
        <v>309</v>
      </c>
      <c r="I265" s="19" t="s">
        <v>336</v>
      </c>
      <c r="J265" s="19" t="s">
        <v>310</v>
      </c>
      <c r="K265" s="19" t="s">
        <v>468</v>
      </c>
      <c r="L265" s="21"/>
      <c r="M265" s="21"/>
      <c r="N265" s="21"/>
      <c r="O265" s="21"/>
      <c r="P265" s="21"/>
      <c r="Q265" s="280"/>
      <c r="R265" s="280"/>
      <c r="S265" s="280"/>
      <c r="T265" s="280"/>
      <c r="U265" s="280"/>
      <c r="V265" s="280"/>
      <c r="W265" s="280"/>
      <c r="X265" s="280"/>
      <c r="Y265" s="280"/>
      <c r="Z265" s="280"/>
      <c r="AA265" s="280"/>
      <c r="AB265" s="280"/>
      <c r="AC265" s="280"/>
      <c r="AD265" s="280"/>
      <c r="AE265" s="280"/>
      <c r="AF265" s="280"/>
    </row>
    <row r="266" spans="1:32" ht="18.75" x14ac:dyDescent="0.25">
      <c r="A266" s="52"/>
      <c r="B266" s="273"/>
      <c r="C266" s="281"/>
      <c r="D266" s="280" t="s">
        <v>555</v>
      </c>
      <c r="E266" s="220">
        <v>2272026</v>
      </c>
      <c r="F266" s="222">
        <v>735651</v>
      </c>
      <c r="G266" s="222">
        <v>493473</v>
      </c>
      <c r="H266" s="222">
        <v>961149</v>
      </c>
      <c r="I266" s="222">
        <v>75569</v>
      </c>
      <c r="J266" s="222">
        <v>4602</v>
      </c>
      <c r="K266" s="222">
        <v>1582</v>
      </c>
      <c r="L266" s="27"/>
      <c r="M266" s="27"/>
      <c r="N266" s="27"/>
      <c r="O266" s="27"/>
      <c r="P266" s="27"/>
      <c r="Q266" s="280"/>
      <c r="R266" s="280"/>
      <c r="S266" s="280"/>
      <c r="T266" s="280"/>
      <c r="U266" s="280"/>
      <c r="V266" s="280"/>
      <c r="W266" s="280"/>
      <c r="X266" s="280"/>
      <c r="Y266" s="280"/>
      <c r="Z266" s="280"/>
      <c r="AA266" s="280"/>
      <c r="AB266" s="280"/>
      <c r="AC266" s="280"/>
      <c r="AD266" s="280"/>
      <c r="AE266" s="280"/>
      <c r="AF266" s="280"/>
    </row>
    <row r="267" spans="1:32" ht="18.75" x14ac:dyDescent="0.25">
      <c r="A267" s="52"/>
      <c r="B267" s="273"/>
      <c r="C267" s="281"/>
      <c r="D267" s="26" t="s">
        <v>830</v>
      </c>
      <c r="E267" s="220">
        <v>2734824</v>
      </c>
      <c r="F267" s="221">
        <v>775978</v>
      </c>
      <c r="G267" s="221">
        <v>482883</v>
      </c>
      <c r="H267" s="221">
        <v>1372682</v>
      </c>
      <c r="I267" s="221">
        <v>103282</v>
      </c>
      <c r="J267" s="76" t="s">
        <v>387</v>
      </c>
      <c r="K267" s="76" t="s">
        <v>387</v>
      </c>
      <c r="L267" s="27"/>
      <c r="M267" s="27"/>
      <c r="N267" s="27"/>
      <c r="O267" s="27"/>
      <c r="P267" s="27"/>
      <c r="Q267" s="280"/>
      <c r="R267" s="280"/>
      <c r="S267" s="280"/>
      <c r="T267" s="280"/>
      <c r="U267" s="280"/>
      <c r="V267" s="280"/>
      <c r="W267" s="280"/>
      <c r="X267" s="280"/>
      <c r="Y267" s="280"/>
      <c r="Z267" s="280"/>
      <c r="AA267" s="280"/>
      <c r="AB267" s="280"/>
      <c r="AC267" s="280"/>
      <c r="AD267" s="280"/>
      <c r="AE267" s="280"/>
      <c r="AF267" s="280"/>
    </row>
    <row r="268" spans="1:32" ht="18.75" x14ac:dyDescent="0.25">
      <c r="A268" s="52"/>
      <c r="B268" s="273"/>
      <c r="C268" s="281"/>
      <c r="D268" s="162" t="s">
        <v>559</v>
      </c>
      <c r="E268" s="223">
        <v>831</v>
      </c>
      <c r="F268" s="333">
        <v>948</v>
      </c>
      <c r="G268" s="334">
        <v>1022</v>
      </c>
      <c r="H268" s="333">
        <v>700</v>
      </c>
      <c r="I268" s="333">
        <v>732</v>
      </c>
      <c r="J268" s="76" t="s">
        <v>387</v>
      </c>
      <c r="K268" s="76" t="s">
        <v>387</v>
      </c>
      <c r="L268" s="27"/>
      <c r="M268" s="27"/>
      <c r="N268" s="27"/>
      <c r="O268" s="27"/>
      <c r="P268" s="27"/>
      <c r="Q268" s="280"/>
      <c r="R268" s="280"/>
      <c r="S268" s="280"/>
      <c r="T268" s="280"/>
      <c r="U268" s="280"/>
      <c r="V268" s="280"/>
      <c r="W268" s="280"/>
      <c r="X268" s="280"/>
      <c r="Y268" s="280"/>
      <c r="Z268" s="280"/>
      <c r="AA268" s="280"/>
      <c r="AB268" s="280"/>
      <c r="AC268" s="280"/>
      <c r="AD268" s="280"/>
      <c r="AE268" s="280"/>
      <c r="AF268" s="280"/>
    </row>
    <row r="269" spans="1:32" ht="48.75" customHeight="1" x14ac:dyDescent="0.25">
      <c r="A269" s="52"/>
      <c r="B269" s="273"/>
      <c r="C269" s="281"/>
      <c r="D269" s="555" t="s">
        <v>560</v>
      </c>
      <c r="E269" s="555"/>
      <c r="F269" s="555"/>
      <c r="G269" s="555"/>
      <c r="H269" s="555"/>
      <c r="I269" s="27"/>
      <c r="J269" s="27"/>
      <c r="K269" s="27"/>
      <c r="L269" s="27"/>
      <c r="M269" s="27"/>
      <c r="N269" s="27"/>
      <c r="O269" s="27"/>
      <c r="P269" s="27"/>
      <c r="Q269" s="280"/>
      <c r="R269" s="280"/>
      <c r="S269" s="280"/>
      <c r="T269" s="280"/>
      <c r="U269" s="280"/>
      <c r="V269" s="280"/>
      <c r="W269" s="280"/>
      <c r="X269" s="280"/>
      <c r="Y269" s="280"/>
      <c r="Z269" s="280"/>
      <c r="AA269" s="280"/>
      <c r="AB269" s="280"/>
      <c r="AC269" s="280"/>
      <c r="AD269" s="280"/>
      <c r="AE269" s="280"/>
      <c r="AF269" s="280"/>
    </row>
    <row r="270" spans="1:32" ht="17.25" x14ac:dyDescent="0.25">
      <c r="A270" s="546"/>
      <c r="B270" s="546"/>
      <c r="C270" s="281"/>
      <c r="D270" s="79"/>
      <c r="E270" s="35"/>
      <c r="F270" s="27"/>
      <c r="G270" s="27"/>
      <c r="H270" s="27"/>
      <c r="I270" s="27"/>
      <c r="J270" s="27"/>
      <c r="K270" s="27"/>
      <c r="L270" s="27"/>
      <c r="M270" s="27"/>
      <c r="N270" s="27"/>
      <c r="O270" s="27"/>
      <c r="P270" s="27"/>
      <c r="Q270" s="280"/>
      <c r="R270" s="280"/>
      <c r="S270" s="280"/>
      <c r="T270" s="280"/>
      <c r="U270" s="280"/>
      <c r="V270" s="280"/>
      <c r="W270" s="280"/>
      <c r="X270" s="280"/>
      <c r="Y270" s="280"/>
      <c r="Z270" s="280"/>
      <c r="AA270" s="280"/>
      <c r="AB270" s="280"/>
      <c r="AC270" s="280"/>
      <c r="AD270" s="280"/>
      <c r="AE270" s="280"/>
      <c r="AF270" s="280"/>
    </row>
    <row r="271" spans="1:32" x14ac:dyDescent="0.25">
      <c r="A271" s="563"/>
      <c r="B271" s="563"/>
      <c r="C271" s="281"/>
      <c r="D271" s="35"/>
      <c r="E271" s="35"/>
      <c r="F271" s="27"/>
      <c r="G271" s="27"/>
      <c r="H271" s="27"/>
      <c r="I271" s="27"/>
      <c r="J271" s="27"/>
      <c r="K271" s="27"/>
      <c r="L271" s="27"/>
      <c r="M271" s="27"/>
      <c r="N271" s="27"/>
      <c r="O271" s="27"/>
      <c r="P271" s="27"/>
      <c r="Q271" s="280"/>
      <c r="R271" s="280"/>
      <c r="S271" s="280"/>
      <c r="T271" s="280"/>
      <c r="U271" s="280"/>
      <c r="V271" s="280"/>
      <c r="W271" s="280"/>
      <c r="X271" s="280"/>
      <c r="Y271" s="280"/>
      <c r="Z271" s="280"/>
      <c r="AA271" s="280"/>
      <c r="AB271" s="280"/>
      <c r="AC271" s="280"/>
      <c r="AD271" s="280"/>
      <c r="AE271" s="280"/>
      <c r="AF271" s="280"/>
    </row>
    <row r="272" spans="1:32" ht="18.75" x14ac:dyDescent="0.25">
      <c r="A272" s="52"/>
      <c r="B272" s="276"/>
      <c r="C272" s="281"/>
      <c r="D272" s="382" t="s">
        <v>561</v>
      </c>
      <c r="E272" s="18" t="s">
        <v>452</v>
      </c>
      <c r="F272" s="19" t="s">
        <v>453</v>
      </c>
      <c r="G272" s="19" t="s">
        <v>490</v>
      </c>
      <c r="H272" s="27"/>
      <c r="I272" s="27"/>
      <c r="J272" s="27"/>
      <c r="K272" s="27"/>
      <c r="L272" s="27"/>
      <c r="M272" s="27"/>
      <c r="N272" s="27"/>
      <c r="O272" s="27"/>
      <c r="P272" s="27"/>
      <c r="Q272" s="280"/>
      <c r="R272" s="280"/>
      <c r="S272" s="280"/>
      <c r="T272" s="280"/>
      <c r="U272" s="280"/>
      <c r="V272" s="280"/>
      <c r="W272" s="280"/>
      <c r="X272" s="280"/>
      <c r="Y272" s="280"/>
      <c r="Z272" s="280"/>
      <c r="AA272" s="280"/>
      <c r="AB272" s="280"/>
      <c r="AC272" s="280"/>
      <c r="AD272" s="280"/>
      <c r="AE272" s="280"/>
      <c r="AF272" s="280"/>
    </row>
    <row r="273" spans="1:32" ht="18.75" x14ac:dyDescent="0.25">
      <c r="A273" s="52"/>
      <c r="B273" s="276"/>
      <c r="C273" s="281"/>
      <c r="D273" s="213" t="s">
        <v>335</v>
      </c>
      <c r="E273" s="34">
        <v>831</v>
      </c>
      <c r="F273" s="27">
        <v>742</v>
      </c>
      <c r="G273" s="27">
        <v>774</v>
      </c>
      <c r="H273" s="27"/>
      <c r="I273" s="27"/>
      <c r="J273" s="27"/>
      <c r="K273" s="280"/>
      <c r="L273" s="27"/>
      <c r="M273" s="27"/>
      <c r="N273" s="27"/>
      <c r="O273" s="27"/>
      <c r="P273" s="27"/>
      <c r="Q273" s="280"/>
      <c r="R273" s="280"/>
      <c r="S273" s="280"/>
      <c r="T273" s="280"/>
      <c r="U273" s="280"/>
      <c r="V273" s="280"/>
      <c r="W273" s="280"/>
      <c r="X273" s="280"/>
      <c r="Y273" s="280"/>
      <c r="Z273" s="280"/>
      <c r="AA273" s="280"/>
      <c r="AB273" s="280"/>
      <c r="AC273" s="280"/>
      <c r="AD273" s="280"/>
      <c r="AE273" s="280"/>
      <c r="AF273" s="280"/>
    </row>
    <row r="274" spans="1:32" ht="18.75" x14ac:dyDescent="0.25">
      <c r="A274" s="52"/>
      <c r="B274" s="276"/>
      <c r="C274" s="281"/>
      <c r="D274" s="213" t="s">
        <v>307</v>
      </c>
      <c r="E274" s="34">
        <v>948</v>
      </c>
      <c r="F274" s="27">
        <v>708</v>
      </c>
      <c r="G274" s="27">
        <v>703</v>
      </c>
      <c r="H274" s="27"/>
      <c r="I274" s="27"/>
      <c r="J274" s="27"/>
      <c r="K274" s="280"/>
      <c r="L274" s="27"/>
      <c r="M274" s="27"/>
      <c r="N274" s="27"/>
      <c r="O274" s="27"/>
      <c r="P274" s="27"/>
      <c r="Q274" s="280"/>
      <c r="R274" s="280"/>
      <c r="S274" s="280"/>
      <c r="T274" s="280"/>
      <c r="U274" s="280"/>
      <c r="V274" s="280"/>
      <c r="W274" s="280"/>
      <c r="X274" s="280"/>
      <c r="Y274" s="280"/>
      <c r="Z274" s="280"/>
      <c r="AA274" s="280"/>
      <c r="AB274" s="280"/>
      <c r="AC274" s="280"/>
      <c r="AD274" s="280"/>
      <c r="AE274" s="280"/>
      <c r="AF274" s="280"/>
    </row>
    <row r="275" spans="1:32" ht="18.75" x14ac:dyDescent="0.25">
      <c r="A275" s="52"/>
      <c r="B275" s="276"/>
      <c r="C275" s="281"/>
      <c r="D275" s="213" t="s">
        <v>308</v>
      </c>
      <c r="E275" s="135">
        <v>1022</v>
      </c>
      <c r="F275" s="154">
        <v>1017</v>
      </c>
      <c r="G275" s="154">
        <v>1041</v>
      </c>
      <c r="H275" s="27"/>
      <c r="I275" s="27"/>
      <c r="J275" s="27"/>
      <c r="K275" s="27"/>
      <c r="L275" s="27"/>
      <c r="M275" s="27"/>
      <c r="N275" s="27"/>
      <c r="O275" s="27"/>
      <c r="P275" s="27"/>
      <c r="Q275" s="280"/>
      <c r="R275" s="280"/>
      <c r="S275" s="280"/>
      <c r="T275" s="280"/>
      <c r="U275" s="280"/>
      <c r="V275" s="280"/>
      <c r="W275" s="280"/>
      <c r="X275" s="280"/>
      <c r="Y275" s="280"/>
      <c r="Z275" s="280"/>
      <c r="AA275" s="280"/>
      <c r="AB275" s="280"/>
      <c r="AC275" s="280"/>
      <c r="AD275" s="280"/>
      <c r="AE275" s="280"/>
      <c r="AF275" s="280"/>
    </row>
    <row r="276" spans="1:32" ht="18.75" x14ac:dyDescent="0.25">
      <c r="A276" s="52"/>
      <c r="B276" s="276"/>
      <c r="C276" s="281"/>
      <c r="D276" s="213" t="s">
        <v>309</v>
      </c>
      <c r="E276" s="35">
        <v>700</v>
      </c>
      <c r="F276" s="27">
        <v>672</v>
      </c>
      <c r="G276" s="27">
        <v>811</v>
      </c>
      <c r="H276" s="27"/>
      <c r="I276" s="27"/>
      <c r="J276" s="27"/>
      <c r="K276" s="27"/>
      <c r="L276" s="27"/>
      <c r="M276" s="27"/>
      <c r="N276" s="27"/>
      <c r="O276" s="27"/>
      <c r="P276" s="27"/>
      <c r="Q276" s="280"/>
      <c r="R276" s="280"/>
      <c r="S276" s="280"/>
      <c r="T276" s="280"/>
      <c r="U276" s="280"/>
      <c r="V276" s="280"/>
      <c r="W276" s="280"/>
      <c r="X276" s="280"/>
      <c r="Y276" s="280"/>
      <c r="Z276" s="280"/>
      <c r="AA276" s="280"/>
      <c r="AB276" s="280"/>
      <c r="AC276" s="280"/>
      <c r="AD276" s="280"/>
      <c r="AE276" s="280"/>
      <c r="AF276" s="280"/>
    </row>
    <row r="277" spans="1:32" ht="18.75" x14ac:dyDescent="0.25">
      <c r="A277" s="52"/>
      <c r="B277" s="276"/>
      <c r="C277" s="281"/>
      <c r="D277" s="153" t="s">
        <v>336</v>
      </c>
      <c r="E277" s="387">
        <v>732</v>
      </c>
      <c r="F277" s="386">
        <v>643</v>
      </c>
      <c r="G277" s="386">
        <v>492</v>
      </c>
      <c r="H277" s="27"/>
      <c r="I277" s="27"/>
      <c r="J277" s="27"/>
      <c r="K277" s="27"/>
      <c r="L277" s="27"/>
      <c r="M277" s="27"/>
      <c r="N277" s="27"/>
      <c r="O277" s="27"/>
      <c r="P277" s="27"/>
      <c r="Q277" s="280"/>
      <c r="R277" s="280"/>
      <c r="S277" s="280"/>
      <c r="T277" s="280"/>
      <c r="U277" s="280"/>
      <c r="V277" s="280"/>
      <c r="W277" s="280"/>
      <c r="X277" s="280"/>
      <c r="Y277" s="280"/>
      <c r="Z277" s="280"/>
      <c r="AA277" s="280"/>
      <c r="AB277" s="280"/>
      <c r="AC277" s="280"/>
      <c r="AD277" s="280"/>
      <c r="AE277" s="280"/>
      <c r="AF277" s="280"/>
    </row>
    <row r="278" spans="1:32" ht="18.75" x14ac:dyDescent="0.25">
      <c r="A278" s="52"/>
      <c r="B278" s="276"/>
      <c r="C278" s="281"/>
      <c r="D278" s="68"/>
      <c r="E278" s="68"/>
      <c r="F278" s="213"/>
      <c r="G278" s="213"/>
      <c r="H278" s="213"/>
      <c r="I278" s="213"/>
      <c r="J278" s="213"/>
      <c r="K278" s="213"/>
      <c r="L278" s="213"/>
      <c r="M278" s="213"/>
      <c r="N278" s="213"/>
      <c r="O278" s="213"/>
      <c r="P278" s="213"/>
      <c r="Q278" s="280"/>
      <c r="R278" s="280"/>
      <c r="S278" s="280"/>
      <c r="T278" s="280"/>
      <c r="U278" s="280"/>
      <c r="V278" s="280"/>
      <c r="W278" s="280"/>
      <c r="X278" s="280"/>
      <c r="Y278" s="280"/>
      <c r="Z278" s="280"/>
      <c r="AA278" s="280"/>
      <c r="AB278" s="280"/>
      <c r="AC278" s="280"/>
      <c r="AD278" s="280"/>
      <c r="AE278" s="280"/>
      <c r="AF278" s="280"/>
    </row>
    <row r="279" spans="1:32" x14ac:dyDescent="0.25">
      <c r="A279" s="546"/>
      <c r="B279" s="546"/>
      <c r="C279" s="281"/>
      <c r="D279" s="68"/>
      <c r="E279" s="68"/>
      <c r="F279" s="213"/>
      <c r="G279" s="213"/>
      <c r="H279" s="213"/>
      <c r="I279" s="213"/>
      <c r="J279" s="213"/>
      <c r="K279" s="213"/>
      <c r="L279" s="213"/>
      <c r="M279" s="213"/>
      <c r="N279" s="213"/>
      <c r="O279" s="213"/>
      <c r="P279" s="213"/>
      <c r="Q279" s="280"/>
      <c r="R279" s="280"/>
      <c r="S279" s="280"/>
      <c r="T279" s="280"/>
      <c r="U279" s="280"/>
      <c r="V279" s="280"/>
      <c r="W279" s="280"/>
      <c r="X279" s="280"/>
      <c r="Y279" s="280"/>
      <c r="Z279" s="280"/>
      <c r="AA279" s="280"/>
      <c r="AB279" s="280"/>
      <c r="AC279" s="280"/>
      <c r="AD279" s="280"/>
      <c r="AE279" s="280"/>
      <c r="AF279" s="280"/>
    </row>
    <row r="280" spans="1:32" x14ac:dyDescent="0.25">
      <c r="A280" s="280"/>
      <c r="B280" s="10" t="s">
        <v>562</v>
      </c>
      <c r="C280" s="281"/>
      <c r="D280" s="72" t="s">
        <v>563</v>
      </c>
      <c r="E280" s="213"/>
      <c r="F280" s="213"/>
      <c r="G280" s="213"/>
      <c r="H280" s="213"/>
      <c r="I280" s="213"/>
      <c r="J280" s="213"/>
      <c r="K280" s="213"/>
      <c r="L280" s="213"/>
      <c r="M280" s="213"/>
      <c r="N280" s="213"/>
      <c r="O280" s="213"/>
      <c r="P280" s="213"/>
      <c r="Q280" s="280"/>
      <c r="R280" s="280"/>
      <c r="S280" s="280"/>
      <c r="T280" s="280"/>
      <c r="U280" s="280"/>
      <c r="V280" s="280"/>
      <c r="W280" s="280"/>
      <c r="X280" s="280"/>
      <c r="Y280" s="280"/>
      <c r="Z280" s="280"/>
      <c r="AA280" s="280"/>
      <c r="AB280" s="280"/>
      <c r="AC280" s="280"/>
      <c r="AD280" s="280"/>
      <c r="AE280" s="280"/>
      <c r="AF280" s="280"/>
    </row>
    <row r="281" spans="1:32" ht="15.75" thickBot="1" x14ac:dyDescent="0.3">
      <c r="A281" s="546"/>
      <c r="B281" s="546"/>
      <c r="C281" s="281"/>
      <c r="D281" s="88"/>
      <c r="E281" s="88"/>
      <c r="F281" s="18" t="s">
        <v>335</v>
      </c>
      <c r="G281" s="68"/>
      <c r="H281" s="280"/>
      <c r="I281" s="165"/>
      <c r="J281" s="68"/>
      <c r="K281" s="213"/>
      <c r="L281" s="213"/>
      <c r="M281" s="213"/>
      <c r="N281" s="213"/>
      <c r="O281" s="213"/>
      <c r="P281" s="213"/>
      <c r="Q281" s="280"/>
      <c r="R281" s="280"/>
      <c r="S281" s="280"/>
      <c r="T281" s="280"/>
      <c r="U281" s="280"/>
      <c r="V281" s="280"/>
      <c r="W281" s="280"/>
      <c r="X281" s="280"/>
      <c r="Y281" s="280"/>
      <c r="Z281" s="280"/>
      <c r="AA281" s="280"/>
      <c r="AB281" s="280"/>
      <c r="AC281" s="280"/>
      <c r="AD281" s="280"/>
      <c r="AE281" s="280"/>
      <c r="AF281" s="280"/>
    </row>
    <row r="282" spans="1:32" ht="18.75" x14ac:dyDescent="0.25">
      <c r="A282" s="52"/>
      <c r="B282" s="273"/>
      <c r="C282" s="281"/>
      <c r="D282" s="14" t="s">
        <v>564</v>
      </c>
      <c r="E282" s="213"/>
      <c r="F282" s="213"/>
      <c r="G282" s="213"/>
      <c r="H282" s="213"/>
      <c r="I282" s="213"/>
      <c r="J282" s="213"/>
      <c r="K282" s="213"/>
      <c r="L282" s="213"/>
      <c r="M282" s="213"/>
      <c r="N282" s="213"/>
      <c r="O282" s="213"/>
      <c r="P282" s="213"/>
      <c r="Q282" s="280"/>
      <c r="R282" s="280"/>
      <c r="S282" s="280"/>
      <c r="T282" s="280"/>
      <c r="U282" s="280"/>
      <c r="V282" s="280"/>
      <c r="W282" s="280"/>
      <c r="X282" s="280"/>
      <c r="Y282" s="280"/>
      <c r="Z282" s="280"/>
      <c r="AA282" s="280"/>
      <c r="AB282" s="280"/>
      <c r="AC282" s="280"/>
      <c r="AD282" s="280"/>
      <c r="AE282" s="280"/>
      <c r="AF282" s="280"/>
    </row>
    <row r="283" spans="1:32" ht="18.75" x14ac:dyDescent="0.25">
      <c r="A283" s="52"/>
      <c r="B283" s="273"/>
      <c r="C283" s="281"/>
      <c r="D283" s="128" t="s">
        <v>565</v>
      </c>
      <c r="E283" s="213"/>
      <c r="F283" s="28">
        <v>153</v>
      </c>
      <c r="G283" s="213"/>
      <c r="H283" s="213"/>
      <c r="I283" s="213"/>
      <c r="J283" s="213"/>
      <c r="K283" s="213"/>
      <c r="L283" s="213"/>
      <c r="M283" s="213"/>
      <c r="N283" s="213"/>
      <c r="O283" s="213"/>
      <c r="P283" s="213"/>
      <c r="Q283" s="280"/>
      <c r="R283" s="280"/>
      <c r="S283" s="280"/>
      <c r="T283" s="280"/>
      <c r="U283" s="280"/>
      <c r="V283" s="280"/>
      <c r="W283" s="280"/>
      <c r="X283" s="280"/>
      <c r="Y283" s="280"/>
      <c r="Z283" s="280"/>
      <c r="AA283" s="280"/>
      <c r="AB283" s="280"/>
      <c r="AC283" s="280"/>
      <c r="AD283" s="280"/>
      <c r="AE283" s="280"/>
      <c r="AF283" s="280"/>
    </row>
    <row r="284" spans="1:32" ht="18.75" x14ac:dyDescent="0.25">
      <c r="A284" s="52"/>
      <c r="B284" s="273"/>
      <c r="C284" s="281"/>
      <c r="D284" s="128" t="s">
        <v>831</v>
      </c>
      <c r="E284" s="213"/>
      <c r="F284" s="28">
        <v>328</v>
      </c>
      <c r="G284" s="213"/>
      <c r="H284" s="213"/>
      <c r="I284" s="213"/>
      <c r="J284" s="213"/>
      <c r="K284" s="213"/>
      <c r="L284" s="213"/>
      <c r="M284" s="213"/>
      <c r="N284" s="213"/>
      <c r="O284" s="213"/>
      <c r="P284" s="213"/>
      <c r="Q284" s="280"/>
      <c r="R284" s="280"/>
      <c r="S284" s="280"/>
      <c r="T284" s="280"/>
      <c r="U284" s="280"/>
      <c r="V284" s="280"/>
      <c r="W284" s="280"/>
      <c r="X284" s="280"/>
      <c r="Y284" s="280"/>
      <c r="Z284" s="280"/>
      <c r="AA284" s="280"/>
      <c r="AB284" s="280"/>
      <c r="AC284" s="280"/>
      <c r="AD284" s="280"/>
      <c r="AE284" s="280"/>
      <c r="AF284" s="280"/>
    </row>
    <row r="285" spans="1:32" ht="18.75" x14ac:dyDescent="0.25">
      <c r="A285" s="52"/>
      <c r="B285" s="273"/>
      <c r="C285" s="281"/>
      <c r="D285" s="128"/>
      <c r="E285" s="128" t="s">
        <v>566</v>
      </c>
      <c r="F285" s="166">
        <v>181</v>
      </c>
      <c r="G285" s="213"/>
      <c r="H285" s="213"/>
      <c r="I285" s="213"/>
      <c r="J285" s="213"/>
      <c r="K285" s="213"/>
      <c r="L285" s="213"/>
      <c r="M285" s="213"/>
      <c r="N285" s="213"/>
      <c r="O285" s="213"/>
      <c r="P285" s="213"/>
      <c r="Q285" s="280"/>
      <c r="R285" s="280"/>
      <c r="S285" s="280"/>
      <c r="T285" s="280"/>
      <c r="U285" s="280"/>
      <c r="V285" s="280"/>
      <c r="W285" s="280"/>
      <c r="X285" s="280"/>
      <c r="Y285" s="280"/>
      <c r="Z285" s="280"/>
      <c r="AA285" s="280"/>
      <c r="AB285" s="280"/>
      <c r="AC285" s="280"/>
      <c r="AD285" s="280"/>
      <c r="AE285" s="280"/>
      <c r="AF285" s="280"/>
    </row>
    <row r="286" spans="1:32" ht="18.75" x14ac:dyDescent="0.25">
      <c r="A286" s="52"/>
      <c r="B286" s="273"/>
      <c r="C286" s="281"/>
      <c r="D286" s="128"/>
      <c r="E286" s="128" t="s">
        <v>567</v>
      </c>
      <c r="F286" s="166">
        <v>59</v>
      </c>
      <c r="G286" s="213"/>
      <c r="H286" s="213"/>
      <c r="I286" s="213"/>
      <c r="J286" s="213"/>
      <c r="K286" s="213"/>
      <c r="L286" s="213"/>
      <c r="M286" s="213"/>
      <c r="N286" s="213"/>
      <c r="O286" s="213"/>
      <c r="P286" s="213"/>
      <c r="Q286" s="280"/>
      <c r="R286" s="280"/>
      <c r="S286" s="280"/>
      <c r="T286" s="280"/>
      <c r="U286" s="280"/>
      <c r="V286" s="280"/>
      <c r="W286" s="280"/>
      <c r="X286" s="280"/>
      <c r="Y286" s="280"/>
      <c r="Z286" s="280"/>
      <c r="AA286" s="280"/>
      <c r="AB286" s="280"/>
      <c r="AC286" s="280"/>
      <c r="AD286" s="280"/>
      <c r="AE286" s="280"/>
      <c r="AF286" s="280"/>
    </row>
    <row r="287" spans="1:32" ht="18.75" x14ac:dyDescent="0.25">
      <c r="A287" s="52"/>
      <c r="B287" s="273"/>
      <c r="C287" s="281"/>
      <c r="D287" s="128"/>
      <c r="E287" s="128" t="s">
        <v>568</v>
      </c>
      <c r="F287" s="166">
        <v>54</v>
      </c>
      <c r="G287" s="213"/>
      <c r="H287" s="128"/>
      <c r="I287" s="47"/>
      <c r="J287" s="47"/>
      <c r="K287" s="213"/>
      <c r="L287" s="213"/>
      <c r="M287" s="213"/>
      <c r="N287" s="213"/>
      <c r="O287" s="213"/>
      <c r="P287" s="213"/>
      <c r="Q287" s="280"/>
      <c r="R287" s="280"/>
      <c r="S287" s="280"/>
      <c r="T287" s="280"/>
      <c r="U287" s="280"/>
      <c r="V287" s="280"/>
      <c r="W287" s="280"/>
      <c r="X287" s="280"/>
      <c r="Y287" s="280"/>
      <c r="Z287" s="280"/>
      <c r="AA287" s="280"/>
      <c r="AB287" s="280"/>
      <c r="AC287" s="280"/>
      <c r="AD287" s="280"/>
      <c r="AE287" s="280"/>
      <c r="AF287" s="280"/>
    </row>
    <row r="288" spans="1:32" ht="18.75" x14ac:dyDescent="0.25">
      <c r="A288" s="52"/>
      <c r="B288" s="273"/>
      <c r="C288" s="281"/>
      <c r="D288" s="128" t="s">
        <v>569</v>
      </c>
      <c r="E288" s="213"/>
      <c r="F288" s="28">
        <v>25</v>
      </c>
      <c r="G288" s="25"/>
      <c r="H288" s="128"/>
      <c r="I288" s="280"/>
      <c r="J288" s="280"/>
      <c r="K288" s="213"/>
      <c r="L288" s="213"/>
      <c r="M288" s="213"/>
      <c r="N288" s="213"/>
      <c r="O288" s="213"/>
      <c r="P288" s="213"/>
      <c r="Q288" s="280"/>
      <c r="R288" s="280"/>
      <c r="S288" s="280"/>
      <c r="T288" s="280"/>
      <c r="U288" s="280"/>
      <c r="V288" s="280"/>
      <c r="W288" s="280"/>
      <c r="X288" s="280"/>
      <c r="Y288" s="280"/>
      <c r="Z288" s="280"/>
      <c r="AA288" s="280"/>
      <c r="AB288" s="280"/>
      <c r="AC288" s="280"/>
      <c r="AD288" s="280"/>
      <c r="AE288" s="280"/>
      <c r="AF288" s="280"/>
    </row>
    <row r="289" spans="1:32" ht="19.5" thickBot="1" x14ac:dyDescent="0.3">
      <c r="A289" s="52"/>
      <c r="B289" s="273"/>
      <c r="C289" s="281"/>
      <c r="D289" s="128"/>
      <c r="E289" s="167" t="s">
        <v>570</v>
      </c>
      <c r="F289" s="89">
        <v>505</v>
      </c>
      <c r="G289" s="213"/>
      <c r="H289" s="128"/>
      <c r="I289" s="213"/>
      <c r="J289" s="213"/>
      <c r="K289" s="213"/>
      <c r="L289" s="213"/>
      <c r="M289" s="213"/>
      <c r="N289" s="213"/>
      <c r="O289" s="213"/>
      <c r="P289" s="213"/>
      <c r="Q289" s="280"/>
      <c r="R289" s="280"/>
      <c r="S289" s="280"/>
      <c r="T289" s="280"/>
      <c r="U289" s="280"/>
      <c r="V289" s="280"/>
      <c r="W289" s="280"/>
      <c r="X289" s="280"/>
      <c r="Y289" s="280"/>
      <c r="Z289" s="280"/>
      <c r="AA289" s="280"/>
      <c r="AB289" s="280"/>
      <c r="AC289" s="280"/>
      <c r="AD289" s="280"/>
      <c r="AE289" s="280"/>
      <c r="AF289" s="280"/>
    </row>
    <row r="290" spans="1:32" ht="18.75" x14ac:dyDescent="0.25">
      <c r="A290" s="52"/>
      <c r="B290" s="273"/>
      <c r="C290" s="281"/>
      <c r="D290" s="165" t="s">
        <v>571</v>
      </c>
      <c r="E290" s="128"/>
      <c r="F290" s="28"/>
      <c r="G290" s="213"/>
      <c r="H290" s="213"/>
      <c r="I290" s="213"/>
      <c r="J290" s="213"/>
      <c r="K290" s="213"/>
      <c r="L290" s="213"/>
      <c r="M290" s="213"/>
      <c r="N290" s="213"/>
      <c r="O290" s="213"/>
      <c r="P290" s="213"/>
      <c r="Q290" s="280"/>
      <c r="R290" s="280"/>
      <c r="S290" s="280"/>
      <c r="T290" s="280"/>
      <c r="U290" s="280"/>
      <c r="V290" s="280"/>
      <c r="W290" s="280"/>
      <c r="X290" s="280"/>
      <c r="Y290" s="280"/>
      <c r="Z290" s="280"/>
      <c r="AA290" s="280"/>
      <c r="AB290" s="280"/>
      <c r="AC290" s="280"/>
      <c r="AD290" s="280"/>
      <c r="AE290" s="280"/>
      <c r="AF290" s="280"/>
    </row>
    <row r="291" spans="1:32" ht="18.75" x14ac:dyDescent="0.25">
      <c r="A291" s="52"/>
      <c r="B291" s="273"/>
      <c r="C291" s="281"/>
      <c r="D291" s="128" t="s">
        <v>572</v>
      </c>
      <c r="E291" s="128"/>
      <c r="F291" s="238">
        <v>0.4</v>
      </c>
      <c r="G291" s="128"/>
      <c r="H291" s="213"/>
      <c r="I291" s="213"/>
      <c r="J291" s="213"/>
      <c r="K291" s="213"/>
      <c r="L291" s="213"/>
      <c r="M291" s="213"/>
      <c r="N291" s="213"/>
      <c r="O291" s="213"/>
      <c r="P291" s="213"/>
      <c r="Q291" s="280"/>
      <c r="R291" s="280"/>
      <c r="S291" s="280"/>
      <c r="T291" s="280"/>
      <c r="U291" s="280"/>
      <c r="V291" s="280"/>
      <c r="W291" s="280"/>
      <c r="X291" s="280"/>
      <c r="Y291" s="280"/>
      <c r="Z291" s="280"/>
      <c r="AA291" s="280"/>
      <c r="AB291" s="280"/>
      <c r="AC291" s="280"/>
      <c r="AD291" s="280"/>
      <c r="AE291" s="280"/>
      <c r="AF291" s="280"/>
    </row>
    <row r="292" spans="1:32" ht="18.75" x14ac:dyDescent="0.25">
      <c r="A292" s="52"/>
      <c r="B292" s="273"/>
      <c r="C292" s="281"/>
      <c r="D292" s="128" t="s">
        <v>573</v>
      </c>
      <c r="E292" s="128"/>
      <c r="F292" s="28">
        <v>97</v>
      </c>
      <c r="G292" s="213"/>
      <c r="H292" s="213"/>
      <c r="I292" s="213"/>
      <c r="J292" s="213"/>
      <c r="K292" s="213"/>
      <c r="L292" s="213"/>
      <c r="M292" s="213"/>
      <c r="N292" s="213"/>
      <c r="O292" s="213"/>
      <c r="P292" s="213"/>
      <c r="Q292" s="280"/>
      <c r="R292" s="280"/>
      <c r="S292" s="280"/>
      <c r="T292" s="280"/>
      <c r="U292" s="280"/>
      <c r="V292" s="280"/>
      <c r="W292" s="280"/>
      <c r="X292" s="280"/>
      <c r="Y292" s="280"/>
      <c r="Z292" s="280"/>
      <c r="AA292" s="280"/>
      <c r="AB292" s="280"/>
      <c r="AC292" s="280"/>
      <c r="AD292" s="280"/>
      <c r="AE292" s="280"/>
      <c r="AF292" s="280"/>
    </row>
    <row r="293" spans="1:32" ht="19.5" thickBot="1" x14ac:dyDescent="0.3">
      <c r="A293" s="52"/>
      <c r="B293" s="273"/>
      <c r="C293" s="281"/>
      <c r="D293" s="167"/>
      <c r="E293" s="167" t="s">
        <v>574</v>
      </c>
      <c r="F293" s="161">
        <v>97</v>
      </c>
      <c r="G293" s="213"/>
      <c r="H293" s="213"/>
      <c r="I293" s="213"/>
      <c r="J293" s="213"/>
      <c r="K293" s="213"/>
      <c r="L293" s="213"/>
      <c r="M293" s="213"/>
      <c r="N293" s="213"/>
      <c r="O293" s="213"/>
      <c r="P293" s="213"/>
      <c r="Q293" s="280"/>
      <c r="R293" s="280"/>
      <c r="S293" s="280"/>
      <c r="T293" s="280"/>
      <c r="U293" s="280"/>
      <c r="V293" s="280"/>
      <c r="W293" s="280"/>
      <c r="X293" s="280"/>
      <c r="Y293" s="280"/>
      <c r="Z293" s="280"/>
      <c r="AA293" s="280"/>
      <c r="AB293" s="280"/>
      <c r="AC293" s="280"/>
      <c r="AD293" s="280"/>
      <c r="AE293" s="280"/>
      <c r="AF293" s="280"/>
    </row>
    <row r="294" spans="1:32" ht="19.5" thickBot="1" x14ac:dyDescent="0.3">
      <c r="A294" s="52"/>
      <c r="B294" s="273"/>
      <c r="C294" s="281"/>
      <c r="D294" s="167" t="s">
        <v>575</v>
      </c>
      <c r="E294" s="19"/>
      <c r="F294" s="161">
        <v>602</v>
      </c>
      <c r="G294" s="213"/>
      <c r="H294" s="213"/>
      <c r="I294" s="213"/>
      <c r="J294" s="213"/>
      <c r="K294" s="213"/>
      <c r="L294" s="213"/>
      <c r="M294" s="213"/>
      <c r="N294" s="213"/>
      <c r="O294" s="213"/>
      <c r="P294" s="213"/>
      <c r="Q294" s="280"/>
      <c r="R294" s="280"/>
      <c r="S294" s="280"/>
      <c r="T294" s="280"/>
      <c r="U294" s="280"/>
      <c r="V294" s="280"/>
      <c r="W294" s="280"/>
      <c r="X294" s="280"/>
      <c r="Y294" s="280"/>
      <c r="Z294" s="280"/>
      <c r="AA294" s="280"/>
      <c r="AB294" s="280"/>
      <c r="AC294" s="280"/>
      <c r="AD294" s="280"/>
      <c r="AE294" s="280"/>
      <c r="AF294" s="280"/>
    </row>
    <row r="295" spans="1:32" ht="18.75" x14ac:dyDescent="0.25">
      <c r="A295" s="52"/>
      <c r="B295" s="273"/>
      <c r="C295" s="281"/>
      <c r="D295" s="128" t="s">
        <v>576</v>
      </c>
      <c r="E295" s="213"/>
      <c r="F295" s="213"/>
      <c r="G295" s="213"/>
      <c r="H295" s="213"/>
      <c r="I295" s="213"/>
      <c r="J295" s="213"/>
      <c r="K295" s="213"/>
      <c r="L295" s="213"/>
      <c r="M295" s="213"/>
      <c r="N295" s="213"/>
      <c r="O295" s="213"/>
      <c r="P295" s="213"/>
      <c r="Q295" s="280"/>
      <c r="R295" s="280"/>
      <c r="S295" s="280"/>
      <c r="T295" s="280"/>
      <c r="U295" s="280"/>
      <c r="V295" s="280"/>
      <c r="W295" s="280"/>
      <c r="X295" s="280"/>
      <c r="Y295" s="280"/>
      <c r="Z295" s="280"/>
      <c r="AA295" s="280"/>
      <c r="AB295" s="280"/>
      <c r="AC295" s="280"/>
      <c r="AD295" s="280"/>
      <c r="AE295" s="280"/>
      <c r="AF295" s="280"/>
    </row>
    <row r="296" spans="1:32" x14ac:dyDescent="0.25">
      <c r="A296" s="546"/>
      <c r="B296" s="546"/>
      <c r="C296" s="281"/>
      <c r="D296" s="68"/>
      <c r="E296" s="68"/>
      <c r="F296" s="213"/>
      <c r="G296" s="213"/>
      <c r="H296" s="213"/>
      <c r="I296" s="213"/>
      <c r="J296" s="213"/>
      <c r="K296" s="213"/>
      <c r="L296" s="213"/>
      <c r="M296" s="213"/>
      <c r="N296" s="213"/>
      <c r="O296" s="213"/>
      <c r="P296" s="213"/>
      <c r="Q296" s="280"/>
      <c r="R296" s="280"/>
      <c r="S296" s="280"/>
      <c r="T296" s="280"/>
      <c r="U296" s="280"/>
      <c r="V296" s="280"/>
      <c r="W296" s="280"/>
      <c r="X296" s="280"/>
      <c r="Y296" s="280"/>
      <c r="Z296" s="280"/>
      <c r="AA296" s="280"/>
      <c r="AB296" s="280"/>
      <c r="AC296" s="280"/>
      <c r="AD296" s="280"/>
      <c r="AE296" s="280"/>
      <c r="AF296" s="280"/>
    </row>
    <row r="297" spans="1:32" x14ac:dyDescent="0.25">
      <c r="A297" s="546"/>
      <c r="B297" s="546"/>
      <c r="C297" s="281"/>
      <c r="D297" s="68"/>
      <c r="E297" s="68"/>
      <c r="F297" s="213"/>
      <c r="G297" s="47"/>
      <c r="H297" s="213"/>
      <c r="I297" s="213"/>
      <c r="J297" s="213"/>
      <c r="K297" s="213"/>
      <c r="L297" s="213"/>
      <c r="M297" s="213"/>
      <c r="N297" s="213"/>
      <c r="O297" s="213"/>
      <c r="P297" s="213"/>
      <c r="Q297" s="280"/>
      <c r="R297" s="280"/>
      <c r="S297" s="280"/>
      <c r="T297" s="280"/>
      <c r="U297" s="280"/>
      <c r="V297" s="280"/>
      <c r="W297" s="280"/>
      <c r="X297" s="280"/>
      <c r="Y297" s="280"/>
      <c r="Z297" s="280"/>
      <c r="AA297" s="280"/>
      <c r="AB297" s="280"/>
      <c r="AC297" s="280"/>
      <c r="AD297" s="280"/>
      <c r="AE297" s="280"/>
      <c r="AF297" s="280"/>
    </row>
    <row r="298" spans="1:32" x14ac:dyDescent="0.25">
      <c r="A298" s="280"/>
      <c r="B298" s="10" t="s">
        <v>577</v>
      </c>
      <c r="C298" s="281"/>
      <c r="D298" s="529" t="s">
        <v>578</v>
      </c>
      <c r="E298" s="213"/>
      <c r="F298" s="213"/>
      <c r="G298" s="213"/>
      <c r="H298" s="280"/>
      <c r="I298" s="213"/>
      <c r="J298" s="213"/>
      <c r="K298" s="213"/>
      <c r="L298" s="213"/>
      <c r="M298" s="213"/>
      <c r="N298" s="213"/>
      <c r="O298" s="280"/>
      <c r="P298" s="25"/>
      <c r="Q298" s="280"/>
      <c r="R298" s="280"/>
      <c r="S298" s="280"/>
      <c r="T298" s="280"/>
      <c r="U298" s="280"/>
      <c r="V298" s="280"/>
      <c r="W298" s="280"/>
      <c r="X298" s="280"/>
      <c r="Y298" s="280"/>
      <c r="Z298" s="280"/>
      <c r="AA298" s="280"/>
      <c r="AB298" s="280"/>
      <c r="AC298" s="280"/>
      <c r="AD298" s="280"/>
      <c r="AE298" s="280"/>
      <c r="AF298" s="280"/>
    </row>
    <row r="299" spans="1:32" ht="19.5" thickBot="1" x14ac:dyDescent="0.3">
      <c r="A299" s="52"/>
      <c r="B299" s="273"/>
      <c r="C299" s="281"/>
      <c r="D299" s="18"/>
      <c r="E299" s="18" t="s">
        <v>335</v>
      </c>
      <c r="F299" s="19" t="s">
        <v>832</v>
      </c>
      <c r="G299" s="19" t="s">
        <v>308</v>
      </c>
      <c r="H299" s="19" t="s">
        <v>833</v>
      </c>
      <c r="I299" s="19" t="s">
        <v>309</v>
      </c>
      <c r="J299" s="19" t="s">
        <v>834</v>
      </c>
      <c r="K299" s="19" t="s">
        <v>336</v>
      </c>
      <c r="L299" s="213"/>
      <c r="M299" s="213"/>
      <c r="N299" s="213"/>
      <c r="O299" s="21"/>
      <c r="P299" s="47"/>
      <c r="Q299" s="280"/>
      <c r="R299" s="280"/>
      <c r="S299" s="280"/>
      <c r="T299" s="280"/>
      <c r="U299" s="280"/>
      <c r="V299" s="280"/>
      <c r="W299" s="280"/>
      <c r="X299" s="280"/>
      <c r="Y299" s="280"/>
      <c r="Z299" s="280"/>
      <c r="AA299" s="280"/>
      <c r="AB299" s="280"/>
      <c r="AC299" s="280"/>
      <c r="AD299" s="280"/>
      <c r="AE299" s="280"/>
      <c r="AF299" s="280"/>
    </row>
    <row r="300" spans="1:32" ht="18.75" x14ac:dyDescent="0.25">
      <c r="A300" s="52"/>
      <c r="B300" s="273"/>
      <c r="C300" s="281"/>
      <c r="D300" s="280" t="s">
        <v>579</v>
      </c>
      <c r="E300" s="220">
        <v>5786694</v>
      </c>
      <c r="F300" s="214">
        <v>5725460</v>
      </c>
      <c r="G300" s="214">
        <v>2175</v>
      </c>
      <c r="H300" s="214">
        <v>4092</v>
      </c>
      <c r="I300" s="214">
        <v>3932</v>
      </c>
      <c r="J300" s="26">
        <v>2</v>
      </c>
      <c r="K300" s="24">
        <v>51032</v>
      </c>
      <c r="L300" s="213"/>
      <c r="M300" s="213"/>
      <c r="N300" s="213"/>
      <c r="O300" s="27"/>
      <c r="P300" s="47"/>
      <c r="Q300" s="280"/>
      <c r="R300" s="280"/>
      <c r="S300" s="280"/>
      <c r="T300" s="280"/>
      <c r="U300" s="280"/>
      <c r="V300" s="280"/>
      <c r="W300" s="280"/>
      <c r="X300" s="280"/>
      <c r="Y300" s="280"/>
      <c r="Z300" s="280"/>
      <c r="AA300" s="280"/>
      <c r="AB300" s="280"/>
      <c r="AC300" s="280"/>
      <c r="AD300" s="280"/>
      <c r="AE300" s="280"/>
      <c r="AF300" s="280"/>
    </row>
    <row r="301" spans="1:32" ht="18.75" x14ac:dyDescent="0.25">
      <c r="A301" s="52"/>
      <c r="B301" s="273"/>
      <c r="C301" s="281"/>
      <c r="D301" s="280" t="s">
        <v>580</v>
      </c>
      <c r="E301" s="220">
        <v>11012449</v>
      </c>
      <c r="F301" s="214">
        <v>7909961</v>
      </c>
      <c r="G301" s="214">
        <v>1777812</v>
      </c>
      <c r="H301" s="214">
        <v>6774</v>
      </c>
      <c r="I301" s="214">
        <v>480347</v>
      </c>
      <c r="J301" s="214">
        <v>1348</v>
      </c>
      <c r="K301" s="24">
        <v>836207</v>
      </c>
      <c r="L301" s="213"/>
      <c r="M301" s="213"/>
      <c r="N301" s="213"/>
      <c r="O301" s="27"/>
      <c r="P301" s="47"/>
      <c r="Q301" s="280"/>
      <c r="R301" s="280"/>
      <c r="S301" s="280"/>
      <c r="T301" s="280"/>
      <c r="U301" s="280"/>
      <c r="V301" s="280"/>
      <c r="W301" s="280"/>
      <c r="X301" s="280"/>
      <c r="Y301" s="280"/>
      <c r="Z301" s="280"/>
      <c r="AA301" s="280"/>
      <c r="AB301" s="280"/>
      <c r="AC301" s="280"/>
      <c r="AD301" s="280"/>
      <c r="AE301" s="280"/>
      <c r="AF301" s="280"/>
    </row>
    <row r="302" spans="1:32" ht="18.75" x14ac:dyDescent="0.25">
      <c r="A302" s="52"/>
      <c r="B302" s="273"/>
      <c r="C302" s="84"/>
      <c r="D302" s="280" t="s">
        <v>581</v>
      </c>
      <c r="E302" s="220">
        <v>5387763</v>
      </c>
      <c r="F302" s="214">
        <v>3675620</v>
      </c>
      <c r="G302" s="214">
        <v>1090782</v>
      </c>
      <c r="H302" s="26">
        <v>675</v>
      </c>
      <c r="I302" s="214">
        <v>240096</v>
      </c>
      <c r="J302" s="26">
        <v>541</v>
      </c>
      <c r="K302" s="24">
        <v>380050</v>
      </c>
      <c r="L302" s="213"/>
      <c r="M302" s="213"/>
      <c r="N302" s="213"/>
      <c r="O302" s="27"/>
      <c r="P302" s="47"/>
      <c r="Q302" s="280"/>
      <c r="R302" s="280"/>
      <c r="S302" s="280"/>
      <c r="T302" s="280"/>
      <c r="U302" s="280"/>
      <c r="V302" s="280"/>
      <c r="W302" s="280"/>
      <c r="X302" s="280"/>
      <c r="Y302" s="280"/>
      <c r="Z302" s="280"/>
      <c r="AA302" s="280"/>
      <c r="AB302" s="280"/>
      <c r="AC302" s="280"/>
      <c r="AD302" s="280"/>
      <c r="AE302" s="280"/>
      <c r="AF302" s="280"/>
    </row>
    <row r="303" spans="1:32" ht="18.75" x14ac:dyDescent="0.25">
      <c r="A303" s="52"/>
      <c r="B303" s="273"/>
      <c r="C303" s="84"/>
      <c r="D303" s="26" t="s">
        <v>582</v>
      </c>
      <c r="E303" s="220">
        <v>614445</v>
      </c>
      <c r="F303" s="214">
        <v>451734</v>
      </c>
      <c r="G303" s="214">
        <v>82523</v>
      </c>
      <c r="H303" s="26">
        <v>494</v>
      </c>
      <c r="I303" s="214">
        <v>33143</v>
      </c>
      <c r="J303" s="26">
        <v>121</v>
      </c>
      <c r="K303" s="24">
        <v>46429</v>
      </c>
      <c r="L303" s="213"/>
      <c r="M303" s="213"/>
      <c r="N303" s="213"/>
      <c r="O303" s="27"/>
      <c r="P303" s="47"/>
      <c r="Q303" s="280"/>
      <c r="R303" s="280"/>
      <c r="S303" s="280"/>
      <c r="T303" s="280"/>
      <c r="U303" s="280"/>
      <c r="V303" s="280"/>
      <c r="W303" s="280"/>
      <c r="X303" s="280"/>
      <c r="Y303" s="280"/>
      <c r="Z303" s="280"/>
      <c r="AA303" s="280"/>
      <c r="AB303" s="280"/>
      <c r="AC303" s="280"/>
      <c r="AD303" s="280"/>
      <c r="AE303" s="280"/>
      <c r="AF303" s="280"/>
    </row>
    <row r="304" spans="1:32" ht="18.75" x14ac:dyDescent="0.25">
      <c r="A304" s="52"/>
      <c r="B304" s="273"/>
      <c r="C304" s="84"/>
      <c r="D304" s="26" t="s">
        <v>835</v>
      </c>
      <c r="E304" s="220">
        <v>12036522</v>
      </c>
      <c r="F304" s="27" t="s">
        <v>327</v>
      </c>
      <c r="G304" s="214">
        <v>7049263</v>
      </c>
      <c r="H304" s="26">
        <v>156</v>
      </c>
      <c r="I304" s="214">
        <v>4987103</v>
      </c>
      <c r="J304" s="26">
        <v>0</v>
      </c>
      <c r="K304" s="213" t="s">
        <v>327</v>
      </c>
      <c r="L304" s="213"/>
      <c r="M304" s="213"/>
      <c r="N304" s="213"/>
      <c r="O304" s="27"/>
      <c r="P304" s="47"/>
      <c r="Q304" s="280"/>
      <c r="R304" s="280"/>
      <c r="S304" s="280"/>
      <c r="T304" s="280"/>
      <c r="U304" s="280"/>
      <c r="V304" s="280"/>
      <c r="W304" s="280"/>
      <c r="X304" s="280"/>
      <c r="Y304" s="280"/>
      <c r="Z304" s="280"/>
      <c r="AA304" s="280"/>
      <c r="AB304" s="280"/>
      <c r="AC304" s="280"/>
      <c r="AD304" s="280"/>
      <c r="AE304" s="280"/>
      <c r="AF304" s="280"/>
    </row>
    <row r="305" spans="1:32" ht="18.75" x14ac:dyDescent="0.25">
      <c r="A305" s="52"/>
      <c r="B305" s="273"/>
      <c r="C305" s="84"/>
      <c r="D305" s="26" t="s">
        <v>583</v>
      </c>
      <c r="E305" s="220">
        <v>12650967</v>
      </c>
      <c r="F305" s="214">
        <v>451734</v>
      </c>
      <c r="G305" s="214">
        <v>7131786</v>
      </c>
      <c r="H305" s="26">
        <v>650</v>
      </c>
      <c r="I305" s="214">
        <v>5020247</v>
      </c>
      <c r="J305" s="26">
        <v>121</v>
      </c>
      <c r="K305" s="24">
        <v>46429</v>
      </c>
      <c r="L305" s="213"/>
      <c r="M305" s="213"/>
      <c r="N305" s="213"/>
      <c r="O305" s="27"/>
      <c r="P305" s="47"/>
      <c r="Q305" s="280"/>
      <c r="R305" s="280"/>
      <c r="S305" s="280"/>
      <c r="T305" s="280"/>
      <c r="U305" s="280"/>
      <c r="V305" s="280"/>
      <c r="W305" s="280"/>
      <c r="X305" s="280"/>
      <c r="Y305" s="280"/>
      <c r="Z305" s="280"/>
      <c r="AA305" s="280"/>
      <c r="AB305" s="280"/>
      <c r="AC305" s="280"/>
      <c r="AD305" s="280"/>
      <c r="AE305" s="280"/>
      <c r="AF305" s="280"/>
    </row>
    <row r="306" spans="1:32" ht="18.75" x14ac:dyDescent="0.25">
      <c r="A306" s="52"/>
      <c r="B306" s="273"/>
      <c r="C306" s="84"/>
      <c r="D306" s="280" t="s">
        <v>584</v>
      </c>
      <c r="E306" s="220">
        <v>590334</v>
      </c>
      <c r="F306" s="214">
        <v>436627</v>
      </c>
      <c r="G306" s="214">
        <v>76853</v>
      </c>
      <c r="H306" s="26">
        <v>419</v>
      </c>
      <c r="I306" s="214">
        <v>31436</v>
      </c>
      <c r="J306" s="26">
        <v>111</v>
      </c>
      <c r="K306" s="24">
        <v>44887</v>
      </c>
      <c r="L306" s="213"/>
      <c r="M306" s="213"/>
      <c r="N306" s="213"/>
      <c r="O306" s="27"/>
      <c r="P306" s="47"/>
      <c r="Q306" s="280"/>
      <c r="R306" s="280"/>
      <c r="S306" s="280"/>
      <c r="T306" s="280"/>
      <c r="U306" s="280"/>
      <c r="V306" s="280"/>
      <c r="W306" s="280"/>
      <c r="X306" s="280"/>
      <c r="Y306" s="280"/>
      <c r="Z306" s="280"/>
      <c r="AA306" s="280"/>
      <c r="AB306" s="280"/>
      <c r="AC306" s="280"/>
      <c r="AD306" s="280"/>
      <c r="AE306" s="280"/>
      <c r="AF306" s="280"/>
    </row>
    <row r="307" spans="1:32" ht="18.75" x14ac:dyDescent="0.25">
      <c r="A307" s="52"/>
      <c r="B307" s="273"/>
      <c r="C307" s="84"/>
      <c r="D307" s="36" t="s">
        <v>585</v>
      </c>
      <c r="E307" s="239">
        <v>569636</v>
      </c>
      <c r="F307" s="168">
        <v>420501</v>
      </c>
      <c r="G307" s="168">
        <v>73188</v>
      </c>
      <c r="H307" s="69">
        <v>246</v>
      </c>
      <c r="I307" s="168">
        <v>35054</v>
      </c>
      <c r="J307" s="69">
        <v>147</v>
      </c>
      <c r="K307" s="168">
        <v>40501</v>
      </c>
      <c r="L307" s="213"/>
      <c r="M307" s="213"/>
      <c r="N307" s="213"/>
      <c r="O307" s="27"/>
      <c r="P307" s="47"/>
      <c r="Q307" s="280"/>
      <c r="R307" s="280"/>
      <c r="S307" s="280"/>
      <c r="T307" s="280"/>
      <c r="U307" s="280"/>
      <c r="V307" s="280"/>
      <c r="W307" s="280"/>
      <c r="X307" s="280"/>
      <c r="Y307" s="280"/>
      <c r="Z307" s="280"/>
      <c r="AA307" s="280"/>
      <c r="AB307" s="280"/>
      <c r="AC307" s="280"/>
      <c r="AD307" s="280"/>
      <c r="AE307" s="280"/>
      <c r="AF307" s="280"/>
    </row>
    <row r="308" spans="1:32" ht="75" customHeight="1" x14ac:dyDescent="0.25">
      <c r="A308" s="52"/>
      <c r="B308" s="273"/>
      <c r="C308" s="66"/>
      <c r="D308" s="557" t="s">
        <v>586</v>
      </c>
      <c r="E308" s="557"/>
      <c r="F308" s="557"/>
      <c r="G308" s="557"/>
      <c r="H308" s="557"/>
      <c r="I308" s="47"/>
      <c r="J308" s="47"/>
      <c r="K308" s="25"/>
      <c r="L308" s="213"/>
      <c r="M308" s="213"/>
      <c r="N308" s="213"/>
      <c r="O308" s="25"/>
      <c r="P308" s="25"/>
      <c r="Q308" s="280"/>
      <c r="R308" s="280"/>
      <c r="S308" s="280"/>
      <c r="T308" s="280"/>
      <c r="U308" s="280"/>
      <c r="V308" s="280"/>
      <c r="W308" s="280"/>
      <c r="X308" s="280"/>
      <c r="Y308" s="280"/>
      <c r="Z308" s="280"/>
      <c r="AA308" s="280"/>
      <c r="AB308" s="280"/>
      <c r="AC308" s="280"/>
      <c r="AD308" s="280"/>
      <c r="AE308" s="280"/>
      <c r="AF308" s="280"/>
    </row>
    <row r="309" spans="1:32" x14ac:dyDescent="0.25">
      <c r="A309" s="280"/>
      <c r="B309" s="280"/>
      <c r="C309" s="527"/>
      <c r="D309" s="46"/>
      <c r="E309" s="47"/>
      <c r="F309" s="47"/>
      <c r="G309" s="47"/>
      <c r="H309" s="280"/>
      <c r="I309" s="280"/>
      <c r="J309" s="280"/>
      <c r="K309" s="280"/>
      <c r="L309" s="280"/>
      <c r="M309" s="213"/>
      <c r="N309" s="213"/>
      <c r="O309" s="280"/>
      <c r="P309" s="280"/>
      <c r="Q309" s="280"/>
      <c r="R309" s="280"/>
      <c r="S309" s="280"/>
      <c r="T309" s="280"/>
      <c r="U309" s="280"/>
      <c r="V309" s="280"/>
      <c r="W309" s="280"/>
      <c r="X309" s="280"/>
      <c r="Y309" s="280"/>
      <c r="Z309" s="280"/>
      <c r="AA309" s="280"/>
      <c r="AB309" s="280"/>
      <c r="AC309" s="280"/>
      <c r="AD309" s="280"/>
      <c r="AE309" s="280"/>
      <c r="AF309" s="280"/>
    </row>
    <row r="310" spans="1:32" x14ac:dyDescent="0.25">
      <c r="A310" s="546"/>
      <c r="B310" s="546"/>
      <c r="C310" s="527"/>
      <c r="D310" s="50"/>
      <c r="E310" s="213"/>
      <c r="F310" s="213"/>
      <c r="G310" s="213"/>
      <c r="H310" s="213"/>
      <c r="I310" s="213"/>
      <c r="J310" s="213"/>
      <c r="K310" s="280"/>
      <c r="L310" s="280"/>
      <c r="M310" s="280"/>
      <c r="N310" s="280"/>
      <c r="O310" s="280"/>
      <c r="P310" s="280"/>
      <c r="Q310" s="280"/>
      <c r="R310" s="280"/>
      <c r="S310" s="280"/>
      <c r="T310" s="280"/>
      <c r="U310" s="280"/>
      <c r="V310" s="280"/>
      <c r="W310" s="280"/>
      <c r="X310" s="280"/>
      <c r="Y310" s="280"/>
      <c r="Z310" s="280"/>
      <c r="AA310" s="280"/>
      <c r="AB310" s="280"/>
      <c r="AC310" s="280"/>
      <c r="AD310" s="280"/>
      <c r="AE310" s="280"/>
      <c r="AF310" s="280"/>
    </row>
    <row r="311" spans="1:32" ht="18.75" x14ac:dyDescent="0.25">
      <c r="A311" s="52"/>
      <c r="B311" s="72" t="s">
        <v>587</v>
      </c>
      <c r="C311" s="73"/>
      <c r="D311" s="72" t="s">
        <v>588</v>
      </c>
      <c r="E311" s="213"/>
      <c r="F311" s="213"/>
      <c r="G311" s="213"/>
      <c r="H311" s="213"/>
      <c r="I311" s="213"/>
      <c r="J311" s="213"/>
      <c r="K311" s="280"/>
      <c r="L311" s="280"/>
      <c r="M311" s="280"/>
      <c r="N311" s="280"/>
      <c r="O311" s="280"/>
      <c r="P311" s="280"/>
      <c r="Q311" s="280"/>
      <c r="R311" s="280"/>
      <c r="S311" s="280"/>
      <c r="T311" s="280"/>
      <c r="U311" s="280"/>
      <c r="V311" s="280"/>
      <c r="W311" s="280"/>
      <c r="X311" s="280"/>
      <c r="Y311" s="280"/>
      <c r="Z311" s="280"/>
      <c r="AA311" s="280"/>
      <c r="AB311" s="280"/>
      <c r="AC311" s="280"/>
      <c r="AD311" s="280"/>
      <c r="AE311" s="280"/>
      <c r="AF311" s="280"/>
    </row>
    <row r="312" spans="1:32" ht="18" thickBot="1" x14ac:dyDescent="0.3">
      <c r="A312" s="546"/>
      <c r="B312" s="546"/>
      <c r="C312" s="73"/>
      <c r="D312" s="18"/>
      <c r="E312" s="18" t="s">
        <v>378</v>
      </c>
      <c r="F312" s="18" t="s">
        <v>379</v>
      </c>
      <c r="G312" s="19" t="s">
        <v>380</v>
      </c>
      <c r="H312" s="19" t="s">
        <v>836</v>
      </c>
      <c r="I312" s="19" t="s">
        <v>837</v>
      </c>
      <c r="J312" s="19" t="s">
        <v>383</v>
      </c>
      <c r="K312" s="19" t="s">
        <v>384</v>
      </c>
      <c r="L312" s="280"/>
      <c r="M312" s="280"/>
      <c r="N312" s="280"/>
      <c r="O312" s="280"/>
      <c r="P312" s="280"/>
      <c r="Q312" s="280"/>
      <c r="R312" s="280"/>
      <c r="S312" s="280"/>
      <c r="T312" s="280"/>
      <c r="U312" s="280"/>
      <c r="V312" s="280"/>
      <c r="W312" s="280"/>
      <c r="X312" s="280"/>
      <c r="Y312" s="280"/>
      <c r="Z312" s="280"/>
      <c r="AA312" s="280"/>
      <c r="AB312" s="280"/>
      <c r="AC312" s="280"/>
      <c r="AD312" s="280"/>
      <c r="AE312" s="280"/>
      <c r="AF312" s="280"/>
    </row>
    <row r="313" spans="1:32" ht="18.75" x14ac:dyDescent="0.25">
      <c r="A313" s="52"/>
      <c r="B313" s="273"/>
      <c r="C313" s="281"/>
      <c r="D313" s="16" t="s">
        <v>589</v>
      </c>
      <c r="E313" s="16"/>
      <c r="F313" s="16"/>
      <c r="G313" s="21"/>
      <c r="H313" s="21"/>
      <c r="I313" s="21"/>
      <c r="J313" s="21"/>
      <c r="K313" s="21"/>
      <c r="L313" s="280"/>
      <c r="M313" s="280"/>
      <c r="N313" s="280"/>
      <c r="O313" s="280"/>
      <c r="P313" s="280"/>
      <c r="Q313" s="280"/>
      <c r="R313" s="280"/>
      <c r="S313" s="280"/>
      <c r="T313" s="280"/>
      <c r="U313" s="280"/>
      <c r="V313" s="280"/>
      <c r="W313" s="280"/>
      <c r="X313" s="280"/>
      <c r="Y313" s="280"/>
      <c r="Z313" s="280"/>
      <c r="AA313" s="280"/>
      <c r="AB313" s="280"/>
      <c r="AC313" s="280"/>
      <c r="AD313" s="280"/>
      <c r="AE313" s="280"/>
      <c r="AF313" s="280"/>
    </row>
    <row r="314" spans="1:32" ht="18.75" x14ac:dyDescent="0.25">
      <c r="A314" s="52"/>
      <c r="B314" s="273"/>
      <c r="C314" s="83"/>
      <c r="D314" s="170" t="s">
        <v>335</v>
      </c>
      <c r="E314" s="142">
        <v>15333</v>
      </c>
      <c r="F314" s="142">
        <v>16558</v>
      </c>
      <c r="G314" s="142">
        <v>27133</v>
      </c>
      <c r="H314" s="89"/>
      <c r="I314" s="89"/>
      <c r="J314" s="89"/>
      <c r="K314" s="89"/>
      <c r="L314" s="26"/>
      <c r="M314" s="26"/>
      <c r="N314" s="26"/>
      <c r="O314" s="26"/>
      <c r="P314" s="26"/>
      <c r="Q314" s="26"/>
      <c r="R314" s="26"/>
      <c r="S314" s="26"/>
      <c r="T314" s="280"/>
      <c r="U314" s="280"/>
      <c r="V314" s="280"/>
      <c r="W314" s="280"/>
      <c r="X314" s="280"/>
      <c r="Y314" s="280"/>
      <c r="Z314" s="280"/>
      <c r="AA314" s="280"/>
      <c r="AB314" s="280"/>
      <c r="AC314" s="280"/>
      <c r="AD314" s="280"/>
      <c r="AE314" s="280"/>
      <c r="AF314" s="280"/>
    </row>
    <row r="315" spans="1:32" ht="18.75" x14ac:dyDescent="0.25">
      <c r="A315" s="52"/>
      <c r="B315" s="273"/>
      <c r="C315" s="281"/>
      <c r="D315" s="280" t="s">
        <v>307</v>
      </c>
      <c r="E315" s="171">
        <v>11133</v>
      </c>
      <c r="F315" s="154">
        <v>16282</v>
      </c>
      <c r="G315" s="154">
        <v>21476</v>
      </c>
      <c r="H315" s="27"/>
      <c r="I315" s="27"/>
      <c r="J315" s="27"/>
      <c r="K315" s="27"/>
      <c r="L315" s="280"/>
      <c r="M315" s="280"/>
      <c r="N315" s="280"/>
      <c r="O315" s="280"/>
      <c r="P315" s="280"/>
      <c r="Q315" s="280"/>
      <c r="R315" s="280"/>
      <c r="S315" s="280"/>
      <c r="T315" s="280"/>
      <c r="U315" s="280"/>
      <c r="V315" s="280"/>
      <c r="W315" s="280"/>
      <c r="X315" s="280"/>
      <c r="Y315" s="280"/>
      <c r="Z315" s="280"/>
      <c r="AA315" s="280"/>
      <c r="AB315" s="280"/>
      <c r="AC315" s="280"/>
      <c r="AD315" s="280"/>
      <c r="AE315" s="280"/>
      <c r="AF315" s="280"/>
    </row>
    <row r="316" spans="1:32" ht="18.75" x14ac:dyDescent="0.25">
      <c r="A316" s="52"/>
      <c r="B316" s="273"/>
      <c r="C316" s="281"/>
      <c r="D316" s="64" t="s">
        <v>838</v>
      </c>
      <c r="E316" s="171">
        <v>3492</v>
      </c>
      <c r="F316" s="27">
        <v>276</v>
      </c>
      <c r="G316" s="154">
        <v>5656</v>
      </c>
      <c r="H316" s="27"/>
      <c r="I316" s="27"/>
      <c r="J316" s="27"/>
      <c r="K316" s="27"/>
      <c r="L316" s="280"/>
      <c r="M316" s="280"/>
      <c r="N316" s="280"/>
      <c r="O316" s="280"/>
      <c r="P316" s="280"/>
      <c r="Q316" s="280"/>
      <c r="R316" s="280"/>
      <c r="S316" s="280"/>
      <c r="T316" s="280"/>
      <c r="U316" s="280"/>
      <c r="V316" s="280"/>
      <c r="W316" s="280"/>
      <c r="X316" s="280"/>
      <c r="Y316" s="280"/>
      <c r="Z316" s="280"/>
      <c r="AA316" s="280"/>
      <c r="AB316" s="280"/>
      <c r="AC316" s="280"/>
      <c r="AD316" s="280"/>
      <c r="AE316" s="280"/>
      <c r="AF316" s="280"/>
    </row>
    <row r="317" spans="1:32" ht="18.75" x14ac:dyDescent="0.25">
      <c r="A317" s="52"/>
      <c r="B317" s="273"/>
      <c r="C317" s="281"/>
      <c r="D317" s="280" t="s">
        <v>309</v>
      </c>
      <c r="E317" s="282">
        <v>708</v>
      </c>
      <c r="F317" s="27" t="s">
        <v>330</v>
      </c>
      <c r="G317" s="27">
        <v>1</v>
      </c>
      <c r="H317" s="154"/>
      <c r="I317" s="27"/>
      <c r="J317" s="27"/>
      <c r="K317" s="27"/>
      <c r="L317" s="280"/>
      <c r="M317" s="280"/>
      <c r="N317" s="280"/>
      <c r="O317" s="280"/>
      <c r="P317" s="280"/>
      <c r="Q317" s="280"/>
      <c r="R317" s="280"/>
      <c r="S317" s="280"/>
      <c r="T317" s="280"/>
      <c r="U317" s="280"/>
      <c r="V317" s="280"/>
      <c r="W317" s="280"/>
      <c r="X317" s="280"/>
      <c r="Y317" s="280"/>
      <c r="Z317" s="280"/>
      <c r="AA317" s="280"/>
      <c r="AB317" s="280"/>
      <c r="AC317" s="280"/>
      <c r="AD317" s="280"/>
      <c r="AE317" s="280"/>
      <c r="AF317" s="280"/>
    </row>
    <row r="318" spans="1:32" ht="18.75" x14ac:dyDescent="0.25">
      <c r="A318" s="52"/>
      <c r="B318" s="273"/>
      <c r="C318" s="281"/>
      <c r="D318" s="280" t="s">
        <v>336</v>
      </c>
      <c r="E318" s="282">
        <v>0</v>
      </c>
      <c r="F318" s="27">
        <v>0</v>
      </c>
      <c r="G318" s="27">
        <v>0</v>
      </c>
      <c r="H318" s="154"/>
      <c r="I318" s="27"/>
      <c r="J318" s="27"/>
      <c r="K318" s="27"/>
      <c r="L318" s="280"/>
      <c r="M318" s="280"/>
      <c r="N318" s="280"/>
      <c r="O318" s="280"/>
      <c r="P318" s="280"/>
      <c r="Q318" s="280"/>
      <c r="R318" s="280"/>
      <c r="S318" s="280"/>
      <c r="T318" s="280"/>
      <c r="U318" s="280"/>
      <c r="V318" s="280"/>
      <c r="W318" s="280"/>
      <c r="X318" s="280"/>
      <c r="Y318" s="280"/>
      <c r="Z318" s="280"/>
      <c r="AA318" s="280"/>
      <c r="AB318" s="280"/>
      <c r="AC318" s="280"/>
      <c r="AD318" s="280"/>
      <c r="AE318" s="280"/>
      <c r="AF318" s="280"/>
    </row>
    <row r="319" spans="1:32" ht="18.75" x14ac:dyDescent="0.25">
      <c r="A319" s="52"/>
      <c r="B319" s="273"/>
      <c r="C319" s="281"/>
      <c r="D319" s="280" t="s">
        <v>591</v>
      </c>
      <c r="E319" s="65" t="s">
        <v>387</v>
      </c>
      <c r="F319" s="27" t="s">
        <v>387</v>
      </c>
      <c r="G319" s="27" t="s">
        <v>387</v>
      </c>
      <c r="H319" s="27"/>
      <c r="I319" s="27"/>
      <c r="J319" s="27"/>
      <c r="K319" s="27"/>
      <c r="L319" s="280"/>
      <c r="M319" s="280"/>
      <c r="N319" s="280"/>
      <c r="O319" s="280"/>
      <c r="P319" s="280"/>
      <c r="Q319" s="280"/>
      <c r="R319" s="280"/>
      <c r="S319" s="280"/>
      <c r="T319" s="280"/>
      <c r="U319" s="280"/>
      <c r="V319" s="280"/>
      <c r="W319" s="280"/>
      <c r="X319" s="280"/>
      <c r="Y319" s="280"/>
      <c r="Z319" s="280"/>
      <c r="AA319" s="280"/>
      <c r="AB319" s="280"/>
      <c r="AC319" s="280"/>
      <c r="AD319" s="280"/>
      <c r="AE319" s="280"/>
      <c r="AF319" s="280"/>
    </row>
    <row r="320" spans="1:32" ht="18.75" x14ac:dyDescent="0.25">
      <c r="A320" s="52"/>
      <c r="B320" s="273"/>
      <c r="C320" s="281"/>
      <c r="D320" s="280" t="s">
        <v>454</v>
      </c>
      <c r="E320" s="65" t="s">
        <v>387</v>
      </c>
      <c r="F320" s="27" t="s">
        <v>387</v>
      </c>
      <c r="G320" s="27">
        <v>0</v>
      </c>
      <c r="H320" s="27"/>
      <c r="I320" s="27"/>
      <c r="J320" s="27"/>
      <c r="K320" s="27"/>
      <c r="L320" s="280"/>
      <c r="M320" s="280"/>
      <c r="N320" s="280"/>
      <c r="O320" s="280"/>
      <c r="P320" s="280"/>
      <c r="Q320" s="280"/>
      <c r="R320" s="280"/>
      <c r="S320" s="280"/>
      <c r="T320" s="280"/>
      <c r="U320" s="280"/>
      <c r="V320" s="280"/>
      <c r="W320" s="280"/>
      <c r="X320" s="280"/>
      <c r="Y320" s="280"/>
      <c r="Z320" s="280"/>
      <c r="AA320" s="280"/>
      <c r="AB320" s="280"/>
      <c r="AC320" s="280"/>
      <c r="AD320" s="280"/>
      <c r="AE320" s="280"/>
      <c r="AF320" s="280"/>
    </row>
    <row r="321" spans="1:32" ht="18.75" x14ac:dyDescent="0.25">
      <c r="A321" s="52"/>
      <c r="B321" s="273"/>
      <c r="C321" s="281"/>
      <c r="D321" s="163" t="s">
        <v>592</v>
      </c>
      <c r="E321" s="517"/>
      <c r="F321" s="144"/>
      <c r="G321" s="164"/>
      <c r="H321" s="164"/>
      <c r="I321" s="164"/>
      <c r="J321" s="164"/>
      <c r="K321" s="164"/>
      <c r="L321" s="280"/>
      <c r="M321" s="280"/>
      <c r="N321" s="280"/>
      <c r="O321" s="280"/>
      <c r="P321" s="280"/>
      <c r="Q321" s="280"/>
      <c r="R321" s="280"/>
      <c r="S321" s="280"/>
      <c r="T321" s="280"/>
      <c r="U321" s="280"/>
      <c r="V321" s="280"/>
      <c r="W321" s="280"/>
      <c r="X321" s="280"/>
      <c r="Y321" s="280"/>
      <c r="Z321" s="280"/>
      <c r="AA321" s="280"/>
      <c r="AB321" s="280"/>
      <c r="AC321" s="280"/>
      <c r="AD321" s="280"/>
      <c r="AE321" s="280"/>
      <c r="AF321" s="280"/>
    </row>
    <row r="322" spans="1:32" ht="18.75" x14ac:dyDescent="0.25">
      <c r="A322" s="52"/>
      <c r="B322" s="273"/>
      <c r="C322" s="83"/>
      <c r="D322" s="170" t="s">
        <v>335</v>
      </c>
      <c r="E322" s="142">
        <v>34570</v>
      </c>
      <c r="F322" s="142">
        <v>36234</v>
      </c>
      <c r="G322" s="142">
        <v>27623</v>
      </c>
      <c r="H322" s="142">
        <v>53288</v>
      </c>
      <c r="I322" s="142">
        <v>23473</v>
      </c>
      <c r="J322" s="142">
        <v>27677</v>
      </c>
      <c r="K322" s="142">
        <v>62058</v>
      </c>
      <c r="L322" s="26"/>
      <c r="M322" s="26"/>
      <c r="N322" s="26"/>
      <c r="O322" s="26"/>
      <c r="P322" s="26"/>
      <c r="Q322" s="26"/>
      <c r="R322" s="26"/>
      <c r="S322" s="26"/>
      <c r="T322" s="280"/>
      <c r="U322" s="280"/>
      <c r="V322" s="280"/>
      <c r="W322" s="280"/>
      <c r="X322" s="280"/>
      <c r="Y322" s="280"/>
      <c r="Z322" s="280"/>
      <c r="AA322" s="280"/>
      <c r="AB322" s="280"/>
      <c r="AC322" s="280"/>
      <c r="AD322" s="280"/>
      <c r="AE322" s="280"/>
      <c r="AF322" s="280"/>
    </row>
    <row r="323" spans="1:32" ht="18.75" x14ac:dyDescent="0.25">
      <c r="A323" s="52"/>
      <c r="B323" s="273"/>
      <c r="C323" s="281"/>
      <c r="D323" s="280" t="s">
        <v>307</v>
      </c>
      <c r="E323" s="171">
        <v>4874</v>
      </c>
      <c r="F323" s="27" t="s">
        <v>330</v>
      </c>
      <c r="G323" s="27" t="s">
        <v>330</v>
      </c>
      <c r="H323" s="154">
        <v>16680</v>
      </c>
      <c r="I323" s="154">
        <v>1505</v>
      </c>
      <c r="J323" s="154">
        <v>5934</v>
      </c>
      <c r="K323" s="154">
        <v>12077</v>
      </c>
      <c r="L323" s="280"/>
      <c r="M323" s="280"/>
      <c r="N323" s="280"/>
      <c r="O323" s="280"/>
      <c r="P323" s="280"/>
      <c r="Q323" s="280"/>
      <c r="R323" s="280"/>
      <c r="S323" s="280"/>
      <c r="T323" s="280"/>
      <c r="U323" s="280"/>
      <c r="V323" s="280"/>
      <c r="W323" s="280"/>
      <c r="X323" s="280"/>
      <c r="Y323" s="280"/>
      <c r="Z323" s="280"/>
      <c r="AA323" s="280"/>
      <c r="AB323" s="280"/>
      <c r="AC323" s="280"/>
      <c r="AD323" s="280"/>
      <c r="AE323" s="280"/>
      <c r="AF323" s="280"/>
    </row>
    <row r="324" spans="1:32" ht="18.75" x14ac:dyDescent="0.25">
      <c r="A324" s="52"/>
      <c r="B324" s="273"/>
      <c r="C324" s="281"/>
      <c r="D324" s="64" t="s">
        <v>590</v>
      </c>
      <c r="E324" s="171">
        <v>29348</v>
      </c>
      <c r="F324" s="154">
        <v>35750</v>
      </c>
      <c r="G324" s="154">
        <v>21001</v>
      </c>
      <c r="H324" s="154">
        <v>19017</v>
      </c>
      <c r="I324" s="154">
        <v>6688</v>
      </c>
      <c r="J324" s="154">
        <v>7221</v>
      </c>
      <c r="K324" s="154">
        <v>20795</v>
      </c>
      <c r="L324" s="280"/>
      <c r="M324" s="280"/>
      <c r="N324" s="280"/>
      <c r="O324" s="280"/>
      <c r="P324" s="280"/>
      <c r="Q324" s="280"/>
      <c r="R324" s="280"/>
      <c r="S324" s="280"/>
      <c r="T324" s="280"/>
      <c r="U324" s="280"/>
      <c r="V324" s="280"/>
      <c r="W324" s="280"/>
      <c r="X324" s="280"/>
      <c r="Y324" s="280"/>
      <c r="Z324" s="280"/>
      <c r="AA324" s="280"/>
      <c r="AB324" s="280"/>
      <c r="AC324" s="280"/>
      <c r="AD324" s="280"/>
      <c r="AE324" s="280"/>
      <c r="AF324" s="280"/>
    </row>
    <row r="325" spans="1:32" ht="18.75" x14ac:dyDescent="0.25">
      <c r="A325" s="52"/>
      <c r="B325" s="273"/>
      <c r="C325" s="281"/>
      <c r="D325" s="280" t="s">
        <v>309</v>
      </c>
      <c r="E325" s="282">
        <v>246</v>
      </c>
      <c r="F325" s="27">
        <v>293</v>
      </c>
      <c r="G325" s="27">
        <v>283</v>
      </c>
      <c r="H325" s="27">
        <v>25</v>
      </c>
      <c r="I325" s="27">
        <v>0</v>
      </c>
      <c r="J325" s="27">
        <v>6</v>
      </c>
      <c r="K325" s="27">
        <v>51</v>
      </c>
      <c r="L325" s="280"/>
      <c r="M325" s="280"/>
      <c r="N325" s="280"/>
      <c r="O325" s="280"/>
      <c r="P325" s="280"/>
      <c r="Q325" s="280"/>
      <c r="R325" s="280"/>
      <c r="S325" s="280"/>
      <c r="T325" s="280"/>
      <c r="U325" s="280"/>
      <c r="V325" s="280"/>
      <c r="W325" s="280"/>
      <c r="X325" s="280"/>
      <c r="Y325" s="280"/>
      <c r="Z325" s="280"/>
      <c r="AA325" s="280"/>
      <c r="AB325" s="280"/>
      <c r="AC325" s="280"/>
      <c r="AD325" s="280"/>
      <c r="AE325" s="280"/>
      <c r="AF325" s="280"/>
    </row>
    <row r="326" spans="1:32" ht="18.75" x14ac:dyDescent="0.25">
      <c r="A326" s="52"/>
      <c r="B326" s="273"/>
      <c r="C326" s="281"/>
      <c r="D326" s="280" t="s">
        <v>336</v>
      </c>
      <c r="E326" s="282">
        <v>103</v>
      </c>
      <c r="F326" s="27">
        <v>191</v>
      </c>
      <c r="G326" s="27">
        <v>236</v>
      </c>
      <c r="H326" s="27">
        <v>218</v>
      </c>
      <c r="I326" s="27">
        <v>263</v>
      </c>
      <c r="J326" s="27">
        <v>325</v>
      </c>
      <c r="K326" s="154">
        <v>4839</v>
      </c>
      <c r="L326" s="280"/>
      <c r="M326" s="280"/>
      <c r="N326" s="280"/>
      <c r="O326" s="280"/>
      <c r="P326" s="280"/>
      <c r="Q326" s="280"/>
      <c r="R326" s="280"/>
      <c r="S326" s="280"/>
      <c r="T326" s="280"/>
      <c r="U326" s="280"/>
      <c r="V326" s="280"/>
      <c r="W326" s="280"/>
      <c r="X326" s="280"/>
      <c r="Y326" s="280"/>
      <c r="Z326" s="280"/>
      <c r="AA326" s="280"/>
      <c r="AB326" s="280"/>
      <c r="AC326" s="280"/>
      <c r="AD326" s="280"/>
      <c r="AE326" s="280"/>
      <c r="AF326" s="280"/>
    </row>
    <row r="327" spans="1:32" ht="18.75" x14ac:dyDescent="0.25">
      <c r="A327" s="52"/>
      <c r="B327" s="273"/>
      <c r="C327" s="281"/>
      <c r="D327" s="280" t="s">
        <v>591</v>
      </c>
      <c r="E327" s="65" t="s">
        <v>387</v>
      </c>
      <c r="F327" s="27" t="s">
        <v>387</v>
      </c>
      <c r="G327" s="27" t="s">
        <v>387</v>
      </c>
      <c r="H327" s="27" t="s">
        <v>387</v>
      </c>
      <c r="I327" s="154">
        <v>3613</v>
      </c>
      <c r="J327" s="154">
        <v>8383</v>
      </c>
      <c r="K327" s="154">
        <v>16485</v>
      </c>
      <c r="L327" s="280"/>
      <c r="M327" s="280"/>
      <c r="N327" s="280"/>
      <c r="O327" s="280"/>
      <c r="P327" s="280"/>
      <c r="Q327" s="280"/>
      <c r="R327" s="280"/>
      <c r="S327" s="280"/>
      <c r="T327" s="280"/>
      <c r="U327" s="280"/>
      <c r="V327" s="280"/>
      <c r="W327" s="280"/>
      <c r="X327" s="280"/>
      <c r="Y327" s="280"/>
      <c r="Z327" s="280"/>
      <c r="AA327" s="280"/>
      <c r="AB327" s="280"/>
      <c r="AC327" s="280"/>
      <c r="AD327" s="280"/>
      <c r="AE327" s="280"/>
      <c r="AF327" s="280"/>
    </row>
    <row r="328" spans="1:32" ht="18.75" x14ac:dyDescent="0.25">
      <c r="A328" s="52"/>
      <c r="B328" s="273"/>
      <c r="C328" s="281"/>
      <c r="D328" s="280" t="s">
        <v>454</v>
      </c>
      <c r="E328" s="65" t="s">
        <v>387</v>
      </c>
      <c r="F328" s="27" t="s">
        <v>387</v>
      </c>
      <c r="G328" s="154">
        <v>6104</v>
      </c>
      <c r="H328" s="154">
        <v>17348</v>
      </c>
      <c r="I328" s="154">
        <v>11404</v>
      </c>
      <c r="J328" s="154">
        <v>5808</v>
      </c>
      <c r="K328" s="154">
        <v>7811</v>
      </c>
      <c r="L328" s="280"/>
      <c r="M328" s="280"/>
      <c r="N328" s="280"/>
      <c r="O328" s="280"/>
      <c r="P328" s="280"/>
      <c r="Q328" s="280"/>
      <c r="R328" s="280"/>
      <c r="S328" s="280"/>
      <c r="T328" s="280"/>
      <c r="U328" s="280"/>
      <c r="V328" s="280"/>
      <c r="W328" s="280"/>
      <c r="X328" s="280"/>
      <c r="Y328" s="280"/>
      <c r="Z328" s="280"/>
      <c r="AA328" s="280"/>
      <c r="AB328" s="280"/>
      <c r="AC328" s="280"/>
      <c r="AD328" s="280"/>
      <c r="AE328" s="280"/>
      <c r="AF328" s="280"/>
    </row>
    <row r="329" spans="1:32" ht="18.75" x14ac:dyDescent="0.25">
      <c r="A329" s="52"/>
      <c r="B329" s="273"/>
      <c r="C329" s="281"/>
      <c r="D329" s="163" t="s">
        <v>593</v>
      </c>
      <c r="E329" s="142">
        <v>49903</v>
      </c>
      <c r="F329" s="142">
        <v>52792</v>
      </c>
      <c r="G329" s="142">
        <v>54756</v>
      </c>
      <c r="H329" s="142">
        <v>53288</v>
      </c>
      <c r="I329" s="142">
        <v>23473</v>
      </c>
      <c r="J329" s="142">
        <v>27677</v>
      </c>
      <c r="K329" s="142">
        <v>62058</v>
      </c>
      <c r="L329" s="24"/>
      <c r="M329" s="280"/>
      <c r="N329" s="280"/>
      <c r="O329" s="280"/>
      <c r="P329" s="280"/>
      <c r="Q329" s="280"/>
      <c r="R329" s="280"/>
      <c r="S329" s="280"/>
      <c r="T329" s="280"/>
      <c r="U329" s="280"/>
      <c r="V329" s="280"/>
      <c r="W329" s="280"/>
      <c r="X329" s="280"/>
      <c r="Y329" s="280"/>
      <c r="Z329" s="280"/>
      <c r="AA329" s="280"/>
      <c r="AB329" s="280"/>
      <c r="AC329" s="280"/>
      <c r="AD329" s="280"/>
      <c r="AE329" s="280"/>
      <c r="AF329" s="280"/>
    </row>
    <row r="330" spans="1:32" ht="18.75" x14ac:dyDescent="0.25">
      <c r="A330" s="52"/>
      <c r="B330" s="273"/>
      <c r="C330" s="281"/>
      <c r="D330" s="280"/>
      <c r="E330" s="280"/>
      <c r="F330" s="280"/>
      <c r="G330" s="280"/>
      <c r="H330" s="280"/>
      <c r="I330" s="280"/>
      <c r="J330" s="280"/>
      <c r="K330" s="280"/>
      <c r="L330" s="280"/>
      <c r="M330" s="280"/>
      <c r="N330" s="280"/>
      <c r="O330" s="280"/>
      <c r="P330" s="280"/>
      <c r="Q330" s="280"/>
      <c r="R330" s="280"/>
      <c r="S330" s="280"/>
      <c r="T330" s="280"/>
      <c r="U330" s="280"/>
      <c r="V330" s="280"/>
      <c r="W330" s="280"/>
      <c r="X330" s="280"/>
      <c r="Y330" s="280"/>
      <c r="Z330" s="280"/>
      <c r="AA330" s="280"/>
      <c r="AB330" s="280"/>
      <c r="AC330" s="280"/>
      <c r="AD330" s="280"/>
      <c r="AE330" s="280"/>
      <c r="AF330" s="280"/>
    </row>
    <row r="331" spans="1:32" ht="18.75" x14ac:dyDescent="0.25">
      <c r="A331" s="52"/>
      <c r="B331" s="273"/>
      <c r="C331" s="281"/>
      <c r="D331" s="163" t="s">
        <v>594</v>
      </c>
      <c r="E331" s="172"/>
      <c r="F331" s="173"/>
      <c r="G331" s="174"/>
      <c r="H331" s="172"/>
      <c r="I331" s="172"/>
      <c r="J331" s="172"/>
      <c r="K331" s="172"/>
      <c r="L331" s="280"/>
      <c r="M331" s="280"/>
      <c r="N331" s="280"/>
      <c r="O331" s="280"/>
      <c r="P331" s="280"/>
      <c r="Q331" s="280"/>
      <c r="R331" s="280"/>
      <c r="S331" s="280"/>
      <c r="T331" s="280"/>
      <c r="U331" s="280"/>
      <c r="V331" s="280"/>
      <c r="W331" s="280"/>
      <c r="X331" s="280"/>
      <c r="Y331" s="280"/>
      <c r="Z331" s="280"/>
      <c r="AA331" s="280"/>
      <c r="AB331" s="280"/>
      <c r="AC331" s="280"/>
      <c r="AD331" s="280"/>
      <c r="AE331" s="280"/>
      <c r="AF331" s="280"/>
    </row>
    <row r="332" spans="1:32" ht="18.75" x14ac:dyDescent="0.25">
      <c r="A332" s="52"/>
      <c r="B332" s="273"/>
      <c r="C332" s="83"/>
      <c r="D332" s="170" t="s">
        <v>335</v>
      </c>
      <c r="E332" s="142">
        <v>57947</v>
      </c>
      <c r="F332" s="142">
        <v>62831</v>
      </c>
      <c r="G332" s="142">
        <v>57533</v>
      </c>
      <c r="H332" s="142">
        <v>58372</v>
      </c>
      <c r="I332" s="142">
        <v>58689</v>
      </c>
      <c r="J332" s="142">
        <v>61851</v>
      </c>
      <c r="K332" s="142">
        <v>57596</v>
      </c>
      <c r="L332" s="26"/>
      <c r="M332" s="26"/>
      <c r="N332" s="26"/>
      <c r="O332" s="26"/>
      <c r="P332" s="26"/>
      <c r="Q332" s="26"/>
      <c r="R332" s="26"/>
      <c r="S332" s="26"/>
      <c r="T332" s="280"/>
      <c r="U332" s="280"/>
      <c r="V332" s="280"/>
      <c r="W332" s="280"/>
      <c r="X332" s="280"/>
      <c r="Y332" s="280"/>
      <c r="Z332" s="280"/>
      <c r="AA332" s="280"/>
      <c r="AB332" s="280"/>
      <c r="AC332" s="280"/>
      <c r="AD332" s="280"/>
      <c r="AE332" s="280"/>
      <c r="AF332" s="280"/>
    </row>
    <row r="333" spans="1:32" ht="18.75" x14ac:dyDescent="0.25">
      <c r="A333" s="52"/>
      <c r="B333" s="273"/>
      <c r="C333" s="281"/>
      <c r="D333" s="280" t="s">
        <v>385</v>
      </c>
      <c r="E333" s="171">
        <v>13785</v>
      </c>
      <c r="F333" s="154">
        <v>13350</v>
      </c>
      <c r="G333" s="154">
        <v>14274</v>
      </c>
      <c r="H333" s="154">
        <v>13091</v>
      </c>
      <c r="I333" s="154">
        <v>12936</v>
      </c>
      <c r="J333" s="154">
        <v>10775</v>
      </c>
      <c r="K333" s="154">
        <v>9929</v>
      </c>
      <c r="L333" s="280"/>
      <c r="M333" s="26"/>
      <c r="N333" s="26"/>
      <c r="O333" s="280"/>
      <c r="P333" s="280"/>
      <c r="Q333" s="280"/>
      <c r="R333" s="280"/>
      <c r="S333" s="280"/>
      <c r="T333" s="280"/>
      <c r="U333" s="280"/>
      <c r="V333" s="280"/>
      <c r="W333" s="280"/>
      <c r="X333" s="280"/>
      <c r="Y333" s="280"/>
      <c r="Z333" s="280"/>
      <c r="AA333" s="280"/>
      <c r="AB333" s="280"/>
      <c r="AC333" s="280"/>
      <c r="AD333" s="280"/>
      <c r="AE333" s="280"/>
      <c r="AF333" s="280"/>
    </row>
    <row r="334" spans="1:32" ht="18.75" x14ac:dyDescent="0.25">
      <c r="A334" s="52"/>
      <c r="B334" s="273"/>
      <c r="C334" s="281"/>
      <c r="D334" s="64" t="s">
        <v>308</v>
      </c>
      <c r="E334" s="171">
        <v>14780</v>
      </c>
      <c r="F334" s="154">
        <v>20041</v>
      </c>
      <c r="G334" s="154">
        <v>19826</v>
      </c>
      <c r="H334" s="154">
        <v>18318</v>
      </c>
      <c r="I334" s="154">
        <v>17559</v>
      </c>
      <c r="J334" s="154">
        <v>21918</v>
      </c>
      <c r="K334" s="154">
        <v>21124</v>
      </c>
      <c r="L334" s="280"/>
      <c r="M334" s="26"/>
      <c r="N334" s="26"/>
      <c r="O334" s="280"/>
      <c r="P334" s="280"/>
      <c r="Q334" s="280"/>
      <c r="R334" s="280"/>
      <c r="S334" s="280"/>
      <c r="T334" s="280"/>
      <c r="U334" s="280"/>
      <c r="V334" s="280"/>
      <c r="W334" s="280"/>
      <c r="X334" s="280"/>
      <c r="Y334" s="280"/>
      <c r="Z334" s="280"/>
      <c r="AA334" s="280"/>
      <c r="AB334" s="280"/>
      <c r="AC334" s="280"/>
      <c r="AD334" s="280"/>
      <c r="AE334" s="280"/>
      <c r="AF334" s="280"/>
    </row>
    <row r="335" spans="1:32" ht="15" customHeight="1" x14ac:dyDescent="0.25">
      <c r="A335" s="52"/>
      <c r="B335" s="273"/>
      <c r="C335" s="281"/>
      <c r="D335" s="280" t="s">
        <v>309</v>
      </c>
      <c r="E335" s="171">
        <v>28906</v>
      </c>
      <c r="F335" s="154">
        <v>28935</v>
      </c>
      <c r="G335" s="154">
        <v>20893</v>
      </c>
      <c r="H335" s="154">
        <v>23666</v>
      </c>
      <c r="I335" s="154">
        <v>21749</v>
      </c>
      <c r="J335" s="154">
        <v>22797</v>
      </c>
      <c r="K335" s="154">
        <v>19741</v>
      </c>
      <c r="L335" s="280"/>
      <c r="M335" s="280"/>
      <c r="N335" s="280"/>
      <c r="O335" s="280"/>
      <c r="P335" s="280"/>
      <c r="Q335" s="280"/>
      <c r="R335" s="280"/>
      <c r="S335" s="280"/>
      <c r="T335" s="280"/>
      <c r="U335" s="280"/>
      <c r="V335" s="280"/>
      <c r="W335" s="280"/>
      <c r="X335" s="280"/>
      <c r="Y335" s="280"/>
      <c r="Z335" s="280"/>
      <c r="AA335" s="280"/>
      <c r="AB335" s="280"/>
      <c r="AC335" s="280"/>
      <c r="AD335" s="280"/>
      <c r="AE335" s="280"/>
      <c r="AF335" s="280"/>
    </row>
    <row r="336" spans="1:32" ht="15" customHeight="1" x14ac:dyDescent="0.25">
      <c r="A336" s="52"/>
      <c r="B336" s="273"/>
      <c r="C336" s="281"/>
      <c r="D336" s="280" t="s">
        <v>336</v>
      </c>
      <c r="E336" s="282">
        <v>477</v>
      </c>
      <c r="F336" s="27">
        <v>505</v>
      </c>
      <c r="G336" s="27">
        <v>704</v>
      </c>
      <c r="H336" s="27">
        <v>565</v>
      </c>
      <c r="I336" s="27">
        <v>479</v>
      </c>
      <c r="J336" s="27">
        <v>738</v>
      </c>
      <c r="K336" s="27">
        <v>826</v>
      </c>
      <c r="L336" s="280"/>
      <c r="M336" s="280"/>
      <c r="N336" s="280"/>
      <c r="O336" s="280"/>
      <c r="P336" s="280"/>
      <c r="Q336" s="280"/>
      <c r="R336" s="280"/>
      <c r="S336" s="280"/>
      <c r="T336" s="280"/>
      <c r="U336" s="280"/>
      <c r="V336" s="280"/>
      <c r="W336" s="280"/>
      <c r="X336" s="280"/>
      <c r="Y336" s="280"/>
      <c r="Z336" s="280"/>
      <c r="AA336" s="280"/>
      <c r="AB336" s="280"/>
      <c r="AC336" s="280"/>
      <c r="AD336" s="280"/>
      <c r="AE336" s="280"/>
      <c r="AF336" s="280"/>
    </row>
    <row r="337" spans="1:32" ht="15" customHeight="1" x14ac:dyDescent="0.25">
      <c r="A337" s="52"/>
      <c r="B337" s="273"/>
      <c r="C337" s="281"/>
      <c r="D337" s="280" t="s">
        <v>591</v>
      </c>
      <c r="E337" s="65" t="s">
        <v>387</v>
      </c>
      <c r="F337" s="27" t="s">
        <v>387</v>
      </c>
      <c r="G337" s="27" t="s">
        <v>387</v>
      </c>
      <c r="H337" s="27" t="s">
        <v>387</v>
      </c>
      <c r="I337" s="154">
        <v>3456</v>
      </c>
      <c r="J337" s="154">
        <v>3647</v>
      </c>
      <c r="K337" s="154">
        <v>4002</v>
      </c>
      <c r="L337" s="280"/>
      <c r="M337" s="280"/>
      <c r="N337" s="280"/>
      <c r="O337" s="280"/>
      <c r="P337" s="280"/>
      <c r="Q337" s="280"/>
      <c r="R337" s="280"/>
      <c r="S337" s="280"/>
      <c r="T337" s="280"/>
      <c r="U337" s="280"/>
      <c r="V337" s="280"/>
      <c r="W337" s="280"/>
      <c r="X337" s="280"/>
      <c r="Y337" s="280"/>
      <c r="Z337" s="280"/>
      <c r="AA337" s="280"/>
      <c r="AB337" s="280"/>
      <c r="AC337" s="280"/>
      <c r="AD337" s="280"/>
      <c r="AE337" s="280"/>
      <c r="AF337" s="280"/>
    </row>
    <row r="338" spans="1:32" ht="15" customHeight="1" x14ac:dyDescent="0.25">
      <c r="A338" s="52"/>
      <c r="B338" s="273"/>
      <c r="C338" s="281"/>
      <c r="D338" s="280" t="s">
        <v>454</v>
      </c>
      <c r="E338" s="65" t="s">
        <v>387</v>
      </c>
      <c r="F338" s="27" t="s">
        <v>387</v>
      </c>
      <c r="G338" s="154">
        <v>1835</v>
      </c>
      <c r="H338" s="154">
        <v>2732</v>
      </c>
      <c r="I338" s="154">
        <v>2510</v>
      </c>
      <c r="J338" s="154">
        <v>1976</v>
      </c>
      <c r="K338" s="154">
        <v>1974</v>
      </c>
      <c r="L338" s="280"/>
      <c r="M338" s="280"/>
      <c r="N338" s="280"/>
      <c r="O338" s="280"/>
      <c r="P338" s="280"/>
      <c r="Q338" s="280"/>
      <c r="R338" s="280"/>
      <c r="S338" s="280"/>
      <c r="T338" s="280"/>
      <c r="U338" s="280"/>
      <c r="V338" s="280"/>
      <c r="W338" s="280"/>
      <c r="X338" s="280"/>
      <c r="Y338" s="280"/>
      <c r="Z338" s="280"/>
      <c r="AA338" s="280"/>
      <c r="AB338" s="280"/>
      <c r="AC338" s="280"/>
      <c r="AD338" s="280"/>
      <c r="AE338" s="280"/>
      <c r="AF338" s="280"/>
    </row>
    <row r="339" spans="1:32" ht="18.75" x14ac:dyDescent="0.25">
      <c r="A339" s="52"/>
      <c r="B339" s="273"/>
      <c r="C339" s="281"/>
      <c r="D339" s="39" t="s">
        <v>595</v>
      </c>
      <c r="E339" s="146">
        <v>107851</v>
      </c>
      <c r="F339" s="146">
        <v>115624</v>
      </c>
      <c r="G339" s="146">
        <v>112289</v>
      </c>
      <c r="H339" s="146">
        <v>111660</v>
      </c>
      <c r="I339" s="146">
        <v>82162</v>
      </c>
      <c r="J339" s="146">
        <v>89528</v>
      </c>
      <c r="K339" s="146">
        <v>119654</v>
      </c>
      <c r="L339" s="280"/>
      <c r="M339" s="280"/>
      <c r="N339" s="280"/>
      <c r="O339" s="280"/>
      <c r="P339" s="280"/>
      <c r="Q339" s="280"/>
      <c r="R339" s="280"/>
      <c r="S339" s="280"/>
      <c r="T339" s="280"/>
      <c r="U339" s="280"/>
      <c r="V339" s="280"/>
      <c r="W339" s="280"/>
      <c r="X339" s="280"/>
      <c r="Y339" s="280"/>
      <c r="Z339" s="280"/>
      <c r="AA339" s="280"/>
      <c r="AB339" s="280"/>
      <c r="AC339" s="280"/>
      <c r="AD339" s="280"/>
      <c r="AE339" s="280"/>
      <c r="AF339" s="280"/>
    </row>
    <row r="340" spans="1:32" ht="77.25" customHeight="1" x14ac:dyDescent="0.25">
      <c r="A340" s="52"/>
      <c r="B340" s="273"/>
      <c r="C340" s="281"/>
      <c r="D340" s="564" t="s">
        <v>596</v>
      </c>
      <c r="E340" s="564"/>
      <c r="F340" s="564"/>
      <c r="G340" s="564"/>
      <c r="H340" s="564"/>
      <c r="I340" s="35"/>
      <c r="J340" s="35"/>
      <c r="K340" s="35"/>
      <c r="L340" s="280"/>
      <c r="M340" s="280"/>
      <c r="N340" s="280"/>
      <c r="O340" s="280"/>
      <c r="P340" s="280"/>
      <c r="Q340" s="280"/>
      <c r="R340" s="280"/>
      <c r="S340" s="280"/>
      <c r="T340" s="280"/>
      <c r="U340" s="280"/>
      <c r="V340" s="280"/>
      <c r="W340" s="280"/>
      <c r="X340" s="280"/>
      <c r="Y340" s="280"/>
      <c r="Z340" s="280"/>
      <c r="AA340" s="280"/>
      <c r="AB340" s="280"/>
      <c r="AC340" s="280"/>
      <c r="AD340" s="280"/>
      <c r="AE340" s="280"/>
      <c r="AF340" s="280"/>
    </row>
    <row r="344" spans="1:32" x14ac:dyDescent="0.25">
      <c r="E344" s="368"/>
    </row>
    <row r="345" spans="1:32" x14ac:dyDescent="0.25">
      <c r="E345" s="465"/>
    </row>
  </sheetData>
  <sheetProtection algorithmName="SHA-512" hashValue="t4qzCqRPEvKde5qlJALhI+w/sxbXZboZgarvSzYDPBxGD7En1+FXZuS6cucOOoSluvtVXTQEYjS3tInZUcH0wg==" saltValue="GiZsYBMn9EfsGXBr09pDXw==" spinCount="100000" sheet="1" objects="1" scenarios="1"/>
  <mergeCells count="76">
    <mergeCell ref="D253:H253"/>
    <mergeCell ref="D269:H269"/>
    <mergeCell ref="D308:H308"/>
    <mergeCell ref="D340:H340"/>
    <mergeCell ref="A310:B310"/>
    <mergeCell ref="A312:B312"/>
    <mergeCell ref="A296:B296"/>
    <mergeCell ref="A297:B297"/>
    <mergeCell ref="A279:B279"/>
    <mergeCell ref="A281:B281"/>
    <mergeCell ref="A271:B271"/>
    <mergeCell ref="A235:B235"/>
    <mergeCell ref="A236:B236"/>
    <mergeCell ref="A230:B230"/>
    <mergeCell ref="A270:B270"/>
    <mergeCell ref="A263:B263"/>
    <mergeCell ref="A255:B255"/>
    <mergeCell ref="A257:B257"/>
    <mergeCell ref="A247:B247"/>
    <mergeCell ref="A212:B212"/>
    <mergeCell ref="A214:B214"/>
    <mergeCell ref="A201:B201"/>
    <mergeCell ref="A203:B203"/>
    <mergeCell ref="A231:B231"/>
    <mergeCell ref="C197:C199"/>
    <mergeCell ref="D199:K199"/>
    <mergeCell ref="D197:K197"/>
    <mergeCell ref="A210:B210"/>
    <mergeCell ref="A211:B211"/>
    <mergeCell ref="A173:B173"/>
    <mergeCell ref="A176:B176"/>
    <mergeCell ref="D194:K194"/>
    <mergeCell ref="D195:K195"/>
    <mergeCell ref="A180:B180"/>
    <mergeCell ref="A181:B181"/>
    <mergeCell ref="A182:B182"/>
    <mergeCell ref="A139:B139"/>
    <mergeCell ref="A144:B144"/>
    <mergeCell ref="A131:B131"/>
    <mergeCell ref="A132:B132"/>
    <mergeCell ref="A133:B133"/>
    <mergeCell ref="R129:X129"/>
    <mergeCell ref="D130:J130"/>
    <mergeCell ref="R130:X130"/>
    <mergeCell ref="A77:B77"/>
    <mergeCell ref="A138:B138"/>
    <mergeCell ref="A67:B67"/>
    <mergeCell ref="A69:B69"/>
    <mergeCell ref="A107:B107"/>
    <mergeCell ref="A105:B105"/>
    <mergeCell ref="A97:B97"/>
    <mergeCell ref="A87:B87"/>
    <mergeCell ref="A88:B88"/>
    <mergeCell ref="A54:B54"/>
    <mergeCell ref="A52:B52"/>
    <mergeCell ref="D52:K52"/>
    <mergeCell ref="A14:B14"/>
    <mergeCell ref="A15:B15"/>
    <mergeCell ref="A17:B17"/>
    <mergeCell ref="D51:H51"/>
    <mergeCell ref="A12:B12"/>
    <mergeCell ref="G13:H13"/>
    <mergeCell ref="D5:K5"/>
    <mergeCell ref="E9:F9"/>
    <mergeCell ref="A53:B53"/>
    <mergeCell ref="D8:J8"/>
    <mergeCell ref="D229:H229"/>
    <mergeCell ref="D65:H65"/>
    <mergeCell ref="D75:H75"/>
    <mergeCell ref="D104:H104"/>
    <mergeCell ref="D85:H85"/>
    <mergeCell ref="D94:H94"/>
    <mergeCell ref="D196:K196"/>
    <mergeCell ref="D198:K198"/>
    <mergeCell ref="D200:K200"/>
    <mergeCell ref="D129:I129"/>
  </mergeCells>
  <pageMargins left="0.7" right="0.7" top="0.75" bottom="0.75" header="0.3" footer="0.3"/>
  <pageSetup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FFE8-0AB3-4668-948A-02F3C60D4DBC}">
  <sheetPr>
    <tabColor theme="3" tint="0.39997558519241921"/>
    <pageSetUpPr fitToPage="1"/>
  </sheetPr>
  <dimension ref="A1:AF336"/>
  <sheetViews>
    <sheetView zoomScale="90" zoomScaleNormal="90" workbookViewId="0">
      <selection activeCell="D1" sqref="D1:D2"/>
    </sheetView>
  </sheetViews>
  <sheetFormatPr defaultRowHeight="15" x14ac:dyDescent="0.25"/>
  <cols>
    <col min="1" max="1" width="3.5703125" customWidth="1"/>
    <col min="2" max="2" width="18.7109375" customWidth="1"/>
    <col min="4" max="4" width="59.7109375" customWidth="1"/>
    <col min="5" max="15" width="25.7109375" customWidth="1"/>
    <col min="16" max="16" width="25.5703125" customWidth="1"/>
    <col min="17" max="17" width="15.85546875" customWidth="1"/>
    <col min="18" max="18" width="11.85546875" customWidth="1"/>
    <col min="25" max="25" width="13.85546875" customWidth="1"/>
    <col min="26" max="26" width="30.28515625" customWidth="1"/>
    <col min="27" max="27" width="24.85546875" customWidth="1"/>
    <col min="28" max="28" width="14" customWidth="1"/>
  </cols>
  <sheetData>
    <row r="1" spans="1:32" x14ac:dyDescent="0.25">
      <c r="B1" s="1"/>
      <c r="C1" s="2"/>
      <c r="D1" s="3"/>
      <c r="E1" s="4"/>
    </row>
    <row r="2" spans="1:32" x14ac:dyDescent="0.25">
      <c r="B2" s="1"/>
      <c r="C2" s="2"/>
      <c r="D2" s="3"/>
      <c r="E2" s="4"/>
    </row>
    <row r="3" spans="1:32" x14ac:dyDescent="0.25">
      <c r="B3" s="1"/>
      <c r="C3" s="2"/>
      <c r="D3" s="3"/>
      <c r="E3" s="4"/>
    </row>
    <row r="4" spans="1:32" ht="20.100000000000001" customHeight="1" thickBot="1" x14ac:dyDescent="0.3">
      <c r="B4" s="1"/>
      <c r="C4" s="2"/>
      <c r="D4" s="3"/>
      <c r="E4" s="4"/>
    </row>
    <row r="5" spans="1:32" ht="20.100000000000001" customHeight="1" thickTop="1" thickBot="1" x14ac:dyDescent="0.3">
      <c r="B5" s="1"/>
      <c r="C5" s="2"/>
      <c r="D5" s="572" t="s">
        <v>7</v>
      </c>
      <c r="E5" s="573"/>
      <c r="F5" s="573"/>
      <c r="G5" s="573"/>
      <c r="H5" s="573"/>
      <c r="I5" s="573"/>
      <c r="J5" s="573"/>
      <c r="K5" s="574"/>
    </row>
    <row r="6" spans="1:32" ht="20.100000000000001" customHeight="1" thickTop="1" x14ac:dyDescent="0.25">
      <c r="C6" s="2"/>
      <c r="D6" s="3"/>
      <c r="E6" s="4"/>
    </row>
    <row r="8" spans="1:32" x14ac:dyDescent="0.25">
      <c r="B8" s="269" t="s">
        <v>296</v>
      </c>
      <c r="D8" s="553" t="s">
        <v>297</v>
      </c>
      <c r="E8" s="553"/>
      <c r="F8" s="553"/>
      <c r="G8" s="553"/>
      <c r="H8" s="553"/>
      <c r="I8" s="553"/>
      <c r="J8" s="553"/>
    </row>
    <row r="9" spans="1:32" ht="30.75" customHeight="1" x14ac:dyDescent="0.25">
      <c r="B9" s="272" t="s">
        <v>298</v>
      </c>
      <c r="D9" s="302" t="s">
        <v>299</v>
      </c>
      <c r="E9" s="552" t="s">
        <v>597</v>
      </c>
      <c r="F9" s="552"/>
    </row>
    <row r="10" spans="1:32" ht="30.75" customHeight="1" x14ac:dyDescent="0.25">
      <c r="B10" s="315" t="s">
        <v>301</v>
      </c>
    </row>
    <row r="11" spans="1:32" x14ac:dyDescent="0.25">
      <c r="D11" s="301" t="s">
        <v>302</v>
      </c>
    </row>
    <row r="13" spans="1:32" x14ac:dyDescent="0.25">
      <c r="A13" s="546"/>
      <c r="B13" s="546"/>
      <c r="C13" s="280"/>
      <c r="D13" s="280"/>
      <c r="E13" s="280"/>
      <c r="F13" s="280"/>
      <c r="G13" s="280"/>
      <c r="H13" s="280"/>
      <c r="I13" s="280"/>
      <c r="J13" s="280"/>
      <c r="K13" s="280"/>
      <c r="L13" s="280"/>
      <c r="M13" s="280"/>
      <c r="N13" s="280"/>
      <c r="O13" s="280"/>
      <c r="P13" s="280"/>
      <c r="Q13" s="280"/>
      <c r="R13" s="280"/>
      <c r="S13" s="280"/>
      <c r="T13" s="280"/>
      <c r="U13" s="280"/>
      <c r="V13" s="280"/>
      <c r="W13" s="280"/>
      <c r="X13" s="280"/>
      <c r="Y13" s="280"/>
      <c r="Z13" s="280"/>
      <c r="AA13" s="280"/>
      <c r="AB13" s="280"/>
      <c r="AC13" s="280"/>
      <c r="AD13" s="280"/>
      <c r="AE13" s="280"/>
      <c r="AF13" s="280"/>
    </row>
    <row r="14" spans="1:32" ht="20.25" customHeight="1" x14ac:dyDescent="0.25">
      <c r="A14" s="11"/>
      <c r="B14" s="10" t="s">
        <v>303</v>
      </c>
      <c r="C14" s="15"/>
      <c r="D14" s="10" t="s">
        <v>304</v>
      </c>
      <c r="E14" s="213"/>
      <c r="F14" s="10"/>
      <c r="G14" s="552"/>
      <c r="H14" s="552"/>
      <c r="I14" s="213"/>
      <c r="J14" s="213"/>
      <c r="K14" s="213"/>
      <c r="L14" s="280"/>
      <c r="M14" s="280"/>
      <c r="N14" s="280"/>
      <c r="O14" s="280"/>
      <c r="P14" s="280"/>
      <c r="Q14" s="280"/>
      <c r="R14" s="280"/>
      <c r="S14" s="280"/>
      <c r="T14" s="280"/>
      <c r="U14" s="280"/>
      <c r="V14" s="280"/>
      <c r="W14" s="280"/>
      <c r="X14" s="280"/>
      <c r="Y14" s="280"/>
      <c r="Z14" s="280"/>
      <c r="AA14" s="280"/>
      <c r="AB14" s="280"/>
      <c r="AC14" s="280"/>
      <c r="AD14" s="280"/>
      <c r="AE14" s="280"/>
      <c r="AF14" s="280"/>
    </row>
    <row r="15" spans="1:32" ht="21" x14ac:dyDescent="0.25">
      <c r="A15" s="11"/>
      <c r="B15" s="523"/>
      <c r="C15" s="15"/>
      <c r="D15" s="215"/>
      <c r="E15" s="213"/>
      <c r="F15" s="213"/>
      <c r="G15" s="213"/>
      <c r="H15" s="213"/>
      <c r="I15" s="213"/>
      <c r="J15" s="213"/>
      <c r="K15" s="213"/>
      <c r="L15" s="280"/>
      <c r="M15" s="280"/>
      <c r="N15" s="280"/>
      <c r="O15" s="280"/>
      <c r="P15" s="280"/>
      <c r="Q15" s="280"/>
      <c r="R15" s="280"/>
      <c r="S15" s="280"/>
      <c r="T15" s="280"/>
      <c r="U15" s="280"/>
      <c r="V15" s="280"/>
      <c r="W15" s="280"/>
      <c r="X15" s="280"/>
      <c r="Y15" s="280"/>
      <c r="Z15" s="280"/>
      <c r="AA15" s="280"/>
      <c r="AB15" s="280"/>
      <c r="AC15" s="280"/>
      <c r="AD15" s="280"/>
      <c r="AE15" s="280"/>
      <c r="AF15" s="280"/>
    </row>
    <row r="16" spans="1:32" x14ac:dyDescent="0.25">
      <c r="A16" s="546"/>
      <c r="B16" s="546"/>
      <c r="C16" s="527"/>
      <c r="D16" s="50"/>
      <c r="E16" s="213"/>
      <c r="F16" s="213"/>
      <c r="G16" s="213"/>
      <c r="H16" s="213"/>
      <c r="I16" s="213"/>
      <c r="J16" s="213"/>
      <c r="K16" s="213"/>
      <c r="L16" s="280"/>
      <c r="M16" s="280"/>
      <c r="N16" s="280"/>
      <c r="O16" s="280"/>
      <c r="P16" s="280"/>
      <c r="Q16" s="280"/>
      <c r="R16" s="280"/>
      <c r="S16" s="280"/>
      <c r="T16" s="280"/>
      <c r="U16" s="166"/>
      <c r="V16" s="166"/>
      <c r="W16" s="166"/>
      <c r="X16" s="166"/>
      <c r="Y16" s="166"/>
      <c r="Z16" s="166"/>
      <c r="AA16" s="166"/>
      <c r="AB16" s="166"/>
      <c r="AC16" s="166"/>
      <c r="AD16" s="280"/>
      <c r="AE16" s="280"/>
      <c r="AF16" s="280"/>
    </row>
    <row r="17" spans="1:32" x14ac:dyDescent="0.25">
      <c r="A17" s="27"/>
      <c r="B17" s="10" t="s">
        <v>598</v>
      </c>
      <c r="C17" s="17"/>
      <c r="D17" s="10" t="s">
        <v>599</v>
      </c>
      <c r="E17" s="35"/>
      <c r="F17" s="35"/>
      <c r="G17" s="35"/>
      <c r="H17" s="35"/>
      <c r="I17" s="35"/>
      <c r="J17" s="35"/>
      <c r="K17" s="35"/>
      <c r="L17" s="35"/>
      <c r="M17" s="35"/>
      <c r="N17" s="35"/>
      <c r="O17" s="280"/>
      <c r="P17" s="280"/>
      <c r="Q17" s="280"/>
      <c r="R17" s="280"/>
      <c r="S17" s="280"/>
      <c r="T17" s="280"/>
      <c r="U17" s="166"/>
      <c r="V17" s="166"/>
      <c r="W17" s="166"/>
      <c r="X17" s="166"/>
      <c r="Y17" s="166"/>
      <c r="Z17" s="166"/>
      <c r="AA17" s="166"/>
      <c r="AB17" s="166"/>
      <c r="AC17" s="166"/>
      <c r="AD17" s="280"/>
      <c r="AE17" s="280"/>
      <c r="AF17" s="280"/>
    </row>
    <row r="18" spans="1:32" ht="15.75" thickBot="1" x14ac:dyDescent="0.3">
      <c r="A18" s="546"/>
      <c r="B18" s="546"/>
      <c r="C18" s="281"/>
      <c r="D18" s="18"/>
      <c r="E18" s="18" t="s">
        <v>452</v>
      </c>
      <c r="F18" s="19" t="s">
        <v>453</v>
      </c>
      <c r="G18" s="19" t="s">
        <v>490</v>
      </c>
      <c r="H18" s="35"/>
      <c r="I18" s="35"/>
      <c r="J18" s="35"/>
      <c r="K18" s="35"/>
      <c r="L18" s="35"/>
      <c r="M18" s="35"/>
      <c r="N18" s="35"/>
      <c r="O18" s="21"/>
      <c r="P18" s="21"/>
      <c r="Q18" s="280"/>
      <c r="R18" s="280"/>
      <c r="S18" s="280"/>
      <c r="T18" s="280"/>
      <c r="U18" s="166"/>
      <c r="V18" s="166"/>
      <c r="W18" s="166"/>
      <c r="X18" s="166"/>
      <c r="Y18" s="166"/>
      <c r="Z18" s="166"/>
      <c r="AA18" s="166"/>
      <c r="AB18" s="166"/>
      <c r="AC18" s="166"/>
      <c r="AD18" s="280"/>
      <c r="AE18" s="280"/>
      <c r="AF18" s="280"/>
    </row>
    <row r="19" spans="1:32" x14ac:dyDescent="0.25">
      <c r="A19" s="546"/>
      <c r="B19" s="546"/>
      <c r="C19" s="281"/>
      <c r="D19" s="16" t="s">
        <v>314</v>
      </c>
      <c r="E19" s="367"/>
      <c r="F19" s="21"/>
      <c r="G19" s="21"/>
      <c r="H19" s="35"/>
      <c r="I19" s="35"/>
      <c r="J19" s="35"/>
      <c r="K19" s="35"/>
      <c r="L19" s="35"/>
      <c r="M19" s="35"/>
      <c r="N19" s="35"/>
      <c r="O19" s="21"/>
      <c r="P19" s="21"/>
      <c r="Q19" s="280"/>
      <c r="R19" s="280"/>
      <c r="S19" s="280"/>
      <c r="T19" s="280"/>
      <c r="U19" s="166"/>
      <c r="V19" s="166"/>
      <c r="W19" s="166"/>
      <c r="X19" s="166"/>
      <c r="Y19" s="166"/>
      <c r="Z19" s="166"/>
      <c r="AA19" s="166"/>
      <c r="AB19" s="166"/>
      <c r="AC19" s="166"/>
      <c r="AD19" s="280"/>
      <c r="AE19" s="280"/>
      <c r="AF19" s="280"/>
    </row>
    <row r="20" spans="1:32" ht="18.2" customHeight="1" x14ac:dyDescent="0.25">
      <c r="A20" s="52"/>
      <c r="B20" s="273"/>
      <c r="C20" s="281"/>
      <c r="D20" s="280" t="s">
        <v>600</v>
      </c>
      <c r="E20" s="38">
        <v>5833</v>
      </c>
      <c r="F20" s="214">
        <v>5273</v>
      </c>
      <c r="G20" s="214">
        <v>5048</v>
      </c>
      <c r="H20" s="35"/>
      <c r="I20" s="35"/>
      <c r="J20" s="35"/>
      <c r="K20" s="35"/>
      <c r="L20" s="35"/>
      <c r="M20" s="35"/>
      <c r="N20" s="35"/>
      <c r="O20" s="27"/>
      <c r="P20" s="127"/>
      <c r="Q20" s="280"/>
      <c r="R20" s="280"/>
      <c r="S20" s="280"/>
      <c r="T20" s="280"/>
      <c r="U20" s="166"/>
      <c r="V20" s="166"/>
      <c r="W20" s="166"/>
      <c r="X20" s="166"/>
      <c r="Y20" s="166"/>
      <c r="Z20" s="166"/>
      <c r="AA20" s="166"/>
      <c r="AB20" s="166"/>
      <c r="AC20" s="166"/>
      <c r="AD20" s="280"/>
      <c r="AE20" s="280"/>
      <c r="AF20" s="280"/>
    </row>
    <row r="21" spans="1:32" ht="18.75" customHeight="1" x14ac:dyDescent="0.25">
      <c r="A21" s="52"/>
      <c r="B21" s="273"/>
      <c r="C21" s="281"/>
      <c r="D21" s="280" t="s">
        <v>601</v>
      </c>
      <c r="E21" s="28">
        <v>12</v>
      </c>
      <c r="F21" s="26">
        <v>13</v>
      </c>
      <c r="G21" s="26">
        <v>14</v>
      </c>
      <c r="H21" s="35"/>
      <c r="I21" s="35"/>
      <c r="J21" s="35"/>
      <c r="K21" s="35"/>
      <c r="L21" s="35"/>
      <c r="M21" s="35"/>
      <c r="N21" s="35"/>
      <c r="O21" s="27"/>
      <c r="P21" s="127"/>
      <c r="Q21" s="280"/>
      <c r="R21" s="280"/>
      <c r="S21" s="280"/>
      <c r="T21" s="280"/>
      <c r="U21" s="166"/>
      <c r="V21" s="166"/>
      <c r="W21" s="166"/>
      <c r="X21" s="166"/>
      <c r="Y21" s="166"/>
      <c r="Z21" s="166"/>
      <c r="AA21" s="166"/>
      <c r="AB21" s="166"/>
      <c r="AC21" s="166"/>
      <c r="AD21" s="280"/>
      <c r="AE21" s="280"/>
      <c r="AF21" s="280"/>
    </row>
    <row r="22" spans="1:32" ht="18.2" customHeight="1" x14ac:dyDescent="0.25">
      <c r="A22" s="52"/>
      <c r="B22" s="273"/>
      <c r="C22" s="281"/>
      <c r="D22" s="280" t="s">
        <v>602</v>
      </c>
      <c r="E22" s="28">
        <v>51</v>
      </c>
      <c r="F22" s="26">
        <v>61</v>
      </c>
      <c r="G22" s="26">
        <v>52</v>
      </c>
      <c r="H22" s="35"/>
      <c r="I22" s="35"/>
      <c r="J22" s="35"/>
      <c r="K22" s="35"/>
      <c r="L22" s="35"/>
      <c r="M22" s="35"/>
      <c r="N22" s="35"/>
      <c r="O22" s="27"/>
      <c r="P22" s="127"/>
      <c r="Q22" s="280"/>
      <c r="R22" s="280"/>
      <c r="S22" s="280"/>
      <c r="T22" s="280"/>
      <c r="U22" s="166"/>
      <c r="V22" s="166"/>
      <c r="W22" s="166"/>
      <c r="X22" s="166"/>
      <c r="Y22" s="166"/>
      <c r="Z22" s="166"/>
      <c r="AA22" s="166"/>
      <c r="AB22" s="166"/>
      <c r="AC22" s="166"/>
      <c r="AD22" s="280"/>
      <c r="AE22" s="280"/>
      <c r="AF22" s="280"/>
    </row>
    <row r="23" spans="1:32" ht="18.75" x14ac:dyDescent="0.25">
      <c r="A23" s="52"/>
      <c r="B23" s="273"/>
      <c r="C23" s="281"/>
      <c r="D23" s="280" t="s">
        <v>603</v>
      </c>
      <c r="E23" s="28">
        <v>18</v>
      </c>
      <c r="F23" s="26">
        <v>16</v>
      </c>
      <c r="G23" s="26">
        <v>15</v>
      </c>
      <c r="H23" s="35"/>
      <c r="I23" s="35"/>
      <c r="J23" s="35"/>
      <c r="K23" s="35"/>
      <c r="L23" s="35"/>
      <c r="M23" s="35"/>
      <c r="N23" s="35"/>
      <c r="O23" s="27"/>
      <c r="P23" s="127"/>
      <c r="Q23" s="280"/>
      <c r="R23" s="280"/>
      <c r="S23" s="280"/>
      <c r="T23" s="280"/>
      <c r="U23" s="166"/>
      <c r="V23" s="166"/>
      <c r="W23" s="166"/>
      <c r="X23" s="166"/>
      <c r="Y23" s="166"/>
      <c r="Z23" s="166"/>
      <c r="AA23" s="166"/>
      <c r="AB23" s="166"/>
      <c r="AC23" s="166"/>
      <c r="AD23" s="280"/>
      <c r="AE23" s="280"/>
      <c r="AF23" s="280"/>
    </row>
    <row r="24" spans="1:32" ht="18.75" x14ac:dyDescent="0.25">
      <c r="A24" s="52"/>
      <c r="B24" s="273"/>
      <c r="C24" s="281"/>
      <c r="D24" s="177" t="s">
        <v>604</v>
      </c>
      <c r="E24" s="75"/>
      <c r="F24" s="75"/>
      <c r="G24" s="75"/>
      <c r="H24" s="35"/>
      <c r="I24" s="135"/>
      <c r="J24" s="35"/>
      <c r="K24" s="35"/>
      <c r="L24" s="35"/>
      <c r="M24" s="35"/>
      <c r="N24" s="35"/>
      <c r="O24" s="27"/>
      <c r="P24" s="127"/>
      <c r="Q24" s="280"/>
      <c r="R24" s="280"/>
      <c r="S24" s="280"/>
      <c r="T24" s="280"/>
      <c r="U24" s="166"/>
      <c r="V24" s="166"/>
      <c r="W24" s="166"/>
      <c r="X24" s="166"/>
      <c r="Y24" s="166"/>
      <c r="Z24" s="166"/>
      <c r="AA24" s="166"/>
      <c r="AB24" s="166"/>
      <c r="AC24" s="166"/>
      <c r="AD24" s="280"/>
      <c r="AE24" s="280"/>
      <c r="AF24" s="280"/>
    </row>
    <row r="25" spans="1:32" ht="18.75" x14ac:dyDescent="0.25">
      <c r="A25" s="52"/>
      <c r="B25" s="273"/>
      <c r="C25" s="281"/>
      <c r="D25" s="280" t="s">
        <v>605</v>
      </c>
      <c r="E25" s="38">
        <v>5082</v>
      </c>
      <c r="F25" s="214">
        <v>4583</v>
      </c>
      <c r="G25" s="214">
        <v>4406</v>
      </c>
      <c r="H25" s="35"/>
      <c r="I25" s="35"/>
      <c r="J25" s="35"/>
      <c r="K25" s="35"/>
      <c r="L25" s="35"/>
      <c r="M25" s="35"/>
      <c r="N25" s="35"/>
      <c r="O25" s="27"/>
      <c r="P25" s="127"/>
      <c r="Q25" s="280"/>
      <c r="R25" s="280"/>
      <c r="S25" s="280"/>
      <c r="T25" s="280"/>
      <c r="U25" s="166"/>
      <c r="V25" s="166"/>
      <c r="W25" s="166"/>
      <c r="X25" s="166"/>
      <c r="Y25" s="166"/>
      <c r="Z25" s="166"/>
      <c r="AA25" s="166"/>
      <c r="AB25" s="166"/>
      <c r="AC25" s="166"/>
      <c r="AD25" s="280"/>
      <c r="AE25" s="280"/>
      <c r="AF25" s="280"/>
    </row>
    <row r="26" spans="1:32" ht="18.75" x14ac:dyDescent="0.25">
      <c r="A26" s="52"/>
      <c r="B26" s="273"/>
      <c r="C26" s="281"/>
      <c r="D26" s="26" t="s">
        <v>606</v>
      </c>
      <c r="E26" s="28">
        <v>11</v>
      </c>
      <c r="F26" s="27">
        <v>12</v>
      </c>
      <c r="G26" s="26">
        <v>14</v>
      </c>
      <c r="H26" s="35"/>
      <c r="I26" s="24"/>
      <c r="J26" s="35"/>
      <c r="K26" s="35"/>
      <c r="L26" s="35"/>
      <c r="M26" s="35"/>
      <c r="N26" s="35"/>
      <c r="O26" s="27"/>
      <c r="P26" s="127"/>
      <c r="Q26" s="280"/>
      <c r="R26" s="280"/>
      <c r="S26" s="280"/>
      <c r="T26" s="280"/>
      <c r="U26" s="166"/>
      <c r="V26" s="166"/>
      <c r="W26" s="166"/>
      <c r="X26" s="166"/>
      <c r="Y26" s="166"/>
      <c r="Z26" s="166"/>
      <c r="AA26" s="166"/>
      <c r="AB26" s="166"/>
      <c r="AC26" s="166"/>
      <c r="AD26" s="280"/>
      <c r="AE26" s="280"/>
      <c r="AF26" s="280"/>
    </row>
    <row r="27" spans="1:32" ht="18.75" x14ac:dyDescent="0.25">
      <c r="A27" s="52"/>
      <c r="B27" s="273"/>
      <c r="C27" s="281"/>
      <c r="D27" s="26" t="s">
        <v>607</v>
      </c>
      <c r="E27" s="28">
        <v>802</v>
      </c>
      <c r="F27" s="26">
        <v>751</v>
      </c>
      <c r="G27" s="26">
        <v>694</v>
      </c>
      <c r="H27" s="35"/>
      <c r="I27" s="35"/>
      <c r="J27" s="35"/>
      <c r="K27" s="35"/>
      <c r="L27" s="35"/>
      <c r="M27" s="35"/>
      <c r="N27" s="35"/>
      <c r="O27" s="27"/>
      <c r="P27" s="127"/>
      <c r="Q27" s="280"/>
      <c r="R27" s="280"/>
      <c r="S27" s="280"/>
      <c r="T27" s="280"/>
      <c r="U27" s="166"/>
      <c r="V27" s="166"/>
      <c r="W27" s="166"/>
      <c r="X27" s="166"/>
      <c r="Y27" s="166"/>
      <c r="Z27" s="166"/>
      <c r="AA27" s="166"/>
      <c r="AB27" s="166"/>
      <c r="AC27" s="166"/>
      <c r="AD27" s="280"/>
      <c r="AE27" s="280"/>
      <c r="AF27" s="280"/>
    </row>
    <row r="28" spans="1:32" ht="19.5" thickBot="1" x14ac:dyDescent="0.3">
      <c r="A28" s="52"/>
      <c r="B28" s="273"/>
      <c r="C28" s="281"/>
      <c r="D28" s="36" t="s">
        <v>608</v>
      </c>
      <c r="E28" s="37">
        <v>17</v>
      </c>
      <c r="F28" s="518">
        <v>18.899999999999999</v>
      </c>
      <c r="G28" s="204">
        <v>15</v>
      </c>
      <c r="H28" s="35"/>
      <c r="I28" s="280"/>
      <c r="J28" s="35"/>
      <c r="K28" s="35"/>
      <c r="L28" s="35"/>
      <c r="M28" s="35"/>
      <c r="N28" s="35"/>
      <c r="O28" s="27"/>
      <c r="P28" s="127"/>
      <c r="Q28" s="280"/>
      <c r="R28" s="280"/>
      <c r="S28" s="280"/>
      <c r="T28" s="280"/>
      <c r="U28" s="280"/>
      <c r="V28" s="280"/>
      <c r="W28" s="280"/>
      <c r="X28" s="280"/>
      <c r="Y28" s="280"/>
      <c r="Z28" s="280"/>
      <c r="AA28" s="280"/>
      <c r="AB28" s="280"/>
      <c r="AC28" s="280"/>
      <c r="AD28" s="280"/>
      <c r="AE28" s="280"/>
      <c r="AF28" s="280"/>
    </row>
    <row r="29" spans="1:32" x14ac:dyDescent="0.25">
      <c r="A29" s="546"/>
      <c r="B29" s="546"/>
      <c r="C29" s="281"/>
      <c r="D29" s="280"/>
      <c r="E29" s="280"/>
      <c r="F29" s="280"/>
      <c r="G29" s="280"/>
      <c r="H29" s="280"/>
      <c r="I29" s="280"/>
      <c r="J29" s="280"/>
      <c r="K29" s="280"/>
      <c r="L29" s="280"/>
      <c r="M29" s="280"/>
      <c r="N29" s="280"/>
      <c r="O29" s="27"/>
      <c r="P29" s="27"/>
      <c r="Q29" s="280"/>
      <c r="R29" s="280"/>
      <c r="S29" s="280"/>
      <c r="T29" s="280"/>
      <c r="U29" s="280"/>
      <c r="V29" s="280"/>
      <c r="W29" s="280"/>
      <c r="X29" s="280"/>
      <c r="Y29" s="280"/>
      <c r="Z29" s="280"/>
      <c r="AA29" s="280"/>
      <c r="AB29" s="280"/>
      <c r="AC29" s="280"/>
      <c r="AD29" s="280"/>
      <c r="AE29" s="280"/>
      <c r="AF29" s="280"/>
    </row>
    <row r="30" spans="1:32" x14ac:dyDescent="0.25">
      <c r="A30" s="27"/>
      <c r="B30" s="10" t="s">
        <v>598</v>
      </c>
      <c r="C30" s="281"/>
      <c r="D30" s="10" t="s">
        <v>609</v>
      </c>
      <c r="E30" s="213"/>
      <c r="F30" s="213"/>
      <c r="G30" s="213"/>
      <c r="H30" s="213"/>
      <c r="I30" s="213"/>
      <c r="J30" s="213"/>
      <c r="K30" s="213"/>
      <c r="L30" s="280"/>
      <c r="M30" s="280"/>
      <c r="N30" s="280"/>
      <c r="O30" s="280"/>
      <c r="P30" s="280"/>
      <c r="Q30" s="280"/>
      <c r="R30" s="280"/>
      <c r="S30" s="280"/>
      <c r="T30" s="280"/>
      <c r="U30" s="166"/>
      <c r="V30" s="166"/>
      <c r="W30" s="166"/>
      <c r="X30" s="166"/>
      <c r="Y30" s="166"/>
      <c r="Z30" s="166"/>
      <c r="AA30" s="166"/>
      <c r="AB30" s="166"/>
      <c r="AC30" s="166"/>
      <c r="AD30" s="280"/>
      <c r="AE30" s="280"/>
      <c r="AF30" s="280"/>
    </row>
    <row r="31" spans="1:32" x14ac:dyDescent="0.25">
      <c r="A31" s="546"/>
      <c r="B31" s="546"/>
      <c r="C31" s="281"/>
      <c r="D31" s="18"/>
      <c r="E31" s="18" t="s">
        <v>335</v>
      </c>
      <c r="F31" s="19" t="s">
        <v>307</v>
      </c>
      <c r="G31" s="19" t="s">
        <v>308</v>
      </c>
      <c r="H31" s="19" t="s">
        <v>309</v>
      </c>
      <c r="I31" s="19" t="s">
        <v>336</v>
      </c>
      <c r="J31" s="19" t="s">
        <v>337</v>
      </c>
      <c r="K31" s="19" t="s">
        <v>310</v>
      </c>
      <c r="L31" s="19" t="s">
        <v>311</v>
      </c>
      <c r="M31" s="19" t="s">
        <v>312</v>
      </c>
      <c r="N31" s="19" t="s">
        <v>313</v>
      </c>
      <c r="O31" s="21"/>
      <c r="P31" s="21"/>
      <c r="Q31" s="280"/>
      <c r="R31" s="280"/>
      <c r="S31" s="280"/>
      <c r="T31" s="280"/>
      <c r="U31" s="166"/>
      <c r="V31" s="166"/>
      <c r="W31" s="166"/>
      <c r="X31" s="166"/>
      <c r="Y31" s="166"/>
      <c r="Z31" s="166"/>
      <c r="AA31" s="166"/>
      <c r="AB31" s="166"/>
      <c r="AC31" s="166"/>
      <c r="AD31" s="280"/>
      <c r="AE31" s="280"/>
      <c r="AF31" s="280"/>
    </row>
    <row r="32" spans="1:32" x14ac:dyDescent="0.25">
      <c r="A32" s="546"/>
      <c r="B32" s="546"/>
      <c r="C32" s="281"/>
      <c r="D32" s="16" t="s">
        <v>314</v>
      </c>
      <c r="E32" s="131"/>
      <c r="F32" s="21"/>
      <c r="G32" s="21"/>
      <c r="H32" s="21"/>
      <c r="I32" s="21"/>
      <c r="J32" s="21"/>
      <c r="K32" s="21"/>
      <c r="L32" s="21"/>
      <c r="M32" s="21"/>
      <c r="N32" s="21"/>
      <c r="O32" s="21"/>
      <c r="P32" s="21"/>
      <c r="Q32" s="280"/>
      <c r="R32" s="280"/>
      <c r="S32" s="280"/>
      <c r="T32" s="280"/>
      <c r="U32" s="166"/>
      <c r="V32" s="166"/>
      <c r="W32" s="166"/>
      <c r="X32" s="166"/>
      <c r="Y32" s="166"/>
      <c r="Z32" s="166"/>
      <c r="AA32" s="166"/>
      <c r="AB32" s="166"/>
      <c r="AC32" s="166"/>
      <c r="AD32" s="280"/>
      <c r="AE32" s="280"/>
      <c r="AF32" s="280"/>
    </row>
    <row r="33" spans="1:32" ht="18.75" x14ac:dyDescent="0.25">
      <c r="A33" s="52"/>
      <c r="B33" s="273"/>
      <c r="C33" s="378"/>
      <c r="D33" s="280" t="s">
        <v>600</v>
      </c>
      <c r="E33" s="38">
        <f>SUM(F33:N33)</f>
        <v>5833</v>
      </c>
      <c r="F33" s="24">
        <v>2266</v>
      </c>
      <c r="G33" s="24">
        <v>525</v>
      </c>
      <c r="H33" s="24">
        <v>1075</v>
      </c>
      <c r="I33" s="26">
        <v>921</v>
      </c>
      <c r="J33" s="24">
        <v>558</v>
      </c>
      <c r="K33" s="24">
        <v>55</v>
      </c>
      <c r="L33" s="26">
        <v>12</v>
      </c>
      <c r="M33" s="26">
        <v>90</v>
      </c>
      <c r="N33" s="368">
        <v>331</v>
      </c>
      <c r="O33" s="27"/>
      <c r="P33" s="27"/>
      <c r="Q33" s="280"/>
      <c r="R33" s="280"/>
      <c r="S33" s="280"/>
      <c r="T33" s="280"/>
      <c r="U33" s="166"/>
      <c r="V33" s="166"/>
      <c r="W33" s="166"/>
      <c r="X33" s="166"/>
      <c r="Y33" s="166"/>
      <c r="Z33" s="166"/>
      <c r="AA33" s="166"/>
      <c r="AB33" s="166"/>
      <c r="AC33" s="166"/>
      <c r="AD33" s="280"/>
      <c r="AE33" s="280"/>
      <c r="AF33" s="280"/>
    </row>
    <row r="34" spans="1:32" ht="18.75" x14ac:dyDescent="0.25">
      <c r="A34" s="52"/>
      <c r="B34" s="276"/>
      <c r="C34" s="378"/>
      <c r="D34" s="280" t="s">
        <v>610</v>
      </c>
      <c r="E34" s="38">
        <f t="shared" ref="E34:E35" si="0">SUM(F34:N34)</f>
        <v>837</v>
      </c>
      <c r="F34" s="280">
        <v>158</v>
      </c>
      <c r="G34" s="24">
        <v>104</v>
      </c>
      <c r="H34" s="24">
        <v>339</v>
      </c>
      <c r="I34" s="26">
        <v>15</v>
      </c>
      <c r="J34" s="24">
        <v>150</v>
      </c>
      <c r="K34" s="24">
        <v>3</v>
      </c>
      <c r="L34" s="26">
        <v>0</v>
      </c>
      <c r="M34" s="26">
        <v>3</v>
      </c>
      <c r="N34" s="368">
        <v>65</v>
      </c>
      <c r="O34" s="27"/>
      <c r="P34" s="27"/>
      <c r="Q34" s="280"/>
      <c r="R34" s="280"/>
      <c r="S34" s="280"/>
      <c r="T34" s="280"/>
      <c r="U34" s="166"/>
      <c r="V34" s="166"/>
      <c r="W34" s="166"/>
      <c r="X34" s="166"/>
      <c r="Y34" s="166"/>
      <c r="Z34" s="166"/>
      <c r="AA34" s="166"/>
      <c r="AB34" s="166"/>
      <c r="AC34" s="166"/>
      <c r="AD34" s="280"/>
      <c r="AE34" s="280"/>
      <c r="AF34" s="280"/>
    </row>
    <row r="35" spans="1:32" ht="18.75" x14ac:dyDescent="0.25">
      <c r="A35" s="52"/>
      <c r="B35" s="276"/>
      <c r="C35" s="378"/>
      <c r="D35" s="280" t="s">
        <v>611</v>
      </c>
      <c r="E35" s="38">
        <f t="shared" si="0"/>
        <v>701</v>
      </c>
      <c r="F35" s="280">
        <v>286</v>
      </c>
      <c r="G35" s="24">
        <v>83</v>
      </c>
      <c r="H35" s="24">
        <v>53</v>
      </c>
      <c r="I35" s="26">
        <v>37</v>
      </c>
      <c r="J35" s="24">
        <v>41</v>
      </c>
      <c r="K35" s="24">
        <v>5</v>
      </c>
      <c r="L35" s="26">
        <v>2</v>
      </c>
      <c r="M35" s="26">
        <v>143</v>
      </c>
      <c r="N35" s="368">
        <v>51</v>
      </c>
      <c r="O35" s="27"/>
      <c r="P35" s="27"/>
      <c r="Q35" s="280"/>
      <c r="R35" s="280"/>
      <c r="S35" s="280"/>
      <c r="T35" s="280"/>
      <c r="U35" s="166"/>
      <c r="V35" s="166"/>
      <c r="W35" s="166"/>
      <c r="X35" s="166"/>
      <c r="Y35" s="166"/>
      <c r="Z35" s="166"/>
      <c r="AA35" s="166"/>
      <c r="AB35" s="166"/>
      <c r="AC35" s="166"/>
      <c r="AD35" s="280"/>
      <c r="AE35" s="280"/>
      <c r="AF35" s="280"/>
    </row>
    <row r="36" spans="1:32" ht="18.75" x14ac:dyDescent="0.25">
      <c r="A36" s="52"/>
      <c r="B36" s="273"/>
      <c r="C36" s="378"/>
      <c r="D36" s="280" t="s">
        <v>601</v>
      </c>
      <c r="E36" s="369">
        <v>12</v>
      </c>
      <c r="F36" s="248">
        <v>13</v>
      </c>
      <c r="G36" s="248">
        <v>15.8</v>
      </c>
      <c r="H36" s="248">
        <v>4.9000000000000004</v>
      </c>
      <c r="I36" s="370">
        <v>4</v>
      </c>
      <c r="J36" s="366">
        <v>7.3</v>
      </c>
      <c r="K36" s="366">
        <v>9.1</v>
      </c>
      <c r="L36" s="370">
        <v>17</v>
      </c>
      <c r="M36" s="370">
        <v>159</v>
      </c>
      <c r="N36" s="371">
        <v>15.4</v>
      </c>
      <c r="O36" s="27"/>
      <c r="P36" s="27"/>
      <c r="Q36" s="280"/>
      <c r="R36" s="280"/>
      <c r="S36" s="280"/>
      <c r="T36" s="280"/>
      <c r="U36" s="166"/>
      <c r="V36" s="166"/>
      <c r="W36" s="166"/>
      <c r="X36" s="166"/>
      <c r="Y36" s="166"/>
      <c r="Z36" s="166"/>
      <c r="AA36" s="166"/>
      <c r="AB36" s="166"/>
      <c r="AC36" s="166"/>
      <c r="AD36" s="280"/>
      <c r="AE36" s="280"/>
      <c r="AF36" s="280"/>
    </row>
    <row r="37" spans="1:32" ht="18.75" x14ac:dyDescent="0.25">
      <c r="A37" s="52"/>
      <c r="B37" s="276"/>
      <c r="C37" s="378"/>
      <c r="D37" s="280" t="s">
        <v>612</v>
      </c>
      <c r="E37" s="369">
        <v>11.9</v>
      </c>
      <c r="F37" s="248">
        <v>13</v>
      </c>
      <c r="G37" s="248">
        <v>15.5</v>
      </c>
      <c r="H37" s="248">
        <v>4.8</v>
      </c>
      <c r="I37" s="370">
        <v>4</v>
      </c>
      <c r="J37" s="366">
        <v>7.3</v>
      </c>
      <c r="K37" s="366">
        <v>8.8000000000000007</v>
      </c>
      <c r="L37" s="370">
        <v>17</v>
      </c>
      <c r="M37" s="370">
        <v>159</v>
      </c>
      <c r="N37" s="371">
        <v>14.7</v>
      </c>
      <c r="O37" s="27"/>
      <c r="P37" s="27"/>
      <c r="Q37" s="280"/>
      <c r="R37" s="280"/>
      <c r="S37" s="280"/>
      <c r="T37" s="280"/>
      <c r="U37" s="166"/>
      <c r="V37" s="166"/>
      <c r="W37" s="166"/>
      <c r="X37" s="166"/>
      <c r="Y37" s="166"/>
      <c r="Z37" s="166"/>
      <c r="AA37" s="166"/>
      <c r="AB37" s="166"/>
      <c r="AC37" s="166"/>
      <c r="AD37" s="280"/>
      <c r="AE37" s="280"/>
      <c r="AF37" s="280"/>
    </row>
    <row r="38" spans="1:32" ht="18.75" x14ac:dyDescent="0.25">
      <c r="A38" s="52"/>
      <c r="B38" s="273"/>
      <c r="C38" s="378"/>
      <c r="D38" s="280" t="s">
        <v>602</v>
      </c>
      <c r="E38" s="28">
        <f>SUM(F38:N38)</f>
        <v>51</v>
      </c>
      <c r="F38" s="280">
        <v>5</v>
      </c>
      <c r="G38" s="24">
        <v>9</v>
      </c>
      <c r="H38" s="24">
        <v>18</v>
      </c>
      <c r="I38" s="26">
        <v>0</v>
      </c>
      <c r="J38" s="24">
        <v>0</v>
      </c>
      <c r="K38" s="24">
        <v>2</v>
      </c>
      <c r="L38" s="26">
        <v>0</v>
      </c>
      <c r="M38" s="26">
        <v>0</v>
      </c>
      <c r="N38" s="368">
        <v>17</v>
      </c>
      <c r="O38" s="27"/>
      <c r="P38" s="27"/>
      <c r="Q38" s="280"/>
      <c r="R38" s="280"/>
      <c r="S38" s="280"/>
      <c r="T38" s="280"/>
      <c r="U38" s="166"/>
      <c r="V38" s="166"/>
      <c r="W38" s="166"/>
      <c r="X38" s="166"/>
      <c r="Y38" s="166"/>
      <c r="Z38" s="166"/>
      <c r="AA38" s="166"/>
      <c r="AB38" s="166"/>
      <c r="AC38" s="166"/>
      <c r="AD38" s="280"/>
      <c r="AE38" s="280"/>
      <c r="AF38" s="280"/>
    </row>
    <row r="39" spans="1:32" ht="18.75" x14ac:dyDescent="0.25">
      <c r="A39" s="52"/>
      <c r="B39" s="276"/>
      <c r="C39" s="378"/>
      <c r="D39" s="280" t="s">
        <v>613</v>
      </c>
      <c r="E39" s="28">
        <f>SUM(F39:N39)</f>
        <v>2</v>
      </c>
      <c r="F39" s="280">
        <v>0</v>
      </c>
      <c r="G39" s="24">
        <v>0</v>
      </c>
      <c r="H39" s="24">
        <v>0</v>
      </c>
      <c r="I39" s="26">
        <v>0</v>
      </c>
      <c r="J39" s="24">
        <v>0</v>
      </c>
      <c r="K39" s="24">
        <v>1</v>
      </c>
      <c r="L39" s="26">
        <v>0</v>
      </c>
      <c r="M39" s="26">
        <v>0</v>
      </c>
      <c r="N39" s="368">
        <v>1</v>
      </c>
      <c r="O39" s="27"/>
      <c r="P39" s="27"/>
      <c r="Q39" s="280"/>
      <c r="R39" s="280"/>
      <c r="S39" s="280"/>
      <c r="T39" s="280"/>
      <c r="U39" s="166"/>
      <c r="V39" s="166"/>
      <c r="W39" s="166"/>
      <c r="X39" s="166"/>
      <c r="Y39" s="166"/>
      <c r="Z39" s="166"/>
      <c r="AA39" s="166"/>
      <c r="AB39" s="166"/>
      <c r="AC39" s="166"/>
      <c r="AD39" s="280"/>
      <c r="AE39" s="280"/>
      <c r="AF39" s="280"/>
    </row>
    <row r="40" spans="1:32" ht="18.75" x14ac:dyDescent="0.25">
      <c r="A40" s="52"/>
      <c r="B40" s="276"/>
      <c r="C40" s="378"/>
      <c r="D40" s="280" t="s">
        <v>614</v>
      </c>
      <c r="E40" s="28">
        <f t="shared" ref="E40" si="1">SUM(F40:N40)</f>
        <v>9</v>
      </c>
      <c r="F40" s="280">
        <v>0</v>
      </c>
      <c r="G40" s="24">
        <v>2</v>
      </c>
      <c r="H40" s="24">
        <v>3</v>
      </c>
      <c r="I40" s="26">
        <v>0</v>
      </c>
      <c r="J40" s="24">
        <v>0</v>
      </c>
      <c r="K40" s="24">
        <v>0</v>
      </c>
      <c r="L40" s="26">
        <v>0</v>
      </c>
      <c r="M40" s="26">
        <v>0</v>
      </c>
      <c r="N40" s="368">
        <v>4</v>
      </c>
      <c r="O40" s="27"/>
      <c r="P40" s="27"/>
      <c r="Q40" s="280"/>
      <c r="R40" s="280"/>
      <c r="S40" s="280"/>
      <c r="T40" s="280"/>
      <c r="U40" s="166"/>
      <c r="V40" s="166"/>
      <c r="W40" s="166"/>
      <c r="X40" s="166"/>
      <c r="Y40" s="166"/>
      <c r="Z40" s="166"/>
      <c r="AA40" s="166"/>
      <c r="AB40" s="166"/>
      <c r="AC40" s="166"/>
      <c r="AD40" s="280"/>
      <c r="AE40" s="280"/>
      <c r="AF40" s="280"/>
    </row>
    <row r="41" spans="1:32" ht="18.75" x14ac:dyDescent="0.25">
      <c r="A41" s="52"/>
      <c r="B41" s="273"/>
      <c r="C41" s="378"/>
      <c r="D41" s="280" t="s">
        <v>603</v>
      </c>
      <c r="E41" s="369">
        <v>17.600000000000001</v>
      </c>
      <c r="F41" s="248">
        <v>0</v>
      </c>
      <c r="G41" s="248">
        <v>22.2</v>
      </c>
      <c r="H41" s="248">
        <v>16.7</v>
      </c>
      <c r="I41" s="370">
        <v>0</v>
      </c>
      <c r="J41" s="366">
        <v>0</v>
      </c>
      <c r="K41" s="366">
        <v>0</v>
      </c>
      <c r="L41" s="370">
        <v>0</v>
      </c>
      <c r="M41" s="370">
        <v>0</v>
      </c>
      <c r="N41" s="371">
        <v>23.5</v>
      </c>
      <c r="O41" s="27"/>
      <c r="P41" s="27"/>
      <c r="Q41" s="280"/>
      <c r="R41" s="280"/>
      <c r="S41" s="280"/>
      <c r="T41" s="280"/>
      <c r="U41" s="166"/>
      <c r="V41" s="166"/>
      <c r="W41" s="166"/>
      <c r="X41" s="166"/>
      <c r="Y41" s="166"/>
      <c r="Z41" s="166"/>
      <c r="AA41" s="166"/>
      <c r="AB41" s="166"/>
      <c r="AC41" s="166"/>
      <c r="AD41" s="280"/>
      <c r="AE41" s="280"/>
      <c r="AF41" s="280"/>
    </row>
    <row r="42" spans="1:32" ht="18.75" x14ac:dyDescent="0.25">
      <c r="A42" s="52"/>
      <c r="B42" s="276"/>
      <c r="C42" s="378"/>
      <c r="D42" s="280" t="s">
        <v>615</v>
      </c>
      <c r="E42" s="369">
        <v>0.2</v>
      </c>
      <c r="F42" s="248">
        <v>0</v>
      </c>
      <c r="G42" s="248">
        <v>0.4</v>
      </c>
      <c r="H42" s="248">
        <v>0.3</v>
      </c>
      <c r="I42" s="370">
        <v>0</v>
      </c>
      <c r="J42" s="366">
        <v>0</v>
      </c>
      <c r="K42" s="366">
        <v>0</v>
      </c>
      <c r="L42" s="370">
        <v>0</v>
      </c>
      <c r="M42" s="370">
        <v>0</v>
      </c>
      <c r="N42" s="371">
        <v>1.1000000000000001</v>
      </c>
      <c r="O42" s="27"/>
      <c r="P42" s="27"/>
      <c r="Q42" s="280"/>
      <c r="R42" s="280"/>
      <c r="S42" s="280"/>
      <c r="T42" s="280"/>
      <c r="U42" s="166"/>
      <c r="V42" s="166"/>
      <c r="W42" s="166"/>
      <c r="X42" s="166"/>
      <c r="Y42" s="166"/>
      <c r="Z42" s="166"/>
      <c r="AA42" s="166"/>
      <c r="AB42" s="166"/>
      <c r="AC42" s="166"/>
      <c r="AD42" s="280"/>
      <c r="AE42" s="280"/>
      <c r="AF42" s="280"/>
    </row>
    <row r="43" spans="1:32" x14ac:dyDescent="0.25">
      <c r="A43" s="546"/>
      <c r="B43" s="546"/>
      <c r="C43" s="281"/>
      <c r="D43" s="177" t="s">
        <v>604</v>
      </c>
      <c r="E43" s="377"/>
      <c r="F43" s="377"/>
      <c r="G43" s="377"/>
      <c r="H43" s="377"/>
      <c r="I43" s="377"/>
      <c r="J43" s="377"/>
      <c r="K43" s="377"/>
      <c r="L43" s="377"/>
      <c r="M43" s="377"/>
      <c r="N43" s="377"/>
      <c r="O43" s="27"/>
      <c r="P43" s="27"/>
      <c r="Q43" s="280"/>
      <c r="R43" s="280"/>
      <c r="S43" s="280"/>
      <c r="T43" s="280"/>
      <c r="U43" s="166"/>
      <c r="V43" s="166"/>
      <c r="W43" s="166"/>
      <c r="X43" s="166"/>
      <c r="Y43" s="166"/>
      <c r="Z43" s="166"/>
      <c r="AA43" s="166"/>
      <c r="AB43" s="166"/>
      <c r="AC43" s="166"/>
      <c r="AD43" s="280"/>
      <c r="AE43" s="280"/>
      <c r="AF43" s="280"/>
    </row>
    <row r="44" spans="1:32" ht="18.75" x14ac:dyDescent="0.25">
      <c r="A44" s="52"/>
      <c r="B44" s="273"/>
      <c r="C44" s="378"/>
      <c r="D44" s="280" t="s">
        <v>605</v>
      </c>
      <c r="E44" s="38">
        <f>SUM(F44:N44)</f>
        <v>5082</v>
      </c>
      <c r="F44" s="24">
        <v>1981</v>
      </c>
      <c r="G44" s="24">
        <v>468</v>
      </c>
      <c r="H44" s="24">
        <v>982</v>
      </c>
      <c r="I44" s="24">
        <v>846</v>
      </c>
      <c r="J44" s="24">
        <v>467</v>
      </c>
      <c r="K44" s="24">
        <v>43</v>
      </c>
      <c r="L44" s="24">
        <v>7</v>
      </c>
      <c r="M44" s="24">
        <v>78</v>
      </c>
      <c r="N44" s="368">
        <v>210</v>
      </c>
      <c r="O44" s="27"/>
      <c r="P44" s="27"/>
      <c r="Q44" s="280"/>
      <c r="R44" s="280"/>
      <c r="S44" s="280"/>
      <c r="T44" s="280"/>
      <c r="U44" s="166"/>
      <c r="V44" s="166"/>
      <c r="W44" s="166"/>
      <c r="X44" s="166"/>
      <c r="Y44" s="166"/>
      <c r="Z44" s="166"/>
      <c r="AA44" s="166"/>
      <c r="AB44" s="166"/>
      <c r="AC44" s="166"/>
      <c r="AD44" s="280"/>
      <c r="AE44" s="280"/>
      <c r="AF44" s="280"/>
    </row>
    <row r="45" spans="1:32" ht="18.75" x14ac:dyDescent="0.25">
      <c r="A45" s="52"/>
      <c r="B45" s="276"/>
      <c r="C45" s="378"/>
      <c r="D45" s="26" t="s">
        <v>616</v>
      </c>
      <c r="E45" s="38">
        <f t="shared" ref="E45:E46" si="2">SUM(F45:N45)</f>
        <v>704</v>
      </c>
      <c r="F45" s="24">
        <v>136</v>
      </c>
      <c r="G45" s="24">
        <v>87</v>
      </c>
      <c r="H45" s="24">
        <v>309</v>
      </c>
      <c r="I45" s="24">
        <v>14</v>
      </c>
      <c r="J45" s="24">
        <v>113</v>
      </c>
      <c r="K45" s="24">
        <v>2</v>
      </c>
      <c r="L45" s="24">
        <v>0</v>
      </c>
      <c r="M45" s="24">
        <v>3</v>
      </c>
      <c r="N45" s="368">
        <v>40</v>
      </c>
      <c r="O45" s="27"/>
      <c r="P45" s="27"/>
      <c r="Q45" s="280"/>
      <c r="R45" s="280"/>
      <c r="S45" s="280"/>
      <c r="T45" s="280"/>
      <c r="U45" s="166"/>
      <c r="V45" s="166"/>
      <c r="W45" s="166"/>
      <c r="X45" s="166"/>
      <c r="Y45" s="166"/>
      <c r="Z45" s="166"/>
      <c r="AA45" s="166"/>
      <c r="AB45" s="166"/>
      <c r="AC45" s="166"/>
      <c r="AD45" s="280"/>
      <c r="AE45" s="280"/>
      <c r="AF45" s="280"/>
    </row>
    <row r="46" spans="1:32" ht="18.75" x14ac:dyDescent="0.25">
      <c r="A46" s="52"/>
      <c r="B46" s="276"/>
      <c r="C46" s="378"/>
      <c r="D46" s="26" t="s">
        <v>617</v>
      </c>
      <c r="E46" s="38">
        <f t="shared" si="2"/>
        <v>575</v>
      </c>
      <c r="F46" s="24">
        <v>246</v>
      </c>
      <c r="G46" s="24">
        <v>67</v>
      </c>
      <c r="H46" s="24">
        <v>45</v>
      </c>
      <c r="I46" s="24">
        <v>34</v>
      </c>
      <c r="J46" s="24">
        <v>35</v>
      </c>
      <c r="K46" s="24">
        <v>5</v>
      </c>
      <c r="L46" s="24">
        <v>1</v>
      </c>
      <c r="M46" s="24">
        <v>110</v>
      </c>
      <c r="N46" s="368">
        <v>32</v>
      </c>
      <c r="O46" s="27"/>
      <c r="P46" s="27"/>
      <c r="Q46" s="280"/>
      <c r="R46" s="280"/>
      <c r="S46" s="280"/>
      <c r="T46" s="280"/>
      <c r="U46" s="166"/>
      <c r="V46" s="166"/>
      <c r="W46" s="166"/>
      <c r="X46" s="166"/>
      <c r="Y46" s="166"/>
      <c r="Z46" s="166"/>
      <c r="AA46" s="166"/>
      <c r="AB46" s="166"/>
      <c r="AC46" s="166"/>
      <c r="AD46" s="280"/>
      <c r="AE46" s="280"/>
      <c r="AF46" s="280"/>
    </row>
    <row r="47" spans="1:32" ht="18.75" x14ac:dyDescent="0.25">
      <c r="A47" s="52"/>
      <c r="B47" s="273"/>
      <c r="C47" s="378"/>
      <c r="D47" s="26" t="s">
        <v>606</v>
      </c>
      <c r="E47" s="369">
        <v>11.3</v>
      </c>
      <c r="F47" s="248">
        <v>12.4</v>
      </c>
      <c r="G47" s="248">
        <v>14.3</v>
      </c>
      <c r="H47" s="248">
        <v>4.5999999999999996</v>
      </c>
      <c r="I47" s="248">
        <v>4</v>
      </c>
      <c r="J47" s="248">
        <v>7.5</v>
      </c>
      <c r="K47" s="248">
        <v>11.6</v>
      </c>
      <c r="L47" s="248">
        <v>14.3</v>
      </c>
      <c r="M47" s="248">
        <v>141</v>
      </c>
      <c r="N47" s="371">
        <v>15.2</v>
      </c>
      <c r="O47" s="27"/>
      <c r="P47" s="27"/>
      <c r="Q47" s="280"/>
      <c r="R47" s="280"/>
      <c r="S47" s="280"/>
      <c r="T47" s="280"/>
      <c r="U47" s="166"/>
      <c r="V47" s="166"/>
      <c r="W47" s="166"/>
      <c r="X47" s="166"/>
      <c r="Y47" s="166"/>
      <c r="Z47" s="166"/>
      <c r="AA47" s="166"/>
      <c r="AB47" s="166"/>
      <c r="AC47" s="166"/>
      <c r="AD47" s="280"/>
      <c r="AE47" s="280"/>
      <c r="AF47" s="280"/>
    </row>
    <row r="48" spans="1:32" ht="18.75" x14ac:dyDescent="0.25">
      <c r="A48" s="52"/>
      <c r="B48" s="276"/>
      <c r="C48" s="378"/>
      <c r="D48" s="26" t="s">
        <v>618</v>
      </c>
      <c r="E48" s="369">
        <v>9.8000000000000007</v>
      </c>
      <c r="F48" s="248">
        <v>10.8</v>
      </c>
      <c r="G48" s="248">
        <v>12.5</v>
      </c>
      <c r="H48" s="248">
        <v>4.0999999999999996</v>
      </c>
      <c r="I48" s="248">
        <v>3.7</v>
      </c>
      <c r="J48" s="248">
        <v>6.3</v>
      </c>
      <c r="K48" s="248">
        <v>8.8000000000000007</v>
      </c>
      <c r="L48" s="248">
        <v>18.3</v>
      </c>
      <c r="M48" s="248">
        <v>122.2</v>
      </c>
      <c r="N48" s="371">
        <v>9.1999999999999993</v>
      </c>
      <c r="O48" s="27"/>
      <c r="P48" s="27"/>
      <c r="Q48" s="280"/>
      <c r="R48" s="280"/>
      <c r="S48" s="280"/>
      <c r="T48" s="280"/>
      <c r="U48" s="166"/>
      <c r="V48" s="166"/>
      <c r="W48" s="166"/>
      <c r="X48" s="166"/>
      <c r="Y48" s="166"/>
      <c r="Z48" s="166"/>
      <c r="AA48" s="166"/>
      <c r="AB48" s="166"/>
      <c r="AC48" s="166"/>
      <c r="AD48" s="280"/>
      <c r="AE48" s="280"/>
      <c r="AF48" s="280"/>
    </row>
    <row r="49" spans="1:32" ht="18.75" x14ac:dyDescent="0.25">
      <c r="A49" s="52"/>
      <c r="B49" s="273"/>
      <c r="C49" s="378"/>
      <c r="D49" s="26" t="s">
        <v>607</v>
      </c>
      <c r="E49" s="38">
        <f>SUM(F49:N49)</f>
        <v>802</v>
      </c>
      <c r="F49" s="24">
        <v>290</v>
      </c>
      <c r="G49" s="24">
        <v>66</v>
      </c>
      <c r="H49" s="24">
        <v>111</v>
      </c>
      <c r="I49" s="24">
        <v>75</v>
      </c>
      <c r="J49" s="24">
        <v>91</v>
      </c>
      <c r="K49" s="24">
        <v>14</v>
      </c>
      <c r="L49" s="24">
        <v>5</v>
      </c>
      <c r="M49" s="24">
        <v>12</v>
      </c>
      <c r="N49" s="368">
        <v>138</v>
      </c>
      <c r="O49" s="27"/>
      <c r="P49" s="27"/>
      <c r="Q49" s="280"/>
      <c r="R49" s="280"/>
      <c r="S49" s="280"/>
      <c r="T49" s="280"/>
      <c r="U49" s="166"/>
      <c r="V49" s="166"/>
      <c r="W49" s="166"/>
      <c r="X49" s="166"/>
      <c r="Y49" s="166"/>
      <c r="Z49" s="166"/>
      <c r="AA49" s="166"/>
      <c r="AB49" s="166"/>
      <c r="AC49" s="166"/>
      <c r="AD49" s="280"/>
      <c r="AE49" s="280"/>
      <c r="AF49" s="280"/>
    </row>
    <row r="50" spans="1:32" ht="18.75" x14ac:dyDescent="0.25">
      <c r="A50" s="52"/>
      <c r="B50" s="276"/>
      <c r="C50" s="378"/>
      <c r="D50" s="26" t="s">
        <v>619</v>
      </c>
      <c r="E50" s="38">
        <f t="shared" ref="E50:E51" si="3">SUM(F50:N50)</f>
        <v>135</v>
      </c>
      <c r="F50" s="24">
        <v>22</v>
      </c>
      <c r="G50" s="24">
        <v>17</v>
      </c>
      <c r="H50" s="24">
        <v>30</v>
      </c>
      <c r="I50" s="24">
        <v>1</v>
      </c>
      <c r="J50" s="24">
        <v>37</v>
      </c>
      <c r="K50" s="24">
        <v>2</v>
      </c>
      <c r="L50" s="24">
        <v>0</v>
      </c>
      <c r="M50" s="24">
        <v>0</v>
      </c>
      <c r="N50" s="368">
        <v>26</v>
      </c>
      <c r="O50" s="27"/>
      <c r="P50" s="27"/>
      <c r="Q50" s="280"/>
      <c r="R50" s="280"/>
      <c r="S50" s="280"/>
      <c r="T50" s="280"/>
      <c r="U50" s="166"/>
      <c r="V50" s="166"/>
      <c r="W50" s="166"/>
      <c r="X50" s="166"/>
      <c r="Y50" s="166"/>
      <c r="Z50" s="166"/>
      <c r="AA50" s="166"/>
      <c r="AB50" s="166"/>
      <c r="AC50" s="166"/>
      <c r="AD50" s="280"/>
      <c r="AE50" s="280"/>
      <c r="AF50" s="280"/>
    </row>
    <row r="51" spans="1:32" ht="18.75" x14ac:dyDescent="0.25">
      <c r="A51" s="52"/>
      <c r="B51" s="276"/>
      <c r="C51" s="378"/>
      <c r="D51" s="26" t="s">
        <v>620</v>
      </c>
      <c r="E51" s="38">
        <f t="shared" si="3"/>
        <v>135</v>
      </c>
      <c r="F51" s="24">
        <v>40</v>
      </c>
      <c r="G51" s="24">
        <v>18</v>
      </c>
      <c r="H51" s="24">
        <v>11</v>
      </c>
      <c r="I51" s="24">
        <v>3</v>
      </c>
      <c r="J51" s="24">
        <v>6</v>
      </c>
      <c r="K51" s="24">
        <v>0</v>
      </c>
      <c r="L51" s="24">
        <v>1</v>
      </c>
      <c r="M51" s="24">
        <v>33</v>
      </c>
      <c r="N51" s="368">
        <v>23</v>
      </c>
      <c r="O51" s="27"/>
      <c r="P51" s="27"/>
      <c r="Q51" s="280"/>
      <c r="R51" s="280"/>
      <c r="S51" s="280"/>
      <c r="T51" s="280"/>
      <c r="U51" s="280"/>
      <c r="V51" s="280"/>
      <c r="W51" s="280"/>
      <c r="X51" s="280"/>
      <c r="Y51" s="280"/>
      <c r="Z51" s="280"/>
      <c r="AA51" s="280"/>
      <c r="AB51" s="280"/>
      <c r="AC51" s="280"/>
      <c r="AD51" s="280"/>
      <c r="AE51" s="280"/>
      <c r="AF51" s="280"/>
    </row>
    <row r="52" spans="1:32" ht="18.75" x14ac:dyDescent="0.25">
      <c r="A52" s="52"/>
      <c r="B52" s="273"/>
      <c r="C52" s="378"/>
      <c r="D52" s="26" t="s">
        <v>608</v>
      </c>
      <c r="E52" s="372">
        <v>16.8</v>
      </c>
      <c r="F52" s="366">
        <v>13.8</v>
      </c>
      <c r="G52" s="366">
        <v>27.3</v>
      </c>
      <c r="H52" s="366">
        <v>9.9</v>
      </c>
      <c r="I52" s="366">
        <v>4</v>
      </c>
      <c r="J52" s="366">
        <v>6.6</v>
      </c>
      <c r="K52" s="366">
        <v>0</v>
      </c>
      <c r="L52" s="366">
        <v>20</v>
      </c>
      <c r="M52" s="366">
        <v>275</v>
      </c>
      <c r="N52" s="373">
        <v>16.7</v>
      </c>
      <c r="O52" s="27"/>
      <c r="P52" s="27"/>
      <c r="Q52" s="280"/>
      <c r="R52" s="280"/>
      <c r="S52" s="280"/>
      <c r="T52" s="280"/>
      <c r="U52" s="280"/>
      <c r="V52" s="280"/>
      <c r="W52" s="280"/>
      <c r="X52" s="280"/>
      <c r="Y52" s="280"/>
      <c r="Z52" s="280"/>
      <c r="AA52" s="280"/>
      <c r="AB52" s="280"/>
      <c r="AC52" s="280"/>
      <c r="AD52" s="280"/>
      <c r="AE52" s="280"/>
      <c r="AF52" s="280"/>
    </row>
    <row r="53" spans="1:32" ht="18.75" x14ac:dyDescent="0.25">
      <c r="A53" s="52"/>
      <c r="B53" s="276"/>
      <c r="C53" s="378"/>
      <c r="D53" s="26" t="s">
        <v>621</v>
      </c>
      <c r="E53" s="372">
        <v>2.2999999999999998</v>
      </c>
      <c r="F53" s="366">
        <v>1.8</v>
      </c>
      <c r="G53" s="366">
        <v>3.4</v>
      </c>
      <c r="H53" s="366">
        <v>1</v>
      </c>
      <c r="I53" s="366">
        <v>0.3</v>
      </c>
      <c r="J53" s="366">
        <v>1.1000000000000001</v>
      </c>
      <c r="K53" s="366">
        <v>0</v>
      </c>
      <c r="L53" s="366">
        <v>8.3000000000000007</v>
      </c>
      <c r="M53" s="366">
        <v>36.700000000000003</v>
      </c>
      <c r="N53" s="373">
        <v>6.6</v>
      </c>
      <c r="O53" s="27"/>
      <c r="P53" s="27"/>
      <c r="Q53" s="280"/>
      <c r="R53" s="280"/>
      <c r="S53" s="280"/>
      <c r="T53" s="280"/>
      <c r="U53" s="280"/>
      <c r="V53" s="280"/>
      <c r="W53" s="280"/>
      <c r="X53" s="280"/>
      <c r="Y53" s="280"/>
      <c r="Z53" s="280"/>
      <c r="AA53" s="280"/>
      <c r="AB53" s="280"/>
      <c r="AC53" s="280"/>
      <c r="AD53" s="280"/>
      <c r="AE53" s="280"/>
      <c r="AF53" s="280"/>
    </row>
    <row r="54" spans="1:32" x14ac:dyDescent="0.25">
      <c r="A54" s="546"/>
      <c r="B54" s="546"/>
      <c r="C54" s="378"/>
      <c r="D54" s="177" t="s">
        <v>622</v>
      </c>
      <c r="E54" s="377"/>
      <c r="F54" s="377"/>
      <c r="G54" s="377"/>
      <c r="H54" s="377"/>
      <c r="I54" s="377"/>
      <c r="J54" s="377"/>
      <c r="K54" s="377"/>
      <c r="L54" s="377"/>
      <c r="M54" s="377"/>
      <c r="N54" s="377"/>
      <c r="O54" s="27"/>
      <c r="P54" s="27"/>
      <c r="Q54" s="280"/>
      <c r="R54" s="280"/>
      <c r="S54" s="280"/>
      <c r="T54" s="280"/>
      <c r="U54" s="280"/>
      <c r="V54" s="280"/>
      <c r="W54" s="280"/>
      <c r="X54" s="280"/>
      <c r="Y54" s="280"/>
      <c r="Z54" s="280"/>
      <c r="AA54" s="280"/>
      <c r="AB54" s="280"/>
      <c r="AC54" s="280"/>
      <c r="AD54" s="280"/>
      <c r="AE54" s="280"/>
      <c r="AF54" s="280"/>
    </row>
    <row r="55" spans="1:32" ht="18.75" x14ac:dyDescent="0.25">
      <c r="A55" s="52"/>
      <c r="B55" s="276"/>
      <c r="C55" s="378"/>
      <c r="D55" s="26" t="s">
        <v>623</v>
      </c>
      <c r="E55" s="38">
        <f>SUM(F55:N55)</f>
        <v>596</v>
      </c>
      <c r="F55" s="24">
        <v>208</v>
      </c>
      <c r="G55" s="24">
        <v>52</v>
      </c>
      <c r="H55" s="24">
        <v>176</v>
      </c>
      <c r="I55" s="24">
        <v>21</v>
      </c>
      <c r="J55" s="24">
        <v>85</v>
      </c>
      <c r="K55" s="24">
        <v>2</v>
      </c>
      <c r="L55" s="24">
        <v>0</v>
      </c>
      <c r="M55" s="368">
        <v>2</v>
      </c>
      <c r="N55" s="368">
        <v>50</v>
      </c>
      <c r="O55" s="27"/>
      <c r="P55" s="27"/>
      <c r="Q55" s="280"/>
      <c r="R55" s="280"/>
      <c r="S55" s="280"/>
      <c r="T55" s="280"/>
      <c r="U55" s="280"/>
      <c r="V55" s="280"/>
      <c r="W55" s="280"/>
      <c r="X55" s="280"/>
      <c r="Y55" s="280"/>
      <c r="Z55" s="280"/>
      <c r="AA55" s="280"/>
      <c r="AB55" s="280"/>
      <c r="AC55" s="280"/>
      <c r="AD55" s="280"/>
      <c r="AE55" s="280"/>
      <c r="AF55" s="280"/>
    </row>
    <row r="56" spans="1:32" ht="18.75" x14ac:dyDescent="0.25">
      <c r="A56" s="52"/>
      <c r="B56" s="276"/>
      <c r="C56" s="378"/>
      <c r="D56" s="26" t="s">
        <v>624</v>
      </c>
      <c r="E56" s="38">
        <f>SUM(F56:N56)</f>
        <v>226</v>
      </c>
      <c r="F56" s="24">
        <v>46</v>
      </c>
      <c r="G56" s="24">
        <v>18</v>
      </c>
      <c r="H56" s="24">
        <v>93</v>
      </c>
      <c r="I56" s="24">
        <v>5</v>
      </c>
      <c r="J56" s="24">
        <v>38</v>
      </c>
      <c r="K56" s="24">
        <v>0</v>
      </c>
      <c r="L56" s="24">
        <v>0</v>
      </c>
      <c r="M56" s="368">
        <v>0</v>
      </c>
      <c r="N56" s="368">
        <v>26</v>
      </c>
      <c r="O56" s="27"/>
      <c r="P56" s="27"/>
      <c r="Q56" s="280"/>
      <c r="R56" s="280"/>
      <c r="S56" s="280"/>
      <c r="T56" s="280"/>
      <c r="U56" s="280"/>
      <c r="V56" s="280"/>
      <c r="W56" s="280"/>
      <c r="X56" s="280"/>
      <c r="Y56" s="280"/>
      <c r="Z56" s="280"/>
      <c r="AA56" s="280"/>
      <c r="AB56" s="280"/>
      <c r="AC56" s="280"/>
      <c r="AD56" s="280"/>
      <c r="AE56" s="280"/>
      <c r="AF56" s="280"/>
    </row>
    <row r="57" spans="1:32" ht="18.75" x14ac:dyDescent="0.25">
      <c r="A57" s="52"/>
      <c r="B57" s="276"/>
      <c r="C57" s="378"/>
      <c r="D57" s="26" t="s">
        <v>625</v>
      </c>
      <c r="E57" s="38">
        <f>SUM(F57:N57)</f>
        <v>89</v>
      </c>
      <c r="F57" s="24">
        <v>34</v>
      </c>
      <c r="G57" s="24">
        <v>12</v>
      </c>
      <c r="H57" s="24">
        <v>9</v>
      </c>
      <c r="I57" s="24">
        <v>0</v>
      </c>
      <c r="J57" s="24">
        <v>9</v>
      </c>
      <c r="K57" s="24">
        <v>0</v>
      </c>
      <c r="L57" s="24">
        <v>0</v>
      </c>
      <c r="M57" s="368">
        <v>21</v>
      </c>
      <c r="N57" s="368">
        <v>4</v>
      </c>
      <c r="O57" s="27"/>
      <c r="P57" s="27"/>
      <c r="Q57" s="280"/>
      <c r="R57" s="280"/>
      <c r="S57" s="280"/>
      <c r="T57" s="280"/>
      <c r="U57" s="280"/>
      <c r="V57" s="280"/>
      <c r="W57" s="280"/>
      <c r="X57" s="280"/>
      <c r="Y57" s="280"/>
      <c r="Z57" s="280"/>
      <c r="AA57" s="280"/>
      <c r="AB57" s="280"/>
      <c r="AC57" s="280"/>
      <c r="AD57" s="280"/>
      <c r="AE57" s="280"/>
      <c r="AF57" s="280"/>
    </row>
    <row r="58" spans="1:32" ht="18.75" x14ac:dyDescent="0.25">
      <c r="A58" s="52"/>
      <c r="B58" s="276"/>
      <c r="C58" s="378"/>
      <c r="D58" s="26" t="s">
        <v>626</v>
      </c>
      <c r="E58" s="369">
        <v>1.5</v>
      </c>
      <c r="F58" s="248">
        <v>1.5</v>
      </c>
      <c r="G58" s="248">
        <v>2.2000000000000002</v>
      </c>
      <c r="H58" s="248">
        <v>0.8</v>
      </c>
      <c r="I58" s="248">
        <v>0</v>
      </c>
      <c r="J58" s="248">
        <v>1.6</v>
      </c>
      <c r="K58" s="248">
        <v>0</v>
      </c>
      <c r="L58" s="248">
        <v>0</v>
      </c>
      <c r="M58" s="371">
        <v>23.3</v>
      </c>
      <c r="N58" s="371">
        <v>1.1000000000000001</v>
      </c>
      <c r="O58" s="27"/>
      <c r="P58" s="27"/>
      <c r="Q58" s="280"/>
      <c r="R58" s="280"/>
      <c r="S58" s="280"/>
      <c r="T58" s="280"/>
      <c r="U58" s="280"/>
      <c r="V58" s="280"/>
      <c r="W58" s="280"/>
      <c r="X58" s="280"/>
      <c r="Y58" s="280"/>
      <c r="Z58" s="280"/>
      <c r="AA58" s="280"/>
      <c r="AB58" s="280"/>
      <c r="AC58" s="280"/>
      <c r="AD58" s="280"/>
      <c r="AE58" s="280"/>
      <c r="AF58" s="280"/>
    </row>
    <row r="59" spans="1:32" ht="18.75" x14ac:dyDescent="0.25">
      <c r="A59" s="52"/>
      <c r="B59" s="276"/>
      <c r="C59" s="378"/>
      <c r="D59" s="26" t="s">
        <v>627</v>
      </c>
      <c r="E59" s="38">
        <f>SUM(F59:N59)</f>
        <v>3991</v>
      </c>
      <c r="F59" s="24">
        <v>1525</v>
      </c>
      <c r="G59" s="24">
        <v>337</v>
      </c>
      <c r="H59" s="24">
        <v>721</v>
      </c>
      <c r="I59" s="24">
        <v>788</v>
      </c>
      <c r="J59" s="24">
        <v>289</v>
      </c>
      <c r="K59" s="24">
        <v>38</v>
      </c>
      <c r="L59" s="24">
        <v>6</v>
      </c>
      <c r="M59" s="368">
        <v>65</v>
      </c>
      <c r="N59" s="368">
        <v>222</v>
      </c>
      <c r="O59" s="27"/>
      <c r="P59" s="27"/>
      <c r="Q59" s="280"/>
      <c r="R59" s="280"/>
      <c r="S59" s="280"/>
      <c r="T59" s="280"/>
      <c r="U59" s="280"/>
      <c r="V59" s="280"/>
      <c r="W59" s="280"/>
      <c r="X59" s="280"/>
      <c r="Y59" s="280"/>
      <c r="Z59" s="280"/>
      <c r="AA59" s="280"/>
      <c r="AB59" s="280"/>
      <c r="AC59" s="280"/>
      <c r="AD59" s="280"/>
      <c r="AE59" s="280"/>
      <c r="AF59" s="280"/>
    </row>
    <row r="60" spans="1:32" ht="18.75" x14ac:dyDescent="0.25">
      <c r="A60" s="52"/>
      <c r="B60" s="276"/>
      <c r="C60" s="378"/>
      <c r="D60" s="26" t="s">
        <v>628</v>
      </c>
      <c r="E60" s="38">
        <f t="shared" ref="E60:E61" si="4">SUM(F60:N60)</f>
        <v>506</v>
      </c>
      <c r="F60" s="24">
        <v>99</v>
      </c>
      <c r="G60" s="24">
        <v>68</v>
      </c>
      <c r="H60" s="24">
        <v>207</v>
      </c>
      <c r="I60" s="24">
        <v>11</v>
      </c>
      <c r="J60" s="24">
        <v>87</v>
      </c>
      <c r="K60" s="24">
        <v>3</v>
      </c>
      <c r="L60" s="24">
        <v>0</v>
      </c>
      <c r="M60" s="368">
        <v>2</v>
      </c>
      <c r="N60" s="368">
        <v>29</v>
      </c>
      <c r="O60" s="27"/>
      <c r="P60" s="27"/>
      <c r="Q60" s="280"/>
      <c r="R60" s="280"/>
      <c r="S60" s="280"/>
      <c r="T60" s="280"/>
      <c r="U60" s="280"/>
      <c r="V60" s="280"/>
      <c r="W60" s="280"/>
      <c r="X60" s="280"/>
      <c r="Y60" s="280"/>
      <c r="Z60" s="280"/>
      <c r="AA60" s="280"/>
      <c r="AB60" s="280"/>
      <c r="AC60" s="280"/>
      <c r="AD60" s="280"/>
      <c r="AE60" s="280"/>
      <c r="AF60" s="280"/>
    </row>
    <row r="61" spans="1:32" ht="18.75" x14ac:dyDescent="0.25">
      <c r="A61" s="52"/>
      <c r="B61" s="276"/>
      <c r="C61" s="378"/>
      <c r="D61" s="26" t="s">
        <v>629</v>
      </c>
      <c r="E61" s="38">
        <f t="shared" si="4"/>
        <v>432</v>
      </c>
      <c r="F61" s="24">
        <v>178</v>
      </c>
      <c r="G61" s="24">
        <v>52</v>
      </c>
      <c r="H61" s="24">
        <v>38</v>
      </c>
      <c r="I61" s="24">
        <v>26</v>
      </c>
      <c r="J61" s="24">
        <v>16</v>
      </c>
      <c r="K61" s="24">
        <v>4</v>
      </c>
      <c r="L61" s="24">
        <v>0</v>
      </c>
      <c r="M61" s="368">
        <v>88</v>
      </c>
      <c r="N61" s="368">
        <v>30</v>
      </c>
      <c r="O61" s="27"/>
      <c r="P61" s="27"/>
      <c r="Q61" s="280"/>
      <c r="R61" s="280"/>
      <c r="S61" s="280"/>
      <c r="T61" s="280"/>
      <c r="U61" s="280"/>
      <c r="V61" s="280"/>
      <c r="W61" s="280"/>
      <c r="X61" s="280"/>
      <c r="Y61" s="280"/>
      <c r="Z61" s="280"/>
      <c r="AA61" s="280"/>
      <c r="AB61" s="280"/>
      <c r="AC61" s="280"/>
      <c r="AD61" s="280"/>
      <c r="AE61" s="280"/>
      <c r="AF61" s="280"/>
    </row>
    <row r="62" spans="1:32" ht="18.75" x14ac:dyDescent="0.25">
      <c r="A62" s="52"/>
      <c r="B62" s="276"/>
      <c r="C62" s="378"/>
      <c r="D62" s="26" t="s">
        <v>630</v>
      </c>
      <c r="E62" s="372">
        <v>7.3</v>
      </c>
      <c r="F62" s="366">
        <v>7.8</v>
      </c>
      <c r="G62" s="366">
        <v>9.6999999999999993</v>
      </c>
      <c r="H62" s="366">
        <v>3.5</v>
      </c>
      <c r="I62" s="366">
        <v>2.8</v>
      </c>
      <c r="J62" s="366">
        <v>2.9</v>
      </c>
      <c r="K62" s="366">
        <v>7</v>
      </c>
      <c r="L62" s="366">
        <v>0</v>
      </c>
      <c r="M62" s="373">
        <v>97.8</v>
      </c>
      <c r="N62" s="373">
        <v>8.6</v>
      </c>
      <c r="O62" s="27"/>
      <c r="P62" s="27"/>
      <c r="Q62" s="280"/>
      <c r="R62" s="280"/>
      <c r="S62" s="280"/>
      <c r="T62" s="280"/>
      <c r="U62" s="280"/>
      <c r="V62" s="280"/>
      <c r="W62" s="280"/>
      <c r="X62" s="280"/>
      <c r="Y62" s="280"/>
      <c r="Z62" s="280"/>
      <c r="AA62" s="280"/>
      <c r="AB62" s="280"/>
      <c r="AC62" s="280"/>
      <c r="AD62" s="280"/>
      <c r="AE62" s="280"/>
      <c r="AF62" s="280"/>
    </row>
    <row r="63" spans="1:32" ht="18.75" x14ac:dyDescent="0.25">
      <c r="A63" s="52"/>
      <c r="B63" s="276"/>
      <c r="C63" s="378"/>
      <c r="D63" s="26" t="s">
        <v>631</v>
      </c>
      <c r="E63" s="38">
        <f>SUM(F63:N63)</f>
        <v>1297</v>
      </c>
      <c r="F63" s="24">
        <v>538</v>
      </c>
      <c r="G63" s="24">
        <v>145</v>
      </c>
      <c r="H63" s="24">
        <v>196</v>
      </c>
      <c r="I63" s="24">
        <v>112</v>
      </c>
      <c r="J63" s="24">
        <v>184</v>
      </c>
      <c r="K63" s="24">
        <v>17</v>
      </c>
      <c r="L63" s="24">
        <v>6</v>
      </c>
      <c r="M63" s="368">
        <v>23</v>
      </c>
      <c r="N63" s="368">
        <v>76</v>
      </c>
      <c r="O63" s="27"/>
      <c r="P63" s="27"/>
      <c r="Q63" s="280"/>
      <c r="R63" s="280"/>
      <c r="S63" s="280"/>
      <c r="T63" s="280"/>
      <c r="U63" s="280"/>
      <c r="V63" s="280"/>
      <c r="W63" s="280"/>
      <c r="X63" s="280"/>
      <c r="Y63" s="280"/>
      <c r="Z63" s="280"/>
      <c r="AA63" s="280"/>
      <c r="AB63" s="280"/>
      <c r="AC63" s="280"/>
      <c r="AD63" s="280"/>
      <c r="AE63" s="280"/>
      <c r="AF63" s="280"/>
    </row>
    <row r="64" spans="1:32" ht="18.75" x14ac:dyDescent="0.25">
      <c r="A64" s="52"/>
      <c r="B64" s="276"/>
      <c r="C64" s="378"/>
      <c r="D64" s="26" t="s">
        <v>632</v>
      </c>
      <c r="E64" s="38">
        <f t="shared" ref="E64:E65" si="5">SUM(F64:N64)</f>
        <v>110</v>
      </c>
      <c r="F64" s="24">
        <v>13</v>
      </c>
      <c r="G64" s="24">
        <v>18</v>
      </c>
      <c r="H64" s="24">
        <v>39</v>
      </c>
      <c r="I64" s="24">
        <v>1</v>
      </c>
      <c r="J64" s="24">
        <v>26</v>
      </c>
      <c r="K64" s="24">
        <v>1</v>
      </c>
      <c r="L64" s="24">
        <v>0</v>
      </c>
      <c r="M64" s="368">
        <v>1</v>
      </c>
      <c r="N64" s="368">
        <v>11</v>
      </c>
      <c r="O64" s="27"/>
      <c r="P64" s="27"/>
      <c r="Q64" s="280"/>
      <c r="R64" s="280"/>
      <c r="S64" s="280"/>
      <c r="T64" s="280"/>
      <c r="U64" s="280"/>
      <c r="V64" s="280"/>
      <c r="W64" s="280"/>
      <c r="X64" s="280"/>
      <c r="Y64" s="280"/>
      <c r="Z64" s="280"/>
      <c r="AA64" s="280"/>
      <c r="AB64" s="280"/>
      <c r="AC64" s="280"/>
      <c r="AD64" s="280"/>
      <c r="AE64" s="280"/>
      <c r="AF64" s="280"/>
    </row>
    <row r="65" spans="1:32" ht="18.75" x14ac:dyDescent="0.25">
      <c r="A65" s="52"/>
      <c r="B65" s="276"/>
      <c r="C65" s="378"/>
      <c r="D65" s="280" t="s">
        <v>633</v>
      </c>
      <c r="E65" s="38">
        <f t="shared" si="5"/>
        <v>190</v>
      </c>
      <c r="F65" s="24">
        <v>74</v>
      </c>
      <c r="G65" s="24">
        <v>21</v>
      </c>
      <c r="H65" s="24">
        <v>9</v>
      </c>
      <c r="I65" s="24">
        <v>12</v>
      </c>
      <c r="J65" s="24">
        <v>16</v>
      </c>
      <c r="K65" s="24">
        <v>1</v>
      </c>
      <c r="L65" s="24">
        <v>2</v>
      </c>
      <c r="M65" s="24">
        <v>34</v>
      </c>
      <c r="N65" s="368">
        <v>21</v>
      </c>
      <c r="O65" s="27"/>
      <c r="P65" s="27"/>
      <c r="Q65" s="280"/>
      <c r="R65" s="280"/>
      <c r="S65" s="280"/>
      <c r="T65" s="280"/>
      <c r="U65" s="280"/>
      <c r="V65" s="280"/>
      <c r="W65" s="280"/>
      <c r="X65" s="280"/>
      <c r="Y65" s="280"/>
      <c r="Z65" s="280"/>
      <c r="AA65" s="280"/>
      <c r="AB65" s="280"/>
      <c r="AC65" s="280"/>
      <c r="AD65" s="280"/>
      <c r="AE65" s="280"/>
      <c r="AF65" s="280"/>
    </row>
    <row r="66" spans="1:32" ht="18.75" x14ac:dyDescent="0.25">
      <c r="A66" s="52"/>
      <c r="B66" s="276"/>
      <c r="C66" s="281"/>
      <c r="D66" s="36" t="s">
        <v>634</v>
      </c>
      <c r="E66" s="374">
        <v>3.2</v>
      </c>
      <c r="F66" s="375">
        <v>3.3</v>
      </c>
      <c r="G66" s="375">
        <v>3.9</v>
      </c>
      <c r="H66" s="375">
        <v>0.8</v>
      </c>
      <c r="I66" s="375">
        <v>1.3</v>
      </c>
      <c r="J66" s="375">
        <v>2.9</v>
      </c>
      <c r="K66" s="375">
        <v>1.8</v>
      </c>
      <c r="L66" s="375">
        <v>16.7</v>
      </c>
      <c r="M66" s="375">
        <v>37.799999999999997</v>
      </c>
      <c r="N66" s="376">
        <v>6</v>
      </c>
      <c r="O66" s="27"/>
      <c r="P66" s="27"/>
      <c r="Q66" s="280"/>
      <c r="R66" s="280"/>
      <c r="S66" s="280"/>
      <c r="T66" s="280"/>
      <c r="U66" s="280"/>
      <c r="V66" s="280"/>
      <c r="W66" s="280"/>
      <c r="X66" s="280"/>
      <c r="Y66" s="280"/>
      <c r="Z66" s="280"/>
      <c r="AA66" s="280"/>
      <c r="AB66" s="280"/>
      <c r="AC66" s="280"/>
      <c r="AD66" s="280"/>
      <c r="AE66" s="280"/>
      <c r="AF66" s="280"/>
    </row>
    <row r="67" spans="1:32" x14ac:dyDescent="0.25">
      <c r="A67" s="546"/>
      <c r="B67" s="546"/>
      <c r="C67" s="281"/>
      <c r="D67" s="178"/>
      <c r="E67" s="24"/>
      <c r="F67" s="24"/>
      <c r="G67" s="24"/>
      <c r="H67" s="24"/>
      <c r="I67" s="24"/>
      <c r="J67" s="24"/>
      <c r="K67" s="24"/>
      <c r="L67" s="24"/>
      <c r="M67" s="24"/>
      <c r="N67" s="24"/>
      <c r="O67" s="27"/>
      <c r="P67" s="27"/>
      <c r="Q67" s="280"/>
      <c r="R67" s="280"/>
      <c r="S67" s="280"/>
      <c r="T67" s="280"/>
      <c r="U67" s="280"/>
      <c r="V67" s="280"/>
      <c r="W67" s="280"/>
      <c r="X67" s="280"/>
      <c r="Y67" s="280"/>
      <c r="Z67" s="280"/>
      <c r="AA67" s="280"/>
      <c r="AB67" s="280"/>
      <c r="AC67" s="280"/>
      <c r="AD67" s="280"/>
      <c r="AE67" s="280"/>
      <c r="AF67" s="280"/>
    </row>
    <row r="68" spans="1:32" x14ac:dyDescent="0.25">
      <c r="A68" s="546"/>
      <c r="B68" s="546"/>
      <c r="C68" s="281"/>
      <c r="D68" s="178"/>
      <c r="E68" s="178">
        <v>0.14099999999999999</v>
      </c>
      <c r="F68" s="179">
        <v>0.129</v>
      </c>
      <c r="G68" s="179">
        <v>0.126</v>
      </c>
      <c r="H68" s="179">
        <v>0.114</v>
      </c>
      <c r="I68" s="179">
        <v>8.2000000000000003E-2</v>
      </c>
      <c r="J68" s="181"/>
      <c r="K68" s="182">
        <v>0.17</v>
      </c>
      <c r="L68" s="179">
        <v>0.45500000000000002</v>
      </c>
      <c r="M68" s="179">
        <v>0.192</v>
      </c>
      <c r="N68" s="179">
        <v>0.40600000000000003</v>
      </c>
      <c r="O68" s="181"/>
      <c r="P68" s="181"/>
      <c r="Q68" s="280"/>
      <c r="R68" s="280"/>
      <c r="S68" s="280"/>
      <c r="T68" s="280"/>
      <c r="U68" s="280"/>
      <c r="V68" s="280"/>
      <c r="W68" s="280"/>
      <c r="X68" s="280"/>
      <c r="Y68" s="280"/>
      <c r="Z68" s="280"/>
      <c r="AA68" s="280"/>
      <c r="AB68" s="280"/>
      <c r="AC68" s="280"/>
      <c r="AD68" s="280"/>
      <c r="AE68" s="280"/>
      <c r="AF68" s="280"/>
    </row>
    <row r="69" spans="1:32" x14ac:dyDescent="0.25">
      <c r="A69" s="546"/>
      <c r="B69" s="546"/>
      <c r="C69" s="527"/>
      <c r="D69" s="50"/>
      <c r="E69" s="149"/>
      <c r="F69" s="181"/>
      <c r="G69" s="182">
        <v>0.18</v>
      </c>
      <c r="H69" s="182">
        <v>0.18</v>
      </c>
      <c r="I69" s="181"/>
      <c r="J69" s="181"/>
      <c r="K69" s="182">
        <v>0.23</v>
      </c>
      <c r="L69" s="183">
        <v>0.45</v>
      </c>
      <c r="M69" s="183">
        <v>0.2</v>
      </c>
      <c r="N69" s="183">
        <v>0.22</v>
      </c>
      <c r="O69" s="180"/>
      <c r="P69" s="180"/>
      <c r="Q69" s="280"/>
      <c r="R69" s="280"/>
      <c r="S69" s="280"/>
      <c r="T69" s="280"/>
      <c r="U69" s="280"/>
      <c r="V69" s="280"/>
      <c r="W69" s="280"/>
      <c r="X69" s="280"/>
      <c r="Y69" s="280"/>
      <c r="Z69" s="280"/>
      <c r="AA69" s="280"/>
      <c r="AB69" s="280"/>
      <c r="AC69" s="280"/>
      <c r="AD69" s="280"/>
      <c r="AE69" s="280"/>
      <c r="AF69" s="280"/>
    </row>
    <row r="70" spans="1:32" ht="30" x14ac:dyDescent="0.25">
      <c r="A70" s="280"/>
      <c r="B70" s="10" t="s">
        <v>635</v>
      </c>
      <c r="C70" s="17"/>
      <c r="D70" s="10" t="s">
        <v>636</v>
      </c>
      <c r="E70" s="156"/>
      <c r="F70" s="213"/>
      <c r="G70" s="213"/>
      <c r="H70" s="213"/>
      <c r="I70" s="213"/>
      <c r="J70" s="213"/>
      <c r="K70" s="213"/>
      <c r="L70" s="280"/>
      <c r="M70" s="280"/>
      <c r="N70" s="280"/>
      <c r="O70" s="280"/>
      <c r="P70" s="280"/>
      <c r="Q70" s="280"/>
      <c r="R70" s="280"/>
      <c r="S70" s="280"/>
      <c r="T70" s="280"/>
      <c r="U70" s="280"/>
      <c r="V70" s="280"/>
      <c r="W70" s="280"/>
      <c r="X70" s="280"/>
      <c r="Y70" s="280"/>
      <c r="Z70" s="280"/>
      <c r="AA70" s="280"/>
      <c r="AB70" s="280"/>
      <c r="AC70" s="280"/>
      <c r="AD70" s="280"/>
      <c r="AE70" s="280"/>
      <c r="AF70" s="280"/>
    </row>
    <row r="71" spans="1:32" x14ac:dyDescent="0.25">
      <c r="A71" s="546"/>
      <c r="B71" s="546"/>
      <c r="C71" s="281"/>
      <c r="D71" s="19"/>
      <c r="E71" s="18" t="s">
        <v>335</v>
      </c>
      <c r="F71" s="19" t="s">
        <v>307</v>
      </c>
      <c r="G71" s="19" t="s">
        <v>308</v>
      </c>
      <c r="H71" s="19" t="s">
        <v>309</v>
      </c>
      <c r="I71" s="19" t="s">
        <v>336</v>
      </c>
      <c r="J71" s="19" t="s">
        <v>337</v>
      </c>
      <c r="K71" s="19" t="s">
        <v>310</v>
      </c>
      <c r="L71" s="19" t="s">
        <v>311</v>
      </c>
      <c r="M71" s="19" t="s">
        <v>312</v>
      </c>
      <c r="N71" s="19" t="s">
        <v>313</v>
      </c>
      <c r="O71" s="21"/>
      <c r="P71" s="21"/>
      <c r="Q71" s="280"/>
      <c r="R71" s="280"/>
      <c r="S71" s="280"/>
      <c r="T71" s="280"/>
      <c r="U71" s="280"/>
      <c r="V71" s="280"/>
      <c r="W71" s="280"/>
      <c r="X71" s="280"/>
      <c r="Y71" s="280"/>
      <c r="Z71" s="280"/>
      <c r="AA71" s="280"/>
      <c r="AB71" s="280"/>
      <c r="AC71" s="280"/>
      <c r="AD71" s="280"/>
      <c r="AE71" s="280"/>
      <c r="AF71" s="280"/>
    </row>
    <row r="72" spans="1:32" ht="18.75" x14ac:dyDescent="0.25">
      <c r="A72" s="52"/>
      <c r="B72" s="276"/>
      <c r="C72" s="281"/>
      <c r="D72" s="234" t="s">
        <v>637</v>
      </c>
      <c r="E72" s="388">
        <f>SUM(F72:N72)</f>
        <v>4961</v>
      </c>
      <c r="F72" s="389">
        <v>1981</v>
      </c>
      <c r="G72" s="234">
        <v>468</v>
      </c>
      <c r="H72" s="234">
        <v>982</v>
      </c>
      <c r="I72" s="234">
        <v>802</v>
      </c>
      <c r="J72" s="234">
        <v>467</v>
      </c>
      <c r="K72" s="234">
        <v>43</v>
      </c>
      <c r="L72" s="234">
        <v>7</v>
      </c>
      <c r="M72" s="234">
        <v>1</v>
      </c>
      <c r="N72" s="234">
        <v>210</v>
      </c>
      <c r="O72" s="27"/>
      <c r="P72" s="27"/>
      <c r="Q72" s="280"/>
      <c r="R72" s="280"/>
      <c r="S72" s="280"/>
      <c r="T72" s="280"/>
      <c r="U72" s="280"/>
      <c r="V72" s="280"/>
      <c r="W72" s="280"/>
      <c r="X72" s="280"/>
      <c r="Y72" s="280"/>
      <c r="Z72" s="280"/>
      <c r="AA72" s="280"/>
      <c r="AB72" s="280"/>
      <c r="AC72" s="280"/>
      <c r="AD72" s="280"/>
      <c r="AE72" s="280"/>
      <c r="AF72" s="280"/>
    </row>
    <row r="73" spans="1:32" ht="18.75" x14ac:dyDescent="0.25">
      <c r="A73" s="52"/>
      <c r="B73" s="276"/>
      <c r="C73" s="281"/>
      <c r="D73" s="234" t="s">
        <v>638</v>
      </c>
      <c r="E73" s="388">
        <f t="shared" ref="E73:E82" si="6">SUM(F73:N73)</f>
        <v>94</v>
      </c>
      <c r="F73" s="234">
        <v>0</v>
      </c>
      <c r="G73" s="234">
        <v>26</v>
      </c>
      <c r="H73" s="234">
        <v>40</v>
      </c>
      <c r="I73" s="234">
        <v>14</v>
      </c>
      <c r="J73" s="234">
        <v>0</v>
      </c>
      <c r="K73" s="234">
        <v>0</v>
      </c>
      <c r="L73" s="234">
        <v>0</v>
      </c>
      <c r="M73" s="234">
        <v>0</v>
      </c>
      <c r="N73" s="234">
        <v>14</v>
      </c>
      <c r="O73" s="27"/>
      <c r="P73" s="27"/>
      <c r="Q73" s="280"/>
      <c r="R73" s="280"/>
      <c r="S73" s="280"/>
      <c r="T73" s="280"/>
      <c r="U73" s="280"/>
      <c r="V73" s="280"/>
      <c r="W73" s="280"/>
      <c r="X73" s="280"/>
      <c r="Y73" s="280"/>
      <c r="Z73" s="280"/>
      <c r="AA73" s="280"/>
      <c r="AB73" s="280"/>
      <c r="AC73" s="280"/>
      <c r="AD73" s="280"/>
      <c r="AE73" s="280"/>
      <c r="AF73" s="280"/>
    </row>
    <row r="74" spans="1:32" ht="18.75" x14ac:dyDescent="0.25">
      <c r="A74" s="52"/>
      <c r="B74" s="276"/>
      <c r="C74" s="281"/>
      <c r="D74" s="234" t="s">
        <v>639</v>
      </c>
      <c r="E74" s="388">
        <f t="shared" si="6"/>
        <v>89</v>
      </c>
      <c r="F74" s="234">
        <v>0</v>
      </c>
      <c r="G74" s="234">
        <v>24</v>
      </c>
      <c r="H74" s="234">
        <v>39</v>
      </c>
      <c r="I74" s="234">
        <v>14</v>
      </c>
      <c r="J74" s="234">
        <v>0</v>
      </c>
      <c r="K74" s="234">
        <v>0</v>
      </c>
      <c r="L74" s="234">
        <v>0</v>
      </c>
      <c r="M74" s="234">
        <v>0</v>
      </c>
      <c r="N74" s="234">
        <v>12</v>
      </c>
      <c r="O74" s="27"/>
      <c r="P74" s="27"/>
      <c r="Q74" s="280"/>
      <c r="R74" s="280"/>
      <c r="S74" s="280"/>
      <c r="T74" s="280"/>
      <c r="U74" s="280"/>
      <c r="V74" s="280"/>
      <c r="W74" s="280"/>
      <c r="X74" s="280"/>
      <c r="Y74" s="280"/>
      <c r="Z74" s="280"/>
      <c r="AA74" s="280"/>
      <c r="AB74" s="280"/>
      <c r="AC74" s="280"/>
      <c r="AD74" s="280"/>
      <c r="AE74" s="280"/>
      <c r="AF74" s="280"/>
    </row>
    <row r="75" spans="1:32" ht="18.75" x14ac:dyDescent="0.25">
      <c r="A75" s="52"/>
      <c r="B75" s="276"/>
      <c r="C75" s="281"/>
      <c r="D75" s="391" t="s">
        <v>640</v>
      </c>
      <c r="E75" s="392">
        <f>SUM(E74/E73)</f>
        <v>0.94680851063829785</v>
      </c>
      <c r="F75" s="393" t="s">
        <v>387</v>
      </c>
      <c r="G75" s="393">
        <f>SUM(G74/G73)</f>
        <v>0.92307692307692313</v>
      </c>
      <c r="H75" s="393">
        <f>SUM(H74/H73)</f>
        <v>0.97499999999999998</v>
      </c>
      <c r="I75" s="393">
        <f>SUM(I74/I73)</f>
        <v>1</v>
      </c>
      <c r="J75" s="393" t="s">
        <v>387</v>
      </c>
      <c r="K75" s="393" t="s">
        <v>387</v>
      </c>
      <c r="L75" s="393" t="s">
        <v>387</v>
      </c>
      <c r="M75" s="393" t="s">
        <v>387</v>
      </c>
      <c r="N75" s="393">
        <f>SUM(N74/N73)</f>
        <v>0.8571428571428571</v>
      </c>
      <c r="O75" s="213"/>
      <c r="P75" s="213"/>
      <c r="Q75" s="280"/>
      <c r="R75" s="280"/>
      <c r="S75" s="280"/>
      <c r="T75" s="280"/>
      <c r="U75" s="280"/>
      <c r="V75" s="280"/>
      <c r="W75" s="280"/>
      <c r="X75" s="280"/>
      <c r="Y75" s="280"/>
      <c r="Z75" s="280"/>
      <c r="AA75" s="280"/>
      <c r="AB75" s="280"/>
      <c r="AC75" s="280"/>
      <c r="AD75" s="280"/>
      <c r="AE75" s="280"/>
      <c r="AF75" s="280"/>
    </row>
    <row r="76" spans="1:32" ht="30" x14ac:dyDescent="0.25">
      <c r="A76" s="52"/>
      <c r="B76" s="276"/>
      <c r="C76" s="281"/>
      <c r="D76" s="396" t="s">
        <v>641</v>
      </c>
      <c r="E76" s="397">
        <f t="shared" si="6"/>
        <v>57</v>
      </c>
      <c r="F76" s="152">
        <v>0</v>
      </c>
      <c r="G76" s="152">
        <v>18</v>
      </c>
      <c r="H76" s="152">
        <v>16</v>
      </c>
      <c r="I76" s="152">
        <v>14</v>
      </c>
      <c r="J76" s="152">
        <v>0</v>
      </c>
      <c r="K76" s="152">
        <v>1</v>
      </c>
      <c r="L76" s="152">
        <v>0</v>
      </c>
      <c r="M76" s="152">
        <v>0</v>
      </c>
      <c r="N76" s="152">
        <v>8</v>
      </c>
      <c r="O76" s="27"/>
      <c r="P76" s="27"/>
      <c r="Q76" s="280"/>
      <c r="R76" s="280"/>
      <c r="S76" s="280"/>
      <c r="T76" s="280"/>
      <c r="U76" s="280"/>
      <c r="V76" s="280"/>
      <c r="W76" s="280"/>
      <c r="X76" s="280"/>
      <c r="Y76" s="280"/>
      <c r="Z76" s="280"/>
      <c r="AA76" s="280"/>
      <c r="AB76" s="280"/>
      <c r="AC76" s="280"/>
      <c r="AD76" s="280"/>
      <c r="AE76" s="280"/>
      <c r="AF76" s="280"/>
    </row>
    <row r="77" spans="1:32" ht="18.75" x14ac:dyDescent="0.25">
      <c r="B77" s="276"/>
      <c r="C77" s="281"/>
    </row>
    <row r="78" spans="1:32" ht="18.75" x14ac:dyDescent="0.25">
      <c r="A78" s="52"/>
      <c r="B78" s="276"/>
      <c r="C78" s="281"/>
      <c r="D78" s="398" t="s">
        <v>642</v>
      </c>
      <c r="E78" s="399">
        <f t="shared" si="6"/>
        <v>768</v>
      </c>
      <c r="F78" s="398">
        <v>290</v>
      </c>
      <c r="G78" s="398">
        <v>66</v>
      </c>
      <c r="H78" s="398">
        <v>111</v>
      </c>
      <c r="I78" s="398">
        <v>41</v>
      </c>
      <c r="J78" s="398">
        <v>91</v>
      </c>
      <c r="K78" s="398">
        <v>14</v>
      </c>
      <c r="L78" s="398">
        <v>5</v>
      </c>
      <c r="M78" s="398">
        <v>12</v>
      </c>
      <c r="N78" s="398">
        <v>138</v>
      </c>
      <c r="O78" s="27"/>
      <c r="P78" s="27"/>
      <c r="Q78" s="280"/>
      <c r="R78" s="280"/>
      <c r="S78" s="280"/>
      <c r="T78" s="280"/>
      <c r="U78" s="280"/>
      <c r="V78" s="280"/>
      <c r="W78" s="280"/>
      <c r="X78" s="280"/>
      <c r="Y78" s="280"/>
      <c r="Z78" s="280"/>
      <c r="AA78" s="280"/>
      <c r="AB78" s="280"/>
      <c r="AC78" s="280"/>
      <c r="AD78" s="280"/>
      <c r="AE78" s="280"/>
      <c r="AF78" s="280"/>
    </row>
    <row r="79" spans="1:32" ht="18.75" x14ac:dyDescent="0.25">
      <c r="A79" s="52"/>
      <c r="B79" s="276"/>
      <c r="C79" s="281"/>
      <c r="D79" s="234" t="s">
        <v>643</v>
      </c>
      <c r="E79" s="388">
        <f t="shared" si="6"/>
        <v>68</v>
      </c>
      <c r="F79" s="234">
        <v>33</v>
      </c>
      <c r="G79" s="234">
        <v>2</v>
      </c>
      <c r="H79" s="234">
        <v>14</v>
      </c>
      <c r="I79" s="234">
        <v>0</v>
      </c>
      <c r="J79" s="234">
        <v>3</v>
      </c>
      <c r="K79" s="234">
        <v>1</v>
      </c>
      <c r="L79" s="234">
        <v>0</v>
      </c>
      <c r="M79" s="234">
        <v>0</v>
      </c>
      <c r="N79" s="234">
        <v>15</v>
      </c>
      <c r="O79" s="27"/>
      <c r="P79" s="27"/>
      <c r="Q79" s="280"/>
      <c r="R79" s="280"/>
      <c r="S79" s="280"/>
      <c r="T79" s="280"/>
      <c r="U79" s="280"/>
      <c r="V79" s="280"/>
      <c r="W79" s="280"/>
      <c r="X79" s="280"/>
      <c r="Y79" s="280"/>
      <c r="Z79" s="280"/>
      <c r="AA79" s="280"/>
      <c r="AB79" s="280"/>
      <c r="AC79" s="280"/>
      <c r="AD79" s="280"/>
      <c r="AE79" s="280"/>
      <c r="AF79" s="280"/>
    </row>
    <row r="80" spans="1:32" ht="18.75" x14ac:dyDescent="0.25">
      <c r="A80" s="52"/>
      <c r="B80" s="276"/>
      <c r="C80" s="281"/>
      <c r="D80" s="234" t="s">
        <v>644</v>
      </c>
      <c r="E80" s="388">
        <f t="shared" si="6"/>
        <v>44</v>
      </c>
      <c r="F80" s="234">
        <v>21</v>
      </c>
      <c r="G80" s="234">
        <v>2</v>
      </c>
      <c r="H80" s="234">
        <v>10</v>
      </c>
      <c r="I80" s="234">
        <v>0</v>
      </c>
      <c r="J80" s="234">
        <v>0</v>
      </c>
      <c r="K80" s="234">
        <v>0</v>
      </c>
      <c r="L80" s="234">
        <v>0</v>
      </c>
      <c r="M80" s="234">
        <v>0</v>
      </c>
      <c r="N80" s="234">
        <v>11</v>
      </c>
      <c r="O80" s="27"/>
      <c r="P80" s="27"/>
      <c r="Q80" s="280"/>
      <c r="R80" s="280"/>
      <c r="S80" s="280"/>
      <c r="T80" s="280"/>
      <c r="U80" s="280"/>
      <c r="V80" s="280"/>
      <c r="W80" s="280"/>
      <c r="X80" s="280"/>
      <c r="Y80" s="280"/>
      <c r="Z80" s="280"/>
      <c r="AA80" s="280"/>
      <c r="AB80" s="280"/>
      <c r="AC80" s="280"/>
      <c r="AD80" s="280"/>
      <c r="AE80" s="280"/>
      <c r="AF80" s="280"/>
    </row>
    <row r="81" spans="1:32" ht="18.75" customHeight="1" x14ac:dyDescent="0.25">
      <c r="A81" s="52"/>
      <c r="B81" s="276"/>
      <c r="C81" s="281"/>
      <c r="D81" s="394" t="s">
        <v>645</v>
      </c>
      <c r="E81" s="392">
        <f>SUM(E80/E79)</f>
        <v>0.6470588235294118</v>
      </c>
      <c r="F81" s="393">
        <f>SUM(F80/F79)</f>
        <v>0.63636363636363635</v>
      </c>
      <c r="G81" s="393">
        <f>SUM(G80/G79)</f>
        <v>1</v>
      </c>
      <c r="H81" s="393">
        <f>SUM(H80/H79)</f>
        <v>0.7142857142857143</v>
      </c>
      <c r="I81" s="393" t="s">
        <v>387</v>
      </c>
      <c r="J81" s="393">
        <f>SUM(J80/J79)</f>
        <v>0</v>
      </c>
      <c r="K81" s="393">
        <f>SUM(K80/K79)</f>
        <v>0</v>
      </c>
      <c r="L81" s="393" t="s">
        <v>387</v>
      </c>
      <c r="M81" s="393" t="s">
        <v>387</v>
      </c>
      <c r="N81" s="393">
        <f>SUM(N80/N79)</f>
        <v>0.73333333333333328</v>
      </c>
      <c r="O81" s="213"/>
      <c r="P81" s="213"/>
      <c r="Q81" s="280"/>
      <c r="R81" s="280"/>
      <c r="S81" s="280"/>
      <c r="T81" s="280"/>
      <c r="U81" s="280"/>
      <c r="V81" s="280"/>
      <c r="W81" s="280"/>
      <c r="X81" s="280"/>
      <c r="Y81" s="280"/>
      <c r="Z81" s="280"/>
      <c r="AA81" s="280"/>
      <c r="AB81" s="280"/>
      <c r="AC81" s="280"/>
      <c r="AD81" s="280"/>
      <c r="AE81" s="280"/>
      <c r="AF81" s="280"/>
    </row>
    <row r="82" spans="1:32" ht="30" x14ac:dyDescent="0.25">
      <c r="A82" s="52"/>
      <c r="B82" s="276"/>
      <c r="C82" s="281"/>
      <c r="D82" s="400" t="s">
        <v>646</v>
      </c>
      <c r="E82" s="397">
        <f t="shared" si="6"/>
        <v>14</v>
      </c>
      <c r="F82" s="152">
        <v>0</v>
      </c>
      <c r="G82" s="152">
        <v>1</v>
      </c>
      <c r="H82" s="152">
        <v>6</v>
      </c>
      <c r="I82" s="152">
        <v>0</v>
      </c>
      <c r="J82" s="152">
        <v>0</v>
      </c>
      <c r="K82" s="152">
        <v>0</v>
      </c>
      <c r="L82" s="152">
        <v>0</v>
      </c>
      <c r="M82" s="152">
        <v>0</v>
      </c>
      <c r="N82" s="152">
        <v>7</v>
      </c>
      <c r="O82" s="27"/>
      <c r="P82" s="27"/>
      <c r="Q82" s="280"/>
      <c r="R82" s="280"/>
      <c r="S82" s="280"/>
      <c r="T82" s="280"/>
      <c r="U82" s="280"/>
      <c r="V82" s="280"/>
      <c r="W82" s="280"/>
      <c r="X82" s="280"/>
      <c r="Y82" s="280"/>
      <c r="Z82" s="280"/>
      <c r="AA82" s="280"/>
      <c r="AB82" s="280"/>
      <c r="AC82" s="280"/>
      <c r="AD82" s="280"/>
      <c r="AE82" s="280"/>
      <c r="AF82" s="280"/>
    </row>
    <row r="83" spans="1:32" x14ac:dyDescent="0.25">
      <c r="C83" s="281"/>
      <c r="D83" t="s">
        <v>647</v>
      </c>
    </row>
    <row r="84" spans="1:32" x14ac:dyDescent="0.25">
      <c r="A84" s="546"/>
      <c r="B84" s="546"/>
      <c r="C84" s="281"/>
      <c r="D84" s="178"/>
      <c r="E84" s="149"/>
      <c r="F84" s="213"/>
      <c r="G84" s="213"/>
      <c r="H84" s="213"/>
      <c r="I84" s="213"/>
      <c r="J84" s="213"/>
      <c r="K84" s="213"/>
      <c r="L84" s="213"/>
      <c r="M84" s="213"/>
      <c r="N84" s="213"/>
      <c r="O84" s="213"/>
      <c r="P84" s="213"/>
      <c r="Q84" s="280"/>
      <c r="R84" s="280"/>
      <c r="S84" s="280"/>
      <c r="T84" s="280"/>
      <c r="U84" s="280"/>
      <c r="V84" s="280"/>
      <c r="W84" s="280"/>
      <c r="X84" s="280"/>
      <c r="Y84" s="280"/>
      <c r="Z84" s="280"/>
      <c r="AA84" s="280"/>
      <c r="AB84" s="280"/>
      <c r="AC84" s="280"/>
      <c r="AD84" s="280"/>
      <c r="AE84" s="280"/>
      <c r="AF84" s="280"/>
    </row>
    <row r="85" spans="1:32" x14ac:dyDescent="0.25">
      <c r="A85" s="546"/>
      <c r="B85" s="546"/>
      <c r="C85" s="281"/>
      <c r="D85" s="178"/>
      <c r="E85" s="178"/>
      <c r="F85" s="178"/>
      <c r="G85" s="178"/>
      <c r="H85" s="178"/>
      <c r="I85" s="178"/>
      <c r="J85" s="178"/>
      <c r="K85" s="178"/>
      <c r="L85" s="178"/>
      <c r="M85" s="178"/>
      <c r="N85" s="213"/>
      <c r="O85" s="213"/>
      <c r="P85" s="213"/>
      <c r="Q85" s="280"/>
      <c r="R85" s="213"/>
      <c r="S85" s="213"/>
      <c r="T85" s="213"/>
      <c r="U85" s="213"/>
      <c r="V85" s="213"/>
      <c r="W85" s="213"/>
      <c r="X85" s="213"/>
      <c r="Y85" s="213"/>
      <c r="Z85" s="213"/>
      <c r="AA85" s="213"/>
      <c r="AB85" s="213"/>
      <c r="AC85" s="213"/>
      <c r="AD85" s="280"/>
      <c r="AE85" s="280"/>
      <c r="AF85" s="280"/>
    </row>
    <row r="86" spans="1:32" ht="17.25" x14ac:dyDescent="0.25">
      <c r="A86" s="280"/>
      <c r="B86" s="10" t="s">
        <v>648</v>
      </c>
      <c r="C86" s="17"/>
      <c r="D86" s="10" t="s">
        <v>839</v>
      </c>
      <c r="E86" s="213"/>
      <c r="F86" s="213"/>
      <c r="G86" s="213"/>
      <c r="H86" s="213"/>
      <c r="I86" s="213"/>
      <c r="J86" s="213"/>
      <c r="K86" s="213"/>
      <c r="L86" s="213"/>
      <c r="M86" s="213"/>
      <c r="N86" s="213"/>
      <c r="O86" s="213"/>
      <c r="P86" s="213"/>
      <c r="Q86" s="280"/>
      <c r="R86" s="213"/>
      <c r="S86" s="213"/>
      <c r="T86" s="213"/>
      <c r="U86" s="213"/>
      <c r="V86" s="213"/>
      <c r="W86" s="213"/>
      <c r="X86" s="213"/>
      <c r="Y86" s="213"/>
      <c r="Z86" s="213"/>
      <c r="AA86" s="213"/>
      <c r="AB86" s="213"/>
      <c r="AC86" s="213"/>
      <c r="AD86" s="280"/>
      <c r="AE86" s="280"/>
      <c r="AF86" s="280"/>
    </row>
    <row r="87" spans="1:32" ht="19.5" thickBot="1" x14ac:dyDescent="0.3">
      <c r="A87" s="52"/>
      <c r="B87" s="280"/>
      <c r="C87" s="17"/>
      <c r="D87" s="530"/>
      <c r="E87" s="569" t="s">
        <v>452</v>
      </c>
      <c r="F87" s="570"/>
      <c r="G87" s="571"/>
      <c r="H87" s="569" t="s">
        <v>453</v>
      </c>
      <c r="I87" s="570"/>
      <c r="J87" s="571"/>
      <c r="K87" s="569" t="s">
        <v>490</v>
      </c>
      <c r="L87" s="570"/>
      <c r="M87" s="570"/>
      <c r="N87" s="188"/>
      <c r="O87" s="48"/>
      <c r="P87" s="48"/>
      <c r="Q87" s="280"/>
      <c r="R87" s="213"/>
      <c r="S87" s="213"/>
      <c r="T87" s="213"/>
      <c r="U87" s="213"/>
      <c r="V87" s="213"/>
      <c r="W87" s="213"/>
      <c r="X87" s="213"/>
      <c r="Y87" s="213"/>
      <c r="Z87" s="213"/>
      <c r="AA87" s="213"/>
      <c r="AB87" s="213"/>
      <c r="AC87" s="213"/>
      <c r="AD87" s="280"/>
      <c r="AE87" s="280"/>
      <c r="AF87" s="280"/>
    </row>
    <row r="88" spans="1:32" ht="19.5" thickBot="1" x14ac:dyDescent="0.3">
      <c r="A88" s="52"/>
      <c r="B88" s="273"/>
      <c r="C88" s="17"/>
      <c r="D88" s="240"/>
      <c r="E88" s="189" t="s">
        <v>335</v>
      </c>
      <c r="F88" s="190" t="s">
        <v>649</v>
      </c>
      <c r="G88" s="191" t="s">
        <v>325</v>
      </c>
      <c r="H88" s="189" t="s">
        <v>335</v>
      </c>
      <c r="I88" s="190" t="s">
        <v>649</v>
      </c>
      <c r="J88" s="191" t="s">
        <v>325</v>
      </c>
      <c r="K88" s="189" t="s">
        <v>335</v>
      </c>
      <c r="L88" s="190" t="s">
        <v>649</v>
      </c>
      <c r="M88" s="190" t="s">
        <v>325</v>
      </c>
      <c r="N88" s="414" t="s">
        <v>650</v>
      </c>
      <c r="O88" s="402" t="s">
        <v>651</v>
      </c>
      <c r="P88" s="421" t="s">
        <v>383</v>
      </c>
      <c r="Q88" s="280"/>
      <c r="R88" s="213"/>
      <c r="S88" s="213"/>
      <c r="T88" s="213"/>
      <c r="U88" s="213"/>
      <c r="V88" s="213"/>
      <c r="W88" s="213"/>
      <c r="X88" s="213"/>
      <c r="Y88" s="213"/>
      <c r="Z88" s="213"/>
      <c r="AA88" s="213"/>
      <c r="AB88" s="213"/>
      <c r="AC88" s="213"/>
      <c r="AD88" s="280"/>
      <c r="AE88" s="280"/>
      <c r="AF88" s="280"/>
    </row>
    <row r="89" spans="1:32" ht="18.75" x14ac:dyDescent="0.25">
      <c r="A89" s="52"/>
      <c r="B89" s="273"/>
      <c r="C89" s="17"/>
      <c r="D89" s="16" t="s">
        <v>652</v>
      </c>
      <c r="E89" s="16"/>
      <c r="F89" s="280"/>
      <c r="G89" s="192"/>
      <c r="H89" s="193"/>
      <c r="I89" s="131"/>
      <c r="J89" s="194"/>
      <c r="K89" s="21"/>
      <c r="L89" s="21"/>
      <c r="M89" s="21"/>
      <c r="N89" s="415"/>
      <c r="O89" s="395"/>
      <c r="P89" s="422"/>
      <c r="Q89" s="280"/>
      <c r="R89" s="213"/>
      <c r="S89" s="213"/>
      <c r="T89" s="213"/>
      <c r="U89" s="213"/>
      <c r="V89" s="213"/>
      <c r="W89" s="213"/>
      <c r="X89" s="213"/>
      <c r="Y89" s="213"/>
      <c r="Z89" s="213"/>
      <c r="AA89" s="213"/>
      <c r="AB89" s="213"/>
      <c r="AC89" s="213"/>
      <c r="AD89" s="280"/>
      <c r="AE89" s="280"/>
      <c r="AF89" s="280"/>
    </row>
    <row r="90" spans="1:32" ht="18.75" x14ac:dyDescent="0.25">
      <c r="A90" s="52"/>
      <c r="B90" s="273"/>
      <c r="C90" s="281"/>
      <c r="D90" s="170" t="s">
        <v>840</v>
      </c>
      <c r="E90" s="195">
        <v>0.2</v>
      </c>
      <c r="F90" s="144">
        <v>0.3</v>
      </c>
      <c r="G90" s="196">
        <v>0.2</v>
      </c>
      <c r="H90" s="197"/>
      <c r="I90" s="280"/>
      <c r="J90" s="192"/>
      <c r="K90" s="280"/>
      <c r="L90" s="280"/>
      <c r="M90" s="280"/>
      <c r="N90" s="416"/>
      <c r="O90" s="234"/>
      <c r="P90" s="423"/>
      <c r="Q90" s="280"/>
      <c r="R90" s="213"/>
      <c r="S90" s="213"/>
      <c r="T90" s="213"/>
      <c r="U90" s="213"/>
      <c r="V90" s="213"/>
      <c r="W90" s="213"/>
      <c r="X90" s="213"/>
      <c r="Y90" s="213"/>
      <c r="Z90" s="213"/>
      <c r="AA90" s="213"/>
      <c r="AB90" s="213"/>
      <c r="AC90" s="213"/>
      <c r="AD90" s="280"/>
      <c r="AE90" s="280"/>
      <c r="AF90" s="280"/>
    </row>
    <row r="91" spans="1:32" ht="18.75" x14ac:dyDescent="0.25">
      <c r="A91" s="52"/>
      <c r="B91" s="273"/>
      <c r="C91" s="83"/>
      <c r="D91" s="170" t="s">
        <v>841</v>
      </c>
      <c r="E91" s="195">
        <v>0.6</v>
      </c>
      <c r="F91" s="144">
        <v>0.9</v>
      </c>
      <c r="G91" s="196">
        <v>0.3</v>
      </c>
      <c r="H91" s="198">
        <v>0.4</v>
      </c>
      <c r="I91" s="32">
        <v>0.6</v>
      </c>
      <c r="J91" s="199">
        <v>0.5</v>
      </c>
      <c r="K91" s="32">
        <v>0.5</v>
      </c>
      <c r="L91" s="32">
        <v>0.3</v>
      </c>
      <c r="M91" s="32">
        <v>0.7</v>
      </c>
      <c r="N91" s="417">
        <v>0.6</v>
      </c>
      <c r="O91" s="428">
        <v>0.7</v>
      </c>
      <c r="P91" s="424">
        <v>0.4</v>
      </c>
      <c r="Q91" s="26"/>
      <c r="R91" s="213"/>
      <c r="S91" s="213"/>
      <c r="T91" s="213"/>
      <c r="U91" s="213"/>
      <c r="V91" s="213"/>
      <c r="W91" s="213"/>
      <c r="X91" s="213"/>
      <c r="Y91" s="213"/>
      <c r="Z91" s="213"/>
      <c r="AA91" s="213"/>
      <c r="AB91" s="213"/>
      <c r="AC91" s="213"/>
      <c r="AD91" s="280"/>
      <c r="AE91" s="280"/>
      <c r="AF91" s="280"/>
    </row>
    <row r="92" spans="1:32" ht="18.75" x14ac:dyDescent="0.25">
      <c r="A92" s="52"/>
      <c r="B92" s="273"/>
      <c r="C92" s="281"/>
      <c r="D92" s="280" t="s">
        <v>385</v>
      </c>
      <c r="E92" s="65">
        <v>0.1</v>
      </c>
      <c r="F92" s="280">
        <v>0</v>
      </c>
      <c r="G92" s="192">
        <v>0.1</v>
      </c>
      <c r="H92" s="200">
        <v>0.2</v>
      </c>
      <c r="I92" s="213">
        <v>0.2</v>
      </c>
      <c r="J92" s="201">
        <v>0.2</v>
      </c>
      <c r="K92" s="213">
        <v>0</v>
      </c>
      <c r="L92" s="213">
        <v>0</v>
      </c>
      <c r="M92" s="213">
        <v>0</v>
      </c>
      <c r="N92" s="418">
        <v>0.1</v>
      </c>
      <c r="O92" s="429">
        <v>0.2</v>
      </c>
      <c r="P92" s="425">
        <v>0.1</v>
      </c>
      <c r="Q92" s="280"/>
      <c r="R92" s="213"/>
      <c r="S92" s="213"/>
      <c r="T92" s="213"/>
      <c r="U92" s="213"/>
      <c r="V92" s="213"/>
      <c r="W92" s="213"/>
      <c r="X92" s="213"/>
      <c r="Y92" s="213"/>
      <c r="Z92" s="213"/>
      <c r="AA92" s="213"/>
      <c r="AB92" s="213"/>
      <c r="AC92" s="213"/>
      <c r="AD92" s="280"/>
      <c r="AE92" s="280"/>
      <c r="AF92" s="280"/>
    </row>
    <row r="93" spans="1:32" ht="18.75" x14ac:dyDescent="0.25">
      <c r="A93" s="52"/>
      <c r="B93" s="273"/>
      <c r="C93" s="281"/>
      <c r="D93" s="64" t="s">
        <v>308</v>
      </c>
      <c r="E93" s="65">
        <v>0.2</v>
      </c>
      <c r="F93" s="280">
        <v>0</v>
      </c>
      <c r="G93" s="192">
        <v>0.3</v>
      </c>
      <c r="H93" s="200">
        <v>0.7</v>
      </c>
      <c r="I93" s="213">
        <v>2</v>
      </c>
      <c r="J93" s="201">
        <v>0.3</v>
      </c>
      <c r="K93" s="213">
        <v>1.7</v>
      </c>
      <c r="L93" s="213">
        <v>2.2999999999999998</v>
      </c>
      <c r="M93" s="213">
        <v>1.5</v>
      </c>
      <c r="N93" s="418">
        <v>1.2</v>
      </c>
      <c r="O93" s="429">
        <v>0.6</v>
      </c>
      <c r="P93" s="425">
        <v>1.3</v>
      </c>
      <c r="Q93" s="280"/>
      <c r="R93" s="213"/>
      <c r="S93" s="213"/>
      <c r="T93" s="213"/>
      <c r="U93" s="213"/>
      <c r="V93" s="213"/>
      <c r="W93" s="213"/>
      <c r="X93" s="213"/>
      <c r="Y93" s="213"/>
      <c r="Z93" s="213"/>
      <c r="AA93" s="213"/>
      <c r="AB93" s="213"/>
      <c r="AC93" s="213"/>
      <c r="AD93" s="280"/>
      <c r="AE93" s="280"/>
      <c r="AF93" s="280"/>
    </row>
    <row r="94" spans="1:32" ht="18.75" x14ac:dyDescent="0.25">
      <c r="A94" s="52"/>
      <c r="B94" s="273"/>
      <c r="C94" s="281"/>
      <c r="D94" s="280" t="s">
        <v>309</v>
      </c>
      <c r="E94" s="65">
        <v>0.8</v>
      </c>
      <c r="F94" s="280">
        <v>1.7</v>
      </c>
      <c r="G94" s="192">
        <v>0</v>
      </c>
      <c r="H94" s="200">
        <v>1.8</v>
      </c>
      <c r="I94" s="213">
        <v>2.1</v>
      </c>
      <c r="J94" s="201">
        <v>1.6</v>
      </c>
      <c r="K94" s="213">
        <v>2</v>
      </c>
      <c r="L94" s="213">
        <v>0.8</v>
      </c>
      <c r="M94" s="213">
        <v>2.9</v>
      </c>
      <c r="N94" s="418">
        <v>2.2999999999999998</v>
      </c>
      <c r="O94" s="429">
        <v>2.7</v>
      </c>
      <c r="P94" s="425">
        <v>1.3</v>
      </c>
      <c r="Q94" s="280"/>
      <c r="R94" s="213"/>
      <c r="S94" s="213"/>
      <c r="T94" s="213"/>
      <c r="U94" s="213"/>
      <c r="V94" s="213"/>
      <c r="W94" s="213"/>
      <c r="X94" s="213"/>
      <c r="Y94" s="213"/>
      <c r="Z94" s="213"/>
      <c r="AA94" s="213"/>
      <c r="AB94" s="213"/>
      <c r="AC94" s="213"/>
      <c r="AD94" s="280"/>
      <c r="AE94" s="280"/>
      <c r="AF94" s="280"/>
    </row>
    <row r="95" spans="1:32" ht="18.75" x14ac:dyDescent="0.25">
      <c r="A95" s="52"/>
      <c r="B95" s="273"/>
      <c r="C95" s="281"/>
      <c r="D95" s="26" t="s">
        <v>336</v>
      </c>
      <c r="E95" s="65">
        <v>0.3</v>
      </c>
      <c r="F95" s="280">
        <v>0</v>
      </c>
      <c r="G95" s="192">
        <v>0.6</v>
      </c>
      <c r="H95" s="200">
        <v>0.2</v>
      </c>
      <c r="I95" s="213">
        <v>0.5</v>
      </c>
      <c r="J95" s="201">
        <v>0</v>
      </c>
      <c r="K95" s="213">
        <v>0.3</v>
      </c>
      <c r="L95" s="213">
        <v>0.5</v>
      </c>
      <c r="M95" s="213">
        <v>0</v>
      </c>
      <c r="N95" s="418">
        <v>0.9</v>
      </c>
      <c r="O95" s="429">
        <v>0.6</v>
      </c>
      <c r="P95" s="425">
        <v>0</v>
      </c>
      <c r="Q95" s="280"/>
      <c r="R95" s="213"/>
      <c r="S95" s="213"/>
      <c r="T95" s="213"/>
      <c r="U95" s="213"/>
      <c r="V95" s="213"/>
      <c r="W95" s="213"/>
      <c r="X95" s="213"/>
      <c r="Y95" s="213"/>
      <c r="Z95" s="213"/>
      <c r="AA95" s="213"/>
      <c r="AB95" s="213"/>
      <c r="AC95" s="213"/>
      <c r="AD95" s="280"/>
      <c r="AE95" s="280"/>
      <c r="AF95" s="280"/>
    </row>
    <row r="96" spans="1:32" ht="18.75" x14ac:dyDescent="0.25">
      <c r="A96" s="52"/>
      <c r="B96" s="273"/>
      <c r="C96" s="281"/>
      <c r="D96" s="26" t="s">
        <v>310</v>
      </c>
      <c r="E96" s="65">
        <v>0</v>
      </c>
      <c r="F96" s="280">
        <v>0</v>
      </c>
      <c r="G96" s="192">
        <v>0</v>
      </c>
      <c r="H96" s="200">
        <v>0</v>
      </c>
      <c r="I96" s="213">
        <v>0</v>
      </c>
      <c r="J96" s="201">
        <v>0</v>
      </c>
      <c r="K96" s="213">
        <v>0</v>
      </c>
      <c r="L96" s="213">
        <v>0</v>
      </c>
      <c r="M96" s="213">
        <v>0</v>
      </c>
      <c r="N96" s="418">
        <v>0</v>
      </c>
      <c r="O96" s="429">
        <v>0</v>
      </c>
      <c r="P96" s="425">
        <v>3.4</v>
      </c>
      <c r="Q96" s="280"/>
      <c r="R96" s="213"/>
      <c r="S96" s="213"/>
      <c r="T96" s="213"/>
      <c r="U96" s="213"/>
      <c r="V96" s="213"/>
      <c r="W96" s="213"/>
      <c r="X96" s="213"/>
      <c r="Y96" s="213"/>
      <c r="Z96" s="213"/>
      <c r="AA96" s="213"/>
      <c r="AB96" s="213"/>
      <c r="AC96" s="213"/>
      <c r="AD96" s="280"/>
      <c r="AE96" s="280"/>
      <c r="AF96" s="280"/>
    </row>
    <row r="97" spans="1:32" ht="18.75" x14ac:dyDescent="0.25">
      <c r="A97" s="52"/>
      <c r="B97" s="273"/>
      <c r="C97" s="281"/>
      <c r="D97" s="26" t="s">
        <v>311</v>
      </c>
      <c r="E97" s="65">
        <v>0</v>
      </c>
      <c r="F97" s="280">
        <v>0</v>
      </c>
      <c r="G97" s="192">
        <v>0</v>
      </c>
      <c r="H97" s="200">
        <v>0</v>
      </c>
      <c r="I97" s="213">
        <v>0</v>
      </c>
      <c r="J97" s="201">
        <v>0</v>
      </c>
      <c r="K97" s="213">
        <v>0</v>
      </c>
      <c r="L97" s="213">
        <v>0</v>
      </c>
      <c r="M97" s="213">
        <v>0</v>
      </c>
      <c r="N97" s="418">
        <v>0</v>
      </c>
      <c r="O97" s="429">
        <v>0</v>
      </c>
      <c r="P97" s="425">
        <v>0</v>
      </c>
      <c r="Q97" s="280"/>
      <c r="R97" s="213"/>
      <c r="S97" s="213"/>
      <c r="T97" s="213"/>
      <c r="U97" s="213"/>
      <c r="V97" s="213"/>
      <c r="W97" s="213"/>
      <c r="X97" s="213"/>
      <c r="Y97" s="213"/>
      <c r="Z97" s="213"/>
      <c r="AA97" s="213"/>
      <c r="AB97" s="213"/>
      <c r="AC97" s="213"/>
      <c r="AD97" s="280"/>
      <c r="AE97" s="280"/>
      <c r="AF97" s="280"/>
    </row>
    <row r="98" spans="1:32" ht="18.75" x14ac:dyDescent="0.25">
      <c r="A98" s="52"/>
      <c r="B98" s="273"/>
      <c r="C98" s="281"/>
      <c r="D98" s="26" t="s">
        <v>337</v>
      </c>
      <c r="E98" s="65">
        <v>7</v>
      </c>
      <c r="F98" s="280">
        <v>9.3000000000000007</v>
      </c>
      <c r="G98" s="192">
        <v>4.2</v>
      </c>
      <c r="H98" s="200" t="s">
        <v>387</v>
      </c>
      <c r="I98" s="213" t="s">
        <v>387</v>
      </c>
      <c r="J98" s="213" t="s">
        <v>387</v>
      </c>
      <c r="K98" s="213" t="s">
        <v>387</v>
      </c>
      <c r="L98" s="213" t="s">
        <v>387</v>
      </c>
      <c r="M98" s="213" t="s">
        <v>387</v>
      </c>
      <c r="N98" s="213" t="s">
        <v>387</v>
      </c>
      <c r="O98" s="213" t="s">
        <v>387</v>
      </c>
      <c r="P98" s="213" t="s">
        <v>387</v>
      </c>
      <c r="Q98" s="280"/>
      <c r="R98" s="213"/>
      <c r="S98" s="213"/>
      <c r="T98" s="213"/>
      <c r="U98" s="213"/>
      <c r="V98" s="213"/>
      <c r="W98" s="213"/>
      <c r="X98" s="213"/>
      <c r="Y98" s="213"/>
      <c r="Z98" s="213"/>
      <c r="AA98" s="213"/>
      <c r="AB98" s="213"/>
      <c r="AC98" s="213"/>
      <c r="AD98" s="280"/>
      <c r="AE98" s="280"/>
      <c r="AF98" s="280"/>
    </row>
    <row r="99" spans="1:32" ht="18.75" x14ac:dyDescent="0.25">
      <c r="A99" s="52"/>
      <c r="B99" s="273"/>
      <c r="C99" s="281"/>
      <c r="D99" s="280" t="s">
        <v>313</v>
      </c>
      <c r="E99" s="65">
        <v>0</v>
      </c>
      <c r="F99" s="27">
        <v>0</v>
      </c>
      <c r="G99" s="202">
        <v>0</v>
      </c>
      <c r="H99" s="200">
        <v>0</v>
      </c>
      <c r="I99" s="213">
        <v>0</v>
      </c>
      <c r="J99" s="201">
        <v>0</v>
      </c>
      <c r="K99" s="213">
        <v>0</v>
      </c>
      <c r="L99" s="213">
        <v>0</v>
      </c>
      <c r="M99" s="213">
        <v>0</v>
      </c>
      <c r="N99" s="418">
        <v>0</v>
      </c>
      <c r="O99" s="429">
        <v>1.3</v>
      </c>
      <c r="P99" s="425">
        <v>0</v>
      </c>
      <c r="Q99" s="280"/>
      <c r="R99" s="213"/>
      <c r="S99" s="213"/>
      <c r="T99" s="213"/>
      <c r="U99" s="213"/>
      <c r="V99" s="213"/>
      <c r="W99" s="213"/>
      <c r="X99" s="213"/>
      <c r="Y99" s="213"/>
      <c r="Z99" s="213"/>
      <c r="AA99" s="213"/>
      <c r="AB99" s="213"/>
      <c r="AC99" s="213"/>
      <c r="AD99" s="280"/>
      <c r="AE99" s="280"/>
      <c r="AF99" s="280"/>
    </row>
    <row r="100" spans="1:32" ht="18.75" x14ac:dyDescent="0.25">
      <c r="A100" s="52"/>
      <c r="B100" s="273"/>
      <c r="C100" s="281"/>
      <c r="D100" s="26" t="s">
        <v>312</v>
      </c>
      <c r="E100" s="65">
        <v>0</v>
      </c>
      <c r="F100" s="152">
        <v>0</v>
      </c>
      <c r="G100" s="203">
        <v>0</v>
      </c>
      <c r="H100" s="200">
        <v>1.3</v>
      </c>
      <c r="I100" s="213">
        <v>0</v>
      </c>
      <c r="J100" s="201">
        <v>3.6</v>
      </c>
      <c r="K100" s="213">
        <v>0</v>
      </c>
      <c r="L100" s="213">
        <v>0</v>
      </c>
      <c r="M100" s="213">
        <v>0</v>
      </c>
      <c r="N100" s="418">
        <v>0</v>
      </c>
      <c r="O100" s="429">
        <v>0</v>
      </c>
      <c r="P100" s="425">
        <v>0</v>
      </c>
      <c r="Q100" s="280"/>
      <c r="R100" s="213"/>
      <c r="S100" s="213"/>
      <c r="T100" s="213"/>
      <c r="U100" s="213"/>
      <c r="V100" s="213"/>
      <c r="W100" s="213"/>
      <c r="X100" s="213"/>
      <c r="Y100" s="213"/>
      <c r="Z100" s="213"/>
      <c r="AA100" s="213"/>
      <c r="AB100" s="213"/>
      <c r="AC100" s="213"/>
      <c r="AD100" s="280"/>
      <c r="AE100" s="280"/>
      <c r="AF100" s="280"/>
    </row>
    <row r="101" spans="1:32" ht="19.7" customHeight="1" x14ac:dyDescent="0.25">
      <c r="A101" s="52"/>
      <c r="B101" s="273"/>
      <c r="C101" s="281"/>
      <c r="D101" s="26"/>
      <c r="E101" s="26"/>
      <c r="F101" s="280"/>
      <c r="G101" s="192"/>
      <c r="H101" s="200"/>
      <c r="I101" s="213"/>
      <c r="J101" s="201"/>
      <c r="K101" s="213"/>
      <c r="L101" s="213"/>
      <c r="M101" s="213"/>
      <c r="N101" s="418"/>
      <c r="O101" s="429"/>
      <c r="P101" s="425"/>
      <c r="Q101" s="280"/>
      <c r="R101" s="213"/>
      <c r="S101" s="213"/>
      <c r="T101" s="213"/>
      <c r="U101" s="213"/>
      <c r="V101" s="213"/>
      <c r="W101" s="213"/>
      <c r="X101" s="213"/>
      <c r="Y101" s="213"/>
      <c r="Z101" s="213"/>
      <c r="AA101" s="213"/>
      <c r="AB101" s="213"/>
      <c r="AC101" s="213"/>
      <c r="AD101" s="280"/>
      <c r="AE101" s="280"/>
      <c r="AF101" s="280"/>
    </row>
    <row r="102" spans="1:32" ht="19.7" customHeight="1" x14ac:dyDescent="0.25">
      <c r="A102" s="52"/>
      <c r="B102" s="273"/>
      <c r="C102" s="281"/>
      <c r="D102" s="26"/>
      <c r="E102" s="189" t="s">
        <v>335</v>
      </c>
      <c r="F102" s="190" t="s">
        <v>649</v>
      </c>
      <c r="G102" s="190" t="s">
        <v>325</v>
      </c>
      <c r="H102" s="189" t="s">
        <v>335</v>
      </c>
      <c r="I102" s="190" t="s">
        <v>649</v>
      </c>
      <c r="J102" s="190" t="s">
        <v>325</v>
      </c>
      <c r="K102" s="189" t="s">
        <v>335</v>
      </c>
      <c r="L102" s="190" t="s">
        <v>649</v>
      </c>
      <c r="M102" s="190" t="s">
        <v>325</v>
      </c>
      <c r="N102" s="418"/>
      <c r="O102" s="429"/>
      <c r="P102" s="425"/>
      <c r="Q102" s="280"/>
      <c r="R102" s="213"/>
      <c r="S102" s="213"/>
      <c r="T102" s="213"/>
      <c r="U102" s="213"/>
      <c r="V102" s="213"/>
      <c r="W102" s="213"/>
      <c r="X102" s="213"/>
      <c r="Y102" s="213"/>
      <c r="Z102" s="213"/>
      <c r="AA102" s="213"/>
      <c r="AB102" s="213"/>
      <c r="AC102" s="213"/>
      <c r="AD102" s="280"/>
      <c r="AE102" s="280"/>
      <c r="AF102" s="280"/>
    </row>
    <row r="103" spans="1:32" ht="18.75" x14ac:dyDescent="0.25">
      <c r="A103" s="52"/>
      <c r="B103" s="273"/>
      <c r="C103" s="281"/>
      <c r="D103" s="163" t="s">
        <v>842</v>
      </c>
      <c r="E103" s="163"/>
      <c r="F103" s="280"/>
      <c r="G103" s="192"/>
      <c r="H103" s="198"/>
      <c r="I103" s="32"/>
      <c r="J103" s="199"/>
      <c r="K103" s="186"/>
      <c r="L103" s="186"/>
      <c r="M103" s="186"/>
      <c r="N103" s="419"/>
      <c r="O103" s="430"/>
      <c r="P103" s="426"/>
      <c r="Q103" s="280"/>
      <c r="R103" s="213"/>
      <c r="S103" s="213"/>
      <c r="T103" s="213"/>
      <c r="U103" s="213"/>
      <c r="V103" s="213"/>
      <c r="W103" s="213"/>
      <c r="X103" s="213"/>
      <c r="Y103" s="213"/>
      <c r="Z103" s="213"/>
      <c r="AA103" s="213"/>
      <c r="AB103" s="213"/>
      <c r="AC103" s="213"/>
      <c r="AD103" s="280"/>
      <c r="AE103" s="280"/>
      <c r="AF103" s="280"/>
    </row>
    <row r="104" spans="1:32" ht="18.75" x14ac:dyDescent="0.25">
      <c r="A104" s="52"/>
      <c r="B104" s="273"/>
      <c r="C104" s="281"/>
      <c r="D104" s="170" t="s">
        <v>843</v>
      </c>
      <c r="E104" s="195">
        <v>2.1</v>
      </c>
      <c r="F104" s="144">
        <v>1.3</v>
      </c>
      <c r="G104" s="196">
        <v>2.6</v>
      </c>
      <c r="H104" s="198"/>
      <c r="I104" s="32"/>
      <c r="J104" s="199"/>
      <c r="K104" s="186"/>
      <c r="L104" s="186"/>
      <c r="M104" s="186"/>
      <c r="N104" s="419"/>
      <c r="O104" s="430"/>
      <c r="P104" s="426"/>
      <c r="Q104" s="280"/>
      <c r="R104" s="213"/>
      <c r="S104" s="213"/>
      <c r="T104" s="213"/>
      <c r="U104" s="213"/>
      <c r="V104" s="213"/>
      <c r="W104" s="213"/>
      <c r="X104" s="213"/>
      <c r="Y104" s="213"/>
      <c r="Z104" s="213"/>
      <c r="AA104" s="213"/>
      <c r="AB104" s="213"/>
      <c r="AC104" s="213"/>
      <c r="AD104" s="280"/>
      <c r="AE104" s="280"/>
      <c r="AF104" s="280"/>
    </row>
    <row r="105" spans="1:32" ht="18.75" x14ac:dyDescent="0.25">
      <c r="A105" s="52"/>
      <c r="B105" s="273"/>
      <c r="C105" s="83"/>
      <c r="D105" s="170" t="s">
        <v>335</v>
      </c>
      <c r="E105" s="195">
        <v>2.6</v>
      </c>
      <c r="F105" s="144">
        <v>2.2000000000000002</v>
      </c>
      <c r="G105" s="196">
        <v>2.8</v>
      </c>
      <c r="H105" s="198">
        <v>2.2999999999999998</v>
      </c>
      <c r="I105" s="32">
        <v>1.4</v>
      </c>
      <c r="J105" s="199">
        <v>2.9</v>
      </c>
      <c r="K105" s="32">
        <v>2.4</v>
      </c>
      <c r="L105" s="32">
        <v>1.2</v>
      </c>
      <c r="M105" s="32">
        <v>3.2</v>
      </c>
      <c r="N105" s="417">
        <v>3.3</v>
      </c>
      <c r="O105" s="428">
        <v>3.7</v>
      </c>
      <c r="P105" s="424">
        <v>3.6</v>
      </c>
      <c r="Q105" s="26"/>
      <c r="R105" s="213"/>
      <c r="S105" s="213"/>
      <c r="T105" s="213"/>
      <c r="U105" s="213"/>
      <c r="V105" s="213"/>
      <c r="W105" s="213"/>
      <c r="X105" s="213"/>
      <c r="Y105" s="213"/>
      <c r="Z105" s="213"/>
      <c r="AA105" s="213"/>
      <c r="AB105" s="213"/>
      <c r="AC105" s="213"/>
      <c r="AD105" s="280"/>
      <c r="AE105" s="280"/>
      <c r="AF105" s="280"/>
    </row>
    <row r="106" spans="1:32" ht="18.75" x14ac:dyDescent="0.25">
      <c r="A106" s="52"/>
      <c r="B106" s="273"/>
      <c r="C106" s="281"/>
      <c r="D106" s="280" t="s">
        <v>385</v>
      </c>
      <c r="E106" s="65">
        <v>0.6</v>
      </c>
      <c r="F106" s="280">
        <v>0.3</v>
      </c>
      <c r="G106" s="192">
        <v>0.7</v>
      </c>
      <c r="H106" s="200">
        <v>0.6</v>
      </c>
      <c r="I106" s="213">
        <v>0.5</v>
      </c>
      <c r="J106" s="201">
        <v>0.7</v>
      </c>
      <c r="K106" s="213">
        <v>0.5</v>
      </c>
      <c r="L106" s="213">
        <v>0.6</v>
      </c>
      <c r="M106" s="213">
        <v>0.4</v>
      </c>
      <c r="N106" s="418">
        <v>0.7</v>
      </c>
      <c r="O106" s="429">
        <v>0.6</v>
      </c>
      <c r="P106" s="425">
        <v>1.1000000000000001</v>
      </c>
      <c r="Q106" s="280"/>
      <c r="R106" s="213"/>
      <c r="S106" s="213"/>
      <c r="T106" s="213"/>
      <c r="U106" s="213"/>
      <c r="V106" s="213"/>
      <c r="W106" s="213"/>
      <c r="X106" s="213"/>
      <c r="Y106" s="213"/>
      <c r="Z106" s="213"/>
      <c r="AA106" s="213"/>
      <c r="AB106" s="213"/>
      <c r="AC106" s="213"/>
      <c r="AD106" s="280"/>
      <c r="AE106" s="280"/>
      <c r="AF106" s="280"/>
    </row>
    <row r="107" spans="1:32" ht="18.75" x14ac:dyDescent="0.25">
      <c r="A107" s="52"/>
      <c r="B107" s="273"/>
      <c r="C107" s="281"/>
      <c r="D107" s="64" t="s">
        <v>308</v>
      </c>
      <c r="E107" s="65">
        <v>5.2</v>
      </c>
      <c r="F107" s="280">
        <v>3</v>
      </c>
      <c r="G107" s="192">
        <v>5.9</v>
      </c>
      <c r="H107" s="200">
        <v>7.3</v>
      </c>
      <c r="I107" s="213">
        <v>4.9000000000000004</v>
      </c>
      <c r="J107" s="201">
        <v>8</v>
      </c>
      <c r="K107" s="213">
        <v>9.4</v>
      </c>
      <c r="L107" s="213">
        <v>6.9</v>
      </c>
      <c r="M107" s="213">
        <v>10.1</v>
      </c>
      <c r="N107" s="418">
        <v>10.7</v>
      </c>
      <c r="O107" s="429">
        <v>10.9</v>
      </c>
      <c r="P107" s="425">
        <v>10.7</v>
      </c>
      <c r="Q107" s="280"/>
      <c r="R107" s="213"/>
      <c r="S107" s="213"/>
      <c r="T107" s="213"/>
      <c r="U107" s="213"/>
      <c r="V107" s="213"/>
      <c r="W107" s="213"/>
      <c r="X107" s="213"/>
      <c r="Y107" s="213"/>
      <c r="Z107" s="213"/>
      <c r="AA107" s="213"/>
      <c r="AB107" s="213"/>
      <c r="AC107" s="213"/>
      <c r="AD107" s="280"/>
      <c r="AE107" s="280"/>
      <c r="AF107" s="280"/>
    </row>
    <row r="108" spans="1:32" ht="18.75" x14ac:dyDescent="0.25">
      <c r="A108" s="52"/>
      <c r="B108" s="273"/>
      <c r="C108" s="281"/>
      <c r="D108" s="280" t="s">
        <v>309</v>
      </c>
      <c r="E108" s="65">
        <v>4.9000000000000004</v>
      </c>
      <c r="F108" s="280">
        <v>3.4</v>
      </c>
      <c r="G108" s="192">
        <v>6.2</v>
      </c>
      <c r="H108" s="200">
        <v>5.9</v>
      </c>
      <c r="I108" s="213">
        <v>3.5</v>
      </c>
      <c r="J108" s="201">
        <v>7.7</v>
      </c>
      <c r="K108" s="213">
        <v>6.7</v>
      </c>
      <c r="L108" s="213">
        <v>1.6</v>
      </c>
      <c r="M108" s="213">
        <v>10.3</v>
      </c>
      <c r="N108" s="418">
        <v>10.7</v>
      </c>
      <c r="O108" s="429">
        <v>10.6</v>
      </c>
      <c r="P108" s="425">
        <v>8.1</v>
      </c>
      <c r="Q108" s="280"/>
      <c r="R108" s="213"/>
      <c r="S108" s="213"/>
      <c r="T108" s="213"/>
      <c r="U108" s="213"/>
      <c r="V108" s="213"/>
      <c r="W108" s="213"/>
      <c r="X108" s="213"/>
      <c r="Y108" s="213"/>
      <c r="Z108" s="213"/>
      <c r="AA108" s="213"/>
      <c r="AB108" s="213"/>
      <c r="AC108" s="213"/>
      <c r="AD108" s="280"/>
      <c r="AE108" s="280"/>
      <c r="AF108" s="280"/>
    </row>
    <row r="109" spans="1:32" ht="18.75" x14ac:dyDescent="0.25">
      <c r="A109" s="52"/>
      <c r="B109" s="273"/>
      <c r="C109" s="281"/>
      <c r="D109" s="26" t="s">
        <v>336</v>
      </c>
      <c r="E109" s="65">
        <v>2</v>
      </c>
      <c r="F109" s="280">
        <v>1.6</v>
      </c>
      <c r="G109" s="192">
        <v>2.2999999999999998</v>
      </c>
      <c r="H109" s="200">
        <v>0.7</v>
      </c>
      <c r="I109" s="213">
        <v>1.6</v>
      </c>
      <c r="J109" s="201">
        <v>0</v>
      </c>
      <c r="K109" s="213">
        <v>1.1000000000000001</v>
      </c>
      <c r="L109" s="213">
        <v>1.4</v>
      </c>
      <c r="M109" s="213">
        <v>0.6</v>
      </c>
      <c r="N109" s="418">
        <v>2.4</v>
      </c>
      <c r="O109" s="429">
        <v>4.3</v>
      </c>
      <c r="P109" s="425">
        <v>4.4000000000000004</v>
      </c>
      <c r="Q109" s="280"/>
      <c r="R109" s="213"/>
      <c r="S109" s="213"/>
      <c r="T109" s="213"/>
      <c r="U109" s="213"/>
      <c r="V109" s="213"/>
      <c r="W109" s="213"/>
      <c r="X109" s="213"/>
      <c r="Y109" s="213"/>
      <c r="Z109" s="213"/>
      <c r="AA109" s="213"/>
      <c r="AB109" s="213"/>
      <c r="AC109" s="213"/>
      <c r="AD109" s="280"/>
      <c r="AE109" s="280"/>
      <c r="AF109" s="280"/>
    </row>
    <row r="110" spans="1:32" ht="18.75" x14ac:dyDescent="0.25">
      <c r="A110" s="52"/>
      <c r="B110" s="273"/>
      <c r="C110" s="281"/>
      <c r="D110" s="26" t="s">
        <v>310</v>
      </c>
      <c r="E110" s="65">
        <v>5.4</v>
      </c>
      <c r="F110" s="280">
        <v>7.7</v>
      </c>
      <c r="G110" s="192">
        <v>4.8</v>
      </c>
      <c r="H110" s="200">
        <v>2.2000000000000002</v>
      </c>
      <c r="I110" s="213">
        <v>0</v>
      </c>
      <c r="J110" s="201">
        <v>3.7</v>
      </c>
      <c r="K110" s="213">
        <v>0</v>
      </c>
      <c r="L110" s="213">
        <v>0</v>
      </c>
      <c r="M110" s="213">
        <v>0</v>
      </c>
      <c r="N110" s="418">
        <v>2.9</v>
      </c>
      <c r="O110" s="429">
        <v>0</v>
      </c>
      <c r="P110" s="425">
        <v>1.2</v>
      </c>
      <c r="Q110" s="280"/>
      <c r="R110" s="213"/>
      <c r="S110" s="213"/>
      <c r="T110" s="213"/>
      <c r="U110" s="213"/>
      <c r="V110" s="213"/>
      <c r="W110" s="213"/>
      <c r="X110" s="213"/>
      <c r="Y110" s="213"/>
      <c r="Z110" s="213"/>
      <c r="AA110" s="213"/>
      <c r="AB110" s="213"/>
      <c r="AC110" s="213"/>
      <c r="AD110" s="280"/>
      <c r="AE110" s="280"/>
      <c r="AF110" s="280"/>
    </row>
    <row r="111" spans="1:32" ht="18.75" x14ac:dyDescent="0.25">
      <c r="A111" s="52"/>
      <c r="B111" s="273"/>
      <c r="C111" s="281"/>
      <c r="D111" s="26" t="s">
        <v>311</v>
      </c>
      <c r="E111" s="65">
        <v>0</v>
      </c>
      <c r="F111" s="280">
        <v>0</v>
      </c>
      <c r="G111" s="192">
        <v>0</v>
      </c>
      <c r="H111" s="200">
        <v>0</v>
      </c>
      <c r="I111" s="213">
        <v>0</v>
      </c>
      <c r="J111" s="201">
        <v>0</v>
      </c>
      <c r="K111" s="213">
        <v>0</v>
      </c>
      <c r="L111" s="213">
        <v>0</v>
      </c>
      <c r="M111" s="213">
        <v>0</v>
      </c>
      <c r="N111" s="418">
        <v>0</v>
      </c>
      <c r="O111" s="429">
        <v>0</v>
      </c>
      <c r="P111" s="425">
        <v>0</v>
      </c>
      <c r="Q111" s="280"/>
      <c r="R111" s="213"/>
      <c r="S111" s="213"/>
      <c r="T111" s="213"/>
      <c r="U111" s="213"/>
      <c r="V111" s="213"/>
      <c r="W111" s="213"/>
      <c r="X111" s="213"/>
      <c r="Y111" s="213"/>
      <c r="Z111" s="213"/>
      <c r="AA111" s="213"/>
      <c r="AB111" s="213"/>
      <c r="AC111" s="213"/>
      <c r="AD111" s="280"/>
      <c r="AE111" s="280"/>
      <c r="AF111" s="280"/>
    </row>
    <row r="112" spans="1:32" ht="18.75" x14ac:dyDescent="0.25">
      <c r="A112" s="52"/>
      <c r="B112" s="273"/>
      <c r="C112" s="281"/>
      <c r="D112" s="26" t="s">
        <v>337</v>
      </c>
      <c r="E112" s="65">
        <v>12.7</v>
      </c>
      <c r="F112" s="280">
        <v>15.1</v>
      </c>
      <c r="G112" s="192">
        <v>9.8000000000000007</v>
      </c>
      <c r="H112" s="200" t="s">
        <v>387</v>
      </c>
      <c r="I112" s="213" t="s">
        <v>387</v>
      </c>
      <c r="J112" s="201" t="s">
        <v>387</v>
      </c>
      <c r="K112" s="213" t="s">
        <v>387</v>
      </c>
      <c r="L112" s="213" t="s">
        <v>387</v>
      </c>
      <c r="M112" s="213" t="s">
        <v>387</v>
      </c>
      <c r="N112" s="418"/>
      <c r="O112" s="429"/>
      <c r="P112" s="425"/>
      <c r="Q112" s="280"/>
      <c r="R112" s="213"/>
      <c r="S112" s="213"/>
      <c r="T112" s="213"/>
      <c r="U112" s="213"/>
      <c r="V112" s="213"/>
      <c r="W112" s="213"/>
      <c r="X112" s="213"/>
      <c r="Y112" s="213"/>
      <c r="Z112" s="213"/>
      <c r="AA112" s="213"/>
      <c r="AB112" s="213"/>
      <c r="AC112" s="213"/>
      <c r="AD112" s="280"/>
      <c r="AE112" s="280"/>
      <c r="AF112" s="280"/>
    </row>
    <row r="113" spans="1:32" ht="18.75" x14ac:dyDescent="0.25">
      <c r="A113" s="52"/>
      <c r="B113" s="273"/>
      <c r="C113" s="281"/>
      <c r="D113" s="280" t="s">
        <v>313</v>
      </c>
      <c r="E113" s="282">
        <v>1.1000000000000001</v>
      </c>
      <c r="F113" s="280">
        <v>0</v>
      </c>
      <c r="G113" s="192">
        <v>4.3</v>
      </c>
      <c r="H113" s="200">
        <v>0</v>
      </c>
      <c r="I113" s="213">
        <v>0</v>
      </c>
      <c r="J113" s="201">
        <v>0</v>
      </c>
      <c r="K113" s="213">
        <v>0</v>
      </c>
      <c r="L113" s="213">
        <v>0</v>
      </c>
      <c r="M113" s="213">
        <v>0</v>
      </c>
      <c r="N113" s="418">
        <v>0</v>
      </c>
      <c r="O113" s="429">
        <v>2.6</v>
      </c>
      <c r="P113" s="425">
        <v>0</v>
      </c>
      <c r="Q113" s="280"/>
      <c r="R113" s="280"/>
      <c r="S113" s="280"/>
      <c r="T113" s="280"/>
      <c r="U113" s="280"/>
      <c r="V113" s="280"/>
      <c r="W113" s="280"/>
      <c r="X113" s="280"/>
      <c r="Y113" s="280"/>
      <c r="Z113" s="280"/>
      <c r="AA113" s="280"/>
      <c r="AB113" s="280"/>
      <c r="AC113" s="280"/>
      <c r="AD113" s="280"/>
      <c r="AE113" s="280"/>
      <c r="AF113" s="280"/>
    </row>
    <row r="114" spans="1:32" ht="19.5" thickBot="1" x14ac:dyDescent="0.3">
      <c r="A114" s="52"/>
      <c r="B114" s="273"/>
      <c r="C114" s="281"/>
      <c r="D114" s="204" t="s">
        <v>312</v>
      </c>
      <c r="E114" s="169">
        <v>2.2999999999999998</v>
      </c>
      <c r="F114" s="70">
        <v>0</v>
      </c>
      <c r="G114" s="205">
        <v>6.7</v>
      </c>
      <c r="H114" s="206">
        <v>2.6</v>
      </c>
      <c r="I114" s="70">
        <v>2</v>
      </c>
      <c r="J114" s="205">
        <v>3.6</v>
      </c>
      <c r="K114" s="70">
        <v>0</v>
      </c>
      <c r="L114" s="70">
        <v>0</v>
      </c>
      <c r="M114" s="70">
        <v>0</v>
      </c>
      <c r="N114" s="420">
        <v>0</v>
      </c>
      <c r="O114" s="431">
        <v>0</v>
      </c>
      <c r="P114" s="427">
        <v>0</v>
      </c>
      <c r="Q114" s="280"/>
      <c r="R114" s="280"/>
      <c r="S114" s="280"/>
      <c r="T114" s="280"/>
      <c r="U114" s="280"/>
      <c r="V114" s="280"/>
      <c r="W114" s="280"/>
      <c r="X114" s="280"/>
      <c r="Y114" s="280"/>
      <c r="Z114" s="213"/>
      <c r="AA114" s="213"/>
      <c r="AB114" s="213"/>
      <c r="AC114" s="280"/>
      <c r="AD114" s="280"/>
      <c r="AE114" s="280"/>
      <c r="AF114" s="280"/>
    </row>
    <row r="115" spans="1:32" ht="15" customHeight="1" x14ac:dyDescent="0.25">
      <c r="A115" s="52"/>
      <c r="B115" s="273"/>
      <c r="C115" s="281"/>
      <c r="D115" s="557"/>
      <c r="E115" s="557"/>
      <c r="F115" s="557"/>
      <c r="G115" s="557"/>
      <c r="H115" s="557"/>
      <c r="I115" s="557"/>
      <c r="J115" s="557"/>
      <c r="K115" s="557"/>
      <c r="L115" s="280"/>
      <c r="M115" s="280"/>
      <c r="N115" s="280"/>
      <c r="O115" s="280"/>
      <c r="P115" s="280"/>
      <c r="Q115" s="280"/>
      <c r="R115" s="280"/>
      <c r="S115" s="280"/>
      <c r="T115" s="280"/>
      <c r="U115" s="280"/>
      <c r="V115" s="280"/>
      <c r="W115" s="280"/>
      <c r="X115" s="280"/>
      <c r="Y115" s="280"/>
      <c r="Z115" s="280"/>
      <c r="AA115" s="280"/>
      <c r="AB115" s="280"/>
      <c r="AC115" s="280"/>
      <c r="AD115" s="280"/>
      <c r="AE115" s="280"/>
      <c r="AF115" s="280"/>
    </row>
    <row r="116" spans="1:32" ht="102.75" customHeight="1" x14ac:dyDescent="0.25">
      <c r="A116" s="52"/>
      <c r="B116" s="273"/>
      <c r="C116" s="281"/>
      <c r="D116" s="545" t="s">
        <v>653</v>
      </c>
      <c r="E116" s="545"/>
      <c r="F116" s="545"/>
      <c r="G116" s="545"/>
      <c r="H116" s="545"/>
      <c r="I116" s="320"/>
      <c r="J116" s="320"/>
      <c r="K116" s="320"/>
      <c r="L116" s="280"/>
      <c r="M116" s="280"/>
      <c r="N116" s="280"/>
      <c r="O116" s="280"/>
      <c r="P116" s="280"/>
      <c r="Q116" s="280"/>
      <c r="R116" s="280"/>
      <c r="S116" s="280"/>
      <c r="T116" s="280"/>
      <c r="U116" s="280"/>
      <c r="V116" s="280"/>
      <c r="W116" s="280"/>
      <c r="X116" s="280"/>
      <c r="Y116" s="280"/>
      <c r="Z116" s="280"/>
      <c r="AA116" s="280"/>
      <c r="AB116" s="280"/>
      <c r="AC116" s="280"/>
      <c r="AD116" s="280"/>
      <c r="AE116" s="280"/>
      <c r="AF116" s="280"/>
    </row>
    <row r="117" spans="1:32" x14ac:dyDescent="0.25">
      <c r="A117" s="546"/>
      <c r="B117" s="546"/>
      <c r="C117" s="281"/>
      <c r="D117" s="176"/>
      <c r="E117" s="176"/>
      <c r="F117" s="23"/>
      <c r="G117" s="23"/>
      <c r="H117" s="23"/>
      <c r="I117" s="23"/>
      <c r="J117" s="23"/>
      <c r="K117" s="23"/>
      <c r="L117" s="23"/>
      <c r="M117" s="175"/>
      <c r="N117" s="23"/>
      <c r="O117" s="23"/>
      <c r="P117" s="23"/>
      <c r="Q117" s="280"/>
      <c r="R117" s="280"/>
      <c r="S117" s="280"/>
      <c r="T117" s="280"/>
      <c r="U117" s="280"/>
      <c r="V117" s="280"/>
      <c r="W117" s="280"/>
      <c r="X117" s="280"/>
      <c r="Y117" s="280"/>
      <c r="Z117" s="280"/>
      <c r="AA117" s="280"/>
      <c r="AB117" s="280"/>
      <c r="AC117" s="280"/>
      <c r="AD117" s="280"/>
      <c r="AE117" s="280"/>
      <c r="AF117" s="280"/>
    </row>
    <row r="118" spans="1:32" x14ac:dyDescent="0.25">
      <c r="A118" s="546"/>
      <c r="B118" s="546"/>
      <c r="C118" s="281"/>
      <c r="D118" s="176"/>
      <c r="E118" s="176"/>
      <c r="F118" s="23"/>
      <c r="G118" s="23"/>
      <c r="H118" s="23"/>
      <c r="I118" s="23"/>
      <c r="J118" s="23"/>
      <c r="K118" s="23"/>
      <c r="L118" s="23"/>
      <c r="M118" s="175"/>
      <c r="N118" s="23"/>
      <c r="O118" s="23"/>
      <c r="P118" s="23"/>
      <c r="Q118" s="280"/>
      <c r="R118" s="280"/>
      <c r="S118" s="280"/>
      <c r="T118" s="280"/>
      <c r="U118" s="280"/>
      <c r="V118" s="280"/>
      <c r="W118" s="280"/>
      <c r="X118" s="280"/>
      <c r="Y118" s="280"/>
      <c r="Z118" s="280"/>
      <c r="AA118" s="280"/>
      <c r="AB118" s="280"/>
      <c r="AC118" s="280"/>
      <c r="AD118" s="280"/>
      <c r="AE118" s="280"/>
      <c r="AF118" s="280"/>
    </row>
    <row r="119" spans="1:32" ht="17.25" x14ac:dyDescent="0.25">
      <c r="A119" s="280"/>
      <c r="B119" s="10" t="s">
        <v>654</v>
      </c>
      <c r="C119" s="281"/>
      <c r="D119" s="529" t="s">
        <v>844</v>
      </c>
      <c r="E119" s="280"/>
      <c r="F119" s="280"/>
      <c r="G119" s="280"/>
      <c r="H119" s="280"/>
      <c r="I119" s="280"/>
      <c r="J119" s="280"/>
      <c r="K119" s="280"/>
      <c r="L119" s="280"/>
      <c r="M119" s="280"/>
      <c r="N119" s="280"/>
      <c r="O119" s="280"/>
      <c r="P119" s="23"/>
      <c r="Q119" s="280"/>
      <c r="R119" s="280"/>
      <c r="S119" s="25"/>
      <c r="T119" s="280"/>
      <c r="U119" s="280"/>
      <c r="V119" s="280"/>
      <c r="W119" s="280"/>
      <c r="X119" s="280"/>
      <c r="Y119" s="280"/>
      <c r="Z119" s="280"/>
      <c r="AA119" s="280"/>
      <c r="AB119" s="280"/>
      <c r="AC119" s="280"/>
      <c r="AD119" s="280"/>
      <c r="AE119" s="280"/>
      <c r="AF119" s="280"/>
    </row>
    <row r="120" spans="1:32" ht="18" thickBot="1" x14ac:dyDescent="0.3">
      <c r="A120" s="546"/>
      <c r="B120" s="546"/>
      <c r="C120" s="281"/>
      <c r="D120" s="18"/>
      <c r="E120" s="18" t="s">
        <v>335</v>
      </c>
      <c r="F120" s="18" t="s">
        <v>307</v>
      </c>
      <c r="G120" s="18" t="s">
        <v>308</v>
      </c>
      <c r="H120" s="18" t="s">
        <v>309</v>
      </c>
      <c r="I120" s="18" t="s">
        <v>336</v>
      </c>
      <c r="J120" s="18" t="s">
        <v>845</v>
      </c>
      <c r="K120" s="18" t="s">
        <v>310</v>
      </c>
      <c r="L120" s="18" t="s">
        <v>311</v>
      </c>
      <c r="M120" s="18" t="s">
        <v>312</v>
      </c>
      <c r="N120" s="18" t="s">
        <v>313</v>
      </c>
      <c r="O120" s="131"/>
      <c r="P120" s="23"/>
      <c r="Q120" s="280"/>
      <c r="R120" s="280"/>
      <c r="S120" s="26"/>
      <c r="T120" s="280"/>
      <c r="U120" s="280"/>
      <c r="V120" s="280"/>
      <c r="W120" s="280"/>
      <c r="X120" s="280"/>
      <c r="Y120" s="280"/>
      <c r="Z120" s="280"/>
      <c r="AA120" s="280"/>
      <c r="AB120" s="280"/>
      <c r="AC120" s="280"/>
      <c r="AD120" s="280"/>
      <c r="AE120" s="280"/>
      <c r="AF120" s="280"/>
    </row>
    <row r="121" spans="1:32" ht="25.5" x14ac:dyDescent="0.25">
      <c r="A121" s="52"/>
      <c r="B121" s="438" t="s">
        <v>655</v>
      </c>
      <c r="C121" s="281"/>
      <c r="D121" s="14" t="s">
        <v>656</v>
      </c>
      <c r="E121" s="28">
        <v>8.8000000000000007</v>
      </c>
      <c r="F121" s="246"/>
      <c r="G121" s="246"/>
      <c r="H121" s="246"/>
      <c r="I121" s="246"/>
      <c r="J121" s="246"/>
      <c r="K121" s="246"/>
      <c r="L121" s="246"/>
      <c r="M121" s="246"/>
      <c r="N121" s="246"/>
      <c r="O121" s="131"/>
      <c r="P121" s="23"/>
      <c r="Q121" s="280"/>
      <c r="R121" s="280"/>
      <c r="S121" s="26"/>
      <c r="T121" s="280"/>
      <c r="U121" s="280"/>
      <c r="V121" s="280"/>
      <c r="W121" s="280"/>
      <c r="X121" s="280"/>
      <c r="Y121" s="280"/>
      <c r="Z121" s="280"/>
      <c r="AA121" s="280"/>
      <c r="AB121" s="280"/>
      <c r="AC121" s="280"/>
      <c r="AD121" s="280"/>
      <c r="AE121" s="280"/>
      <c r="AF121" s="280"/>
    </row>
    <row r="122" spans="1:32" ht="18.75" x14ac:dyDescent="0.25">
      <c r="A122" s="52"/>
      <c r="B122" s="273"/>
      <c r="C122" s="281"/>
      <c r="D122" s="280" t="s">
        <v>657</v>
      </c>
      <c r="E122" s="28">
        <v>10.3</v>
      </c>
      <c r="F122" s="213" t="s">
        <v>387</v>
      </c>
      <c r="G122" s="213" t="s">
        <v>387</v>
      </c>
      <c r="H122" s="213" t="s">
        <v>387</v>
      </c>
      <c r="I122" s="213" t="s">
        <v>387</v>
      </c>
      <c r="J122" s="213" t="s">
        <v>387</v>
      </c>
      <c r="K122" s="213" t="s">
        <v>387</v>
      </c>
      <c r="L122" s="213" t="s">
        <v>387</v>
      </c>
      <c r="M122" s="213" t="s">
        <v>387</v>
      </c>
      <c r="N122" s="213">
        <v>10.3</v>
      </c>
      <c r="O122" s="23"/>
      <c r="P122" s="23"/>
      <c r="Q122" s="280"/>
      <c r="R122" s="280"/>
      <c r="S122" s="26"/>
      <c r="T122" s="280"/>
      <c r="U122" s="280"/>
      <c r="V122" s="280"/>
      <c r="W122" s="280"/>
      <c r="X122" s="280"/>
      <c r="Y122" s="280"/>
      <c r="Z122" s="280"/>
      <c r="AA122" s="280"/>
      <c r="AB122" s="280"/>
      <c r="AC122" s="280"/>
      <c r="AD122" s="280"/>
      <c r="AE122" s="280"/>
      <c r="AF122" s="280"/>
    </row>
    <row r="123" spans="1:32" ht="18.75" x14ac:dyDescent="0.25">
      <c r="A123" s="52"/>
      <c r="B123" s="273"/>
      <c r="C123" s="281"/>
      <c r="D123" s="280" t="s">
        <v>658</v>
      </c>
      <c r="E123" s="28">
        <v>4</v>
      </c>
      <c r="F123" s="213" t="s">
        <v>387</v>
      </c>
      <c r="G123" s="213" t="s">
        <v>387</v>
      </c>
      <c r="H123" s="213" t="s">
        <v>387</v>
      </c>
      <c r="I123" s="213" t="s">
        <v>387</v>
      </c>
      <c r="J123" s="213" t="s">
        <v>387</v>
      </c>
      <c r="K123" s="213" t="s">
        <v>387</v>
      </c>
      <c r="L123" s="213" t="s">
        <v>387</v>
      </c>
      <c r="M123" s="213" t="s">
        <v>387</v>
      </c>
      <c r="N123" s="213">
        <v>4</v>
      </c>
      <c r="O123" s="23"/>
      <c r="P123" s="23"/>
      <c r="Q123" s="280"/>
      <c r="R123" s="280"/>
      <c r="S123" s="26"/>
      <c r="T123" s="280"/>
      <c r="U123" s="280"/>
      <c r="V123" s="280"/>
      <c r="W123" s="280"/>
      <c r="X123" s="280"/>
      <c r="Y123" s="280"/>
      <c r="Z123" s="280"/>
      <c r="AA123" s="280"/>
      <c r="AB123" s="280"/>
      <c r="AC123" s="280"/>
      <c r="AD123" s="280"/>
      <c r="AE123" s="280"/>
      <c r="AF123" s="280"/>
    </row>
    <row r="124" spans="1:32" ht="18.75" x14ac:dyDescent="0.25">
      <c r="A124" s="52"/>
      <c r="B124" s="277"/>
      <c r="C124" s="281"/>
      <c r="D124" s="14" t="s">
        <v>413</v>
      </c>
      <c r="E124" s="28">
        <v>9.5</v>
      </c>
      <c r="F124" s="245"/>
      <c r="G124" s="245"/>
      <c r="H124" s="245"/>
      <c r="I124" s="245"/>
      <c r="J124" s="244"/>
      <c r="K124" s="245"/>
      <c r="L124" s="245"/>
      <c r="M124" s="245"/>
      <c r="N124" s="243"/>
      <c r="O124" s="23"/>
      <c r="P124" s="23"/>
      <c r="Q124" s="280"/>
      <c r="R124" s="280"/>
      <c r="S124" s="26"/>
      <c r="T124" s="280"/>
      <c r="U124" s="280"/>
      <c r="V124" s="280"/>
      <c r="W124" s="280"/>
      <c r="X124" s="280"/>
      <c r="Y124" s="280"/>
      <c r="Z124" s="280"/>
      <c r="AA124" s="280"/>
      <c r="AB124" s="280"/>
      <c r="AC124" s="280"/>
      <c r="AD124" s="280"/>
      <c r="AE124" s="280"/>
      <c r="AF124" s="280"/>
    </row>
    <row r="125" spans="1:32" ht="18.75" x14ac:dyDescent="0.25">
      <c r="A125" s="52"/>
      <c r="B125" s="273"/>
      <c r="C125" s="281"/>
      <c r="D125" s="280" t="s">
        <v>659</v>
      </c>
      <c r="E125" s="28">
        <v>10.7</v>
      </c>
      <c r="F125" s="280">
        <v>8.3000000000000007</v>
      </c>
      <c r="G125" s="280">
        <v>19.3</v>
      </c>
      <c r="H125" s="280">
        <v>16.899999999999999</v>
      </c>
      <c r="I125" s="280">
        <v>16</v>
      </c>
      <c r="J125" s="213" t="s">
        <v>327</v>
      </c>
      <c r="K125" s="280">
        <v>2.2999999999999998</v>
      </c>
      <c r="L125" s="280">
        <v>32</v>
      </c>
      <c r="M125" s="280">
        <v>2</v>
      </c>
      <c r="N125" s="280">
        <v>10.5</v>
      </c>
      <c r="O125" s="23"/>
      <c r="P125" s="23"/>
      <c r="Q125" s="280"/>
      <c r="R125" s="280"/>
      <c r="S125" s="26"/>
      <c r="T125" s="280"/>
      <c r="U125" s="280"/>
      <c r="V125" s="280"/>
      <c r="W125" s="280"/>
      <c r="X125" s="280"/>
      <c r="Y125" s="280"/>
      <c r="Z125" s="280"/>
      <c r="AA125" s="280"/>
      <c r="AB125" s="280"/>
      <c r="AC125" s="280"/>
      <c r="AD125" s="280"/>
      <c r="AE125" s="280"/>
      <c r="AF125" s="280"/>
    </row>
    <row r="126" spans="1:32" ht="18.75" x14ac:dyDescent="0.25">
      <c r="A126" s="52"/>
      <c r="B126" s="273"/>
      <c r="C126" s="281"/>
      <c r="D126" s="280" t="s">
        <v>660</v>
      </c>
      <c r="E126" s="28">
        <v>3.7</v>
      </c>
      <c r="F126" s="280">
        <v>0</v>
      </c>
      <c r="G126" s="280">
        <v>0</v>
      </c>
      <c r="H126" s="280">
        <v>0</v>
      </c>
      <c r="I126" s="280">
        <v>0</v>
      </c>
      <c r="J126" s="213" t="s">
        <v>327</v>
      </c>
      <c r="K126" s="280">
        <v>0</v>
      </c>
      <c r="L126" s="280">
        <v>0</v>
      </c>
      <c r="M126" s="280">
        <v>0</v>
      </c>
      <c r="N126" s="280">
        <v>3.7</v>
      </c>
      <c r="O126" s="23"/>
      <c r="P126" s="23"/>
      <c r="Q126" s="280"/>
      <c r="R126" s="280"/>
      <c r="S126" s="26"/>
      <c r="T126" s="280"/>
      <c r="U126" s="280"/>
      <c r="V126" s="280"/>
      <c r="W126" s="280"/>
      <c r="X126" s="280"/>
      <c r="Y126" s="280"/>
      <c r="Z126" s="280"/>
      <c r="AA126" s="280"/>
      <c r="AB126" s="280"/>
      <c r="AC126" s="280"/>
      <c r="AD126" s="280"/>
      <c r="AE126" s="280"/>
      <c r="AF126" s="280"/>
    </row>
    <row r="127" spans="1:32" ht="18.75" x14ac:dyDescent="0.25">
      <c r="A127" s="52"/>
      <c r="B127" s="277"/>
      <c r="C127" s="281"/>
      <c r="D127" s="14" t="s">
        <v>414</v>
      </c>
      <c r="E127" s="361">
        <v>19.3</v>
      </c>
      <c r="F127" s="243"/>
      <c r="G127" s="243"/>
      <c r="H127" s="243"/>
      <c r="I127" s="243"/>
      <c r="J127" s="244"/>
      <c r="K127" s="243"/>
      <c r="L127" s="243"/>
      <c r="M127" s="243"/>
      <c r="N127" s="243"/>
      <c r="O127" s="23"/>
      <c r="P127" s="23"/>
      <c r="Q127" s="280"/>
      <c r="R127" s="280"/>
      <c r="S127" s="26"/>
      <c r="T127" s="280"/>
      <c r="U127" s="280"/>
      <c r="V127" s="280"/>
      <c r="W127" s="280"/>
      <c r="X127" s="280"/>
      <c r="Y127" s="280"/>
      <c r="Z127" s="280"/>
      <c r="AA127" s="280"/>
      <c r="AB127" s="280"/>
      <c r="AC127" s="280"/>
      <c r="AD127" s="280"/>
      <c r="AE127" s="280"/>
      <c r="AF127" s="280"/>
    </row>
    <row r="128" spans="1:32" ht="18.75" x14ac:dyDescent="0.25">
      <c r="A128" s="52"/>
      <c r="B128" s="273"/>
      <c r="C128" s="281"/>
      <c r="D128" s="280" t="s">
        <v>661</v>
      </c>
      <c r="E128" s="361">
        <v>16.5</v>
      </c>
      <c r="F128" s="280">
        <v>11.2</v>
      </c>
      <c r="G128" s="280">
        <v>11.7</v>
      </c>
      <c r="H128" s="280">
        <v>26.9</v>
      </c>
      <c r="I128" s="280">
        <v>25.2</v>
      </c>
      <c r="J128" s="213" t="s">
        <v>327</v>
      </c>
      <c r="K128" s="280">
        <v>9.5</v>
      </c>
      <c r="L128" s="280">
        <v>80</v>
      </c>
      <c r="M128" s="280">
        <v>4.5999999999999996</v>
      </c>
      <c r="N128" s="280">
        <v>16.7</v>
      </c>
      <c r="O128" s="23"/>
      <c r="P128" s="23"/>
      <c r="Q128" s="280"/>
      <c r="R128" s="280"/>
      <c r="S128" s="26"/>
      <c r="T128" s="280"/>
      <c r="U128" s="280"/>
      <c r="V128" s="280"/>
      <c r="W128" s="280"/>
      <c r="X128" s="280"/>
      <c r="Y128" s="280"/>
      <c r="Z128" s="280"/>
      <c r="AA128" s="280"/>
      <c r="AB128" s="280"/>
      <c r="AC128" s="280"/>
      <c r="AD128" s="280"/>
      <c r="AE128" s="280"/>
      <c r="AF128" s="280"/>
    </row>
    <row r="129" spans="1:32" ht="18.75" x14ac:dyDescent="0.25">
      <c r="A129" s="52"/>
      <c r="B129" s="273"/>
      <c r="C129" s="281"/>
      <c r="D129" s="280" t="s">
        <v>662</v>
      </c>
      <c r="E129" s="361">
        <v>27.3</v>
      </c>
      <c r="F129" s="280">
        <v>113.5</v>
      </c>
      <c r="G129" s="280">
        <v>62.7</v>
      </c>
      <c r="H129" s="280">
        <v>35.200000000000003</v>
      </c>
      <c r="I129" s="280">
        <v>9</v>
      </c>
      <c r="J129" s="213" t="s">
        <v>327</v>
      </c>
      <c r="K129" s="280">
        <v>13.3</v>
      </c>
      <c r="L129" s="280">
        <v>80</v>
      </c>
      <c r="M129" s="280">
        <v>0</v>
      </c>
      <c r="N129" s="280">
        <v>19.100000000000001</v>
      </c>
      <c r="O129" s="23"/>
      <c r="P129" s="23"/>
      <c r="Q129" s="280"/>
      <c r="R129" s="280"/>
      <c r="S129" s="26"/>
      <c r="T129" s="280"/>
      <c r="U129" s="280"/>
      <c r="V129" s="280"/>
      <c r="W129" s="280"/>
      <c r="X129" s="280"/>
      <c r="Y129" s="280"/>
      <c r="Z129" s="280"/>
      <c r="AA129" s="280"/>
      <c r="AB129" s="280"/>
      <c r="AC129" s="280"/>
      <c r="AD129" s="280"/>
      <c r="AE129" s="280"/>
      <c r="AF129" s="280"/>
    </row>
    <row r="130" spans="1:32" ht="30" x14ac:dyDescent="0.25">
      <c r="A130" s="52"/>
      <c r="B130" s="277"/>
      <c r="C130" s="281"/>
      <c r="D130" s="242" t="s">
        <v>415</v>
      </c>
      <c r="E130" s="361">
        <v>28.3</v>
      </c>
      <c r="F130" s="243"/>
      <c r="G130" s="243"/>
      <c r="H130" s="243"/>
      <c r="I130" s="243"/>
      <c r="J130" s="244"/>
      <c r="K130" s="243"/>
      <c r="L130" s="243"/>
      <c r="M130" s="243"/>
      <c r="N130" s="243"/>
      <c r="O130" s="23"/>
      <c r="P130" s="23"/>
      <c r="Q130" s="280"/>
      <c r="R130" s="280"/>
      <c r="S130" s="26"/>
      <c r="T130" s="280"/>
      <c r="U130" s="280"/>
      <c r="V130" s="280"/>
      <c r="W130" s="280"/>
      <c r="X130" s="280"/>
      <c r="Y130" s="280"/>
      <c r="Z130" s="280"/>
      <c r="AA130" s="280"/>
      <c r="AB130" s="280"/>
      <c r="AC130" s="280"/>
      <c r="AD130" s="280"/>
      <c r="AE130" s="280"/>
      <c r="AF130" s="280"/>
    </row>
    <row r="131" spans="1:32" ht="30" x14ac:dyDescent="0.25">
      <c r="A131" s="52"/>
      <c r="B131" s="273"/>
      <c r="C131" s="281"/>
      <c r="D131" s="61" t="s">
        <v>663</v>
      </c>
      <c r="E131" s="361">
        <v>30</v>
      </c>
      <c r="F131" s="280">
        <v>22.2</v>
      </c>
      <c r="G131" s="280">
        <v>18.5</v>
      </c>
      <c r="H131" s="280">
        <v>70.3</v>
      </c>
      <c r="I131" s="280">
        <v>29</v>
      </c>
      <c r="J131" s="213" t="s">
        <v>327</v>
      </c>
      <c r="K131" s="280">
        <v>3.2</v>
      </c>
      <c r="L131" s="280">
        <v>64</v>
      </c>
      <c r="M131" s="280">
        <v>14.2</v>
      </c>
      <c r="N131" s="280">
        <v>12.9</v>
      </c>
      <c r="O131" s="23"/>
      <c r="P131" s="23"/>
      <c r="Q131" s="280"/>
      <c r="R131" s="280"/>
      <c r="S131" s="26"/>
      <c r="T131" s="280"/>
      <c r="U131" s="280"/>
      <c r="V131" s="280"/>
      <c r="W131" s="280"/>
      <c r="X131" s="280"/>
      <c r="Y131" s="280"/>
      <c r="Z131" s="280"/>
      <c r="AA131" s="280"/>
      <c r="AB131" s="280"/>
      <c r="AC131" s="280"/>
      <c r="AD131" s="280"/>
      <c r="AE131" s="280"/>
      <c r="AF131" s="280"/>
    </row>
    <row r="132" spans="1:32" ht="30" x14ac:dyDescent="0.25">
      <c r="A132" s="52"/>
      <c r="B132" s="273"/>
      <c r="C132" s="281"/>
      <c r="D132" s="61" t="s">
        <v>664</v>
      </c>
      <c r="E132" s="361">
        <v>17.5</v>
      </c>
      <c r="F132" s="280">
        <v>11.2</v>
      </c>
      <c r="G132" s="280">
        <v>18.7</v>
      </c>
      <c r="H132" s="280">
        <v>26.3</v>
      </c>
      <c r="I132" s="280">
        <v>32.799999999999997</v>
      </c>
      <c r="J132" s="213" t="s">
        <v>327</v>
      </c>
      <c r="K132" s="280">
        <v>1.6</v>
      </c>
      <c r="L132" s="213" t="s">
        <v>387</v>
      </c>
      <c r="M132" s="280">
        <v>11</v>
      </c>
      <c r="N132" s="280">
        <v>16.5</v>
      </c>
      <c r="O132" s="23"/>
      <c r="P132" s="23"/>
      <c r="Q132" s="280"/>
      <c r="R132" s="280"/>
      <c r="S132" s="26"/>
      <c r="T132" s="280"/>
      <c r="U132" s="280"/>
      <c r="V132" s="280"/>
      <c r="W132" s="280"/>
      <c r="X132" s="280"/>
      <c r="Y132" s="280"/>
      <c r="Z132" s="280"/>
      <c r="AA132" s="280"/>
      <c r="AB132" s="280"/>
      <c r="AC132" s="280"/>
      <c r="AD132" s="280"/>
      <c r="AE132" s="280"/>
      <c r="AF132" s="280"/>
    </row>
    <row r="133" spans="1:32" ht="18.75" x14ac:dyDescent="0.25">
      <c r="A133" s="52"/>
      <c r="B133" s="277"/>
      <c r="C133" s="281"/>
      <c r="D133" s="241" t="s">
        <v>416</v>
      </c>
      <c r="E133" s="390">
        <v>53.04</v>
      </c>
      <c r="F133" s="243"/>
      <c r="G133" s="243"/>
      <c r="H133" s="243"/>
      <c r="I133" s="243"/>
      <c r="J133" s="244"/>
      <c r="K133" s="243"/>
      <c r="L133" s="245"/>
      <c r="M133" s="243"/>
      <c r="N133" s="243"/>
      <c r="O133" s="23"/>
      <c r="P133" s="23"/>
      <c r="Q133" s="280"/>
      <c r="R133" s="280"/>
      <c r="S133" s="26"/>
      <c r="T133" s="280"/>
      <c r="U133" s="280"/>
      <c r="V133" s="280"/>
      <c r="W133" s="280"/>
      <c r="X133" s="280"/>
      <c r="Y133" s="280"/>
      <c r="Z133" s="280"/>
      <c r="AA133" s="280"/>
      <c r="AB133" s="280"/>
      <c r="AC133" s="280"/>
      <c r="AD133" s="280"/>
      <c r="AE133" s="280"/>
      <c r="AF133" s="280"/>
    </row>
    <row r="134" spans="1:32" ht="18.75" x14ac:dyDescent="0.25">
      <c r="A134" s="52"/>
      <c r="B134" s="273"/>
      <c r="C134" s="281"/>
      <c r="D134" s="280" t="s">
        <v>665</v>
      </c>
      <c r="E134" s="390">
        <v>57.06</v>
      </c>
      <c r="F134" s="280">
        <v>33.5</v>
      </c>
      <c r="G134" s="280">
        <v>24.9</v>
      </c>
      <c r="H134" s="280">
        <v>141.19999999999999</v>
      </c>
      <c r="I134" s="280">
        <v>32.200000000000003</v>
      </c>
      <c r="J134" s="213" t="s">
        <v>327</v>
      </c>
      <c r="K134" s="280">
        <v>0.3</v>
      </c>
      <c r="L134" s="280">
        <v>20</v>
      </c>
      <c r="M134" s="280">
        <v>8.8000000000000007</v>
      </c>
      <c r="N134" s="280">
        <v>22.8</v>
      </c>
      <c r="O134" s="23"/>
      <c r="P134" s="23"/>
      <c r="Q134" s="280"/>
      <c r="R134" s="280"/>
      <c r="S134" s="26"/>
      <c r="T134" s="280"/>
      <c r="U134" s="280"/>
      <c r="V134" s="280"/>
      <c r="W134" s="280"/>
      <c r="X134" s="280"/>
      <c r="Y134" s="280"/>
      <c r="Z134" s="280"/>
      <c r="AA134" s="280"/>
      <c r="AB134" s="280"/>
      <c r="AC134" s="280"/>
      <c r="AD134" s="280"/>
      <c r="AE134" s="280"/>
      <c r="AF134" s="280"/>
    </row>
    <row r="135" spans="1:32" ht="18.75" x14ac:dyDescent="0.25">
      <c r="A135" s="52"/>
      <c r="B135" s="273"/>
      <c r="C135" s="281"/>
      <c r="D135" s="207" t="s">
        <v>666</v>
      </c>
      <c r="E135" s="519">
        <v>24.83</v>
      </c>
      <c r="F135" s="208">
        <v>20.399999999999999</v>
      </c>
      <c r="G135" s="150">
        <v>16.7</v>
      </c>
      <c r="H135" s="150">
        <v>58.6</v>
      </c>
      <c r="I135" s="150">
        <v>16.7</v>
      </c>
      <c r="J135" s="74" t="s">
        <v>327</v>
      </c>
      <c r="K135" s="150">
        <v>3.6</v>
      </c>
      <c r="L135" s="150">
        <v>20</v>
      </c>
      <c r="M135" s="150">
        <v>4.5</v>
      </c>
      <c r="N135" s="150">
        <v>14.7</v>
      </c>
      <c r="O135" s="23"/>
      <c r="P135" s="23"/>
      <c r="Q135" s="280"/>
      <c r="R135" s="280"/>
      <c r="S135" s="26"/>
      <c r="T135" s="280"/>
      <c r="U135" s="280"/>
      <c r="V135" s="280"/>
      <c r="W135" s="280"/>
      <c r="X135" s="280"/>
      <c r="Y135" s="280"/>
      <c r="Z135" s="280"/>
      <c r="AA135" s="280"/>
      <c r="AB135" s="280"/>
      <c r="AC135" s="280"/>
      <c r="AD135" s="280"/>
      <c r="AE135" s="280"/>
      <c r="AF135" s="280"/>
    </row>
    <row r="136" spans="1:32" ht="40.5" customHeight="1" x14ac:dyDescent="0.25">
      <c r="A136" s="546"/>
      <c r="B136" s="546"/>
      <c r="C136" s="281"/>
      <c r="D136" s="545" t="s">
        <v>788</v>
      </c>
      <c r="E136" s="545"/>
      <c r="F136" s="545"/>
      <c r="G136" s="545"/>
      <c r="H136" s="545"/>
      <c r="I136" s="23"/>
      <c r="J136" s="23"/>
      <c r="K136" s="23"/>
      <c r="L136" s="23"/>
      <c r="M136" s="175"/>
      <c r="N136" s="23"/>
      <c r="O136" s="23"/>
      <c r="P136" s="23"/>
      <c r="Q136" s="280"/>
      <c r="R136" s="280"/>
      <c r="S136" s="26"/>
      <c r="T136" s="280"/>
      <c r="U136" s="280"/>
      <c r="V136" s="280"/>
      <c r="W136" s="280"/>
      <c r="X136" s="280"/>
      <c r="Y136" s="280"/>
      <c r="Z136" s="280"/>
      <c r="AA136" s="280"/>
      <c r="AB136" s="280"/>
      <c r="AC136" s="280"/>
      <c r="AD136" s="280"/>
      <c r="AE136" s="280"/>
      <c r="AF136" s="280"/>
    </row>
    <row r="137" spans="1:32" x14ac:dyDescent="0.25">
      <c r="A137" s="546"/>
      <c r="B137" s="546"/>
      <c r="C137" s="281"/>
      <c r="D137" s="23"/>
      <c r="E137" s="176"/>
      <c r="F137" s="176"/>
      <c r="G137" s="23"/>
      <c r="H137" s="23"/>
      <c r="I137" s="23"/>
      <c r="J137" s="23"/>
      <c r="K137" s="23"/>
      <c r="L137" s="23"/>
      <c r="M137" s="175"/>
      <c r="N137" s="23"/>
      <c r="O137" s="23"/>
      <c r="P137" s="23"/>
      <c r="Q137" s="280"/>
      <c r="R137" s="280"/>
      <c r="S137" s="26"/>
      <c r="T137" s="280"/>
      <c r="U137" s="280"/>
      <c r="V137" s="280"/>
      <c r="W137" s="280"/>
      <c r="X137" s="280"/>
      <c r="Y137" s="280"/>
      <c r="Z137" s="280"/>
      <c r="AA137" s="280"/>
      <c r="AB137" s="280"/>
      <c r="AC137" s="280"/>
      <c r="AD137" s="280"/>
      <c r="AE137" s="280"/>
      <c r="AF137" s="280"/>
    </row>
    <row r="138" spans="1:32" x14ac:dyDescent="0.25">
      <c r="A138" s="546"/>
      <c r="B138" s="546"/>
      <c r="C138" s="281"/>
      <c r="D138" s="176"/>
      <c r="E138" s="176"/>
      <c r="F138" s="23"/>
      <c r="G138" s="23"/>
      <c r="H138" s="23"/>
      <c r="I138" s="23"/>
      <c r="J138" s="23"/>
      <c r="K138" s="23"/>
      <c r="L138" s="23"/>
      <c r="M138" s="175"/>
      <c r="N138" s="23"/>
      <c r="O138" s="23"/>
      <c r="P138" s="23"/>
      <c r="Q138" s="280"/>
      <c r="R138" s="280"/>
      <c r="S138" s="26"/>
      <c r="T138" s="280"/>
      <c r="U138" s="280"/>
      <c r="V138" s="280"/>
      <c r="W138" s="280"/>
      <c r="X138" s="280"/>
      <c r="Y138" s="280"/>
      <c r="Z138" s="280"/>
      <c r="AA138" s="280"/>
      <c r="AB138" s="280"/>
      <c r="AC138" s="280"/>
      <c r="AD138" s="280"/>
      <c r="AE138" s="280"/>
      <c r="AF138" s="280"/>
    </row>
    <row r="139" spans="1:32" x14ac:dyDescent="0.25">
      <c r="A139" s="280"/>
      <c r="B139" s="10" t="s">
        <v>667</v>
      </c>
      <c r="C139" s="281"/>
      <c r="D139" s="10" t="s">
        <v>668</v>
      </c>
      <c r="E139" s="176"/>
      <c r="F139" s="23"/>
      <c r="G139" s="23"/>
      <c r="H139" s="23"/>
      <c r="I139" s="23"/>
      <c r="J139" s="23"/>
      <c r="K139" s="23"/>
      <c r="L139" s="23"/>
      <c r="M139" s="175"/>
      <c r="N139" s="23"/>
      <c r="O139" s="23"/>
      <c r="P139" s="23"/>
      <c r="Q139" s="280"/>
      <c r="R139" s="280"/>
      <c r="S139" s="26"/>
      <c r="T139" s="280"/>
      <c r="U139" s="280"/>
      <c r="V139" s="280"/>
      <c r="W139" s="280"/>
      <c r="X139" s="280"/>
      <c r="Y139" s="280"/>
      <c r="Z139" s="280"/>
      <c r="AA139" s="280"/>
      <c r="AB139" s="280"/>
      <c r="AC139" s="280"/>
      <c r="AD139" s="280"/>
      <c r="AE139" s="280"/>
      <c r="AF139" s="280"/>
    </row>
    <row r="140" spans="1:32" x14ac:dyDescent="0.25">
      <c r="A140" s="546"/>
      <c r="B140" s="546"/>
      <c r="C140" s="17"/>
      <c r="D140" s="10"/>
      <c r="E140" s="149"/>
      <c r="F140" s="280"/>
      <c r="G140" s="280"/>
      <c r="H140" s="280"/>
      <c r="I140" s="280"/>
      <c r="J140" s="280"/>
      <c r="K140" s="280"/>
      <c r="L140" s="280"/>
      <c r="M140" s="280"/>
      <c r="N140" s="280"/>
      <c r="O140" s="23"/>
      <c r="P140" s="23"/>
      <c r="Q140" s="280"/>
      <c r="R140" s="280"/>
      <c r="S140" s="26"/>
      <c r="T140" s="280"/>
      <c r="U140" s="280"/>
      <c r="V140" s="280"/>
      <c r="W140" s="280"/>
      <c r="X140" s="280"/>
      <c r="Y140" s="280"/>
      <c r="Z140" s="280"/>
      <c r="AA140" s="280"/>
      <c r="AB140" s="280"/>
      <c r="AC140" s="280"/>
      <c r="AD140" s="280"/>
      <c r="AE140" s="280"/>
      <c r="AF140" s="280"/>
    </row>
    <row r="141" spans="1:32" x14ac:dyDescent="0.25">
      <c r="A141" s="546"/>
      <c r="B141" s="546"/>
      <c r="C141" s="17"/>
      <c r="D141" s="88"/>
      <c r="E141" s="18" t="s">
        <v>335</v>
      </c>
      <c r="F141" s="18" t="s">
        <v>307</v>
      </c>
      <c r="G141" s="18" t="s">
        <v>308</v>
      </c>
      <c r="H141" s="18" t="s">
        <v>309</v>
      </c>
      <c r="I141" s="18" t="s">
        <v>336</v>
      </c>
      <c r="J141" s="18" t="s">
        <v>337</v>
      </c>
      <c r="K141" s="18" t="s">
        <v>310</v>
      </c>
      <c r="L141" s="18" t="s">
        <v>311</v>
      </c>
      <c r="M141" s="18" t="s">
        <v>312</v>
      </c>
      <c r="N141" s="18" t="s">
        <v>313</v>
      </c>
      <c r="O141" s="23"/>
      <c r="P141" s="23"/>
      <c r="Q141" s="280"/>
      <c r="R141" s="280"/>
      <c r="S141" s="26"/>
      <c r="T141" s="280"/>
      <c r="U141" s="280"/>
      <c r="V141" s="280"/>
      <c r="W141" s="280"/>
      <c r="X141" s="280"/>
      <c r="Y141" s="280"/>
      <c r="Z141" s="280"/>
      <c r="AA141" s="280"/>
      <c r="AB141" s="280"/>
      <c r="AC141" s="280"/>
      <c r="AD141" s="280"/>
      <c r="AE141" s="280"/>
      <c r="AF141" s="280"/>
    </row>
    <row r="142" spans="1:32" x14ac:dyDescent="0.25">
      <c r="A142" s="546"/>
      <c r="B142" s="546"/>
      <c r="C142" s="17"/>
      <c r="D142" s="280" t="s">
        <v>657</v>
      </c>
      <c r="E142" s="28">
        <v>100</v>
      </c>
      <c r="F142" s="213" t="s">
        <v>387</v>
      </c>
      <c r="G142" s="213" t="s">
        <v>387</v>
      </c>
      <c r="H142" s="213" t="s">
        <v>387</v>
      </c>
      <c r="I142" s="213" t="s">
        <v>387</v>
      </c>
      <c r="J142" s="213" t="s">
        <v>387</v>
      </c>
      <c r="K142" s="213" t="s">
        <v>387</v>
      </c>
      <c r="L142" s="213" t="s">
        <v>387</v>
      </c>
      <c r="M142" s="213" t="s">
        <v>387</v>
      </c>
      <c r="N142" s="280">
        <v>100</v>
      </c>
      <c r="O142" s="23"/>
      <c r="P142" s="23"/>
      <c r="Q142" s="280"/>
      <c r="R142" s="280"/>
      <c r="S142" s="26"/>
      <c r="T142" s="280"/>
      <c r="U142" s="280"/>
      <c r="V142" s="280"/>
      <c r="W142" s="280"/>
      <c r="X142" s="280"/>
      <c r="Y142" s="280"/>
      <c r="Z142" s="280"/>
      <c r="AA142" s="280"/>
      <c r="AB142" s="280"/>
      <c r="AC142" s="280"/>
      <c r="AD142" s="280"/>
      <c r="AE142" s="280"/>
      <c r="AF142" s="280"/>
    </row>
    <row r="143" spans="1:32" ht="18.75" x14ac:dyDescent="0.25">
      <c r="A143" s="52"/>
      <c r="B143" s="276"/>
      <c r="C143" s="17"/>
      <c r="D143" s="280" t="s">
        <v>658</v>
      </c>
      <c r="E143" s="28">
        <v>100</v>
      </c>
      <c r="F143" s="213" t="s">
        <v>387</v>
      </c>
      <c r="G143" s="213" t="s">
        <v>387</v>
      </c>
      <c r="H143" s="213" t="s">
        <v>387</v>
      </c>
      <c r="I143" s="213" t="s">
        <v>387</v>
      </c>
      <c r="J143" s="213" t="s">
        <v>387</v>
      </c>
      <c r="K143" s="213" t="s">
        <v>387</v>
      </c>
      <c r="L143" s="213" t="s">
        <v>387</v>
      </c>
      <c r="M143" s="213" t="s">
        <v>387</v>
      </c>
      <c r="N143" s="280">
        <v>100</v>
      </c>
      <c r="O143" s="23"/>
      <c r="P143" s="23"/>
      <c r="Q143" s="280"/>
      <c r="R143" s="280"/>
      <c r="S143" s="26"/>
      <c r="T143" s="280"/>
      <c r="U143" s="280"/>
      <c r="V143" s="280"/>
      <c r="W143" s="280"/>
      <c r="X143" s="280"/>
      <c r="Y143" s="280"/>
      <c r="Z143" s="280"/>
      <c r="AA143" s="280"/>
      <c r="AB143" s="280"/>
      <c r="AC143" s="280"/>
      <c r="AD143" s="280"/>
      <c r="AE143" s="280"/>
      <c r="AF143" s="280"/>
    </row>
    <row r="144" spans="1:32" ht="18.75" x14ac:dyDescent="0.25">
      <c r="A144" s="52"/>
      <c r="B144" s="276"/>
      <c r="C144" s="17"/>
      <c r="D144" s="280" t="s">
        <v>659</v>
      </c>
      <c r="E144" s="361">
        <v>94</v>
      </c>
      <c r="F144" s="213">
        <v>100</v>
      </c>
      <c r="G144" s="213">
        <v>100</v>
      </c>
      <c r="H144" s="213">
        <v>100</v>
      </c>
      <c r="I144" s="213">
        <v>100</v>
      </c>
      <c r="J144" s="213">
        <v>100</v>
      </c>
      <c r="K144" s="213">
        <v>100</v>
      </c>
      <c r="L144" s="213">
        <v>100</v>
      </c>
      <c r="M144" s="213">
        <v>0</v>
      </c>
      <c r="N144" s="280">
        <v>100</v>
      </c>
      <c r="O144" s="23"/>
      <c r="P144" s="23"/>
      <c r="Q144" s="280"/>
      <c r="R144" s="280"/>
      <c r="S144" s="26"/>
      <c r="T144" s="280"/>
      <c r="U144" s="280"/>
      <c r="V144" s="280"/>
      <c r="W144" s="280"/>
      <c r="X144" s="280"/>
      <c r="Y144" s="280"/>
      <c r="Z144" s="280"/>
      <c r="AA144" s="280"/>
      <c r="AB144" s="280"/>
      <c r="AC144" s="280"/>
      <c r="AD144" s="280"/>
      <c r="AE144" s="280"/>
      <c r="AF144" s="280"/>
    </row>
    <row r="145" spans="1:32" ht="18.75" x14ac:dyDescent="0.25">
      <c r="A145" s="52"/>
      <c r="B145" s="276"/>
      <c r="C145" s="17"/>
      <c r="D145" s="280" t="s">
        <v>660</v>
      </c>
      <c r="E145" s="28">
        <v>100</v>
      </c>
      <c r="F145" s="213" t="s">
        <v>387</v>
      </c>
      <c r="G145" s="213" t="s">
        <v>387</v>
      </c>
      <c r="H145" s="213" t="s">
        <v>387</v>
      </c>
      <c r="I145" s="213" t="s">
        <v>387</v>
      </c>
      <c r="J145" s="213" t="s">
        <v>387</v>
      </c>
      <c r="K145" s="213" t="s">
        <v>387</v>
      </c>
      <c r="L145" s="213" t="s">
        <v>387</v>
      </c>
      <c r="M145" s="213" t="s">
        <v>387</v>
      </c>
      <c r="N145" s="280">
        <v>100</v>
      </c>
      <c r="O145" s="23"/>
      <c r="P145" s="23"/>
      <c r="Q145" s="280"/>
      <c r="R145" s="280"/>
      <c r="S145" s="26"/>
      <c r="T145" s="280"/>
      <c r="U145" s="280"/>
      <c r="V145" s="280"/>
      <c r="W145" s="280"/>
      <c r="X145" s="280"/>
      <c r="Y145" s="280"/>
      <c r="Z145" s="280"/>
      <c r="AA145" s="280"/>
      <c r="AB145" s="280"/>
      <c r="AC145" s="280"/>
      <c r="AD145" s="280"/>
      <c r="AE145" s="280"/>
      <c r="AF145" s="280"/>
    </row>
    <row r="146" spans="1:32" ht="18.75" x14ac:dyDescent="0.25">
      <c r="A146" s="52"/>
      <c r="B146" s="276"/>
      <c r="C146" s="17"/>
      <c r="D146" s="280" t="s">
        <v>661</v>
      </c>
      <c r="E146" s="28">
        <v>97</v>
      </c>
      <c r="F146" s="280">
        <v>100</v>
      </c>
      <c r="G146" s="280">
        <v>100</v>
      </c>
      <c r="H146" s="280">
        <v>100</v>
      </c>
      <c r="I146" s="280">
        <v>100</v>
      </c>
      <c r="J146" s="280">
        <v>100</v>
      </c>
      <c r="K146" s="280">
        <v>100</v>
      </c>
      <c r="L146" s="280">
        <v>100</v>
      </c>
      <c r="M146" s="280">
        <v>0</v>
      </c>
      <c r="N146" s="280">
        <v>100</v>
      </c>
      <c r="O146" s="23"/>
      <c r="P146" s="23"/>
      <c r="Q146" s="280"/>
      <c r="R146" s="280"/>
      <c r="S146" s="26"/>
      <c r="T146" s="280"/>
      <c r="U146" s="280"/>
      <c r="V146" s="280"/>
      <c r="W146" s="280"/>
      <c r="X146" s="280"/>
      <c r="Y146" s="280"/>
      <c r="Z146" s="280"/>
      <c r="AA146" s="280"/>
      <c r="AB146" s="280"/>
      <c r="AC146" s="280"/>
      <c r="AD146" s="280"/>
      <c r="AE146" s="280"/>
      <c r="AF146" s="280"/>
    </row>
    <row r="147" spans="1:32" ht="18.75" x14ac:dyDescent="0.25">
      <c r="A147" s="52"/>
      <c r="B147" s="276"/>
      <c r="C147" s="17"/>
      <c r="D147" s="280" t="s">
        <v>662</v>
      </c>
      <c r="E147" s="28">
        <v>100</v>
      </c>
      <c r="F147" s="280">
        <v>100</v>
      </c>
      <c r="G147" s="280">
        <v>100</v>
      </c>
      <c r="H147" s="280">
        <v>100</v>
      </c>
      <c r="I147" s="280">
        <v>100</v>
      </c>
      <c r="J147" s="280">
        <v>100</v>
      </c>
      <c r="K147" s="280">
        <v>100</v>
      </c>
      <c r="L147" s="280">
        <v>100</v>
      </c>
      <c r="M147" s="213" t="s">
        <v>387</v>
      </c>
      <c r="N147" s="280">
        <v>100</v>
      </c>
      <c r="O147" s="23"/>
      <c r="P147" s="23"/>
      <c r="Q147" s="280"/>
      <c r="R147" s="280"/>
      <c r="S147" s="26"/>
      <c r="T147" s="280"/>
      <c r="U147" s="280"/>
      <c r="V147" s="280"/>
      <c r="W147" s="280"/>
      <c r="X147" s="280"/>
      <c r="Y147" s="280"/>
      <c r="Z147" s="280"/>
      <c r="AA147" s="280"/>
      <c r="AB147" s="280"/>
      <c r="AC147" s="280"/>
      <c r="AD147" s="280"/>
      <c r="AE147" s="280"/>
      <c r="AF147" s="280"/>
    </row>
    <row r="148" spans="1:32" ht="30" x14ac:dyDescent="0.25">
      <c r="A148" s="52"/>
      <c r="B148" s="276"/>
      <c r="C148" s="17"/>
      <c r="D148" s="61" t="s">
        <v>663</v>
      </c>
      <c r="E148" s="28">
        <v>96</v>
      </c>
      <c r="F148" s="280">
        <v>100</v>
      </c>
      <c r="G148" s="280">
        <v>100</v>
      </c>
      <c r="H148" s="280">
        <v>100</v>
      </c>
      <c r="I148" s="280">
        <v>100</v>
      </c>
      <c r="J148" s="280">
        <v>48</v>
      </c>
      <c r="K148" s="280">
        <v>100</v>
      </c>
      <c r="L148" s="280">
        <v>33</v>
      </c>
      <c r="M148" s="280">
        <v>65</v>
      </c>
      <c r="N148" s="280">
        <v>100</v>
      </c>
      <c r="O148" s="23"/>
      <c r="P148" s="23"/>
      <c r="Q148" s="280"/>
      <c r="R148" s="280"/>
      <c r="S148" s="26"/>
      <c r="T148" s="280"/>
      <c r="U148" s="280"/>
      <c r="V148" s="280"/>
      <c r="W148" s="280"/>
      <c r="X148" s="280"/>
      <c r="Y148" s="280"/>
      <c r="Z148" s="280"/>
      <c r="AA148" s="280"/>
      <c r="AB148" s="280"/>
      <c r="AC148" s="280"/>
      <c r="AD148" s="280"/>
      <c r="AE148" s="280"/>
      <c r="AF148" s="280"/>
    </row>
    <row r="149" spans="1:32" ht="30" x14ac:dyDescent="0.25">
      <c r="A149" s="52"/>
      <c r="B149" s="276"/>
      <c r="C149" s="17"/>
      <c r="D149" s="61" t="s">
        <v>664</v>
      </c>
      <c r="E149" s="28">
        <v>97</v>
      </c>
      <c r="F149" s="280">
        <v>100</v>
      </c>
      <c r="G149" s="280">
        <v>100</v>
      </c>
      <c r="H149" s="280">
        <v>100</v>
      </c>
      <c r="I149" s="280">
        <v>100</v>
      </c>
      <c r="J149" s="280">
        <v>64</v>
      </c>
      <c r="K149" s="280">
        <v>100</v>
      </c>
      <c r="L149" s="213" t="s">
        <v>387</v>
      </c>
      <c r="M149" s="280">
        <v>50</v>
      </c>
      <c r="N149" s="280">
        <v>100</v>
      </c>
      <c r="O149" s="23"/>
      <c r="P149" s="23"/>
      <c r="Q149" s="280"/>
      <c r="R149" s="280"/>
      <c r="S149" s="26"/>
      <c r="T149" s="280"/>
      <c r="U149" s="280"/>
      <c r="V149" s="280"/>
      <c r="W149" s="280"/>
      <c r="X149" s="280"/>
      <c r="Y149" s="280"/>
      <c r="Z149" s="280"/>
      <c r="AA149" s="280"/>
      <c r="AB149" s="280"/>
      <c r="AC149" s="280"/>
      <c r="AD149" s="280"/>
      <c r="AE149" s="280"/>
      <c r="AF149" s="280"/>
    </row>
    <row r="150" spans="1:32" ht="18.75" x14ac:dyDescent="0.25">
      <c r="A150" s="52"/>
      <c r="B150" s="276"/>
      <c r="C150" s="17"/>
      <c r="D150" s="280" t="s">
        <v>665</v>
      </c>
      <c r="E150" s="28">
        <v>81</v>
      </c>
      <c r="F150" s="280">
        <v>100</v>
      </c>
      <c r="G150" s="280">
        <v>100</v>
      </c>
      <c r="H150" s="280">
        <v>100</v>
      </c>
      <c r="I150" s="280">
        <v>51</v>
      </c>
      <c r="J150" s="280">
        <v>0</v>
      </c>
      <c r="K150" s="280">
        <v>100</v>
      </c>
      <c r="L150" s="280">
        <v>100</v>
      </c>
      <c r="M150" s="280">
        <v>65</v>
      </c>
      <c r="N150" s="280">
        <v>100</v>
      </c>
      <c r="O150" s="23"/>
      <c r="P150" s="23"/>
      <c r="Q150" s="280"/>
      <c r="R150" s="280"/>
      <c r="S150" s="26"/>
      <c r="T150" s="280"/>
      <c r="U150" s="280"/>
      <c r="V150" s="280"/>
      <c r="W150" s="280"/>
      <c r="X150" s="280"/>
      <c r="Y150" s="280"/>
      <c r="Z150" s="280"/>
      <c r="AA150" s="280"/>
      <c r="AB150" s="280"/>
      <c r="AC150" s="280"/>
      <c r="AD150" s="280"/>
      <c r="AE150" s="280"/>
      <c r="AF150" s="280"/>
    </row>
    <row r="151" spans="1:32" ht="18.75" x14ac:dyDescent="0.25">
      <c r="A151" s="52"/>
      <c r="B151" s="276"/>
      <c r="C151" s="17"/>
      <c r="D151" s="364" t="s">
        <v>666</v>
      </c>
      <c r="E151" s="28">
        <v>79</v>
      </c>
      <c r="F151" s="280">
        <v>100</v>
      </c>
      <c r="G151" s="280">
        <v>38</v>
      </c>
      <c r="H151" s="280">
        <v>100</v>
      </c>
      <c r="I151" s="280">
        <v>91</v>
      </c>
      <c r="J151" s="280">
        <v>0</v>
      </c>
      <c r="K151" s="280">
        <v>100</v>
      </c>
      <c r="L151" s="280">
        <v>75</v>
      </c>
      <c r="M151" s="280">
        <v>63</v>
      </c>
      <c r="N151" s="280">
        <v>100</v>
      </c>
      <c r="O151" s="23"/>
      <c r="P151" s="23"/>
      <c r="Q151" s="280"/>
      <c r="R151" s="280"/>
      <c r="S151" s="26"/>
      <c r="T151" s="280"/>
      <c r="U151" s="280"/>
      <c r="V151" s="280"/>
      <c r="W151" s="280"/>
      <c r="X151" s="280"/>
      <c r="Y151" s="280"/>
      <c r="Z151" s="280"/>
      <c r="AA151" s="280"/>
      <c r="AB151" s="280"/>
      <c r="AC151" s="280"/>
      <c r="AD151" s="280"/>
      <c r="AE151" s="280"/>
      <c r="AF151" s="280"/>
    </row>
    <row r="152" spans="1:32" x14ac:dyDescent="0.25">
      <c r="A152" s="546"/>
      <c r="B152" s="546"/>
      <c r="C152" s="17"/>
      <c r="D152" s="362" t="s">
        <v>669</v>
      </c>
      <c r="E152" s="363">
        <v>85</v>
      </c>
      <c r="F152" s="339">
        <v>100</v>
      </c>
      <c r="G152" s="339">
        <v>94</v>
      </c>
      <c r="H152" s="339">
        <v>100</v>
      </c>
      <c r="I152" s="339">
        <v>65</v>
      </c>
      <c r="J152" s="339">
        <v>10</v>
      </c>
      <c r="K152" s="339">
        <v>100</v>
      </c>
      <c r="L152" s="339">
        <v>92</v>
      </c>
      <c r="M152" s="339">
        <v>59</v>
      </c>
      <c r="N152" s="339">
        <v>100</v>
      </c>
      <c r="O152" s="23"/>
      <c r="P152" s="23"/>
      <c r="Q152" s="280"/>
      <c r="R152" s="280"/>
      <c r="S152" s="26"/>
      <c r="T152" s="280"/>
      <c r="U152" s="280"/>
      <c r="V152" s="280"/>
      <c r="W152" s="280"/>
      <c r="X152" s="280"/>
      <c r="Y152" s="280"/>
      <c r="Z152" s="280"/>
      <c r="AA152" s="280"/>
      <c r="AB152" s="280"/>
      <c r="AC152" s="280"/>
      <c r="AD152" s="280"/>
      <c r="AE152" s="280"/>
      <c r="AF152" s="280"/>
    </row>
    <row r="153" spans="1:32" x14ac:dyDescent="0.25">
      <c r="A153" s="546"/>
      <c r="B153" s="546"/>
      <c r="C153" s="17"/>
      <c r="D153" s="10"/>
      <c r="E153" s="176"/>
      <c r="F153" s="27"/>
      <c r="G153" s="27"/>
      <c r="H153" s="23"/>
      <c r="I153" s="23"/>
      <c r="J153" s="23"/>
      <c r="K153" s="23"/>
      <c r="L153" s="23"/>
      <c r="M153" s="175"/>
      <c r="N153" s="23"/>
      <c r="O153" s="23"/>
      <c r="P153" s="23"/>
      <c r="Q153" s="280"/>
      <c r="R153" s="280"/>
      <c r="S153" s="26"/>
      <c r="T153" s="280"/>
      <c r="U153" s="280"/>
      <c r="V153" s="280"/>
      <c r="W153" s="280"/>
      <c r="X153" s="280"/>
      <c r="Y153" s="280"/>
      <c r="Z153" s="280"/>
      <c r="AA153" s="280"/>
      <c r="AB153" s="280"/>
      <c r="AC153" s="280"/>
      <c r="AD153" s="280"/>
      <c r="AE153" s="280"/>
      <c r="AF153" s="280"/>
    </row>
    <row r="154" spans="1:32" x14ac:dyDescent="0.25">
      <c r="A154" s="546"/>
      <c r="B154" s="546"/>
      <c r="C154" s="17"/>
      <c r="D154" s="27"/>
      <c r="E154" s="27"/>
      <c r="F154" s="27"/>
      <c r="G154" s="27"/>
      <c r="H154" s="280"/>
      <c r="I154" s="280"/>
      <c r="J154" s="280"/>
      <c r="K154" s="280"/>
      <c r="L154" s="280"/>
      <c r="M154" s="280"/>
      <c r="N154" s="280"/>
      <c r="O154" s="27"/>
      <c r="P154" s="27"/>
      <c r="Q154" s="280"/>
      <c r="R154" s="280"/>
      <c r="S154" s="280"/>
      <c r="T154" s="280"/>
      <c r="U154" s="280"/>
      <c r="V154" s="280"/>
      <c r="W154" s="280"/>
      <c r="X154" s="280"/>
      <c r="Y154" s="280"/>
      <c r="Z154" s="280"/>
      <c r="AA154" s="280"/>
      <c r="AB154" s="280"/>
      <c r="AC154" s="280"/>
      <c r="AD154" s="280"/>
      <c r="AE154" s="280"/>
      <c r="AF154" s="280"/>
    </row>
    <row r="155" spans="1:32" x14ac:dyDescent="0.25">
      <c r="A155" s="546"/>
      <c r="B155" s="546"/>
      <c r="C155" s="17"/>
      <c r="D155" s="27"/>
      <c r="E155" s="27"/>
      <c r="F155" s="27"/>
      <c r="G155" s="27"/>
      <c r="H155" s="27"/>
      <c r="I155" s="27"/>
      <c r="J155" s="27"/>
      <c r="K155" s="27"/>
      <c r="L155" s="27"/>
      <c r="M155" s="27"/>
      <c r="N155" s="27"/>
      <c r="O155" s="27"/>
      <c r="P155" s="27"/>
      <c r="Q155" s="280"/>
      <c r="R155" s="280"/>
      <c r="S155" s="280"/>
      <c r="T155" s="280"/>
      <c r="U155" s="280"/>
      <c r="V155" s="280"/>
      <c r="W155" s="280"/>
      <c r="X155" s="280"/>
      <c r="Y155" s="280"/>
      <c r="Z155" s="280"/>
      <c r="AA155" s="280"/>
      <c r="AB155" s="280"/>
      <c r="AC155" s="280"/>
      <c r="AD155" s="280"/>
      <c r="AE155" s="280"/>
      <c r="AF155" s="280"/>
    </row>
    <row r="156" spans="1:32" x14ac:dyDescent="0.25">
      <c r="A156" s="280"/>
      <c r="B156" s="10" t="s">
        <v>670</v>
      </c>
      <c r="C156" s="17"/>
      <c r="D156" s="10" t="s">
        <v>671</v>
      </c>
      <c r="E156" s="280"/>
      <c r="F156" s="280"/>
      <c r="G156" s="280"/>
      <c r="H156" s="280"/>
      <c r="I156" s="280"/>
      <c r="J156" s="280"/>
      <c r="K156" s="280"/>
      <c r="L156" s="280"/>
      <c r="M156" s="280"/>
      <c r="N156" s="280"/>
      <c r="O156" s="280"/>
      <c r="P156" s="280"/>
      <c r="Q156" s="280"/>
      <c r="R156" s="280"/>
      <c r="S156" s="26"/>
      <c r="T156" s="280"/>
      <c r="U156" s="280"/>
      <c r="V156" s="280"/>
      <c r="W156" s="280"/>
      <c r="X156" s="280"/>
      <c r="Y156" s="280"/>
      <c r="Z156" s="280"/>
      <c r="AA156" s="280"/>
      <c r="AB156" s="280"/>
      <c r="AC156" s="280"/>
      <c r="AD156" s="280"/>
      <c r="AE156" s="280"/>
      <c r="AF156" s="280"/>
    </row>
    <row r="157" spans="1:32" x14ac:dyDescent="0.25">
      <c r="A157" s="546"/>
      <c r="B157" s="546"/>
      <c r="C157" s="17"/>
      <c r="D157" s="18"/>
      <c r="E157" s="18" t="s">
        <v>335</v>
      </c>
      <c r="F157" s="19" t="s">
        <v>307</v>
      </c>
      <c r="G157" s="19" t="s">
        <v>308</v>
      </c>
      <c r="H157" s="19" t="s">
        <v>309</v>
      </c>
      <c r="I157" s="19" t="s">
        <v>336</v>
      </c>
      <c r="J157" s="19" t="s">
        <v>337</v>
      </c>
      <c r="K157" s="19" t="s">
        <v>310</v>
      </c>
      <c r="L157" s="19" t="s">
        <v>311</v>
      </c>
      <c r="M157" s="19" t="s">
        <v>312</v>
      </c>
      <c r="N157" s="19" t="s">
        <v>313</v>
      </c>
      <c r="O157" s="280"/>
      <c r="P157" s="280"/>
      <c r="Q157" s="280"/>
      <c r="R157" s="280"/>
      <c r="S157" s="26"/>
      <c r="T157" s="280"/>
      <c r="U157" s="280"/>
      <c r="V157" s="280"/>
      <c r="W157" s="280"/>
      <c r="X157" s="280"/>
      <c r="Y157" s="280"/>
      <c r="Z157" s="280"/>
      <c r="AA157" s="280"/>
      <c r="AB157" s="280"/>
      <c r="AC157" s="280"/>
      <c r="AD157" s="280"/>
      <c r="AE157" s="280"/>
      <c r="AF157" s="280"/>
    </row>
    <row r="158" spans="1:32" x14ac:dyDescent="0.25">
      <c r="A158" s="546"/>
      <c r="B158" s="546"/>
      <c r="C158" s="17"/>
      <c r="D158" s="16" t="s">
        <v>672</v>
      </c>
      <c r="E158" s="213"/>
      <c r="F158" s="213"/>
      <c r="G158" s="213"/>
      <c r="H158" s="213"/>
      <c r="I158" s="213"/>
      <c r="J158" s="213"/>
      <c r="K158" s="213"/>
      <c r="L158" s="213"/>
      <c r="M158" s="213"/>
      <c r="N158" s="213"/>
      <c r="O158" s="280"/>
      <c r="P158" s="280"/>
      <c r="Q158" s="280"/>
      <c r="R158" s="280"/>
      <c r="S158" s="26"/>
      <c r="T158" s="280"/>
      <c r="U158" s="280"/>
      <c r="V158" s="280"/>
      <c r="W158" s="280"/>
      <c r="X158" s="280"/>
      <c r="Y158" s="280"/>
      <c r="Z158" s="280"/>
      <c r="AA158" s="280"/>
      <c r="AB158" s="280"/>
      <c r="AC158" s="280"/>
      <c r="AD158" s="280"/>
      <c r="AE158" s="280"/>
      <c r="AF158" s="280"/>
    </row>
    <row r="159" spans="1:32" ht="18.75" x14ac:dyDescent="0.25">
      <c r="A159" s="52"/>
      <c r="B159" s="276"/>
      <c r="C159" s="281"/>
      <c r="D159" s="280" t="s">
        <v>673</v>
      </c>
      <c r="E159" s="65">
        <v>1</v>
      </c>
      <c r="F159" s="27"/>
      <c r="G159" s="27"/>
      <c r="H159" s="27"/>
      <c r="I159" s="27"/>
      <c r="J159" s="27"/>
      <c r="K159" s="27"/>
      <c r="L159" s="27"/>
      <c r="M159" s="27"/>
      <c r="N159" s="27">
        <v>1</v>
      </c>
      <c r="O159" s="280"/>
      <c r="P159" s="280"/>
      <c r="Q159" s="280"/>
      <c r="R159" s="280"/>
      <c r="S159" s="26"/>
      <c r="T159" s="280"/>
      <c r="U159" s="280"/>
      <c r="V159" s="280"/>
      <c r="W159" s="280"/>
      <c r="X159" s="280"/>
      <c r="Y159" s="280"/>
      <c r="Z159" s="280"/>
      <c r="AA159" s="280"/>
      <c r="AB159" s="280"/>
      <c r="AC159" s="280"/>
      <c r="AD159" s="280"/>
      <c r="AE159" s="280"/>
      <c r="AF159" s="280"/>
    </row>
    <row r="160" spans="1:32" ht="18.75" x14ac:dyDescent="0.25">
      <c r="A160" s="52"/>
      <c r="B160" s="276"/>
      <c r="C160" s="281"/>
      <c r="D160" s="280" t="s">
        <v>674</v>
      </c>
      <c r="E160" s="65">
        <v>100</v>
      </c>
      <c r="F160" s="27"/>
      <c r="G160" s="27"/>
      <c r="H160" s="27"/>
      <c r="I160" s="27"/>
      <c r="J160" s="27"/>
      <c r="K160" s="27"/>
      <c r="L160" s="27"/>
      <c r="M160" s="27"/>
      <c r="N160" s="27"/>
      <c r="O160" s="280"/>
      <c r="P160" s="280"/>
      <c r="Q160" s="280"/>
      <c r="R160" s="280"/>
      <c r="S160" s="26"/>
      <c r="T160" s="26"/>
      <c r="U160" s="280"/>
      <c r="V160" s="280"/>
      <c r="W160" s="280"/>
      <c r="X160" s="280"/>
      <c r="Y160" s="280"/>
      <c r="Z160" s="280"/>
      <c r="AA160" s="280"/>
      <c r="AB160" s="280"/>
      <c r="AC160" s="280"/>
      <c r="AD160" s="280"/>
      <c r="AE160" s="280"/>
      <c r="AF160" s="280"/>
    </row>
    <row r="161" spans="1:32" ht="18.75" x14ac:dyDescent="0.25">
      <c r="A161" s="52"/>
      <c r="B161" s="276"/>
      <c r="C161" s="281"/>
      <c r="D161" s="280" t="s">
        <v>675</v>
      </c>
      <c r="E161" s="65">
        <v>0</v>
      </c>
      <c r="F161" s="27"/>
      <c r="G161" s="27"/>
      <c r="H161" s="27"/>
      <c r="I161" s="27"/>
      <c r="J161" s="27"/>
      <c r="K161" s="27"/>
      <c r="L161" s="27"/>
      <c r="M161" s="27"/>
      <c r="N161" s="27"/>
      <c r="O161" s="280"/>
      <c r="P161" s="280"/>
      <c r="Q161" s="280"/>
      <c r="R161" s="280"/>
      <c r="S161" s="26"/>
      <c r="T161" s="26"/>
      <c r="U161" s="280"/>
      <c r="V161" s="280"/>
      <c r="W161" s="280"/>
      <c r="X161" s="280"/>
      <c r="Y161" s="280"/>
      <c r="Z161" s="280"/>
      <c r="AA161" s="280"/>
      <c r="AB161" s="280"/>
      <c r="AC161" s="280"/>
      <c r="AD161" s="280"/>
      <c r="AE161" s="280"/>
      <c r="AF161" s="280"/>
    </row>
    <row r="162" spans="1:32" ht="18.75" x14ac:dyDescent="0.25">
      <c r="A162" s="52"/>
      <c r="B162" s="276"/>
      <c r="C162" s="281"/>
      <c r="D162" s="280" t="s">
        <v>676</v>
      </c>
      <c r="E162" s="65">
        <v>0</v>
      </c>
      <c r="F162" s="27"/>
      <c r="G162" s="27"/>
      <c r="H162" s="27"/>
      <c r="I162" s="27"/>
      <c r="J162" s="27"/>
      <c r="K162" s="27"/>
      <c r="L162" s="27"/>
      <c r="M162" s="27"/>
      <c r="N162" s="27"/>
      <c r="O162" s="280"/>
      <c r="P162" s="280"/>
      <c r="Q162" s="280"/>
      <c r="R162" s="280"/>
      <c r="S162" s="26"/>
      <c r="T162" s="280"/>
      <c r="U162" s="280"/>
      <c r="V162" s="280"/>
      <c r="W162" s="280"/>
      <c r="X162" s="280"/>
      <c r="Y162" s="280"/>
      <c r="Z162" s="280"/>
      <c r="AA162" s="280"/>
      <c r="AB162" s="280"/>
      <c r="AC162" s="280"/>
      <c r="AD162" s="280"/>
      <c r="AE162" s="280"/>
      <c r="AF162" s="280"/>
    </row>
    <row r="163" spans="1:32" ht="18.75" x14ac:dyDescent="0.25">
      <c r="A163" s="52"/>
      <c r="B163" s="276"/>
      <c r="C163" s="281"/>
      <c r="D163" s="280" t="s">
        <v>677</v>
      </c>
      <c r="E163" s="65">
        <v>0</v>
      </c>
      <c r="F163" s="27"/>
      <c r="G163" s="27"/>
      <c r="H163" s="27"/>
      <c r="I163" s="27"/>
      <c r="J163" s="27"/>
      <c r="K163" s="27"/>
      <c r="L163" s="27"/>
      <c r="M163" s="27"/>
      <c r="N163" s="27"/>
      <c r="O163" s="280"/>
      <c r="P163" s="280"/>
      <c r="Q163" s="280"/>
      <c r="R163" s="280"/>
      <c r="S163" s="26"/>
      <c r="T163" s="280"/>
      <c r="U163" s="280"/>
      <c r="V163" s="280"/>
      <c r="W163" s="280"/>
      <c r="X163" s="280"/>
      <c r="Y163" s="280"/>
      <c r="Z163" s="280"/>
      <c r="AA163" s="280"/>
      <c r="AB163" s="280"/>
      <c r="AC163" s="280"/>
      <c r="AD163" s="280"/>
      <c r="AE163" s="280"/>
      <c r="AF163" s="280"/>
    </row>
    <row r="164" spans="1:32" ht="18.75" x14ac:dyDescent="0.25">
      <c r="A164" s="52"/>
      <c r="B164" s="276"/>
      <c r="C164" s="281"/>
      <c r="D164" s="280" t="s">
        <v>678</v>
      </c>
      <c r="E164" s="65">
        <v>100</v>
      </c>
      <c r="F164" s="27"/>
      <c r="G164" s="27"/>
      <c r="H164" s="27"/>
      <c r="I164" s="27"/>
      <c r="J164" s="27"/>
      <c r="K164" s="27"/>
      <c r="L164" s="27"/>
      <c r="M164" s="27"/>
      <c r="N164" s="27"/>
      <c r="O164" s="280"/>
      <c r="P164" s="280"/>
      <c r="Q164" s="280"/>
      <c r="R164" s="280"/>
      <c r="S164" s="26"/>
      <c r="T164" s="280"/>
      <c r="U164" s="280"/>
      <c r="V164" s="280"/>
      <c r="W164" s="280"/>
      <c r="X164" s="280"/>
      <c r="Y164" s="280"/>
      <c r="Z164" s="280"/>
      <c r="AA164" s="280"/>
      <c r="AB164" s="280"/>
      <c r="AC164" s="280"/>
      <c r="AD164" s="280"/>
      <c r="AE164" s="280"/>
      <c r="AF164" s="280"/>
    </row>
    <row r="165" spans="1:32" ht="18.75" x14ac:dyDescent="0.25">
      <c r="A165" s="52"/>
      <c r="B165" s="276"/>
      <c r="C165" s="281"/>
      <c r="D165" s="177" t="s">
        <v>679</v>
      </c>
      <c r="E165" s="75"/>
      <c r="F165" s="75"/>
      <c r="G165" s="75"/>
      <c r="H165" s="75"/>
      <c r="I165" s="75"/>
      <c r="J165" s="75"/>
      <c r="K165" s="75"/>
      <c r="L165" s="75"/>
      <c r="M165" s="75"/>
      <c r="N165" s="75"/>
      <c r="O165" s="280"/>
      <c r="P165" s="280"/>
      <c r="Q165" s="280"/>
      <c r="R165" s="280"/>
      <c r="S165" s="26"/>
      <c r="T165" s="280"/>
      <c r="U165" s="280"/>
      <c r="V165" s="280"/>
      <c r="W165" s="280"/>
      <c r="X165" s="280"/>
      <c r="Y165" s="280"/>
      <c r="Z165" s="280"/>
      <c r="AA165" s="280"/>
      <c r="AB165" s="280"/>
      <c r="AC165" s="280"/>
      <c r="AD165" s="280"/>
      <c r="AE165" s="280"/>
      <c r="AF165" s="280"/>
    </row>
    <row r="166" spans="1:32" ht="18.75" x14ac:dyDescent="0.25">
      <c r="A166" s="52"/>
      <c r="B166" s="276"/>
      <c r="C166" s="281"/>
      <c r="D166" s="280" t="s">
        <v>673</v>
      </c>
      <c r="E166" s="65">
        <v>7</v>
      </c>
      <c r="F166" s="27"/>
      <c r="G166" s="27"/>
      <c r="H166" s="27"/>
      <c r="I166" s="27"/>
      <c r="J166" s="27"/>
      <c r="K166" s="27"/>
      <c r="L166" s="27"/>
      <c r="M166" s="280"/>
      <c r="N166" s="280">
        <v>7</v>
      </c>
      <c r="O166" s="280"/>
      <c r="P166" s="280"/>
      <c r="Q166" s="280"/>
      <c r="R166" s="280"/>
      <c r="S166" s="26"/>
      <c r="T166" s="280"/>
      <c r="U166" s="280"/>
      <c r="V166" s="280"/>
      <c r="W166" s="280"/>
      <c r="X166" s="280"/>
      <c r="Y166" s="280"/>
      <c r="Z166" s="280"/>
      <c r="AA166" s="280"/>
      <c r="AB166" s="280"/>
      <c r="AC166" s="280"/>
      <c r="AD166" s="280"/>
      <c r="AE166" s="280"/>
      <c r="AF166" s="280"/>
    </row>
    <row r="167" spans="1:32" ht="18.75" x14ac:dyDescent="0.25">
      <c r="A167" s="52"/>
      <c r="B167" s="276"/>
      <c r="C167" s="281"/>
      <c r="D167" s="280" t="s">
        <v>674</v>
      </c>
      <c r="E167" s="65">
        <v>71.400000000000006</v>
      </c>
      <c r="F167" s="27"/>
      <c r="G167" s="27"/>
      <c r="H167" s="27"/>
      <c r="I167" s="27"/>
      <c r="J167" s="27"/>
      <c r="K167" s="27"/>
      <c r="L167" s="27"/>
      <c r="M167" s="280"/>
      <c r="N167" s="280">
        <v>71.400000000000006</v>
      </c>
      <c r="O167" s="280"/>
      <c r="P167" s="280"/>
      <c r="Q167" s="280"/>
      <c r="R167" s="280"/>
      <c r="S167" s="26"/>
      <c r="T167" s="280"/>
      <c r="U167" s="280"/>
      <c r="V167" s="280"/>
      <c r="W167" s="280"/>
      <c r="X167" s="280"/>
      <c r="Y167" s="280"/>
      <c r="Z167" s="280"/>
      <c r="AA167" s="280"/>
      <c r="AB167" s="280"/>
      <c r="AC167" s="280"/>
      <c r="AD167" s="280"/>
      <c r="AE167" s="280"/>
      <c r="AF167" s="280"/>
    </row>
    <row r="168" spans="1:32" ht="18.75" x14ac:dyDescent="0.25">
      <c r="A168" s="52"/>
      <c r="B168" s="276"/>
      <c r="C168" s="281"/>
      <c r="D168" s="280" t="s">
        <v>675</v>
      </c>
      <c r="E168" s="65">
        <v>28.6</v>
      </c>
      <c r="F168" s="27"/>
      <c r="G168" s="27"/>
      <c r="H168" s="27"/>
      <c r="I168" s="27"/>
      <c r="J168" s="27"/>
      <c r="K168" s="27"/>
      <c r="L168" s="27"/>
      <c r="M168" s="280"/>
      <c r="N168" s="280">
        <v>28.6</v>
      </c>
      <c r="O168" s="280"/>
      <c r="P168" s="280"/>
      <c r="Q168" s="280"/>
      <c r="R168" s="280"/>
      <c r="S168" s="26"/>
      <c r="T168" s="280"/>
      <c r="U168" s="280"/>
      <c r="V168" s="280"/>
      <c r="W168" s="280"/>
      <c r="X168" s="280"/>
      <c r="Y168" s="280"/>
      <c r="Z168" s="280"/>
      <c r="AA168" s="280"/>
      <c r="AB168" s="280"/>
      <c r="AC168" s="280"/>
      <c r="AD168" s="280"/>
      <c r="AE168" s="280"/>
      <c r="AF168" s="280"/>
    </row>
    <row r="169" spans="1:32" ht="18.75" x14ac:dyDescent="0.25">
      <c r="A169" s="52"/>
      <c r="B169" s="276"/>
      <c r="C169" s="281"/>
      <c r="D169" s="280" t="s">
        <v>676</v>
      </c>
      <c r="E169" s="65">
        <v>0</v>
      </c>
      <c r="F169" s="27"/>
      <c r="G169" s="27"/>
      <c r="H169" s="27"/>
      <c r="I169" s="27"/>
      <c r="J169" s="27"/>
      <c r="K169" s="27"/>
      <c r="L169" s="27"/>
      <c r="M169" s="280"/>
      <c r="N169" s="280">
        <v>0</v>
      </c>
      <c r="O169" s="280"/>
      <c r="P169" s="280"/>
      <c r="Q169" s="280"/>
      <c r="R169" s="280"/>
      <c r="S169" s="26"/>
      <c r="T169" s="280"/>
      <c r="U169" s="280"/>
      <c r="V169" s="280"/>
      <c r="W169" s="280"/>
      <c r="X169" s="280"/>
      <c r="Y169" s="280"/>
      <c r="Z169" s="280"/>
      <c r="AA169" s="280"/>
      <c r="AB169" s="280"/>
      <c r="AC169" s="280"/>
      <c r="AD169" s="280"/>
      <c r="AE169" s="280"/>
      <c r="AF169" s="280"/>
    </row>
    <row r="170" spans="1:32" ht="18.75" x14ac:dyDescent="0.25">
      <c r="A170" s="52"/>
      <c r="B170" s="276"/>
      <c r="C170" s="281"/>
      <c r="D170" s="280" t="s">
        <v>677</v>
      </c>
      <c r="E170" s="65">
        <v>42.9</v>
      </c>
      <c r="F170" s="27"/>
      <c r="G170" s="27"/>
      <c r="H170" s="27"/>
      <c r="I170" s="27"/>
      <c r="J170" s="27"/>
      <c r="K170" s="27"/>
      <c r="L170" s="27"/>
      <c r="M170" s="280"/>
      <c r="N170" s="280">
        <v>42.9</v>
      </c>
      <c r="O170" s="280"/>
      <c r="P170" s="280"/>
      <c r="Q170" s="280"/>
      <c r="R170" s="280"/>
      <c r="S170" s="26"/>
      <c r="T170" s="280"/>
      <c r="U170" s="280"/>
      <c r="V170" s="280"/>
      <c r="W170" s="280"/>
      <c r="X170" s="280"/>
      <c r="Y170" s="280"/>
      <c r="Z170" s="280"/>
      <c r="AA170" s="280"/>
      <c r="AB170" s="280"/>
      <c r="AC170" s="280"/>
      <c r="AD170" s="280"/>
      <c r="AE170" s="280"/>
      <c r="AF170" s="280"/>
    </row>
    <row r="171" spans="1:32" ht="18.75" x14ac:dyDescent="0.25">
      <c r="A171" s="52"/>
      <c r="B171" s="276"/>
      <c r="C171" s="281"/>
      <c r="D171" s="280" t="s">
        <v>678</v>
      </c>
      <c r="E171" s="65">
        <v>57.1</v>
      </c>
      <c r="F171" s="27"/>
      <c r="G171" s="27"/>
      <c r="H171" s="27"/>
      <c r="I171" s="27"/>
      <c r="J171" s="27"/>
      <c r="K171" s="27"/>
      <c r="L171" s="27"/>
      <c r="M171" s="280"/>
      <c r="N171" s="280">
        <v>57.1</v>
      </c>
      <c r="O171" s="280"/>
      <c r="P171" s="280"/>
      <c r="Q171" s="280"/>
      <c r="R171" s="280"/>
      <c r="S171" s="26"/>
      <c r="T171" s="280"/>
      <c r="U171" s="280"/>
      <c r="V171" s="280"/>
      <c r="W171" s="280"/>
      <c r="X171" s="280"/>
      <c r="Y171" s="280"/>
      <c r="Z171" s="280"/>
      <c r="AA171" s="280"/>
      <c r="AB171" s="280"/>
      <c r="AC171" s="280"/>
      <c r="AD171" s="280"/>
      <c r="AE171" s="280"/>
      <c r="AF171" s="280"/>
    </row>
    <row r="172" spans="1:32" ht="18.75" x14ac:dyDescent="0.25">
      <c r="A172" s="52"/>
      <c r="B172" s="276"/>
      <c r="C172" s="281"/>
      <c r="D172" s="177" t="s">
        <v>680</v>
      </c>
      <c r="E172" s="75"/>
      <c r="F172" s="75"/>
      <c r="G172" s="75"/>
      <c r="H172" s="75"/>
      <c r="I172" s="75"/>
      <c r="J172" s="75"/>
      <c r="K172" s="75"/>
      <c r="L172" s="75"/>
      <c r="M172" s="75"/>
      <c r="N172" s="75"/>
      <c r="O172" s="280"/>
      <c r="P172" s="280"/>
      <c r="Q172" s="280"/>
      <c r="R172" s="280"/>
      <c r="S172" s="26"/>
      <c r="T172" s="280"/>
      <c r="U172" s="280"/>
      <c r="V172" s="280"/>
      <c r="W172" s="280"/>
      <c r="X172" s="280"/>
      <c r="Y172" s="280"/>
      <c r="Z172" s="280"/>
      <c r="AA172" s="280"/>
      <c r="AB172" s="280"/>
      <c r="AC172" s="280"/>
      <c r="AD172" s="280"/>
      <c r="AE172" s="280"/>
      <c r="AF172" s="280"/>
    </row>
    <row r="173" spans="1:32" ht="18.75" x14ac:dyDescent="0.25">
      <c r="A173" s="52"/>
      <c r="B173" s="276"/>
      <c r="C173" s="281"/>
      <c r="D173" s="280" t="s">
        <v>673</v>
      </c>
      <c r="E173" s="250">
        <v>43</v>
      </c>
      <c r="F173" s="280">
        <v>3</v>
      </c>
      <c r="G173" s="280">
        <v>1</v>
      </c>
      <c r="H173" s="280">
        <v>3</v>
      </c>
      <c r="I173" s="280">
        <v>1</v>
      </c>
      <c r="J173" s="280">
        <v>1</v>
      </c>
      <c r="K173" s="280">
        <v>3</v>
      </c>
      <c r="L173" s="280">
        <v>1</v>
      </c>
      <c r="M173" s="280">
        <v>2</v>
      </c>
      <c r="N173" s="280">
        <v>28</v>
      </c>
      <c r="O173" s="280"/>
      <c r="P173" s="280"/>
      <c r="Q173" s="280"/>
      <c r="R173" s="280"/>
      <c r="S173" s="26"/>
      <c r="T173" s="280"/>
      <c r="U173" s="280"/>
      <c r="V173" s="280"/>
      <c r="W173" s="280"/>
      <c r="X173" s="280"/>
      <c r="Y173" s="280"/>
      <c r="Z173" s="280"/>
      <c r="AA173" s="280"/>
      <c r="AB173" s="280"/>
      <c r="AC173" s="280"/>
      <c r="AD173" s="280"/>
      <c r="AE173" s="280"/>
      <c r="AF173" s="280"/>
    </row>
    <row r="174" spans="1:32" ht="18.75" x14ac:dyDescent="0.25">
      <c r="A174" s="52"/>
      <c r="B174" s="276"/>
      <c r="C174" s="281"/>
      <c r="D174" s="280" t="s">
        <v>674</v>
      </c>
      <c r="E174" s="249">
        <v>83.7</v>
      </c>
      <c r="F174" s="280">
        <v>100</v>
      </c>
      <c r="G174" s="280">
        <v>100</v>
      </c>
      <c r="H174" s="280">
        <v>100</v>
      </c>
      <c r="I174" s="280">
        <v>100</v>
      </c>
      <c r="J174" s="280">
        <v>100</v>
      </c>
      <c r="K174" s="280">
        <v>100</v>
      </c>
      <c r="L174" s="280">
        <v>100</v>
      </c>
      <c r="M174" s="280">
        <v>100</v>
      </c>
      <c r="N174" s="280">
        <v>75</v>
      </c>
      <c r="O174" s="280"/>
      <c r="P174" s="280"/>
      <c r="Q174" s="280"/>
      <c r="R174" s="280"/>
      <c r="S174" s="26"/>
      <c r="T174" s="280"/>
      <c r="U174" s="280"/>
      <c r="V174" s="280"/>
      <c r="W174" s="280"/>
      <c r="X174" s="280"/>
      <c r="Y174" s="280"/>
      <c r="Z174" s="280"/>
      <c r="AA174" s="280"/>
      <c r="AB174" s="280"/>
      <c r="AC174" s="280"/>
      <c r="AD174" s="280"/>
      <c r="AE174" s="280"/>
      <c r="AF174" s="280"/>
    </row>
    <row r="175" spans="1:32" ht="18.75" x14ac:dyDescent="0.25">
      <c r="A175" s="52"/>
      <c r="B175" s="276"/>
      <c r="C175" s="281"/>
      <c r="D175" s="280" t="s">
        <v>675</v>
      </c>
      <c r="E175" s="249">
        <v>16.3</v>
      </c>
      <c r="F175" s="280">
        <v>0</v>
      </c>
      <c r="G175" s="280">
        <v>0</v>
      </c>
      <c r="H175" s="280">
        <v>0</v>
      </c>
      <c r="I175" s="280">
        <v>0</v>
      </c>
      <c r="J175" s="280">
        <v>0</v>
      </c>
      <c r="K175" s="280">
        <v>0</v>
      </c>
      <c r="L175" s="280">
        <v>0</v>
      </c>
      <c r="M175" s="280">
        <v>0</v>
      </c>
      <c r="N175" s="280">
        <v>25</v>
      </c>
      <c r="O175" s="280"/>
      <c r="P175" s="280"/>
      <c r="Q175" s="280"/>
      <c r="R175" s="280"/>
      <c r="S175" s="280"/>
      <c r="T175" s="280"/>
      <c r="U175" s="280"/>
      <c r="V175" s="280"/>
      <c r="W175" s="280"/>
      <c r="X175" s="280"/>
      <c r="Y175" s="280"/>
      <c r="Z175" s="280"/>
      <c r="AA175" s="280"/>
      <c r="AB175" s="280"/>
      <c r="AC175" s="280"/>
      <c r="AD175" s="280"/>
      <c r="AE175" s="280"/>
      <c r="AF175" s="280"/>
    </row>
    <row r="176" spans="1:32" ht="18.75" x14ac:dyDescent="0.25">
      <c r="A176" s="52"/>
      <c r="B176" s="276"/>
      <c r="C176" s="281"/>
      <c r="D176" s="280" t="s">
        <v>676</v>
      </c>
      <c r="E176" s="250">
        <v>0</v>
      </c>
      <c r="F176" s="280">
        <v>0</v>
      </c>
      <c r="G176" s="280">
        <v>0</v>
      </c>
      <c r="H176" s="280">
        <v>0</v>
      </c>
      <c r="I176" s="280">
        <v>0</v>
      </c>
      <c r="J176" s="280">
        <v>0</v>
      </c>
      <c r="K176" s="280">
        <v>0</v>
      </c>
      <c r="L176" s="280">
        <v>0</v>
      </c>
      <c r="M176" s="280">
        <v>0</v>
      </c>
      <c r="N176" s="280">
        <v>0</v>
      </c>
      <c r="O176" s="280"/>
      <c r="P176" s="280"/>
      <c r="Q176" s="280"/>
      <c r="R176" s="280"/>
      <c r="S176" s="280"/>
      <c r="T176" s="280"/>
      <c r="U176" s="280"/>
      <c r="V176" s="280"/>
      <c r="W176" s="280"/>
      <c r="X176" s="280"/>
      <c r="Y176" s="280"/>
      <c r="Z176" s="280"/>
      <c r="AA176" s="280"/>
      <c r="AB176" s="280"/>
      <c r="AC176" s="280"/>
      <c r="AD176" s="280"/>
      <c r="AE176" s="280"/>
      <c r="AF176" s="280"/>
    </row>
    <row r="177" spans="1:32" ht="18.75" x14ac:dyDescent="0.25">
      <c r="A177" s="52"/>
      <c r="B177" s="276"/>
      <c r="C177" s="281"/>
      <c r="D177" s="280" t="s">
        <v>677</v>
      </c>
      <c r="E177" s="249">
        <v>30.2</v>
      </c>
      <c r="F177" s="280">
        <v>0</v>
      </c>
      <c r="G177" s="280">
        <v>100</v>
      </c>
      <c r="H177" s="280">
        <v>33.299999999999997</v>
      </c>
      <c r="I177" s="280">
        <v>0</v>
      </c>
      <c r="J177" s="280">
        <v>0</v>
      </c>
      <c r="K177" s="280">
        <v>0</v>
      </c>
      <c r="L177" s="280">
        <v>0</v>
      </c>
      <c r="M177" s="280">
        <v>0</v>
      </c>
      <c r="N177" s="280">
        <v>39.299999999999997</v>
      </c>
      <c r="O177" s="280"/>
      <c r="P177" s="280"/>
      <c r="Q177" s="280"/>
      <c r="R177" s="280"/>
      <c r="S177" s="280"/>
      <c r="T177" s="280"/>
      <c r="U177" s="280"/>
      <c r="V177" s="280"/>
      <c r="W177" s="280"/>
      <c r="X177" s="280"/>
      <c r="Y177" s="280"/>
      <c r="Z177" s="280"/>
      <c r="AA177" s="280"/>
      <c r="AB177" s="280"/>
      <c r="AC177" s="280"/>
      <c r="AD177" s="280"/>
      <c r="AE177" s="280"/>
      <c r="AF177" s="280"/>
    </row>
    <row r="178" spans="1:32" ht="18.75" x14ac:dyDescent="0.25">
      <c r="A178" s="52"/>
      <c r="B178" s="276"/>
      <c r="C178" s="281"/>
      <c r="D178" s="280" t="s">
        <v>678</v>
      </c>
      <c r="E178" s="249">
        <v>69.8</v>
      </c>
      <c r="F178" s="280">
        <v>100</v>
      </c>
      <c r="G178" s="280">
        <v>0</v>
      </c>
      <c r="H178" s="280">
        <v>66.7</v>
      </c>
      <c r="I178" s="280">
        <v>100</v>
      </c>
      <c r="J178" s="280">
        <v>100</v>
      </c>
      <c r="K178" s="280">
        <v>100</v>
      </c>
      <c r="L178" s="280">
        <v>100</v>
      </c>
      <c r="M178" s="280">
        <v>100</v>
      </c>
      <c r="N178" s="280">
        <v>60.7</v>
      </c>
      <c r="O178" s="280"/>
      <c r="P178" s="280"/>
      <c r="Q178" s="280"/>
      <c r="R178" s="280"/>
      <c r="S178" s="280"/>
      <c r="T178" s="280"/>
      <c r="U178" s="280"/>
      <c r="V178" s="280"/>
      <c r="W178" s="280"/>
      <c r="X178" s="280"/>
      <c r="Y178" s="280"/>
      <c r="Z178" s="280"/>
      <c r="AA178" s="280"/>
      <c r="AB178" s="280"/>
      <c r="AC178" s="280"/>
      <c r="AD178" s="280"/>
      <c r="AE178" s="280"/>
      <c r="AF178" s="280"/>
    </row>
    <row r="179" spans="1:32" ht="18.75" x14ac:dyDescent="0.25">
      <c r="A179" s="52"/>
      <c r="B179" s="276"/>
      <c r="C179" s="281"/>
      <c r="D179" s="177" t="s">
        <v>681</v>
      </c>
      <c r="E179" s="251"/>
      <c r="F179" s="75"/>
      <c r="G179" s="75"/>
      <c r="H179" s="75"/>
      <c r="I179" s="75"/>
      <c r="J179" s="75"/>
      <c r="K179" s="75"/>
      <c r="L179" s="209"/>
      <c r="M179" s="75"/>
      <c r="N179" s="75"/>
      <c r="O179" s="280"/>
      <c r="P179" s="280"/>
      <c r="Q179" s="280"/>
      <c r="R179" s="280"/>
      <c r="S179" s="280"/>
      <c r="T179" s="280"/>
      <c r="U179" s="280"/>
      <c r="V179" s="280"/>
      <c r="W179" s="280"/>
      <c r="X179" s="280"/>
      <c r="Y179" s="280"/>
      <c r="Z179" s="280"/>
      <c r="AA179" s="280"/>
      <c r="AB179" s="280"/>
      <c r="AC179" s="280"/>
      <c r="AD179" s="280"/>
      <c r="AE179" s="280"/>
      <c r="AF179" s="280"/>
    </row>
    <row r="180" spans="1:32" ht="18.75" x14ac:dyDescent="0.25">
      <c r="A180" s="52"/>
      <c r="B180" s="276"/>
      <c r="C180" s="281"/>
      <c r="D180" s="280" t="s">
        <v>673</v>
      </c>
      <c r="E180" s="250">
        <v>191</v>
      </c>
      <c r="F180" s="280">
        <v>22</v>
      </c>
      <c r="G180" s="280">
        <v>8</v>
      </c>
      <c r="H180" s="280">
        <v>17</v>
      </c>
      <c r="I180" s="280">
        <v>13</v>
      </c>
      <c r="J180" s="280">
        <v>11</v>
      </c>
      <c r="K180" s="280">
        <v>20</v>
      </c>
      <c r="L180" s="280">
        <v>2</v>
      </c>
      <c r="M180" s="280">
        <v>5</v>
      </c>
      <c r="N180" s="280">
        <v>93</v>
      </c>
      <c r="O180" s="280"/>
      <c r="P180" s="280"/>
      <c r="Q180" s="280"/>
      <c r="R180" s="280"/>
      <c r="S180" s="280"/>
      <c r="T180" s="280"/>
      <c r="U180" s="280"/>
      <c r="V180" s="280"/>
      <c r="W180" s="280"/>
      <c r="X180" s="280"/>
      <c r="Y180" s="280"/>
      <c r="Z180" s="280"/>
      <c r="AA180" s="280"/>
      <c r="AB180" s="280"/>
      <c r="AC180" s="280"/>
      <c r="AD180" s="280"/>
      <c r="AE180" s="280"/>
      <c r="AF180" s="280"/>
    </row>
    <row r="181" spans="1:32" ht="18.75" x14ac:dyDescent="0.25">
      <c r="A181" s="52"/>
      <c r="B181" s="276"/>
      <c r="C181" s="281"/>
      <c r="D181" s="280" t="s">
        <v>674</v>
      </c>
      <c r="E181" s="249">
        <v>74.900000000000006</v>
      </c>
      <c r="F181" s="280">
        <v>90.9</v>
      </c>
      <c r="G181" s="280">
        <v>75</v>
      </c>
      <c r="H181" s="280">
        <v>70.599999999999994</v>
      </c>
      <c r="I181" s="280">
        <v>92.3</v>
      </c>
      <c r="J181" s="280">
        <v>90.9</v>
      </c>
      <c r="K181" s="280">
        <v>80</v>
      </c>
      <c r="L181" s="280">
        <v>50</v>
      </c>
      <c r="M181" s="280">
        <v>100</v>
      </c>
      <c r="N181" s="366">
        <v>65.599999999999994</v>
      </c>
      <c r="O181" s="280"/>
      <c r="P181" s="280"/>
      <c r="Q181" s="280"/>
      <c r="R181" s="280"/>
      <c r="S181" s="280"/>
      <c r="T181" s="280"/>
      <c r="U181" s="280"/>
      <c r="V181" s="280"/>
      <c r="W181" s="280"/>
      <c r="X181" s="280"/>
      <c r="Y181" s="280"/>
      <c r="Z181" s="280"/>
      <c r="AA181" s="280"/>
      <c r="AB181" s="280"/>
      <c r="AC181" s="280"/>
      <c r="AD181" s="280"/>
      <c r="AE181" s="280"/>
      <c r="AF181" s="280"/>
    </row>
    <row r="182" spans="1:32" ht="18.75" x14ac:dyDescent="0.25">
      <c r="A182" s="52"/>
      <c r="B182" s="276"/>
      <c r="C182" s="281"/>
      <c r="D182" s="280" t="s">
        <v>675</v>
      </c>
      <c r="E182" s="249">
        <v>25.1</v>
      </c>
      <c r="F182" s="280">
        <v>9.1</v>
      </c>
      <c r="G182" s="280">
        <v>25</v>
      </c>
      <c r="H182" s="280">
        <v>29.4</v>
      </c>
      <c r="I182" s="280">
        <v>7.7</v>
      </c>
      <c r="J182" s="280">
        <v>9.1</v>
      </c>
      <c r="K182" s="280">
        <v>20</v>
      </c>
      <c r="L182" s="280">
        <v>50</v>
      </c>
      <c r="M182" s="280">
        <v>0</v>
      </c>
      <c r="N182" s="366">
        <v>34.4</v>
      </c>
      <c r="O182" s="280"/>
      <c r="P182" s="280"/>
      <c r="Q182" s="280"/>
      <c r="R182" s="280"/>
      <c r="S182" s="280"/>
      <c r="T182" s="280"/>
      <c r="U182" s="280"/>
      <c r="V182" s="280"/>
      <c r="W182" s="280"/>
      <c r="X182" s="280"/>
      <c r="Y182" s="280"/>
      <c r="Z182" s="280"/>
      <c r="AA182" s="280"/>
      <c r="AB182" s="280"/>
      <c r="AC182" s="280"/>
      <c r="AD182" s="280"/>
      <c r="AE182" s="280"/>
      <c r="AF182" s="280"/>
    </row>
    <row r="183" spans="1:32" ht="18.75" x14ac:dyDescent="0.25">
      <c r="A183" s="52"/>
      <c r="B183" s="276"/>
      <c r="C183" s="281"/>
      <c r="D183" s="280" t="s">
        <v>676</v>
      </c>
      <c r="E183" s="250">
        <v>0</v>
      </c>
      <c r="F183" s="280">
        <v>0</v>
      </c>
      <c r="G183" s="280">
        <v>0</v>
      </c>
      <c r="H183" s="280">
        <v>0</v>
      </c>
      <c r="I183" s="280">
        <v>0</v>
      </c>
      <c r="J183" s="280">
        <v>0</v>
      </c>
      <c r="K183" s="280">
        <v>0</v>
      </c>
      <c r="L183" s="280">
        <v>0</v>
      </c>
      <c r="M183" s="280">
        <v>0</v>
      </c>
      <c r="N183" s="280">
        <v>0</v>
      </c>
      <c r="O183" s="280"/>
      <c r="P183" s="280"/>
      <c r="Q183" s="280"/>
      <c r="R183" s="280"/>
      <c r="S183" s="280"/>
      <c r="T183" s="280"/>
      <c r="U183" s="280"/>
      <c r="V183" s="280"/>
      <c r="W183" s="280"/>
      <c r="X183" s="280"/>
      <c r="Y183" s="280"/>
      <c r="Z183" s="280"/>
      <c r="AA183" s="280"/>
      <c r="AB183" s="280"/>
      <c r="AC183" s="280"/>
      <c r="AD183" s="280"/>
      <c r="AE183" s="280"/>
      <c r="AF183" s="280"/>
    </row>
    <row r="184" spans="1:32" ht="18.75" x14ac:dyDescent="0.25">
      <c r="A184" s="52"/>
      <c r="B184" s="276"/>
      <c r="C184" s="281"/>
      <c r="D184" s="280" t="s">
        <v>677</v>
      </c>
      <c r="E184" s="249">
        <v>69.599999999999994</v>
      </c>
      <c r="F184" s="280">
        <v>63.6</v>
      </c>
      <c r="G184" s="280">
        <v>75</v>
      </c>
      <c r="H184" s="280">
        <v>64.7</v>
      </c>
      <c r="I184" s="280">
        <v>92.3</v>
      </c>
      <c r="J184" s="280">
        <v>63.6</v>
      </c>
      <c r="K184" s="280">
        <v>60</v>
      </c>
      <c r="L184" s="280">
        <v>50</v>
      </c>
      <c r="M184" s="280">
        <v>20</v>
      </c>
      <c r="N184" s="280">
        <v>74.2</v>
      </c>
      <c r="O184" s="280"/>
      <c r="P184" s="280"/>
      <c r="Q184" s="280"/>
      <c r="R184" s="280"/>
      <c r="S184" s="280"/>
      <c r="T184" s="280"/>
      <c r="U184" s="280"/>
      <c r="V184" s="280"/>
      <c r="W184" s="280"/>
      <c r="X184" s="280"/>
      <c r="Y184" s="280"/>
      <c r="Z184" s="280"/>
      <c r="AA184" s="280"/>
      <c r="AB184" s="280"/>
      <c r="AC184" s="280"/>
      <c r="AD184" s="280"/>
      <c r="AE184" s="280"/>
      <c r="AF184" s="280"/>
    </row>
    <row r="185" spans="1:32" ht="18.75" x14ac:dyDescent="0.25">
      <c r="A185" s="52"/>
      <c r="B185" s="276"/>
      <c r="C185" s="281"/>
      <c r="D185" s="280" t="s">
        <v>678</v>
      </c>
      <c r="E185" s="249">
        <v>30.4</v>
      </c>
      <c r="F185" s="280">
        <v>36.4</v>
      </c>
      <c r="G185" s="280">
        <v>25</v>
      </c>
      <c r="H185" s="280">
        <v>35.299999999999997</v>
      </c>
      <c r="I185" s="280">
        <v>7.7</v>
      </c>
      <c r="J185" s="280">
        <v>36.4</v>
      </c>
      <c r="K185" s="280">
        <v>40</v>
      </c>
      <c r="L185" s="280">
        <v>50</v>
      </c>
      <c r="M185" s="280">
        <v>80</v>
      </c>
      <c r="N185" s="280">
        <v>25.8</v>
      </c>
      <c r="O185" s="280"/>
      <c r="P185" s="280"/>
      <c r="Q185" s="280"/>
      <c r="R185" s="280"/>
      <c r="S185" s="280"/>
      <c r="T185" s="280"/>
      <c r="U185" s="280"/>
      <c r="V185" s="280"/>
      <c r="W185" s="280"/>
      <c r="X185" s="280"/>
      <c r="Y185" s="280"/>
      <c r="Z185" s="280"/>
      <c r="AA185" s="280"/>
      <c r="AB185" s="280"/>
      <c r="AC185" s="280"/>
      <c r="AD185" s="280"/>
      <c r="AE185" s="280"/>
      <c r="AF185" s="280"/>
    </row>
    <row r="186" spans="1:32" ht="18.75" x14ac:dyDescent="0.25">
      <c r="A186" s="52"/>
      <c r="B186" s="276"/>
      <c r="C186" s="281"/>
      <c r="D186" s="177" t="s">
        <v>682</v>
      </c>
      <c r="E186" s="251"/>
      <c r="F186" s="75"/>
      <c r="G186" s="75"/>
      <c r="H186" s="75"/>
      <c r="I186" s="75"/>
      <c r="J186" s="75"/>
      <c r="K186" s="75"/>
      <c r="L186" s="75"/>
      <c r="M186" s="75"/>
      <c r="N186" s="75"/>
      <c r="O186" s="280"/>
      <c r="P186" s="280"/>
      <c r="Q186" s="280"/>
      <c r="R186" s="280"/>
      <c r="S186" s="280"/>
      <c r="T186" s="280"/>
      <c r="U186" s="280"/>
      <c r="V186" s="280"/>
      <c r="W186" s="280"/>
      <c r="X186" s="280"/>
      <c r="Y186" s="280"/>
      <c r="Z186" s="280"/>
      <c r="AA186" s="280"/>
      <c r="AB186" s="280"/>
      <c r="AC186" s="280"/>
      <c r="AD186" s="280"/>
      <c r="AE186" s="280"/>
      <c r="AF186" s="280"/>
    </row>
    <row r="187" spans="1:32" ht="18.75" x14ac:dyDescent="0.25">
      <c r="A187" s="52"/>
      <c r="B187" s="276"/>
      <c r="C187" s="281"/>
      <c r="D187" s="280" t="s">
        <v>673</v>
      </c>
      <c r="E187" s="250">
        <v>1426</v>
      </c>
      <c r="F187" s="280">
        <v>598</v>
      </c>
      <c r="G187" s="280">
        <v>124</v>
      </c>
      <c r="H187" s="280">
        <v>224</v>
      </c>
      <c r="I187" s="280">
        <v>216</v>
      </c>
      <c r="J187" s="280">
        <v>84</v>
      </c>
      <c r="K187" s="280">
        <v>25</v>
      </c>
      <c r="L187" s="280">
        <v>1</v>
      </c>
      <c r="M187" s="280">
        <v>24</v>
      </c>
      <c r="N187" s="280">
        <v>130</v>
      </c>
      <c r="O187" s="280"/>
      <c r="P187" s="280"/>
      <c r="Q187" s="280"/>
      <c r="R187" s="280"/>
      <c r="S187" s="280"/>
      <c r="T187" s="280"/>
      <c r="U187" s="280"/>
      <c r="V187" s="280"/>
      <c r="W187" s="280"/>
      <c r="X187" s="280"/>
      <c r="Y187" s="280"/>
      <c r="Z187" s="280"/>
      <c r="AA187" s="280"/>
      <c r="AB187" s="280"/>
      <c r="AC187" s="280"/>
      <c r="AD187" s="280"/>
      <c r="AE187" s="280"/>
      <c r="AF187" s="280"/>
    </row>
    <row r="188" spans="1:32" ht="18.75" x14ac:dyDescent="0.25">
      <c r="A188" s="52"/>
      <c r="B188" s="276"/>
      <c r="C188" s="281"/>
      <c r="D188" s="280" t="s">
        <v>674</v>
      </c>
      <c r="E188" s="249">
        <v>86.1</v>
      </c>
      <c r="F188" s="280">
        <v>88.8</v>
      </c>
      <c r="G188" s="280">
        <v>87.1</v>
      </c>
      <c r="H188" s="280">
        <v>87.1</v>
      </c>
      <c r="I188" s="280">
        <v>91.7</v>
      </c>
      <c r="J188" s="280">
        <v>86.9</v>
      </c>
      <c r="K188" s="280">
        <v>80</v>
      </c>
      <c r="L188" s="280">
        <v>100</v>
      </c>
      <c r="M188" s="280">
        <v>83.3</v>
      </c>
      <c r="N188" s="280">
        <v>63.1</v>
      </c>
      <c r="O188" s="280"/>
      <c r="P188" s="280"/>
      <c r="Q188" s="280"/>
      <c r="R188" s="280"/>
      <c r="S188" s="280"/>
      <c r="T188" s="280"/>
      <c r="U188" s="280"/>
      <c r="V188" s="280"/>
      <c r="W188" s="280"/>
      <c r="X188" s="280"/>
      <c r="Y188" s="280"/>
      <c r="Z188" s="280"/>
      <c r="AA188" s="280"/>
      <c r="AB188" s="280"/>
      <c r="AC188" s="280"/>
      <c r="AD188" s="280"/>
      <c r="AE188" s="280"/>
      <c r="AF188" s="280"/>
    </row>
    <row r="189" spans="1:32" ht="18.75" x14ac:dyDescent="0.25">
      <c r="A189" s="52"/>
      <c r="B189" s="276"/>
      <c r="C189" s="281"/>
      <c r="D189" s="280" t="s">
        <v>675</v>
      </c>
      <c r="E189" s="249">
        <v>13.900000000000002</v>
      </c>
      <c r="F189" s="280">
        <v>11.2</v>
      </c>
      <c r="G189" s="280">
        <v>12.9</v>
      </c>
      <c r="H189" s="280">
        <v>12.9</v>
      </c>
      <c r="I189" s="280">
        <v>8.3000000000000007</v>
      </c>
      <c r="J189" s="280">
        <v>13.1</v>
      </c>
      <c r="K189" s="280">
        <v>20</v>
      </c>
      <c r="L189" s="280">
        <v>0</v>
      </c>
      <c r="M189" s="280">
        <v>16.7</v>
      </c>
      <c r="N189" s="280">
        <v>36.9</v>
      </c>
      <c r="O189" s="280"/>
      <c r="P189" s="280"/>
      <c r="Q189" s="280"/>
      <c r="R189" s="280"/>
      <c r="S189" s="280"/>
      <c r="T189" s="280"/>
      <c r="U189" s="280"/>
      <c r="V189" s="280"/>
      <c r="W189" s="280"/>
      <c r="X189" s="280"/>
      <c r="Y189" s="280"/>
      <c r="Z189" s="280"/>
      <c r="AA189" s="280"/>
      <c r="AB189" s="280"/>
      <c r="AC189" s="280"/>
      <c r="AD189" s="280"/>
      <c r="AE189" s="280"/>
      <c r="AF189" s="280"/>
    </row>
    <row r="190" spans="1:32" ht="18.75" x14ac:dyDescent="0.25">
      <c r="A190" s="52"/>
      <c r="B190" s="276"/>
      <c r="C190" s="281"/>
      <c r="D190" s="280" t="s">
        <v>676</v>
      </c>
      <c r="E190" s="249">
        <v>2.8000000000000003</v>
      </c>
      <c r="F190" s="280">
        <v>2.2000000000000002</v>
      </c>
      <c r="G190" s="280">
        <v>2.4</v>
      </c>
      <c r="H190" s="280">
        <v>4</v>
      </c>
      <c r="I190" s="280">
        <v>2.2999999999999998</v>
      </c>
      <c r="J190" s="248">
        <v>4.76</v>
      </c>
      <c r="K190" s="280">
        <v>4</v>
      </c>
      <c r="L190" s="280">
        <v>0</v>
      </c>
      <c r="M190" s="280">
        <v>0</v>
      </c>
      <c r="N190" s="280">
        <v>3.8</v>
      </c>
      <c r="O190" s="280"/>
      <c r="P190" s="280"/>
      <c r="Q190" s="280"/>
      <c r="R190" s="280"/>
      <c r="S190" s="280"/>
      <c r="T190" s="280"/>
      <c r="U190" s="280"/>
      <c r="V190" s="280"/>
      <c r="W190" s="280"/>
      <c r="X190" s="280"/>
      <c r="Y190" s="280"/>
      <c r="Z190" s="280"/>
      <c r="AA190" s="280"/>
      <c r="AB190" s="280"/>
      <c r="AC190" s="280"/>
      <c r="AD190" s="280"/>
      <c r="AE190" s="280"/>
      <c r="AF190" s="280"/>
    </row>
    <row r="191" spans="1:32" ht="18.75" x14ac:dyDescent="0.25">
      <c r="A191" s="52"/>
      <c r="B191" s="276"/>
      <c r="C191" s="281"/>
      <c r="D191" s="280" t="s">
        <v>677</v>
      </c>
      <c r="E191" s="249">
        <v>72.5</v>
      </c>
      <c r="F191" s="280">
        <v>66.900000000000006</v>
      </c>
      <c r="G191" s="280">
        <v>68.599999999999994</v>
      </c>
      <c r="H191" s="280">
        <v>80.400000000000006</v>
      </c>
      <c r="I191" s="280">
        <v>80.599999999999994</v>
      </c>
      <c r="J191" s="248">
        <v>64.290000000000006</v>
      </c>
      <c r="K191" s="280">
        <v>80</v>
      </c>
      <c r="L191" s="280">
        <v>0</v>
      </c>
      <c r="M191" s="280">
        <v>75</v>
      </c>
      <c r="N191" s="280">
        <v>78.5</v>
      </c>
      <c r="O191" s="280"/>
      <c r="P191" s="280"/>
      <c r="Q191" s="280"/>
      <c r="R191" s="280"/>
      <c r="S191" s="280"/>
      <c r="T191" s="280"/>
      <c r="U191" s="280"/>
      <c r="V191" s="280"/>
      <c r="W191" s="280"/>
      <c r="X191" s="280"/>
      <c r="Y191" s="280"/>
      <c r="Z191" s="280"/>
      <c r="AA191" s="280"/>
      <c r="AB191" s="280"/>
      <c r="AC191" s="280"/>
      <c r="AD191" s="280"/>
      <c r="AE191" s="280"/>
      <c r="AF191" s="280"/>
    </row>
    <row r="192" spans="1:32" ht="18.75" x14ac:dyDescent="0.25">
      <c r="A192" s="52"/>
      <c r="B192" s="276"/>
      <c r="C192" s="281"/>
      <c r="D192" s="280" t="s">
        <v>678</v>
      </c>
      <c r="E192" s="249">
        <v>24.7</v>
      </c>
      <c r="F192" s="280">
        <v>30.9</v>
      </c>
      <c r="G192" s="280">
        <v>29</v>
      </c>
      <c r="H192" s="280">
        <v>15.6</v>
      </c>
      <c r="I192" s="280">
        <v>17.100000000000001</v>
      </c>
      <c r="J192" s="365">
        <v>30.95</v>
      </c>
      <c r="K192" s="280">
        <v>16</v>
      </c>
      <c r="L192" s="280">
        <v>100</v>
      </c>
      <c r="M192" s="280">
        <v>25</v>
      </c>
      <c r="N192" s="280">
        <v>17.7</v>
      </c>
      <c r="O192" s="280"/>
      <c r="P192" s="280"/>
      <c r="Q192" s="280"/>
      <c r="R192" s="280"/>
      <c r="S192" s="280"/>
      <c r="T192" s="280"/>
      <c r="U192" s="280"/>
      <c r="V192" s="280"/>
      <c r="W192" s="280"/>
      <c r="X192" s="280"/>
      <c r="Y192" s="280"/>
      <c r="Z192" s="280"/>
      <c r="AA192" s="280"/>
      <c r="AB192" s="280"/>
      <c r="AC192" s="280"/>
      <c r="AD192" s="280"/>
      <c r="AE192" s="280"/>
      <c r="AF192" s="280"/>
    </row>
    <row r="193" spans="1:32" ht="18.75" x14ac:dyDescent="0.25">
      <c r="A193" s="52"/>
      <c r="B193" s="276"/>
      <c r="C193" s="281"/>
      <c r="D193" s="177" t="s">
        <v>683</v>
      </c>
      <c r="E193" s="251"/>
      <c r="F193" s="75"/>
      <c r="G193" s="75"/>
      <c r="H193" s="75"/>
      <c r="I193" s="75"/>
      <c r="J193" s="27"/>
      <c r="K193" s="75"/>
      <c r="L193" s="75"/>
      <c r="M193" s="75"/>
      <c r="N193" s="75"/>
      <c r="O193" s="280"/>
      <c r="P193" s="280"/>
      <c r="Q193" s="280"/>
      <c r="R193" s="280"/>
      <c r="S193" s="280"/>
      <c r="T193" s="280"/>
      <c r="U193" s="280"/>
      <c r="V193" s="280"/>
      <c r="W193" s="280"/>
      <c r="X193" s="280"/>
      <c r="Y193" s="280"/>
      <c r="Z193" s="280"/>
      <c r="AA193" s="280"/>
      <c r="AB193" s="280"/>
      <c r="AC193" s="280"/>
      <c r="AD193" s="280"/>
      <c r="AE193" s="280"/>
      <c r="AF193" s="280"/>
    </row>
    <row r="194" spans="1:32" ht="18.75" x14ac:dyDescent="0.25">
      <c r="A194" s="52"/>
      <c r="B194" s="276"/>
      <c r="C194" s="281"/>
      <c r="D194" s="280" t="s">
        <v>684</v>
      </c>
      <c r="E194" s="250">
        <v>4216</v>
      </c>
      <c r="F194" s="24">
        <v>1648</v>
      </c>
      <c r="G194" s="280">
        <v>401</v>
      </c>
      <c r="H194" s="280">
        <v>849</v>
      </c>
      <c r="I194" s="280">
        <v>691</v>
      </c>
      <c r="J194" s="280">
        <v>462</v>
      </c>
      <c r="K194" s="280">
        <v>9</v>
      </c>
      <c r="L194" s="280">
        <v>8</v>
      </c>
      <c r="M194" s="280">
        <v>59</v>
      </c>
      <c r="N194" s="280">
        <v>89</v>
      </c>
      <c r="O194" s="280"/>
      <c r="P194" s="280"/>
      <c r="Q194" s="280"/>
      <c r="R194" s="280"/>
      <c r="S194" s="280"/>
      <c r="T194" s="280"/>
      <c r="U194" s="280"/>
      <c r="V194" s="280"/>
      <c r="W194" s="280"/>
      <c r="X194" s="280"/>
      <c r="Y194" s="280"/>
      <c r="Z194" s="280"/>
      <c r="AA194" s="280"/>
      <c r="AB194" s="280"/>
      <c r="AC194" s="280"/>
      <c r="AD194" s="280"/>
      <c r="AE194" s="280"/>
      <c r="AF194" s="280"/>
    </row>
    <row r="195" spans="1:32" ht="18.75" x14ac:dyDescent="0.25">
      <c r="A195" s="52"/>
      <c r="B195" s="276"/>
      <c r="C195" s="281"/>
      <c r="D195" s="280" t="s">
        <v>674</v>
      </c>
      <c r="E195" s="249">
        <v>87</v>
      </c>
      <c r="F195" s="280">
        <v>86.6</v>
      </c>
      <c r="G195" s="280">
        <v>88</v>
      </c>
      <c r="H195" s="280">
        <v>90.9</v>
      </c>
      <c r="I195" s="280">
        <v>91.9</v>
      </c>
      <c r="J195" s="280">
        <v>82.9</v>
      </c>
      <c r="K195" s="280">
        <v>44.4</v>
      </c>
      <c r="L195" s="280">
        <v>50</v>
      </c>
      <c r="M195" s="280">
        <v>86.4</v>
      </c>
      <c r="N195" s="280">
        <v>44.9</v>
      </c>
      <c r="O195" s="280"/>
      <c r="P195" s="280"/>
      <c r="Q195" s="280"/>
      <c r="R195" s="280"/>
      <c r="S195" s="280"/>
      <c r="T195" s="280"/>
      <c r="U195" s="280"/>
      <c r="V195" s="280"/>
      <c r="W195" s="280"/>
      <c r="X195" s="280"/>
      <c r="Y195" s="280"/>
      <c r="Z195" s="280"/>
      <c r="AA195" s="280"/>
      <c r="AB195" s="280"/>
      <c r="AC195" s="280"/>
      <c r="AD195" s="280"/>
      <c r="AE195" s="280"/>
      <c r="AF195" s="280"/>
    </row>
    <row r="196" spans="1:32" ht="18.75" x14ac:dyDescent="0.25">
      <c r="A196" s="52"/>
      <c r="B196" s="276"/>
      <c r="C196" s="281"/>
      <c r="D196" s="280" t="s">
        <v>675</v>
      </c>
      <c r="E196" s="249">
        <v>13</v>
      </c>
      <c r="F196" s="280">
        <v>13.4</v>
      </c>
      <c r="G196" s="280">
        <v>12</v>
      </c>
      <c r="H196" s="280">
        <v>9.1</v>
      </c>
      <c r="I196" s="280">
        <v>8.1</v>
      </c>
      <c r="J196" s="280">
        <v>17.100000000000001</v>
      </c>
      <c r="K196" s="280">
        <v>55.6</v>
      </c>
      <c r="L196" s="280">
        <v>50</v>
      </c>
      <c r="M196" s="280">
        <v>13.6</v>
      </c>
      <c r="N196" s="280">
        <v>55.1</v>
      </c>
      <c r="O196" s="280"/>
      <c r="P196" s="280"/>
      <c r="Q196" s="280"/>
      <c r="R196" s="280"/>
      <c r="S196" s="280"/>
      <c r="T196" s="280"/>
      <c r="U196" s="280"/>
      <c r="V196" s="280"/>
      <c r="W196" s="280"/>
      <c r="X196" s="280"/>
      <c r="Y196" s="280"/>
      <c r="Z196" s="280"/>
      <c r="AA196" s="280"/>
      <c r="AB196" s="280"/>
      <c r="AC196" s="280"/>
      <c r="AD196" s="280"/>
      <c r="AE196" s="280"/>
      <c r="AF196" s="280"/>
    </row>
    <row r="197" spans="1:32" ht="18.75" x14ac:dyDescent="0.25">
      <c r="A197" s="52"/>
      <c r="B197" s="276"/>
      <c r="C197" s="281"/>
      <c r="D197" s="280" t="s">
        <v>676</v>
      </c>
      <c r="E197" s="249">
        <v>13.200000000000001</v>
      </c>
      <c r="F197" s="280">
        <v>11.8</v>
      </c>
      <c r="G197" s="280">
        <v>12.2</v>
      </c>
      <c r="H197" s="280">
        <v>19.7</v>
      </c>
      <c r="I197" s="280">
        <v>2.2999999999999998</v>
      </c>
      <c r="J197" s="280">
        <v>17.5</v>
      </c>
      <c r="K197" s="280">
        <v>11.1</v>
      </c>
      <c r="L197" s="280">
        <v>0</v>
      </c>
      <c r="M197" s="280">
        <v>3.4</v>
      </c>
      <c r="N197" s="280">
        <v>50.56</v>
      </c>
      <c r="O197" s="280"/>
      <c r="P197" s="280"/>
      <c r="Q197" s="280"/>
      <c r="R197" s="280"/>
      <c r="S197" s="280"/>
      <c r="T197" s="280"/>
      <c r="U197" s="280"/>
      <c r="V197" s="280"/>
      <c r="W197" s="280"/>
      <c r="X197" s="280"/>
      <c r="Y197" s="280"/>
      <c r="Z197" s="280"/>
      <c r="AA197" s="280"/>
      <c r="AB197" s="280"/>
      <c r="AC197" s="280"/>
      <c r="AD197" s="280"/>
      <c r="AE197" s="280"/>
      <c r="AF197" s="280"/>
    </row>
    <row r="198" spans="1:32" ht="18.75" x14ac:dyDescent="0.25">
      <c r="A198" s="52"/>
      <c r="B198" s="276"/>
      <c r="C198" s="281"/>
      <c r="D198" s="280" t="s">
        <v>677</v>
      </c>
      <c r="E198" s="249">
        <v>66.600000000000009</v>
      </c>
      <c r="F198" s="280">
        <v>67.400000000000006</v>
      </c>
      <c r="G198" s="280">
        <v>61.1</v>
      </c>
      <c r="H198" s="280">
        <v>62.3</v>
      </c>
      <c r="I198" s="280">
        <v>87.1</v>
      </c>
      <c r="J198" s="280">
        <v>49.4</v>
      </c>
      <c r="K198" s="280">
        <v>66.7</v>
      </c>
      <c r="L198" s="280">
        <v>62.5</v>
      </c>
      <c r="M198" s="280">
        <v>78</v>
      </c>
      <c r="N198" s="280">
        <v>41.57</v>
      </c>
      <c r="O198" s="280"/>
      <c r="P198" s="280"/>
      <c r="Q198" s="280"/>
      <c r="R198" s="280"/>
      <c r="S198" s="280"/>
      <c r="T198" s="280"/>
      <c r="U198" s="280"/>
      <c r="V198" s="280"/>
      <c r="W198" s="280"/>
      <c r="X198" s="280"/>
      <c r="Y198" s="280"/>
      <c r="Z198" s="280"/>
      <c r="AA198" s="280"/>
      <c r="AB198" s="280"/>
      <c r="AC198" s="280"/>
      <c r="AD198" s="280"/>
      <c r="AE198" s="280"/>
      <c r="AF198" s="280"/>
    </row>
    <row r="199" spans="1:32" ht="18.75" x14ac:dyDescent="0.25">
      <c r="A199" s="52"/>
      <c r="B199" s="276"/>
      <c r="C199" s="17"/>
      <c r="D199" s="150" t="s">
        <v>678</v>
      </c>
      <c r="E199" s="252">
        <v>20.200000000000003</v>
      </c>
      <c r="F199" s="152">
        <v>20.8</v>
      </c>
      <c r="G199" s="152">
        <v>26.7</v>
      </c>
      <c r="H199" s="365">
        <v>18</v>
      </c>
      <c r="I199" s="152">
        <v>10.6</v>
      </c>
      <c r="J199" s="152">
        <v>33.1</v>
      </c>
      <c r="K199" s="152">
        <v>22.2</v>
      </c>
      <c r="L199" s="152">
        <v>37.5</v>
      </c>
      <c r="M199" s="152">
        <v>18.600000000000001</v>
      </c>
      <c r="N199" s="152">
        <v>7.87</v>
      </c>
      <c r="O199" s="280"/>
      <c r="P199" s="280"/>
      <c r="Q199" s="280"/>
      <c r="R199" s="280"/>
      <c r="S199" s="280"/>
      <c r="T199" s="280"/>
      <c r="U199" s="280"/>
      <c r="V199" s="280"/>
      <c r="W199" s="280"/>
      <c r="X199" s="280"/>
      <c r="Y199" s="280"/>
      <c r="Z199" s="280"/>
      <c r="AA199" s="280"/>
      <c r="AB199" s="280"/>
      <c r="AC199" s="280"/>
      <c r="AD199" s="280"/>
      <c r="AE199" s="280"/>
      <c r="AF199" s="280"/>
    </row>
    <row r="200" spans="1:32" x14ac:dyDescent="0.25">
      <c r="A200" s="546"/>
      <c r="B200" s="546"/>
      <c r="C200" s="17"/>
      <c r="D200" s="210"/>
      <c r="E200" s="280"/>
      <c r="F200" s="280"/>
      <c r="G200" s="280"/>
      <c r="H200" s="280"/>
      <c r="I200" s="280"/>
      <c r="J200" s="280"/>
      <c r="K200" s="280"/>
      <c r="L200" s="280"/>
      <c r="M200" s="280"/>
      <c r="N200" s="280"/>
      <c r="O200" s="280"/>
      <c r="P200" s="27"/>
      <c r="Q200" s="280"/>
      <c r="R200" s="280"/>
      <c r="S200" s="280"/>
      <c r="T200" s="280"/>
      <c r="U200" s="280"/>
      <c r="V200" s="280"/>
      <c r="W200" s="280"/>
      <c r="X200" s="280"/>
      <c r="Y200" s="280"/>
      <c r="Z200" s="280"/>
      <c r="AA200" s="280"/>
      <c r="AB200" s="280"/>
      <c r="AC200" s="280"/>
      <c r="AD200" s="280"/>
      <c r="AE200" s="280"/>
      <c r="AF200" s="280"/>
    </row>
    <row r="201" spans="1:32" x14ac:dyDescent="0.25">
      <c r="A201" s="546"/>
      <c r="B201" s="546"/>
      <c r="C201" s="17"/>
      <c r="D201" s="210"/>
      <c r="E201" s="280"/>
      <c r="F201" s="210"/>
      <c r="G201" s="280"/>
      <c r="H201" s="210"/>
      <c r="I201" s="25"/>
      <c r="J201" s="280"/>
      <c r="K201" s="280"/>
      <c r="L201" s="280"/>
      <c r="M201" s="25"/>
      <c r="N201" s="280"/>
      <c r="O201" s="280"/>
      <c r="P201" s="27"/>
      <c r="Q201" s="280"/>
      <c r="R201" s="280"/>
      <c r="S201" s="280"/>
      <c r="T201" s="280"/>
      <c r="U201" s="280"/>
      <c r="V201" s="280"/>
      <c r="W201" s="280"/>
      <c r="X201" s="280"/>
      <c r="Y201" s="280"/>
      <c r="Z201" s="280"/>
      <c r="AA201" s="280"/>
      <c r="AB201" s="280"/>
      <c r="AC201" s="280"/>
      <c r="AD201" s="280"/>
      <c r="AE201" s="280"/>
      <c r="AF201" s="280"/>
    </row>
    <row r="202" spans="1:32" x14ac:dyDescent="0.25">
      <c r="A202" s="546"/>
      <c r="B202" s="546"/>
      <c r="C202" s="17"/>
      <c r="D202" s="210"/>
      <c r="E202" s="210"/>
      <c r="F202" s="280"/>
      <c r="G202" s="280"/>
      <c r="H202" s="280"/>
      <c r="I202" s="280"/>
      <c r="J202" s="280"/>
      <c r="K202" s="280"/>
      <c r="L202" s="280"/>
      <c r="M202" s="280"/>
      <c r="N202" s="280"/>
      <c r="O202" s="280"/>
      <c r="P202" s="27"/>
      <c r="Q202" s="280"/>
      <c r="R202" s="280"/>
      <c r="S202" s="280"/>
      <c r="T202" s="280"/>
      <c r="U202" s="280"/>
      <c r="V202" s="280"/>
      <c r="W202" s="280"/>
      <c r="X202" s="280"/>
      <c r="Y202" s="280"/>
      <c r="Z202" s="280"/>
      <c r="AA202" s="280"/>
      <c r="AB202" s="280"/>
      <c r="AC202" s="280"/>
      <c r="AD202" s="280"/>
      <c r="AE202" s="280"/>
      <c r="AF202" s="280"/>
    </row>
    <row r="203" spans="1:32" x14ac:dyDescent="0.25">
      <c r="A203" s="280"/>
      <c r="B203" s="10" t="s">
        <v>670</v>
      </c>
      <c r="C203" s="17"/>
      <c r="D203" s="529" t="s">
        <v>685</v>
      </c>
      <c r="E203" s="280"/>
      <c r="F203" s="280"/>
      <c r="G203" s="280"/>
      <c r="H203" s="280"/>
      <c r="I203" s="280"/>
      <c r="J203" s="280"/>
      <c r="K203" s="280"/>
      <c r="L203" s="280"/>
      <c r="M203" s="280"/>
      <c r="N203" s="280"/>
      <c r="O203" s="280"/>
      <c r="P203" s="280"/>
      <c r="Q203" s="280"/>
      <c r="R203" s="280"/>
      <c r="S203" s="26"/>
      <c r="T203" s="280"/>
      <c r="U203" s="280"/>
      <c r="V203" s="280"/>
      <c r="W203" s="280"/>
      <c r="X203" s="280"/>
      <c r="Y203" s="280"/>
      <c r="Z203" s="280"/>
      <c r="AA203" s="280"/>
      <c r="AB203" s="280"/>
      <c r="AC203" s="280"/>
      <c r="AD203" s="280"/>
      <c r="AE203" s="280"/>
      <c r="AF203" s="280"/>
    </row>
    <row r="204" spans="1:32" ht="15.75" thickBot="1" x14ac:dyDescent="0.3">
      <c r="A204" s="546"/>
      <c r="B204" s="546"/>
      <c r="C204" s="17"/>
      <c r="D204" s="18"/>
      <c r="E204" s="18" t="s">
        <v>452</v>
      </c>
      <c r="F204" s="19" t="s">
        <v>453</v>
      </c>
      <c r="G204" s="19" t="s">
        <v>490</v>
      </c>
      <c r="H204" s="280"/>
      <c r="I204" s="280"/>
      <c r="J204" s="280"/>
      <c r="K204" s="280"/>
      <c r="L204" s="280"/>
      <c r="M204" s="21"/>
      <c r="N204" s="21"/>
      <c r="O204" s="280"/>
      <c r="P204" s="21"/>
      <c r="Q204" s="280"/>
      <c r="R204" s="280"/>
      <c r="S204" s="26"/>
      <c r="T204" s="280"/>
      <c r="U204" s="280"/>
      <c r="V204" s="280"/>
      <c r="W204" s="280"/>
      <c r="X204" s="280"/>
      <c r="Y204" s="280"/>
      <c r="Z204" s="280"/>
      <c r="AA204" s="280"/>
      <c r="AB204" s="280"/>
      <c r="AC204" s="280"/>
      <c r="AD204" s="280"/>
      <c r="AE204" s="280"/>
      <c r="AF204" s="280"/>
    </row>
    <row r="205" spans="1:32" ht="18.75" x14ac:dyDescent="0.25">
      <c r="A205" s="52"/>
      <c r="B205" s="273"/>
      <c r="C205" s="17"/>
      <c r="D205" s="16" t="s">
        <v>672</v>
      </c>
      <c r="E205" s="213"/>
      <c r="F205" s="213"/>
      <c r="G205" s="213"/>
      <c r="H205" s="280"/>
      <c r="I205" s="280"/>
      <c r="J205" s="280"/>
      <c r="K205" s="280"/>
      <c r="L205" s="280"/>
      <c r="M205" s="213"/>
      <c r="N205" s="213"/>
      <c r="O205" s="280"/>
      <c r="P205" s="213"/>
      <c r="Q205" s="280"/>
      <c r="R205" s="280"/>
      <c r="S205" s="26"/>
      <c r="T205" s="280"/>
      <c r="U205" s="280"/>
      <c r="V205" s="280"/>
      <c r="W205" s="280"/>
      <c r="X205" s="280"/>
      <c r="Y205" s="280"/>
      <c r="Z205" s="280"/>
      <c r="AA205" s="280"/>
      <c r="AB205" s="280"/>
      <c r="AC205" s="280"/>
      <c r="AD205" s="280"/>
      <c r="AE205" s="280"/>
      <c r="AF205" s="280"/>
    </row>
    <row r="206" spans="1:32" ht="18.75" x14ac:dyDescent="0.25">
      <c r="A206" s="52"/>
      <c r="B206" s="273"/>
      <c r="C206" s="17"/>
      <c r="D206" s="280" t="s">
        <v>673</v>
      </c>
      <c r="E206" s="65">
        <v>1</v>
      </c>
      <c r="F206" s="280">
        <v>1</v>
      </c>
      <c r="G206" s="280">
        <v>1</v>
      </c>
      <c r="H206" s="27"/>
      <c r="I206" s="280"/>
      <c r="J206" s="280"/>
      <c r="K206" s="280"/>
      <c r="L206" s="280"/>
      <c r="M206" s="27"/>
      <c r="N206" s="27"/>
      <c r="O206" s="280"/>
      <c r="P206" s="27"/>
      <c r="Q206" s="280"/>
      <c r="R206" s="280"/>
      <c r="S206" s="26"/>
      <c r="T206" s="280"/>
      <c r="U206" s="280"/>
      <c r="V206" s="280"/>
      <c r="W206" s="280"/>
      <c r="X206" s="280"/>
      <c r="Y206" s="280"/>
      <c r="Z206" s="280"/>
      <c r="AA206" s="280"/>
      <c r="AB206" s="280"/>
      <c r="AC206" s="280"/>
      <c r="AD206" s="280"/>
      <c r="AE206" s="280"/>
      <c r="AF206" s="280"/>
    </row>
    <row r="207" spans="1:32" ht="18.75" x14ac:dyDescent="0.25">
      <c r="A207" s="52"/>
      <c r="B207" s="273"/>
      <c r="C207" s="17"/>
      <c r="D207" s="280" t="s">
        <v>674</v>
      </c>
      <c r="E207" s="65">
        <v>100</v>
      </c>
      <c r="F207" s="280">
        <v>100</v>
      </c>
      <c r="G207" s="280">
        <v>100</v>
      </c>
      <c r="H207" s="27"/>
      <c r="I207" s="280"/>
      <c r="J207" s="280"/>
      <c r="K207" s="280"/>
      <c r="L207" s="280"/>
      <c r="M207" s="27"/>
      <c r="N207" s="27"/>
      <c r="O207" s="280"/>
      <c r="P207" s="27"/>
      <c r="Q207" s="280"/>
      <c r="R207" s="280"/>
      <c r="S207" s="26"/>
      <c r="T207" s="26"/>
      <c r="U207" s="280"/>
      <c r="V207" s="280"/>
      <c r="W207" s="280"/>
      <c r="X207" s="280"/>
      <c r="Y207" s="280"/>
      <c r="Z207" s="280"/>
      <c r="AA207" s="280"/>
      <c r="AB207" s="280"/>
      <c r="AC207" s="280"/>
      <c r="AD207" s="280"/>
      <c r="AE207" s="280"/>
      <c r="AF207" s="280"/>
    </row>
    <row r="208" spans="1:32" ht="18.75" x14ac:dyDescent="0.25">
      <c r="A208" s="52"/>
      <c r="B208" s="273"/>
      <c r="C208" s="281"/>
      <c r="D208" s="280" t="s">
        <v>675</v>
      </c>
      <c r="E208" s="65">
        <v>0</v>
      </c>
      <c r="F208" s="280">
        <v>0</v>
      </c>
      <c r="G208" s="280">
        <v>0</v>
      </c>
      <c r="H208" s="27"/>
      <c r="I208" s="280"/>
      <c r="J208" s="280"/>
      <c r="K208" s="280"/>
      <c r="L208" s="280"/>
      <c r="M208" s="27"/>
      <c r="N208" s="27"/>
      <c r="O208" s="280"/>
      <c r="P208" s="27"/>
      <c r="Q208" s="280"/>
      <c r="R208" s="280"/>
      <c r="S208" s="26"/>
      <c r="T208" s="26"/>
      <c r="U208" s="280"/>
      <c r="V208" s="280"/>
      <c r="W208" s="280"/>
      <c r="X208" s="280"/>
      <c r="Y208" s="280"/>
      <c r="Z208" s="280"/>
      <c r="AA208" s="280"/>
      <c r="AB208" s="280"/>
      <c r="AC208" s="280"/>
      <c r="AD208" s="280"/>
      <c r="AE208" s="280"/>
      <c r="AF208" s="280"/>
    </row>
    <row r="209" spans="1:32" ht="18.75" x14ac:dyDescent="0.25">
      <c r="A209" s="52"/>
      <c r="B209" s="273"/>
      <c r="C209" s="281"/>
      <c r="D209" s="280" t="s">
        <v>676</v>
      </c>
      <c r="E209" s="65">
        <v>0</v>
      </c>
      <c r="F209" s="280">
        <v>0</v>
      </c>
      <c r="G209" s="280">
        <v>0</v>
      </c>
      <c r="H209" s="27"/>
      <c r="I209" s="280"/>
      <c r="J209" s="280"/>
      <c r="K209" s="280"/>
      <c r="L209" s="280"/>
      <c r="M209" s="27"/>
      <c r="N209" s="27"/>
      <c r="O209" s="280"/>
      <c r="P209" s="27"/>
      <c r="Q209" s="280"/>
      <c r="R209" s="280"/>
      <c r="S209" s="26"/>
      <c r="T209" s="280"/>
      <c r="U209" s="280"/>
      <c r="V209" s="280"/>
      <c r="W209" s="280"/>
      <c r="X209" s="280"/>
      <c r="Y209" s="280"/>
      <c r="Z209" s="280"/>
      <c r="AA209" s="280"/>
      <c r="AB209" s="280"/>
      <c r="AC209" s="280"/>
      <c r="AD209" s="280"/>
      <c r="AE209" s="280"/>
      <c r="AF209" s="280"/>
    </row>
    <row r="210" spans="1:32" ht="18.75" x14ac:dyDescent="0.25">
      <c r="A210" s="52"/>
      <c r="B210" s="273"/>
      <c r="C210" s="281"/>
      <c r="D210" s="280" t="s">
        <v>677</v>
      </c>
      <c r="E210" s="65">
        <v>0</v>
      </c>
      <c r="F210" s="280">
        <v>0</v>
      </c>
      <c r="G210" s="280">
        <v>0</v>
      </c>
      <c r="H210" s="27"/>
      <c r="I210" s="280"/>
      <c r="J210" s="280"/>
      <c r="K210" s="280"/>
      <c r="L210" s="280"/>
      <c r="M210" s="27"/>
      <c r="N210" s="27"/>
      <c r="O210" s="280"/>
      <c r="P210" s="27"/>
      <c r="Q210" s="280"/>
      <c r="R210" s="280"/>
      <c r="S210" s="26"/>
      <c r="T210" s="280"/>
      <c r="U210" s="280"/>
      <c r="V210" s="280"/>
      <c r="W210" s="280"/>
      <c r="X210" s="280"/>
      <c r="Y210" s="280"/>
      <c r="Z210" s="280"/>
      <c r="AA210" s="280"/>
      <c r="AB210" s="280"/>
      <c r="AC210" s="280"/>
      <c r="AD210" s="280"/>
      <c r="AE210" s="280"/>
      <c r="AF210" s="280"/>
    </row>
    <row r="211" spans="1:32" ht="18.75" x14ac:dyDescent="0.25">
      <c r="A211" s="52"/>
      <c r="B211" s="273"/>
      <c r="C211" s="281"/>
      <c r="D211" s="280" t="s">
        <v>678</v>
      </c>
      <c r="E211" s="65">
        <v>100</v>
      </c>
      <c r="F211" s="150">
        <v>100</v>
      </c>
      <c r="G211" s="150">
        <v>100</v>
      </c>
      <c r="H211" s="27"/>
      <c r="I211" s="280"/>
      <c r="J211" s="280"/>
      <c r="K211" s="280"/>
      <c r="L211" s="280"/>
      <c r="M211" s="27"/>
      <c r="N211" s="27"/>
      <c r="O211" s="280"/>
      <c r="P211" s="27"/>
      <c r="Q211" s="280"/>
      <c r="R211" s="280"/>
      <c r="S211" s="26"/>
      <c r="T211" s="280"/>
      <c r="U211" s="280"/>
      <c r="V211" s="280"/>
      <c r="W211" s="280"/>
      <c r="X211" s="280"/>
      <c r="Y211" s="280"/>
      <c r="Z211" s="280"/>
      <c r="AA211" s="280"/>
      <c r="AB211" s="280"/>
      <c r="AC211" s="280"/>
      <c r="AD211" s="280"/>
      <c r="AE211" s="280"/>
      <c r="AF211" s="280"/>
    </row>
    <row r="212" spans="1:32" ht="18.75" x14ac:dyDescent="0.25">
      <c r="A212" s="52"/>
      <c r="B212" s="273"/>
      <c r="C212" s="281"/>
      <c r="D212" s="177" t="s">
        <v>679</v>
      </c>
      <c r="E212" s="75"/>
      <c r="F212" s="280"/>
      <c r="G212" s="280"/>
      <c r="H212" s="27"/>
      <c r="I212" s="280"/>
      <c r="J212" s="280"/>
      <c r="K212" s="280"/>
      <c r="L212" s="280"/>
      <c r="M212" s="27"/>
      <c r="N212" s="27"/>
      <c r="O212" s="280"/>
      <c r="P212" s="27"/>
      <c r="Q212" s="280"/>
      <c r="R212" s="280"/>
      <c r="S212" s="26"/>
      <c r="T212" s="280"/>
      <c r="U212" s="280"/>
      <c r="V212" s="280"/>
      <c r="W212" s="280"/>
      <c r="X212" s="280"/>
      <c r="Y212" s="280"/>
      <c r="Z212" s="280"/>
      <c r="AA212" s="280"/>
      <c r="AB212" s="280"/>
      <c r="AC212" s="280"/>
      <c r="AD212" s="280"/>
      <c r="AE212" s="280"/>
      <c r="AF212" s="280"/>
    </row>
    <row r="213" spans="1:32" ht="18.75" x14ac:dyDescent="0.25">
      <c r="A213" s="52"/>
      <c r="B213" s="273"/>
      <c r="C213" s="281"/>
      <c r="D213" s="280" t="s">
        <v>673</v>
      </c>
      <c r="E213" s="65">
        <v>7</v>
      </c>
      <c r="F213" s="280">
        <v>8</v>
      </c>
      <c r="G213" s="280">
        <v>8</v>
      </c>
      <c r="H213" s="27"/>
      <c r="I213" s="280"/>
      <c r="J213" s="280"/>
      <c r="K213" s="280"/>
      <c r="L213" s="280"/>
      <c r="M213" s="280"/>
      <c r="N213" s="280"/>
      <c r="O213" s="280"/>
      <c r="P213" s="27"/>
      <c r="Q213" s="280"/>
      <c r="R213" s="280"/>
      <c r="S213" s="26"/>
      <c r="T213" s="280"/>
      <c r="U213" s="280"/>
      <c r="V213" s="280"/>
      <c r="W213" s="280"/>
      <c r="X213" s="280"/>
      <c r="Y213" s="280"/>
      <c r="Z213" s="280"/>
      <c r="AA213" s="280"/>
      <c r="AB213" s="280"/>
      <c r="AC213" s="280"/>
      <c r="AD213" s="280"/>
      <c r="AE213" s="280"/>
      <c r="AF213" s="280"/>
    </row>
    <row r="214" spans="1:32" ht="18.75" x14ac:dyDescent="0.25">
      <c r="A214" s="52"/>
      <c r="B214" s="273"/>
      <c r="C214" s="281"/>
      <c r="D214" s="280" t="s">
        <v>674</v>
      </c>
      <c r="E214" s="65">
        <v>71.400000000000006</v>
      </c>
      <c r="F214" s="280">
        <v>87.5</v>
      </c>
      <c r="G214" s="248">
        <v>75</v>
      </c>
      <c r="H214" s="27"/>
      <c r="I214" s="280"/>
      <c r="J214" s="280"/>
      <c r="K214" s="280"/>
      <c r="L214" s="280"/>
      <c r="M214" s="280"/>
      <c r="N214" s="280"/>
      <c r="O214" s="280"/>
      <c r="P214" s="27"/>
      <c r="Q214" s="280"/>
      <c r="R214" s="280"/>
      <c r="S214" s="26"/>
      <c r="T214" s="280"/>
      <c r="U214" s="280"/>
      <c r="V214" s="280"/>
      <c r="W214" s="280"/>
      <c r="X214" s="280"/>
      <c r="Y214" s="280"/>
      <c r="Z214" s="280"/>
      <c r="AA214" s="280"/>
      <c r="AB214" s="280"/>
      <c r="AC214" s="280"/>
      <c r="AD214" s="280"/>
      <c r="AE214" s="280"/>
      <c r="AF214" s="280"/>
    </row>
    <row r="215" spans="1:32" ht="18.75" x14ac:dyDescent="0.25">
      <c r="A215" s="52"/>
      <c r="B215" s="273"/>
      <c r="C215" s="281"/>
      <c r="D215" s="280" t="s">
        <v>675</v>
      </c>
      <c r="E215" s="65">
        <v>28.6</v>
      </c>
      <c r="F215" s="280">
        <v>12.5</v>
      </c>
      <c r="G215" s="248">
        <v>25</v>
      </c>
      <c r="H215" s="27"/>
      <c r="I215" s="280"/>
      <c r="J215" s="280"/>
      <c r="K215" s="280"/>
      <c r="L215" s="280"/>
      <c r="M215" s="27"/>
      <c r="N215" s="280"/>
      <c r="O215" s="280"/>
      <c r="P215" s="27"/>
      <c r="Q215" s="280"/>
      <c r="R215" s="280"/>
      <c r="S215" s="26"/>
      <c r="T215" s="280"/>
      <c r="U215" s="280"/>
      <c r="V215" s="280"/>
      <c r="W215" s="280"/>
      <c r="X215" s="280"/>
      <c r="Y215" s="280"/>
      <c r="Z215" s="280"/>
      <c r="AA215" s="280"/>
      <c r="AB215" s="280"/>
      <c r="AC215" s="280"/>
      <c r="AD215" s="280"/>
      <c r="AE215" s="280"/>
      <c r="AF215" s="280"/>
    </row>
    <row r="216" spans="1:32" ht="18.75" x14ac:dyDescent="0.25">
      <c r="A216" s="52"/>
      <c r="B216" s="273"/>
      <c r="C216" s="281"/>
      <c r="D216" s="280" t="s">
        <v>676</v>
      </c>
      <c r="E216" s="65">
        <v>0</v>
      </c>
      <c r="F216" s="280">
        <v>0</v>
      </c>
      <c r="G216" s="280">
        <v>0</v>
      </c>
      <c r="H216" s="27"/>
      <c r="I216" s="280"/>
      <c r="J216" s="280"/>
      <c r="K216" s="280"/>
      <c r="L216" s="280"/>
      <c r="M216" s="280"/>
      <c r="N216" s="280"/>
      <c r="O216" s="280"/>
      <c r="P216" s="27"/>
      <c r="Q216" s="280"/>
      <c r="R216" s="280"/>
      <c r="S216" s="26"/>
      <c r="T216" s="280"/>
      <c r="U216" s="280"/>
      <c r="V216" s="280"/>
      <c r="W216" s="280"/>
      <c r="X216" s="280"/>
      <c r="Y216" s="280"/>
      <c r="Z216" s="280"/>
      <c r="AA216" s="280"/>
      <c r="AB216" s="280"/>
      <c r="AC216" s="280"/>
      <c r="AD216" s="280"/>
      <c r="AE216" s="280"/>
      <c r="AF216" s="280"/>
    </row>
    <row r="217" spans="1:32" ht="18.75" x14ac:dyDescent="0.25">
      <c r="A217" s="52"/>
      <c r="B217" s="273"/>
      <c r="C217" s="281"/>
      <c r="D217" s="280" t="s">
        <v>677</v>
      </c>
      <c r="E217" s="65">
        <v>42.9</v>
      </c>
      <c r="F217" s="248">
        <v>25</v>
      </c>
      <c r="G217" s="280">
        <v>12.5</v>
      </c>
      <c r="H217" s="27"/>
      <c r="I217" s="27"/>
      <c r="J217" s="280"/>
      <c r="K217" s="280"/>
      <c r="L217" s="280"/>
      <c r="M217" s="280"/>
      <c r="N217" s="280"/>
      <c r="O217" s="280"/>
      <c r="P217" s="27"/>
      <c r="Q217" s="280"/>
      <c r="R217" s="280"/>
      <c r="S217" s="26"/>
      <c r="T217" s="280"/>
      <c r="U217" s="280"/>
      <c r="V217" s="280"/>
      <c r="W217" s="280"/>
      <c r="X217" s="280"/>
      <c r="Y217" s="280"/>
      <c r="Z217" s="280"/>
      <c r="AA217" s="280"/>
      <c r="AB217" s="280"/>
      <c r="AC217" s="280"/>
      <c r="AD217" s="280"/>
      <c r="AE217" s="280"/>
      <c r="AF217" s="280"/>
    </row>
    <row r="218" spans="1:32" ht="18.75" x14ac:dyDescent="0.25">
      <c r="A218" s="52"/>
      <c r="B218" s="273"/>
      <c r="C218" s="281"/>
      <c r="D218" s="280" t="s">
        <v>678</v>
      </c>
      <c r="E218" s="65">
        <v>57.1</v>
      </c>
      <c r="F218" s="254">
        <v>75</v>
      </c>
      <c r="G218" s="150">
        <v>87.5</v>
      </c>
      <c r="H218" s="27"/>
      <c r="I218" s="27"/>
      <c r="J218" s="280"/>
      <c r="K218" s="280"/>
      <c r="L218" s="280"/>
      <c r="M218" s="280"/>
      <c r="N218" s="280"/>
      <c r="O218" s="280"/>
      <c r="P218" s="27"/>
      <c r="Q218" s="280"/>
      <c r="R218" s="280"/>
      <c r="S218" s="26"/>
      <c r="T218" s="280"/>
      <c r="U218" s="280"/>
      <c r="V218" s="280"/>
      <c r="W218" s="280"/>
      <c r="X218" s="280"/>
      <c r="Y218" s="280"/>
      <c r="Z218" s="280"/>
      <c r="AA218" s="280"/>
      <c r="AB218" s="280"/>
      <c r="AC218" s="280"/>
      <c r="AD218" s="280"/>
      <c r="AE218" s="280"/>
      <c r="AF218" s="280"/>
    </row>
    <row r="219" spans="1:32" ht="18.75" x14ac:dyDescent="0.25">
      <c r="A219" s="52"/>
      <c r="B219" s="273"/>
      <c r="C219" s="281"/>
      <c r="D219" s="177" t="s">
        <v>680</v>
      </c>
      <c r="E219" s="75"/>
      <c r="F219" s="280"/>
      <c r="G219" s="280"/>
      <c r="H219" s="27"/>
      <c r="I219" s="27"/>
      <c r="J219" s="280"/>
      <c r="K219" s="280"/>
      <c r="L219" s="280"/>
      <c r="M219" s="27"/>
      <c r="N219" s="27"/>
      <c r="O219" s="280"/>
      <c r="P219" s="27"/>
      <c r="Q219" s="280"/>
      <c r="R219" s="280"/>
      <c r="S219" s="26"/>
      <c r="T219" s="280"/>
      <c r="U219" s="280"/>
      <c r="V219" s="280"/>
      <c r="W219" s="280"/>
      <c r="X219" s="280"/>
      <c r="Y219" s="280"/>
      <c r="Z219" s="280"/>
      <c r="AA219" s="280"/>
      <c r="AB219" s="280"/>
      <c r="AC219" s="280"/>
      <c r="AD219" s="280"/>
      <c r="AE219" s="280"/>
      <c r="AF219" s="280"/>
    </row>
    <row r="220" spans="1:32" ht="18.75" x14ac:dyDescent="0.25">
      <c r="A220" s="52"/>
      <c r="B220" s="273"/>
      <c r="C220" s="281"/>
      <c r="D220" s="280" t="s">
        <v>673</v>
      </c>
      <c r="E220" s="250">
        <v>43</v>
      </c>
      <c r="F220" s="280">
        <v>46</v>
      </c>
      <c r="G220" s="280">
        <v>46</v>
      </c>
      <c r="H220" s="280"/>
      <c r="I220" s="280"/>
      <c r="J220" s="280"/>
      <c r="K220" s="280"/>
      <c r="L220" s="280"/>
      <c r="M220" s="280"/>
      <c r="N220" s="280"/>
      <c r="O220" s="280"/>
      <c r="P220" s="27"/>
      <c r="Q220" s="280"/>
      <c r="R220" s="280"/>
      <c r="S220" s="26"/>
      <c r="T220" s="280"/>
      <c r="U220" s="280"/>
      <c r="V220" s="280"/>
      <c r="W220" s="280"/>
      <c r="X220" s="280"/>
      <c r="Y220" s="280"/>
      <c r="Z220" s="280"/>
      <c r="AA220" s="280"/>
      <c r="AB220" s="280"/>
      <c r="AC220" s="280"/>
      <c r="AD220" s="280"/>
      <c r="AE220" s="280"/>
      <c r="AF220" s="280"/>
    </row>
    <row r="221" spans="1:32" ht="18.75" x14ac:dyDescent="0.25">
      <c r="A221" s="52"/>
      <c r="B221" s="273"/>
      <c r="C221" s="281"/>
      <c r="D221" s="280" t="s">
        <v>674</v>
      </c>
      <c r="E221" s="249">
        <v>83.7</v>
      </c>
      <c r="F221" s="280">
        <v>84.8</v>
      </c>
      <c r="G221" s="248">
        <v>87</v>
      </c>
      <c r="H221" s="280"/>
      <c r="I221" s="280"/>
      <c r="J221" s="280"/>
      <c r="K221" s="280"/>
      <c r="L221" s="280"/>
      <c r="M221" s="280"/>
      <c r="N221" s="280"/>
      <c r="O221" s="280"/>
      <c r="P221" s="27"/>
      <c r="Q221" s="280"/>
      <c r="R221" s="280"/>
      <c r="S221" s="26"/>
      <c r="T221" s="280"/>
      <c r="U221" s="280"/>
      <c r="V221" s="280"/>
      <c r="W221" s="280"/>
      <c r="X221" s="280"/>
      <c r="Y221" s="280"/>
      <c r="Z221" s="280"/>
      <c r="AA221" s="280"/>
      <c r="AB221" s="280"/>
      <c r="AC221" s="280"/>
      <c r="AD221" s="280"/>
      <c r="AE221" s="280"/>
      <c r="AF221" s="280"/>
    </row>
    <row r="222" spans="1:32" ht="18.75" x14ac:dyDescent="0.25">
      <c r="A222" s="52"/>
      <c r="B222" s="273"/>
      <c r="C222" s="281"/>
      <c r="D222" s="280" t="s">
        <v>675</v>
      </c>
      <c r="E222" s="249">
        <v>16.3</v>
      </c>
      <c r="F222" s="280">
        <v>15.2</v>
      </c>
      <c r="G222" s="248">
        <v>13</v>
      </c>
      <c r="H222" s="280"/>
      <c r="I222" s="280"/>
      <c r="J222" s="280"/>
      <c r="K222" s="280"/>
      <c r="L222" s="280"/>
      <c r="M222" s="280"/>
      <c r="N222" s="280"/>
      <c r="O222" s="280"/>
      <c r="P222" s="27"/>
      <c r="Q222" s="280"/>
      <c r="R222" s="280"/>
      <c r="S222" s="280"/>
      <c r="T222" s="280"/>
      <c r="U222" s="280"/>
      <c r="V222" s="280"/>
      <c r="W222" s="280"/>
      <c r="X222" s="280"/>
      <c r="Y222" s="280"/>
      <c r="Z222" s="280"/>
      <c r="AA222" s="280"/>
      <c r="AB222" s="280"/>
      <c r="AC222" s="280"/>
      <c r="AD222" s="280"/>
      <c r="AE222" s="280"/>
      <c r="AF222" s="280"/>
    </row>
    <row r="223" spans="1:32" ht="18.75" x14ac:dyDescent="0.25">
      <c r="A223" s="52"/>
      <c r="B223" s="273"/>
      <c r="C223" s="281"/>
      <c r="D223" s="280" t="s">
        <v>676</v>
      </c>
      <c r="E223" s="250">
        <v>0</v>
      </c>
      <c r="F223" s="280">
        <v>0</v>
      </c>
      <c r="G223" s="253">
        <v>0</v>
      </c>
      <c r="H223" s="280"/>
      <c r="I223" s="280"/>
      <c r="J223" s="280"/>
      <c r="K223" s="280"/>
      <c r="L223" s="280"/>
      <c r="M223" s="280"/>
      <c r="N223" s="280"/>
      <c r="O223" s="280"/>
      <c r="P223" s="27"/>
      <c r="Q223" s="280"/>
      <c r="R223" s="280"/>
      <c r="S223" s="280"/>
      <c r="T223" s="280"/>
      <c r="U223" s="280"/>
      <c r="V223" s="280"/>
      <c r="W223" s="280"/>
      <c r="X223" s="280"/>
      <c r="Y223" s="280"/>
      <c r="Z223" s="280"/>
      <c r="AA223" s="280"/>
      <c r="AB223" s="280"/>
      <c r="AC223" s="280"/>
      <c r="AD223" s="280"/>
      <c r="AE223" s="280"/>
      <c r="AF223" s="280"/>
    </row>
    <row r="224" spans="1:32" ht="18.75" x14ac:dyDescent="0.25">
      <c r="A224" s="52"/>
      <c r="B224" s="273"/>
      <c r="C224" s="281"/>
      <c r="D224" s="280" t="s">
        <v>677</v>
      </c>
      <c r="E224" s="249">
        <v>30.2</v>
      </c>
      <c r="F224" s="280">
        <v>43.5</v>
      </c>
      <c r="G224" s="248">
        <v>37</v>
      </c>
      <c r="H224" s="280"/>
      <c r="I224" s="280"/>
      <c r="J224" s="280"/>
      <c r="K224" s="280"/>
      <c r="L224" s="280"/>
      <c r="M224" s="280"/>
      <c r="N224" s="280"/>
      <c r="O224" s="280"/>
      <c r="P224" s="27"/>
      <c r="Q224" s="280"/>
      <c r="R224" s="280"/>
      <c r="S224" s="280"/>
      <c r="T224" s="280"/>
      <c r="U224" s="280"/>
      <c r="V224" s="280"/>
      <c r="W224" s="280"/>
      <c r="X224" s="280"/>
      <c r="Y224" s="280"/>
      <c r="Z224" s="280"/>
      <c r="AA224" s="280"/>
      <c r="AB224" s="280"/>
      <c r="AC224" s="280"/>
      <c r="AD224" s="280"/>
      <c r="AE224" s="280"/>
      <c r="AF224" s="280"/>
    </row>
    <row r="225" spans="1:32" ht="18.75" x14ac:dyDescent="0.25">
      <c r="A225" s="52"/>
      <c r="B225" s="273"/>
      <c r="C225" s="281"/>
      <c r="D225" s="280" t="s">
        <v>678</v>
      </c>
      <c r="E225" s="249">
        <v>69.8</v>
      </c>
      <c r="F225" s="150">
        <v>56.5</v>
      </c>
      <c r="G225" s="254">
        <v>63</v>
      </c>
      <c r="H225" s="280"/>
      <c r="I225" s="280"/>
      <c r="J225" s="280"/>
      <c r="K225" s="280"/>
      <c r="L225" s="280"/>
      <c r="M225" s="280"/>
      <c r="N225" s="280"/>
      <c r="O225" s="280"/>
      <c r="P225" s="27"/>
      <c r="Q225" s="280"/>
      <c r="R225" s="280"/>
      <c r="S225" s="280"/>
      <c r="T225" s="280"/>
      <c r="U225" s="280"/>
      <c r="V225" s="280"/>
      <c r="W225" s="280"/>
      <c r="X225" s="280"/>
      <c r="Y225" s="280"/>
      <c r="Z225" s="280"/>
      <c r="AA225" s="280"/>
      <c r="AB225" s="280"/>
      <c r="AC225" s="280"/>
      <c r="AD225" s="280"/>
      <c r="AE225" s="280"/>
      <c r="AF225" s="280"/>
    </row>
    <row r="226" spans="1:32" ht="18.75" x14ac:dyDescent="0.25">
      <c r="A226" s="52"/>
      <c r="B226" s="273"/>
      <c r="C226" s="281"/>
      <c r="D226" s="177" t="s">
        <v>681</v>
      </c>
      <c r="E226" s="251"/>
      <c r="F226" s="280"/>
      <c r="G226" s="280"/>
      <c r="H226" s="27"/>
      <c r="I226" s="27"/>
      <c r="J226" s="280"/>
      <c r="K226" s="280"/>
      <c r="L226" s="280"/>
      <c r="M226" s="27"/>
      <c r="N226" s="27"/>
      <c r="O226" s="280"/>
      <c r="P226" s="27"/>
      <c r="Q226" s="280"/>
      <c r="R226" s="280"/>
      <c r="S226" s="280"/>
      <c r="T226" s="280"/>
      <c r="U226" s="280"/>
      <c r="V226" s="280"/>
      <c r="W226" s="280"/>
      <c r="X226" s="280"/>
      <c r="Y226" s="280"/>
      <c r="Z226" s="280"/>
      <c r="AA226" s="280"/>
      <c r="AB226" s="280"/>
      <c r="AC226" s="280"/>
      <c r="AD226" s="280"/>
      <c r="AE226" s="280"/>
      <c r="AF226" s="280"/>
    </row>
    <row r="227" spans="1:32" ht="18.75" x14ac:dyDescent="0.25">
      <c r="A227" s="52"/>
      <c r="B227" s="273"/>
      <c r="C227" s="281"/>
      <c r="D227" s="280" t="s">
        <v>673</v>
      </c>
      <c r="E227" s="250">
        <v>191</v>
      </c>
      <c r="F227" s="280">
        <v>197</v>
      </c>
      <c r="G227" s="280">
        <v>170</v>
      </c>
      <c r="H227" s="280"/>
      <c r="I227" s="280"/>
      <c r="J227" s="280"/>
      <c r="K227" s="280"/>
      <c r="L227" s="280"/>
      <c r="M227" s="280"/>
      <c r="N227" s="280"/>
      <c r="O227" s="280"/>
      <c r="P227" s="27"/>
      <c r="Q227" s="280"/>
      <c r="R227" s="280"/>
      <c r="S227" s="280"/>
      <c r="T227" s="280"/>
      <c r="U227" s="280"/>
      <c r="V227" s="280"/>
      <c r="W227" s="280"/>
      <c r="X227" s="280"/>
      <c r="Y227" s="280"/>
      <c r="Z227" s="280"/>
      <c r="AA227" s="280"/>
      <c r="AB227" s="280"/>
      <c r="AC227" s="280"/>
      <c r="AD227" s="280"/>
      <c r="AE227" s="280"/>
      <c r="AF227" s="280"/>
    </row>
    <row r="228" spans="1:32" ht="18.75" x14ac:dyDescent="0.25">
      <c r="A228" s="52"/>
      <c r="B228" s="273"/>
      <c r="C228" s="281"/>
      <c r="D228" s="280" t="s">
        <v>674</v>
      </c>
      <c r="E228" s="249">
        <v>74.900000000000006</v>
      </c>
      <c r="F228" s="280">
        <v>76.599999999999994</v>
      </c>
      <c r="G228" s="280">
        <v>78.2</v>
      </c>
      <c r="H228" s="280"/>
      <c r="I228" s="280"/>
      <c r="J228" s="280"/>
      <c r="K228" s="280"/>
      <c r="L228" s="280"/>
      <c r="M228" s="280"/>
      <c r="N228" s="280"/>
      <c r="O228" s="280"/>
      <c r="P228" s="27"/>
      <c r="Q228" s="280"/>
      <c r="R228" s="280"/>
      <c r="S228" s="280"/>
      <c r="T228" s="280"/>
      <c r="U228" s="280"/>
      <c r="V228" s="280"/>
      <c r="W228" s="280"/>
      <c r="X228" s="280"/>
      <c r="Y228" s="280"/>
      <c r="Z228" s="280"/>
      <c r="AA228" s="280"/>
      <c r="AB228" s="280"/>
      <c r="AC228" s="280"/>
      <c r="AD228" s="280"/>
      <c r="AE228" s="280"/>
      <c r="AF228" s="280"/>
    </row>
    <row r="229" spans="1:32" ht="18.75" x14ac:dyDescent="0.25">
      <c r="A229" s="52"/>
      <c r="B229" s="273"/>
      <c r="C229" s="281"/>
      <c r="D229" s="280" t="s">
        <v>675</v>
      </c>
      <c r="E229" s="249">
        <v>25.1</v>
      </c>
      <c r="F229" s="280">
        <v>23.4</v>
      </c>
      <c r="G229" s="280">
        <v>21.8</v>
      </c>
      <c r="H229" s="280"/>
      <c r="I229" s="280"/>
      <c r="J229" s="280"/>
      <c r="K229" s="280"/>
      <c r="L229" s="280"/>
      <c r="M229" s="280"/>
      <c r="N229" s="280"/>
      <c r="O229" s="280"/>
      <c r="P229" s="27"/>
      <c r="Q229" s="280"/>
      <c r="R229" s="280"/>
      <c r="S229" s="280"/>
      <c r="T229" s="280"/>
      <c r="U229" s="280"/>
      <c r="V229" s="280"/>
      <c r="W229" s="280"/>
      <c r="X229" s="280"/>
      <c r="Y229" s="280"/>
      <c r="Z229" s="280"/>
      <c r="AA229" s="280"/>
      <c r="AB229" s="280"/>
      <c r="AC229" s="280"/>
      <c r="AD229" s="280"/>
      <c r="AE229" s="280"/>
      <c r="AF229" s="280"/>
    </row>
    <row r="230" spans="1:32" ht="18.75" x14ac:dyDescent="0.25">
      <c r="A230" s="52"/>
      <c r="B230" s="273"/>
      <c r="C230" s="281"/>
      <c r="D230" s="280" t="s">
        <v>676</v>
      </c>
      <c r="E230" s="250">
        <v>0</v>
      </c>
      <c r="F230" s="280">
        <v>0</v>
      </c>
      <c r="G230" s="280">
        <v>0</v>
      </c>
      <c r="H230" s="280"/>
      <c r="I230" s="280"/>
      <c r="J230" s="280"/>
      <c r="K230" s="280"/>
      <c r="L230" s="280"/>
      <c r="M230" s="280"/>
      <c r="N230" s="280"/>
      <c r="O230" s="280"/>
      <c r="P230" s="27"/>
      <c r="Q230" s="280"/>
      <c r="R230" s="280"/>
      <c r="S230" s="280"/>
      <c r="T230" s="280"/>
      <c r="U230" s="280"/>
      <c r="V230" s="280"/>
      <c r="W230" s="280"/>
      <c r="X230" s="280"/>
      <c r="Y230" s="280"/>
      <c r="Z230" s="280"/>
      <c r="AA230" s="280"/>
      <c r="AB230" s="280"/>
      <c r="AC230" s="280"/>
      <c r="AD230" s="280"/>
      <c r="AE230" s="280"/>
      <c r="AF230" s="280"/>
    </row>
    <row r="231" spans="1:32" ht="18.75" x14ac:dyDescent="0.25">
      <c r="A231" s="52"/>
      <c r="B231" s="273"/>
      <c r="C231" s="281"/>
      <c r="D231" s="280" t="s">
        <v>677</v>
      </c>
      <c r="E231" s="249">
        <v>69.599999999999994</v>
      </c>
      <c r="F231" s="280">
        <v>68.5</v>
      </c>
      <c r="G231" s="280">
        <v>69.400000000000006</v>
      </c>
      <c r="H231" s="280"/>
      <c r="I231" s="280"/>
      <c r="J231" s="280"/>
      <c r="K231" s="280"/>
      <c r="L231" s="280"/>
      <c r="M231" s="280"/>
      <c r="N231" s="280"/>
      <c r="O231" s="280"/>
      <c r="P231" s="27"/>
      <c r="Q231" s="280"/>
      <c r="R231" s="280"/>
      <c r="S231" s="280"/>
      <c r="T231" s="280"/>
      <c r="U231" s="280"/>
      <c r="V231" s="280"/>
      <c r="W231" s="280"/>
      <c r="X231" s="280"/>
      <c r="Y231" s="280"/>
      <c r="Z231" s="280"/>
      <c r="AA231" s="280"/>
      <c r="AB231" s="280"/>
      <c r="AC231" s="280"/>
      <c r="AD231" s="280"/>
      <c r="AE231" s="280"/>
      <c r="AF231" s="280"/>
    </row>
    <row r="232" spans="1:32" ht="18.75" x14ac:dyDescent="0.25">
      <c r="A232" s="52"/>
      <c r="B232" s="273"/>
      <c r="C232" s="281"/>
      <c r="D232" s="280" t="s">
        <v>678</v>
      </c>
      <c r="E232" s="249">
        <v>30.4</v>
      </c>
      <c r="F232" s="150">
        <v>31.5</v>
      </c>
      <c r="G232" s="150">
        <v>30.6</v>
      </c>
      <c r="H232" s="280"/>
      <c r="I232" s="280"/>
      <c r="J232" s="280"/>
      <c r="K232" s="280"/>
      <c r="L232" s="280"/>
      <c r="M232" s="280"/>
      <c r="N232" s="280"/>
      <c r="O232" s="280"/>
      <c r="P232" s="27"/>
      <c r="Q232" s="280"/>
      <c r="R232" s="280"/>
      <c r="S232" s="280"/>
      <c r="T232" s="280"/>
      <c r="U232" s="280"/>
      <c r="V232" s="280"/>
      <c r="W232" s="280"/>
      <c r="X232" s="280"/>
      <c r="Y232" s="280"/>
      <c r="Z232" s="280"/>
      <c r="AA232" s="280"/>
      <c r="AB232" s="280"/>
      <c r="AC232" s="280"/>
      <c r="AD232" s="280"/>
      <c r="AE232" s="280"/>
      <c r="AF232" s="280"/>
    </row>
    <row r="233" spans="1:32" ht="18.75" x14ac:dyDescent="0.25">
      <c r="A233" s="52"/>
      <c r="B233" s="273"/>
      <c r="C233" s="281"/>
      <c r="D233" s="177" t="s">
        <v>682</v>
      </c>
      <c r="E233" s="251"/>
      <c r="F233" s="280"/>
      <c r="G233" s="280"/>
      <c r="H233" s="27"/>
      <c r="I233" s="27"/>
      <c r="J233" s="280"/>
      <c r="K233" s="280"/>
      <c r="L233" s="280"/>
      <c r="M233" s="27"/>
      <c r="N233" s="27"/>
      <c r="O233" s="280"/>
      <c r="P233" s="27"/>
      <c r="Q233" s="280"/>
      <c r="R233" s="280"/>
      <c r="S233" s="280"/>
      <c r="T233" s="280"/>
      <c r="U233" s="280"/>
      <c r="V233" s="280"/>
      <c r="W233" s="280"/>
      <c r="X233" s="280"/>
      <c r="Y233" s="280"/>
      <c r="Z233" s="280"/>
      <c r="AA233" s="280"/>
      <c r="AB233" s="280"/>
      <c r="AC233" s="280"/>
      <c r="AD233" s="280"/>
      <c r="AE233" s="280"/>
      <c r="AF233" s="280"/>
    </row>
    <row r="234" spans="1:32" ht="18.75" x14ac:dyDescent="0.25">
      <c r="A234" s="52"/>
      <c r="B234" s="273"/>
      <c r="C234" s="281"/>
      <c r="D234" s="280" t="s">
        <v>673</v>
      </c>
      <c r="E234" s="520">
        <v>1426</v>
      </c>
      <c r="F234" s="521">
        <v>1409</v>
      </c>
      <c r="G234" s="521">
        <v>1257</v>
      </c>
      <c r="H234" s="280"/>
      <c r="I234" s="280"/>
      <c r="J234" s="280"/>
      <c r="K234" s="280"/>
      <c r="L234" s="280"/>
      <c r="M234" s="280"/>
      <c r="N234" s="280"/>
      <c r="O234" s="280"/>
      <c r="P234" s="27"/>
      <c r="Q234" s="280"/>
      <c r="R234" s="280"/>
      <c r="S234" s="280"/>
      <c r="T234" s="280"/>
      <c r="U234" s="280"/>
      <c r="V234" s="280"/>
      <c r="W234" s="280"/>
      <c r="X234" s="280"/>
      <c r="Y234" s="280"/>
      <c r="Z234" s="280"/>
      <c r="AA234" s="280"/>
      <c r="AB234" s="280"/>
      <c r="AC234" s="280"/>
      <c r="AD234" s="280"/>
      <c r="AE234" s="280"/>
      <c r="AF234" s="280"/>
    </row>
    <row r="235" spans="1:32" ht="18.75" x14ac:dyDescent="0.25">
      <c r="A235" s="52"/>
      <c r="B235" s="273"/>
      <c r="C235" s="281"/>
      <c r="D235" s="280" t="s">
        <v>674</v>
      </c>
      <c r="E235" s="249">
        <v>86.1</v>
      </c>
      <c r="F235" s="280">
        <v>86.5</v>
      </c>
      <c r="G235" s="280">
        <v>87.1</v>
      </c>
      <c r="H235" s="280"/>
      <c r="I235" s="280"/>
      <c r="J235" s="280"/>
      <c r="K235" s="280"/>
      <c r="L235" s="280"/>
      <c r="M235" s="280"/>
      <c r="N235" s="280"/>
      <c r="O235" s="280"/>
      <c r="P235" s="27"/>
      <c r="Q235" s="280"/>
      <c r="R235" s="280"/>
      <c r="S235" s="280"/>
      <c r="T235" s="280"/>
      <c r="U235" s="280"/>
      <c r="V235" s="280"/>
      <c r="W235" s="280"/>
      <c r="X235" s="280"/>
      <c r="Y235" s="280"/>
      <c r="Z235" s="280"/>
      <c r="AA235" s="280"/>
      <c r="AB235" s="280"/>
      <c r="AC235" s="280"/>
      <c r="AD235" s="280"/>
      <c r="AE235" s="280"/>
      <c r="AF235" s="280"/>
    </row>
    <row r="236" spans="1:32" ht="18.75" x14ac:dyDescent="0.25">
      <c r="A236" s="52"/>
      <c r="B236" s="273"/>
      <c r="C236" s="281"/>
      <c r="D236" s="280" t="s">
        <v>675</v>
      </c>
      <c r="E236" s="249">
        <v>13.900000000000002</v>
      </c>
      <c r="F236" s="280">
        <v>13.5</v>
      </c>
      <c r="G236" s="280">
        <v>12.9</v>
      </c>
      <c r="H236" s="280"/>
      <c r="I236" s="280"/>
      <c r="J236" s="280"/>
      <c r="K236" s="280"/>
      <c r="L236" s="280"/>
      <c r="M236" s="280"/>
      <c r="N236" s="280"/>
      <c r="O236" s="280"/>
      <c r="P236" s="27"/>
      <c r="Q236" s="280"/>
      <c r="R236" s="280"/>
      <c r="S236" s="280"/>
      <c r="T236" s="280"/>
      <c r="U236" s="280"/>
      <c r="V236" s="280"/>
      <c r="W236" s="280"/>
      <c r="X236" s="280"/>
      <c r="Y236" s="280"/>
      <c r="Z236" s="280"/>
      <c r="AA236" s="280"/>
      <c r="AB236" s="280"/>
      <c r="AC236" s="280"/>
      <c r="AD236" s="280"/>
      <c r="AE236" s="280"/>
      <c r="AF236" s="280"/>
    </row>
    <row r="237" spans="1:32" ht="18.75" x14ac:dyDescent="0.25">
      <c r="A237" s="52"/>
      <c r="B237" s="273"/>
      <c r="C237" s="281"/>
      <c r="D237" s="280" t="s">
        <v>676</v>
      </c>
      <c r="E237" s="249">
        <v>2.8000000000000003</v>
      </c>
      <c r="F237" s="280">
        <v>3.1</v>
      </c>
      <c r="G237" s="248">
        <v>3</v>
      </c>
      <c r="H237" s="280"/>
      <c r="I237" s="280"/>
      <c r="J237" s="280"/>
      <c r="K237" s="280"/>
      <c r="L237" s="280"/>
      <c r="M237" s="280"/>
      <c r="N237" s="280"/>
      <c r="O237" s="280"/>
      <c r="P237" s="27"/>
      <c r="Q237" s="280"/>
      <c r="R237" s="280"/>
      <c r="S237" s="280"/>
      <c r="T237" s="280"/>
      <c r="U237" s="280"/>
      <c r="V237" s="280"/>
      <c r="W237" s="280"/>
      <c r="X237" s="280"/>
      <c r="Y237" s="280"/>
      <c r="Z237" s="280"/>
      <c r="AA237" s="280"/>
      <c r="AB237" s="280"/>
      <c r="AC237" s="280"/>
      <c r="AD237" s="280"/>
      <c r="AE237" s="280"/>
      <c r="AF237" s="280"/>
    </row>
    <row r="238" spans="1:32" ht="18.75" x14ac:dyDescent="0.25">
      <c r="A238" s="52"/>
      <c r="B238" s="273"/>
      <c r="C238" s="281"/>
      <c r="D238" s="280" t="s">
        <v>677</v>
      </c>
      <c r="E238" s="249">
        <v>72.5</v>
      </c>
      <c r="F238" s="280">
        <v>72.5</v>
      </c>
      <c r="G238" s="248">
        <v>73</v>
      </c>
      <c r="H238" s="280"/>
      <c r="I238" s="280"/>
      <c r="J238" s="280"/>
      <c r="K238" s="280"/>
      <c r="L238" s="280"/>
      <c r="M238" s="280"/>
      <c r="N238" s="280"/>
      <c r="O238" s="280"/>
      <c r="P238" s="27"/>
      <c r="Q238" s="280"/>
      <c r="R238" s="280"/>
      <c r="S238" s="280"/>
      <c r="T238" s="280"/>
      <c r="U238" s="280"/>
      <c r="V238" s="280"/>
      <c r="W238" s="280"/>
      <c r="X238" s="280"/>
      <c r="Y238" s="280"/>
      <c r="Z238" s="280"/>
      <c r="AA238" s="280"/>
      <c r="AB238" s="280"/>
      <c r="AC238" s="280"/>
      <c r="AD238" s="280"/>
      <c r="AE238" s="280"/>
      <c r="AF238" s="280"/>
    </row>
    <row r="239" spans="1:32" ht="18.75" x14ac:dyDescent="0.25">
      <c r="A239" s="52"/>
      <c r="B239" s="273"/>
      <c r="C239" s="281"/>
      <c r="D239" s="280" t="s">
        <v>678</v>
      </c>
      <c r="E239" s="249">
        <v>24.7</v>
      </c>
      <c r="F239" s="150">
        <v>24.3</v>
      </c>
      <c r="G239" s="254">
        <v>24</v>
      </c>
      <c r="H239" s="280"/>
      <c r="I239" s="280"/>
      <c r="J239" s="280"/>
      <c r="K239" s="280"/>
      <c r="L239" s="280"/>
      <c r="M239" s="280"/>
      <c r="N239" s="280"/>
      <c r="O239" s="280"/>
      <c r="P239" s="27"/>
      <c r="Q239" s="280"/>
      <c r="R239" s="280"/>
      <c r="S239" s="280"/>
      <c r="T239" s="280"/>
      <c r="U239" s="280"/>
      <c r="V239" s="280"/>
      <c r="W239" s="280"/>
      <c r="X239" s="280"/>
      <c r="Y239" s="280"/>
      <c r="Z239" s="280"/>
      <c r="AA239" s="280"/>
      <c r="AB239" s="280"/>
      <c r="AC239" s="280"/>
      <c r="AD239" s="280"/>
      <c r="AE239" s="280"/>
      <c r="AF239" s="280"/>
    </row>
    <row r="240" spans="1:32" ht="18.75" x14ac:dyDescent="0.25">
      <c r="A240" s="52"/>
      <c r="B240" s="273"/>
      <c r="C240" s="281"/>
      <c r="D240" s="177" t="s">
        <v>683</v>
      </c>
      <c r="E240" s="251"/>
      <c r="F240" s="280"/>
      <c r="G240" s="280"/>
      <c r="H240" s="27"/>
      <c r="I240" s="27"/>
      <c r="J240" s="280"/>
      <c r="K240" s="280"/>
      <c r="L240" s="280"/>
      <c r="M240" s="27"/>
      <c r="N240" s="27"/>
      <c r="O240" s="280"/>
      <c r="P240" s="27"/>
      <c r="Q240" s="280"/>
      <c r="R240" s="280"/>
      <c r="S240" s="280"/>
      <c r="T240" s="280"/>
      <c r="U240" s="280"/>
      <c r="V240" s="280"/>
      <c r="W240" s="280"/>
      <c r="X240" s="280"/>
      <c r="Y240" s="280"/>
      <c r="Z240" s="280"/>
      <c r="AA240" s="280"/>
      <c r="AB240" s="280"/>
      <c r="AC240" s="280"/>
      <c r="AD240" s="280"/>
      <c r="AE240" s="280"/>
      <c r="AF240" s="280"/>
    </row>
    <row r="241" spans="1:32" ht="18.75" x14ac:dyDescent="0.25">
      <c r="A241" s="52"/>
      <c r="B241" s="273"/>
      <c r="C241" s="281"/>
      <c r="D241" s="280" t="s">
        <v>684</v>
      </c>
      <c r="E241" s="520">
        <v>4216</v>
      </c>
      <c r="F241" s="521">
        <v>3674</v>
      </c>
      <c r="G241" s="521">
        <v>3617</v>
      </c>
      <c r="H241" s="280"/>
      <c r="I241" s="280"/>
      <c r="J241" s="280"/>
      <c r="K241" s="280"/>
      <c r="L241" s="280"/>
      <c r="M241" s="280"/>
      <c r="N241" s="280"/>
      <c r="O241" s="280"/>
      <c r="P241" s="27"/>
      <c r="Q241" s="280"/>
      <c r="R241" s="280"/>
      <c r="S241" s="280"/>
      <c r="T241" s="280"/>
      <c r="U241" s="280"/>
      <c r="V241" s="280"/>
      <c r="W241" s="280"/>
      <c r="X241" s="280"/>
      <c r="Y241" s="280"/>
      <c r="Z241" s="280"/>
      <c r="AA241" s="280"/>
      <c r="AB241" s="280"/>
      <c r="AC241" s="280"/>
      <c r="AD241" s="280"/>
      <c r="AE241" s="280"/>
      <c r="AF241" s="280"/>
    </row>
    <row r="242" spans="1:32" ht="18.75" x14ac:dyDescent="0.25">
      <c r="A242" s="52"/>
      <c r="B242" s="273"/>
      <c r="C242" s="281"/>
      <c r="D242" s="280" t="s">
        <v>674</v>
      </c>
      <c r="E242" s="249">
        <v>87</v>
      </c>
      <c r="F242" s="280">
        <v>86.2</v>
      </c>
      <c r="G242" s="280">
        <v>86.5</v>
      </c>
      <c r="H242" s="280"/>
      <c r="I242" s="280"/>
      <c r="J242" s="280"/>
      <c r="K242" s="280"/>
      <c r="L242" s="280"/>
      <c r="M242" s="280"/>
      <c r="N242" s="280"/>
      <c r="O242" s="280"/>
      <c r="P242" s="27"/>
      <c r="Q242" s="280"/>
      <c r="R242" s="280"/>
      <c r="S242" s="280"/>
      <c r="T242" s="280"/>
      <c r="U242" s="280"/>
      <c r="V242" s="280"/>
      <c r="W242" s="280"/>
      <c r="X242" s="280"/>
      <c r="Y242" s="280"/>
      <c r="Z242" s="280"/>
      <c r="AA242" s="280"/>
      <c r="AB242" s="280"/>
      <c r="AC242" s="280"/>
      <c r="AD242" s="280"/>
      <c r="AE242" s="280"/>
      <c r="AF242" s="280"/>
    </row>
    <row r="243" spans="1:32" ht="18.75" x14ac:dyDescent="0.25">
      <c r="A243" s="52"/>
      <c r="B243" s="273"/>
      <c r="C243" s="281"/>
      <c r="D243" s="280" t="s">
        <v>675</v>
      </c>
      <c r="E243" s="249">
        <v>13</v>
      </c>
      <c r="F243" s="280">
        <v>13.8</v>
      </c>
      <c r="G243" s="280">
        <v>13.5</v>
      </c>
      <c r="H243" s="280"/>
      <c r="I243" s="280"/>
      <c r="J243" s="280"/>
      <c r="K243" s="280"/>
      <c r="L243" s="280"/>
      <c r="M243" s="280"/>
      <c r="N243" s="280"/>
      <c r="O243" s="280"/>
      <c r="P243" s="27"/>
      <c r="Q243" s="280"/>
      <c r="R243" s="280"/>
      <c r="S243" s="280"/>
      <c r="T243" s="280"/>
      <c r="U243" s="280"/>
      <c r="V243" s="280"/>
      <c r="W243" s="280"/>
      <c r="X243" s="280"/>
      <c r="Y243" s="280"/>
      <c r="Z243" s="280"/>
      <c r="AA243" s="280"/>
      <c r="AB243" s="280"/>
      <c r="AC243" s="280"/>
      <c r="AD243" s="280"/>
      <c r="AE243" s="280"/>
      <c r="AF243" s="280"/>
    </row>
    <row r="244" spans="1:32" ht="18.75" x14ac:dyDescent="0.25">
      <c r="A244" s="52"/>
      <c r="B244" s="273"/>
      <c r="C244" s="281"/>
      <c r="D244" s="280" t="s">
        <v>676</v>
      </c>
      <c r="E244" s="249">
        <v>13.200000000000001</v>
      </c>
      <c r="F244" s="247">
        <v>13</v>
      </c>
      <c r="G244" s="248">
        <v>13.9</v>
      </c>
      <c r="H244" s="280"/>
      <c r="I244" s="280"/>
      <c r="J244" s="280"/>
      <c r="K244" s="280"/>
      <c r="L244" s="280"/>
      <c r="M244" s="280"/>
      <c r="N244" s="280"/>
      <c r="O244" s="280"/>
      <c r="P244" s="27"/>
      <c r="Q244" s="280"/>
      <c r="R244" s="280"/>
      <c r="S244" s="280"/>
      <c r="T244" s="280"/>
      <c r="U244" s="280"/>
      <c r="V244" s="280"/>
      <c r="W244" s="280"/>
      <c r="X244" s="280"/>
      <c r="Y244" s="280"/>
      <c r="Z244" s="280"/>
      <c r="AA244" s="280"/>
      <c r="AB244" s="280"/>
      <c r="AC244" s="280"/>
      <c r="AD244" s="280"/>
      <c r="AE244" s="280"/>
      <c r="AF244" s="280"/>
    </row>
    <row r="245" spans="1:32" ht="18.75" x14ac:dyDescent="0.25">
      <c r="A245" s="52"/>
      <c r="B245" s="273"/>
      <c r="C245" s="281"/>
      <c r="D245" s="280" t="s">
        <v>677</v>
      </c>
      <c r="E245" s="249">
        <v>66.600000000000009</v>
      </c>
      <c r="F245" s="280">
        <v>70.099999999999994</v>
      </c>
      <c r="G245" s="248">
        <v>71</v>
      </c>
      <c r="H245" s="280"/>
      <c r="I245" s="280"/>
      <c r="J245" s="280"/>
      <c r="K245" s="280"/>
      <c r="L245" s="280"/>
      <c r="M245" s="280"/>
      <c r="N245" s="280"/>
      <c r="O245" s="280"/>
      <c r="P245" s="27"/>
      <c r="Q245" s="280"/>
      <c r="R245" s="280"/>
      <c r="S245" s="280"/>
      <c r="T245" s="280"/>
      <c r="U245" s="280"/>
      <c r="V245" s="280"/>
      <c r="W245" s="280"/>
      <c r="X245" s="280"/>
      <c r="Y245" s="280"/>
      <c r="Z245" s="280"/>
      <c r="AA245" s="280"/>
      <c r="AB245" s="280"/>
      <c r="AC245" s="280"/>
      <c r="AD245" s="280"/>
      <c r="AE245" s="280"/>
      <c r="AF245" s="280"/>
    </row>
    <row r="246" spans="1:32" ht="18.75" x14ac:dyDescent="0.25">
      <c r="A246" s="52"/>
      <c r="B246" s="273"/>
      <c r="C246" s="281"/>
      <c r="D246" s="150" t="s">
        <v>678</v>
      </c>
      <c r="E246" s="252">
        <v>20.200000000000003</v>
      </c>
      <c r="F246" s="150">
        <v>16.899999999999999</v>
      </c>
      <c r="G246" s="150">
        <v>15.1</v>
      </c>
      <c r="H246" s="280"/>
      <c r="I246" s="280"/>
      <c r="J246" s="280"/>
      <c r="K246" s="280"/>
      <c r="L246" s="280"/>
      <c r="M246" s="280"/>
      <c r="N246" s="280"/>
      <c r="O246" s="280"/>
      <c r="P246" s="27"/>
      <c r="Q246" s="280"/>
      <c r="R246" s="280"/>
      <c r="S246" s="280"/>
      <c r="T246" s="280"/>
      <c r="U246" s="280"/>
      <c r="V246" s="280"/>
      <c r="W246" s="280"/>
      <c r="X246" s="280"/>
      <c r="Y246" s="280"/>
      <c r="Z246" s="280"/>
      <c r="AA246" s="280"/>
      <c r="AB246" s="280"/>
      <c r="AC246" s="280"/>
      <c r="AD246" s="280"/>
      <c r="AE246" s="280"/>
      <c r="AF246" s="280"/>
    </row>
    <row r="247" spans="1:32" x14ac:dyDescent="0.25">
      <c r="A247" s="546"/>
      <c r="B247" s="546"/>
      <c r="C247" s="281"/>
      <c r="D247" s="280"/>
      <c r="E247" s="280"/>
      <c r="F247" s="280"/>
      <c r="G247" s="280"/>
      <c r="H247" s="280"/>
      <c r="I247" s="280"/>
      <c r="J247" s="280"/>
      <c r="K247" s="280"/>
      <c r="L247" s="280"/>
      <c r="M247" s="280"/>
      <c r="N247" s="280"/>
      <c r="O247" s="280"/>
      <c r="P247" s="27"/>
      <c r="Q247" s="280"/>
      <c r="R247" s="280"/>
      <c r="S247" s="280"/>
      <c r="T247" s="280"/>
      <c r="U247" s="280"/>
      <c r="V247" s="280"/>
      <c r="W247" s="280"/>
      <c r="X247" s="280"/>
      <c r="Y247" s="280"/>
      <c r="Z247" s="280"/>
      <c r="AA247" s="280"/>
      <c r="AB247" s="280"/>
      <c r="AC247" s="280"/>
      <c r="AD247" s="280"/>
      <c r="AE247" s="280"/>
      <c r="AF247" s="280"/>
    </row>
    <row r="248" spans="1:32" x14ac:dyDescent="0.25">
      <c r="A248" s="546"/>
      <c r="B248" s="546"/>
      <c r="C248" s="281"/>
      <c r="D248" s="280"/>
      <c r="E248" s="280"/>
      <c r="F248" s="280"/>
      <c r="G248" s="280"/>
      <c r="H248" s="280"/>
      <c r="I248" s="280"/>
      <c r="J248" s="280"/>
      <c r="K248" s="280"/>
      <c r="L248" s="280"/>
      <c r="M248" s="280"/>
      <c r="N248" s="280"/>
      <c r="O248" s="280"/>
      <c r="P248" s="27"/>
      <c r="Q248" s="280"/>
      <c r="R248" s="280"/>
      <c r="S248" s="280"/>
      <c r="T248" s="280"/>
      <c r="U248" s="280"/>
      <c r="V248" s="280"/>
      <c r="W248" s="280"/>
      <c r="X248" s="280"/>
      <c r="Y248" s="280"/>
      <c r="Z248" s="280"/>
      <c r="AA248" s="280"/>
      <c r="AB248" s="280"/>
      <c r="AC248" s="280"/>
      <c r="AD248" s="280"/>
      <c r="AE248" s="280"/>
      <c r="AF248" s="280"/>
    </row>
    <row r="249" spans="1:32" x14ac:dyDescent="0.25">
      <c r="A249" s="546"/>
      <c r="B249" s="546"/>
      <c r="C249" s="281"/>
      <c r="D249" s="280"/>
      <c r="E249" s="280"/>
      <c r="F249" s="280"/>
      <c r="G249" s="280"/>
      <c r="H249" s="280"/>
      <c r="I249" s="280"/>
      <c r="J249" s="280"/>
      <c r="K249" s="280"/>
      <c r="L249" s="280"/>
      <c r="M249" s="280"/>
      <c r="N249" s="280"/>
      <c r="O249" s="280"/>
      <c r="P249" s="27"/>
      <c r="Q249" s="280"/>
      <c r="R249" s="280"/>
      <c r="S249" s="280"/>
      <c r="T249" s="280"/>
      <c r="U249" s="280"/>
      <c r="V249" s="280"/>
      <c r="W249" s="280"/>
      <c r="X249" s="280"/>
      <c r="Y249" s="280"/>
      <c r="Z249" s="280"/>
      <c r="AA249" s="280"/>
      <c r="AB249" s="280"/>
      <c r="AC249" s="280"/>
      <c r="AD249" s="280"/>
      <c r="AE249" s="280"/>
      <c r="AF249" s="280"/>
    </row>
    <row r="250" spans="1:32" x14ac:dyDescent="0.25">
      <c r="A250" s="280"/>
      <c r="B250" s="10" t="s">
        <v>670</v>
      </c>
      <c r="C250" s="281"/>
      <c r="D250" s="568" t="s">
        <v>686</v>
      </c>
      <c r="E250" s="568"/>
      <c r="F250" s="568"/>
      <c r="G250" s="280"/>
      <c r="H250" s="280"/>
      <c r="I250" s="280"/>
      <c r="J250" s="280"/>
      <c r="K250" s="280"/>
      <c r="L250" s="280"/>
      <c r="M250" s="280"/>
      <c r="N250" s="280"/>
      <c r="O250" s="280"/>
      <c r="P250" s="280"/>
      <c r="Q250" s="280"/>
      <c r="R250" s="280"/>
      <c r="S250" s="26"/>
      <c r="T250" s="280"/>
      <c r="U250" s="280"/>
      <c r="V250" s="280"/>
      <c r="W250" s="280"/>
      <c r="X250" s="280"/>
      <c r="Y250" s="280"/>
      <c r="Z250" s="280"/>
      <c r="AA250" s="280"/>
      <c r="AB250" s="280"/>
      <c r="AC250" s="280"/>
      <c r="AD250" s="280"/>
      <c r="AE250" s="280"/>
      <c r="AF250" s="280"/>
    </row>
    <row r="251" spans="1:32" x14ac:dyDescent="0.25">
      <c r="A251" s="280"/>
      <c r="B251" s="274"/>
      <c r="C251" s="281"/>
      <c r="D251" s="18"/>
      <c r="E251" s="18" t="s">
        <v>335</v>
      </c>
      <c r="F251" s="280"/>
      <c r="G251" s="280"/>
      <c r="H251" s="280"/>
      <c r="I251" s="280"/>
      <c r="J251" s="280"/>
      <c r="K251" s="280"/>
      <c r="L251" s="280"/>
      <c r="M251" s="280"/>
      <c r="N251" s="280"/>
      <c r="O251" s="280"/>
      <c r="P251" s="21"/>
      <c r="Q251" s="280"/>
      <c r="R251" s="280"/>
      <c r="S251" s="26"/>
      <c r="T251" s="280"/>
      <c r="U251" s="280"/>
      <c r="V251" s="280"/>
      <c r="W251" s="280"/>
      <c r="X251" s="280"/>
      <c r="Y251" s="280"/>
      <c r="Z251" s="280"/>
      <c r="AA251" s="280"/>
      <c r="AB251" s="280"/>
      <c r="AC251" s="280"/>
      <c r="AD251" s="280"/>
      <c r="AE251" s="280"/>
      <c r="AF251" s="280"/>
    </row>
    <row r="252" spans="1:32" x14ac:dyDescent="0.25">
      <c r="A252" s="280"/>
      <c r="B252" s="274"/>
      <c r="C252" s="281"/>
      <c r="D252" s="16" t="s">
        <v>687</v>
      </c>
      <c r="E252" s="213"/>
      <c r="F252" s="280"/>
      <c r="G252" s="280"/>
      <c r="H252" s="280"/>
      <c r="I252" s="280"/>
      <c r="J252" s="280"/>
      <c r="K252" s="280"/>
      <c r="L252" s="280"/>
      <c r="M252" s="280"/>
      <c r="N252" s="280"/>
      <c r="O252" s="280"/>
      <c r="P252" s="213"/>
      <c r="Q252" s="280"/>
      <c r="R252" s="280"/>
      <c r="S252" s="26"/>
      <c r="T252" s="280"/>
      <c r="U252" s="280"/>
      <c r="V252" s="280"/>
      <c r="W252" s="280"/>
      <c r="X252" s="280"/>
      <c r="Y252" s="280"/>
      <c r="Z252" s="280"/>
      <c r="AA252" s="280"/>
      <c r="AB252" s="280"/>
      <c r="AC252" s="280"/>
      <c r="AD252" s="280"/>
      <c r="AE252" s="280"/>
      <c r="AF252" s="280"/>
    </row>
    <row r="253" spans="1:32" ht="18.2" customHeight="1" x14ac:dyDescent="0.25">
      <c r="A253" s="280"/>
      <c r="B253" s="274"/>
      <c r="C253" s="281"/>
      <c r="D253" s="280" t="s">
        <v>673</v>
      </c>
      <c r="E253" s="65">
        <v>8</v>
      </c>
      <c r="F253" s="280"/>
      <c r="G253" s="280"/>
      <c r="H253" s="280"/>
      <c r="I253" s="280"/>
      <c r="J253" s="280"/>
      <c r="K253" s="280"/>
      <c r="L253" s="280"/>
      <c r="M253" s="280"/>
      <c r="N253" s="280"/>
      <c r="O253" s="280"/>
      <c r="P253" s="27"/>
      <c r="Q253" s="280"/>
      <c r="R253" s="280"/>
      <c r="S253" s="26"/>
      <c r="T253" s="280"/>
      <c r="U253" s="280"/>
      <c r="V253" s="280"/>
      <c r="W253" s="280"/>
      <c r="X253" s="280"/>
      <c r="Y253" s="280"/>
      <c r="Z253" s="280"/>
      <c r="AA253" s="280"/>
      <c r="AB253" s="280"/>
      <c r="AC253" s="280"/>
      <c r="AD253" s="280"/>
      <c r="AE253" s="280"/>
      <c r="AF253" s="280"/>
    </row>
    <row r="254" spans="1:32" ht="18.2" customHeight="1" x14ac:dyDescent="0.25">
      <c r="A254" s="280"/>
      <c r="B254" s="274"/>
      <c r="C254" s="281"/>
      <c r="D254" s="280" t="s">
        <v>674</v>
      </c>
      <c r="E254" s="65">
        <v>75</v>
      </c>
      <c r="F254" s="280"/>
      <c r="G254" s="280"/>
      <c r="H254" s="280"/>
      <c r="I254" s="280"/>
      <c r="J254" s="280"/>
      <c r="K254" s="280"/>
      <c r="L254" s="280"/>
      <c r="M254" s="280"/>
      <c r="N254" s="280"/>
      <c r="O254" s="280"/>
      <c r="P254" s="27"/>
      <c r="Q254" s="280"/>
      <c r="R254" s="280"/>
      <c r="S254" s="26"/>
      <c r="T254" s="280"/>
      <c r="U254" s="280"/>
      <c r="V254" s="280"/>
      <c r="W254" s="280"/>
      <c r="X254" s="280"/>
      <c r="Y254" s="280"/>
      <c r="Z254" s="280"/>
      <c r="AA254" s="280"/>
      <c r="AB254" s="280"/>
      <c r="AC254" s="280"/>
      <c r="AD254" s="280"/>
      <c r="AE254" s="280"/>
      <c r="AF254" s="280"/>
    </row>
    <row r="255" spans="1:32" ht="18.2" customHeight="1" x14ac:dyDescent="0.25">
      <c r="A255" s="280"/>
      <c r="B255" s="274"/>
      <c r="C255" s="281"/>
      <c r="D255" s="280" t="s">
        <v>675</v>
      </c>
      <c r="E255" s="65">
        <v>25</v>
      </c>
      <c r="F255" s="280"/>
      <c r="G255" s="280"/>
      <c r="H255" s="280"/>
      <c r="I255" s="280"/>
      <c r="J255" s="280"/>
      <c r="K255" s="280"/>
      <c r="L255" s="280"/>
      <c r="M255" s="280"/>
      <c r="N255" s="280"/>
      <c r="O255" s="280"/>
      <c r="P255" s="27"/>
      <c r="Q255" s="280"/>
      <c r="R255" s="280"/>
      <c r="S255" s="26"/>
      <c r="T255" s="280"/>
      <c r="U255" s="280"/>
      <c r="V255" s="280"/>
      <c r="W255" s="280"/>
      <c r="X255" s="280"/>
      <c r="Y255" s="280"/>
      <c r="Z255" s="280"/>
      <c r="AA255" s="280"/>
      <c r="AB255" s="280"/>
      <c r="AC255" s="280"/>
      <c r="AD255" s="280"/>
      <c r="AE255" s="280"/>
      <c r="AF255" s="280"/>
    </row>
    <row r="256" spans="1:32" ht="18.2" customHeight="1" x14ac:dyDescent="0.25">
      <c r="A256" s="280"/>
      <c r="B256" s="274"/>
      <c r="C256" s="281"/>
      <c r="D256" s="280" t="s">
        <v>676</v>
      </c>
      <c r="E256" s="65">
        <v>0</v>
      </c>
      <c r="F256" s="280"/>
      <c r="G256" s="280"/>
      <c r="H256" s="280"/>
      <c r="I256" s="280"/>
      <c r="J256" s="280"/>
      <c r="K256" s="280"/>
      <c r="L256" s="280"/>
      <c r="M256" s="280"/>
      <c r="N256" s="280"/>
      <c r="O256" s="280"/>
      <c r="P256" s="27"/>
      <c r="Q256" s="280"/>
      <c r="R256" s="280"/>
      <c r="S256" s="26"/>
      <c r="T256" s="280"/>
      <c r="U256" s="280"/>
      <c r="V256" s="280"/>
      <c r="W256" s="280"/>
      <c r="X256" s="280"/>
      <c r="Y256" s="280"/>
      <c r="Z256" s="280"/>
      <c r="AA256" s="280"/>
      <c r="AB256" s="280"/>
      <c r="AC256" s="280"/>
      <c r="AD256" s="280"/>
      <c r="AE256" s="280"/>
      <c r="AF256" s="280"/>
    </row>
    <row r="257" spans="1:32" ht="18.2" customHeight="1" x14ac:dyDescent="0.25">
      <c r="A257" s="280"/>
      <c r="B257" s="274"/>
      <c r="C257" s="281"/>
      <c r="D257" s="280" t="s">
        <v>677</v>
      </c>
      <c r="E257" s="65">
        <v>0</v>
      </c>
      <c r="F257" s="280"/>
      <c r="G257" s="280"/>
      <c r="H257" s="280"/>
      <c r="I257" s="280"/>
      <c r="J257" s="280"/>
      <c r="K257" s="280"/>
      <c r="L257" s="280"/>
      <c r="M257" s="280"/>
      <c r="N257" s="280"/>
      <c r="O257" s="280"/>
      <c r="P257" s="27"/>
      <c r="Q257" s="280"/>
      <c r="R257" s="280"/>
      <c r="S257" s="26"/>
      <c r="T257" s="280"/>
      <c r="U257" s="280"/>
      <c r="V257" s="280"/>
      <c r="W257" s="280"/>
      <c r="X257" s="280"/>
      <c r="Y257" s="280"/>
      <c r="Z257" s="280"/>
      <c r="AA257" s="280"/>
      <c r="AB257" s="280"/>
      <c r="AC257" s="280"/>
      <c r="AD257" s="280"/>
      <c r="AE257" s="280"/>
      <c r="AF257" s="280"/>
    </row>
    <row r="258" spans="1:32" ht="18.2" customHeight="1" x14ac:dyDescent="0.25">
      <c r="A258" s="280"/>
      <c r="B258" s="274"/>
      <c r="C258" s="281"/>
      <c r="D258" s="280" t="s">
        <v>678</v>
      </c>
      <c r="E258" s="65">
        <v>100</v>
      </c>
      <c r="F258" s="280"/>
      <c r="G258" s="280"/>
      <c r="H258" s="280"/>
      <c r="I258" s="280"/>
      <c r="J258" s="280"/>
      <c r="K258" s="280"/>
      <c r="L258" s="280"/>
      <c r="M258" s="280"/>
      <c r="N258" s="280"/>
      <c r="O258" s="280"/>
      <c r="P258" s="27"/>
      <c r="Q258" s="280"/>
      <c r="R258" s="280"/>
      <c r="S258" s="26"/>
      <c r="T258" s="280"/>
      <c r="U258" s="280"/>
      <c r="V258" s="280"/>
      <c r="W258" s="280"/>
      <c r="X258" s="280"/>
      <c r="Y258" s="280"/>
      <c r="Z258" s="280"/>
      <c r="AA258" s="280"/>
      <c r="AB258" s="280"/>
      <c r="AC258" s="280"/>
      <c r="AD258" s="280"/>
      <c r="AE258" s="280"/>
      <c r="AF258" s="280"/>
    </row>
    <row r="259" spans="1:32" ht="18.2" customHeight="1" x14ac:dyDescent="0.25">
      <c r="A259" s="280"/>
      <c r="B259" s="274"/>
      <c r="C259" s="281"/>
      <c r="D259" s="177" t="s">
        <v>688</v>
      </c>
      <c r="E259" s="75"/>
      <c r="F259" s="280"/>
      <c r="G259" s="280"/>
      <c r="H259" s="280"/>
      <c r="I259" s="280"/>
      <c r="J259" s="280"/>
      <c r="K259" s="280"/>
      <c r="L259" s="280"/>
      <c r="M259" s="280"/>
      <c r="N259" s="280"/>
      <c r="O259" s="280"/>
      <c r="P259" s="27"/>
      <c r="Q259" s="280"/>
      <c r="R259" s="280"/>
      <c r="S259" s="26"/>
      <c r="T259" s="280"/>
      <c r="U259" s="280"/>
      <c r="V259" s="280"/>
      <c r="W259" s="280"/>
      <c r="X259" s="280"/>
      <c r="Y259" s="280"/>
      <c r="Z259" s="280"/>
      <c r="AA259" s="280"/>
      <c r="AB259" s="280"/>
      <c r="AC259" s="280"/>
      <c r="AD259" s="280"/>
      <c r="AE259" s="280"/>
      <c r="AF259" s="280"/>
    </row>
    <row r="260" spans="1:32" ht="18.2" customHeight="1" x14ac:dyDescent="0.25">
      <c r="A260" s="280"/>
      <c r="B260" s="274"/>
      <c r="C260" s="281"/>
      <c r="D260" s="280" t="s">
        <v>673</v>
      </c>
      <c r="E260" s="65">
        <v>3</v>
      </c>
      <c r="F260" s="280"/>
      <c r="G260" s="280"/>
      <c r="H260" s="280"/>
      <c r="I260" s="280"/>
      <c r="J260" s="280"/>
      <c r="K260" s="280"/>
      <c r="L260" s="280"/>
      <c r="M260" s="280"/>
      <c r="N260" s="280"/>
      <c r="O260" s="280"/>
      <c r="P260" s="27"/>
      <c r="Q260" s="280"/>
      <c r="R260" s="280"/>
      <c r="S260" s="26"/>
      <c r="T260" s="280"/>
      <c r="U260" s="280"/>
      <c r="V260" s="280"/>
      <c r="W260" s="280"/>
      <c r="X260" s="280"/>
      <c r="Y260" s="280"/>
      <c r="Z260" s="280"/>
      <c r="AA260" s="280"/>
      <c r="AB260" s="280"/>
      <c r="AC260" s="280"/>
      <c r="AD260" s="280"/>
      <c r="AE260" s="280"/>
      <c r="AF260" s="280"/>
    </row>
    <row r="261" spans="1:32" ht="18.2" customHeight="1" x14ac:dyDescent="0.25">
      <c r="A261" s="280"/>
      <c r="B261" s="274"/>
      <c r="C261" s="281"/>
      <c r="D261" s="280" t="s">
        <v>674</v>
      </c>
      <c r="E261" s="65">
        <v>33.299999999999997</v>
      </c>
      <c r="F261" s="280"/>
      <c r="G261" s="280"/>
      <c r="H261" s="280"/>
      <c r="I261" s="280"/>
      <c r="J261" s="280"/>
      <c r="K261" s="280"/>
      <c r="L261" s="280"/>
      <c r="M261" s="280"/>
      <c r="N261" s="280"/>
      <c r="O261" s="280"/>
      <c r="P261" s="27"/>
      <c r="Q261" s="280"/>
      <c r="R261" s="280"/>
      <c r="S261" s="26"/>
      <c r="T261" s="280"/>
      <c r="U261" s="280"/>
      <c r="V261" s="280"/>
      <c r="W261" s="280"/>
      <c r="X261" s="280"/>
      <c r="Y261" s="280"/>
      <c r="Z261" s="280"/>
      <c r="AA261" s="280"/>
      <c r="AB261" s="280"/>
      <c r="AC261" s="280"/>
      <c r="AD261" s="280"/>
      <c r="AE261" s="280"/>
      <c r="AF261" s="280"/>
    </row>
    <row r="262" spans="1:32" ht="18.2" customHeight="1" x14ac:dyDescent="0.25">
      <c r="A262" s="280"/>
      <c r="B262" s="274"/>
      <c r="C262" s="281"/>
      <c r="D262" s="280" t="s">
        <v>675</v>
      </c>
      <c r="E262" s="65">
        <v>66.7</v>
      </c>
      <c r="F262" s="280"/>
      <c r="G262" s="280"/>
      <c r="H262" s="280"/>
      <c r="I262" s="280"/>
      <c r="J262" s="280"/>
      <c r="K262" s="280"/>
      <c r="L262" s="280"/>
      <c r="M262" s="280"/>
      <c r="N262" s="280"/>
      <c r="O262" s="280"/>
      <c r="P262" s="27"/>
      <c r="Q262" s="280"/>
      <c r="R262" s="280"/>
      <c r="S262" s="26"/>
      <c r="T262" s="280"/>
      <c r="U262" s="280"/>
      <c r="V262" s="280"/>
      <c r="W262" s="280"/>
      <c r="X262" s="280"/>
      <c r="Y262" s="280"/>
      <c r="Z262" s="280"/>
      <c r="AA262" s="280"/>
      <c r="AB262" s="280"/>
      <c r="AC262" s="280"/>
      <c r="AD262" s="280"/>
      <c r="AE262" s="280"/>
      <c r="AF262" s="280"/>
    </row>
    <row r="263" spans="1:32" ht="18.2" customHeight="1" x14ac:dyDescent="0.25">
      <c r="A263" s="280"/>
      <c r="B263" s="274"/>
      <c r="C263" s="281"/>
      <c r="D263" s="280" t="s">
        <v>676</v>
      </c>
      <c r="E263" s="65">
        <v>0</v>
      </c>
      <c r="F263" s="280"/>
      <c r="G263" s="280"/>
      <c r="H263" s="280"/>
      <c r="I263" s="280"/>
      <c r="J263" s="280"/>
      <c r="K263" s="280"/>
      <c r="L263" s="280"/>
      <c r="M263" s="280"/>
      <c r="N263" s="280"/>
      <c r="O263" s="280"/>
      <c r="P263" s="27"/>
      <c r="Q263" s="280"/>
      <c r="R263" s="280"/>
      <c r="S263" s="26"/>
      <c r="T263" s="280"/>
      <c r="U263" s="280"/>
      <c r="V263" s="280"/>
      <c r="W263" s="280"/>
      <c r="X263" s="280"/>
      <c r="Y263" s="280"/>
      <c r="Z263" s="280"/>
      <c r="AA263" s="280"/>
      <c r="AB263" s="280"/>
      <c r="AC263" s="280"/>
      <c r="AD263" s="280"/>
      <c r="AE263" s="280"/>
      <c r="AF263" s="280"/>
    </row>
    <row r="264" spans="1:32" ht="18.2" customHeight="1" x14ac:dyDescent="0.25">
      <c r="A264" s="280"/>
      <c r="B264" s="274"/>
      <c r="C264" s="281"/>
      <c r="D264" s="280" t="s">
        <v>677</v>
      </c>
      <c r="E264" s="65">
        <v>0</v>
      </c>
      <c r="F264" s="280"/>
      <c r="G264" s="280"/>
      <c r="H264" s="280"/>
      <c r="I264" s="280"/>
      <c r="J264" s="280"/>
      <c r="K264" s="280"/>
      <c r="L264" s="280"/>
      <c r="M264" s="280"/>
      <c r="N264" s="280"/>
      <c r="O264" s="280"/>
      <c r="P264" s="27"/>
      <c r="Q264" s="280"/>
      <c r="R264" s="280"/>
      <c r="S264" s="26"/>
      <c r="T264" s="280"/>
      <c r="U264" s="280"/>
      <c r="V264" s="280"/>
      <c r="W264" s="280"/>
      <c r="X264" s="280"/>
      <c r="Y264" s="280"/>
      <c r="Z264" s="280"/>
      <c r="AA264" s="280"/>
      <c r="AB264" s="280"/>
      <c r="AC264" s="280"/>
      <c r="AD264" s="280"/>
      <c r="AE264" s="280"/>
      <c r="AF264" s="280"/>
    </row>
    <row r="265" spans="1:32" ht="18.2" customHeight="1" x14ac:dyDescent="0.25">
      <c r="A265" s="280"/>
      <c r="B265" s="274"/>
      <c r="C265" s="281"/>
      <c r="D265" s="280" t="s">
        <v>678</v>
      </c>
      <c r="E265" s="65">
        <v>100</v>
      </c>
      <c r="F265" s="280"/>
      <c r="G265" s="280"/>
      <c r="H265" s="280"/>
      <c r="I265" s="280"/>
      <c r="J265" s="280"/>
      <c r="K265" s="280"/>
      <c r="L265" s="280"/>
      <c r="M265" s="280"/>
      <c r="N265" s="280"/>
      <c r="O265" s="280"/>
      <c r="P265" s="27"/>
      <c r="Q265" s="280"/>
      <c r="R265" s="280"/>
      <c r="S265" s="26"/>
      <c r="T265" s="280"/>
      <c r="U265" s="280"/>
      <c r="V265" s="280"/>
      <c r="W265" s="280"/>
      <c r="X265" s="280"/>
      <c r="Y265" s="280"/>
      <c r="Z265" s="280"/>
      <c r="AA265" s="280"/>
      <c r="AB265" s="280"/>
      <c r="AC265" s="280"/>
      <c r="AD265" s="280"/>
      <c r="AE265" s="280"/>
      <c r="AF265" s="280"/>
    </row>
    <row r="266" spans="1:32" ht="18.2" customHeight="1" x14ac:dyDescent="0.25">
      <c r="A266" s="280"/>
      <c r="B266" s="274"/>
      <c r="C266" s="281"/>
      <c r="D266" s="177" t="s">
        <v>689</v>
      </c>
      <c r="E266" s="75"/>
      <c r="F266" s="280"/>
      <c r="G266" s="280"/>
      <c r="H266" s="280"/>
      <c r="I266" s="280"/>
      <c r="J266" s="280"/>
      <c r="K266" s="280"/>
      <c r="L266" s="280"/>
      <c r="M266" s="280"/>
      <c r="N266" s="280"/>
      <c r="O266" s="280"/>
      <c r="P266" s="27"/>
      <c r="Q266" s="280"/>
      <c r="R266" s="280"/>
      <c r="S266" s="26"/>
      <c r="T266" s="280"/>
      <c r="U266" s="280"/>
      <c r="V266" s="280"/>
      <c r="W266" s="280"/>
      <c r="X266" s="280"/>
      <c r="Y266" s="280"/>
      <c r="Z266" s="280"/>
      <c r="AA266" s="280"/>
      <c r="AB266" s="280"/>
      <c r="AC266" s="280"/>
      <c r="AD266" s="280"/>
      <c r="AE266" s="280"/>
      <c r="AF266" s="280"/>
    </row>
    <row r="267" spans="1:32" ht="18.2" customHeight="1" x14ac:dyDescent="0.25">
      <c r="A267" s="280"/>
      <c r="B267" s="274"/>
      <c r="C267" s="281"/>
      <c r="D267" s="280" t="s">
        <v>673</v>
      </c>
      <c r="E267" s="65">
        <v>4</v>
      </c>
      <c r="F267" s="280"/>
      <c r="G267" s="280"/>
      <c r="H267" s="280"/>
      <c r="I267" s="280"/>
      <c r="J267" s="280"/>
      <c r="K267" s="280"/>
      <c r="L267" s="280"/>
      <c r="M267" s="280"/>
      <c r="N267" s="280"/>
      <c r="O267" s="280"/>
      <c r="P267" s="27"/>
      <c r="Q267" s="280"/>
      <c r="R267" s="280"/>
      <c r="S267" s="26"/>
      <c r="T267" s="280"/>
      <c r="U267" s="280"/>
      <c r="V267" s="280"/>
      <c r="W267" s="280"/>
      <c r="X267" s="280"/>
      <c r="Y267" s="280"/>
      <c r="Z267" s="280"/>
      <c r="AA267" s="280"/>
      <c r="AB267" s="280"/>
      <c r="AC267" s="280"/>
      <c r="AD267" s="280"/>
      <c r="AE267" s="280"/>
      <c r="AF267" s="280"/>
    </row>
    <row r="268" spans="1:32" ht="18.2" customHeight="1" x14ac:dyDescent="0.25">
      <c r="A268" s="280"/>
      <c r="B268" s="274"/>
      <c r="C268" s="281"/>
      <c r="D268" s="280" t="s">
        <v>674</v>
      </c>
      <c r="E268" s="65">
        <v>50</v>
      </c>
      <c r="F268" s="280"/>
      <c r="G268" s="280"/>
      <c r="H268" s="280"/>
      <c r="I268" s="280"/>
      <c r="J268" s="280"/>
      <c r="K268" s="280"/>
      <c r="L268" s="280"/>
      <c r="M268" s="280"/>
      <c r="N268" s="280"/>
      <c r="O268" s="280"/>
      <c r="P268" s="27"/>
      <c r="Q268" s="280"/>
      <c r="R268" s="280"/>
      <c r="S268" s="26"/>
      <c r="T268" s="280"/>
      <c r="U268" s="280"/>
      <c r="V268" s="280"/>
      <c r="W268" s="280"/>
      <c r="X268" s="280"/>
      <c r="Y268" s="280"/>
      <c r="Z268" s="280"/>
      <c r="AA268" s="280"/>
      <c r="AB268" s="280"/>
      <c r="AC268" s="280"/>
      <c r="AD268" s="280"/>
      <c r="AE268" s="280"/>
      <c r="AF268" s="280"/>
    </row>
    <row r="269" spans="1:32" ht="18.2" customHeight="1" x14ac:dyDescent="0.25">
      <c r="A269" s="280"/>
      <c r="B269" s="274"/>
      <c r="C269" s="281"/>
      <c r="D269" s="280" t="s">
        <v>675</v>
      </c>
      <c r="E269" s="65">
        <v>50</v>
      </c>
      <c r="F269" s="280"/>
      <c r="G269" s="280"/>
      <c r="H269" s="280"/>
      <c r="I269" s="280"/>
      <c r="J269" s="280"/>
      <c r="K269" s="280"/>
      <c r="L269" s="280"/>
      <c r="M269" s="280"/>
      <c r="N269" s="280"/>
      <c r="O269" s="280"/>
      <c r="P269" s="27"/>
      <c r="Q269" s="280"/>
      <c r="R269" s="280"/>
      <c r="S269" s="280"/>
      <c r="T269" s="280"/>
      <c r="U269" s="280"/>
      <c r="V269" s="280"/>
      <c r="W269" s="280"/>
      <c r="X269" s="280"/>
      <c r="Y269" s="280"/>
      <c r="Z269" s="280"/>
      <c r="AA269" s="280"/>
      <c r="AB269" s="280"/>
      <c r="AC269" s="280"/>
      <c r="AD269" s="280"/>
      <c r="AE269" s="280"/>
      <c r="AF269" s="280"/>
    </row>
    <row r="270" spans="1:32" ht="18.2" customHeight="1" x14ac:dyDescent="0.25">
      <c r="A270" s="280"/>
      <c r="B270" s="274"/>
      <c r="C270" s="281"/>
      <c r="D270" s="280" t="s">
        <v>676</v>
      </c>
      <c r="E270" s="65">
        <v>0</v>
      </c>
      <c r="F270" s="280"/>
      <c r="G270" s="280"/>
      <c r="H270" s="280"/>
      <c r="I270" s="280"/>
      <c r="J270" s="280"/>
      <c r="K270" s="280"/>
      <c r="L270" s="280"/>
      <c r="M270" s="280"/>
      <c r="N270" s="280"/>
      <c r="O270" s="280"/>
      <c r="P270" s="27"/>
      <c r="Q270" s="280"/>
      <c r="R270" s="280"/>
      <c r="S270" s="280"/>
      <c r="T270" s="280"/>
      <c r="U270" s="280"/>
      <c r="V270" s="280"/>
      <c r="W270" s="280"/>
      <c r="X270" s="280"/>
      <c r="Y270" s="280"/>
      <c r="Z270" s="280"/>
      <c r="AA270" s="280"/>
      <c r="AB270" s="280"/>
      <c r="AC270" s="280"/>
      <c r="AD270" s="280"/>
      <c r="AE270" s="280"/>
      <c r="AF270" s="280"/>
    </row>
    <row r="271" spans="1:32" ht="18.2" customHeight="1" x14ac:dyDescent="0.25">
      <c r="A271" s="280"/>
      <c r="B271" s="274"/>
      <c r="C271" s="281"/>
      <c r="D271" s="280" t="s">
        <v>677</v>
      </c>
      <c r="E271" s="65">
        <v>0</v>
      </c>
      <c r="F271" s="280"/>
      <c r="G271" s="280"/>
      <c r="H271" s="280"/>
      <c r="I271" s="280"/>
      <c r="J271" s="280"/>
      <c r="K271" s="280"/>
      <c r="L271" s="280"/>
      <c r="M271" s="280"/>
      <c r="N271" s="280"/>
      <c r="O271" s="280"/>
      <c r="P271" s="27"/>
      <c r="Q271" s="280"/>
      <c r="R271" s="280"/>
      <c r="S271" s="280"/>
      <c r="T271" s="280"/>
      <c r="U271" s="280"/>
      <c r="V271" s="280"/>
      <c r="W271" s="280"/>
      <c r="X271" s="280"/>
      <c r="Y271" s="280"/>
      <c r="Z271" s="280"/>
      <c r="AA271" s="280"/>
      <c r="AB271" s="280"/>
      <c r="AC271" s="280"/>
      <c r="AD271" s="280"/>
      <c r="AE271" s="280"/>
      <c r="AF271" s="280"/>
    </row>
    <row r="272" spans="1:32" ht="18.2" customHeight="1" x14ac:dyDescent="0.25">
      <c r="A272" s="280"/>
      <c r="B272" s="274"/>
      <c r="C272" s="281"/>
      <c r="D272" s="280" t="s">
        <v>678</v>
      </c>
      <c r="E272" s="65">
        <v>100</v>
      </c>
      <c r="F272" s="280"/>
      <c r="G272" s="280"/>
      <c r="H272" s="280"/>
      <c r="I272" s="280"/>
      <c r="J272" s="280"/>
      <c r="K272" s="280"/>
      <c r="L272" s="280"/>
      <c r="M272" s="280"/>
      <c r="N272" s="280"/>
      <c r="O272" s="280"/>
      <c r="P272" s="27"/>
      <c r="Q272" s="280"/>
      <c r="R272" s="280"/>
      <c r="S272" s="280"/>
      <c r="T272" s="280"/>
      <c r="U272" s="280"/>
      <c r="V272" s="280"/>
      <c r="W272" s="280"/>
      <c r="X272" s="280"/>
      <c r="Y272" s="280"/>
      <c r="Z272" s="280"/>
      <c r="AA272" s="280"/>
      <c r="AB272" s="280"/>
      <c r="AC272" s="280"/>
      <c r="AD272" s="280"/>
      <c r="AE272" s="280"/>
      <c r="AF272" s="280"/>
    </row>
    <row r="273" spans="1:32" ht="18.2" customHeight="1" x14ac:dyDescent="0.25">
      <c r="A273" s="280"/>
      <c r="B273" s="274"/>
      <c r="C273" s="281"/>
      <c r="D273" s="177" t="s">
        <v>690</v>
      </c>
      <c r="E273" s="75"/>
      <c r="F273" s="280"/>
      <c r="G273" s="280"/>
      <c r="H273" s="280"/>
      <c r="I273" s="280"/>
      <c r="J273" s="280"/>
      <c r="K273" s="280"/>
      <c r="L273" s="280"/>
      <c r="M273" s="280"/>
      <c r="N273" s="280"/>
      <c r="O273" s="280"/>
      <c r="P273" s="27"/>
      <c r="Q273" s="280"/>
      <c r="R273" s="280"/>
      <c r="S273" s="280"/>
      <c r="T273" s="280"/>
      <c r="U273" s="280"/>
      <c r="V273" s="280"/>
      <c r="W273" s="280"/>
      <c r="X273" s="280"/>
      <c r="Y273" s="280"/>
      <c r="Z273" s="280"/>
      <c r="AA273" s="280"/>
      <c r="AB273" s="280"/>
      <c r="AC273" s="280"/>
      <c r="AD273" s="280"/>
      <c r="AE273" s="280"/>
      <c r="AF273" s="280"/>
    </row>
    <row r="274" spans="1:32" ht="18.2" customHeight="1" x14ac:dyDescent="0.25">
      <c r="A274" s="280"/>
      <c r="B274" s="274"/>
      <c r="C274" s="281"/>
      <c r="D274" s="280" t="s">
        <v>673</v>
      </c>
      <c r="E274" s="65">
        <v>3</v>
      </c>
      <c r="F274" s="280"/>
      <c r="G274" s="280"/>
      <c r="H274" s="280"/>
      <c r="I274" s="280"/>
      <c r="J274" s="280"/>
      <c r="K274" s="280"/>
      <c r="L274" s="280"/>
      <c r="M274" s="280"/>
      <c r="N274" s="280"/>
      <c r="O274" s="280"/>
      <c r="P274" s="27"/>
      <c r="Q274" s="280"/>
      <c r="R274" s="280"/>
      <c r="S274" s="280"/>
      <c r="T274" s="280"/>
      <c r="U274" s="280"/>
      <c r="V274" s="280"/>
      <c r="W274" s="280"/>
      <c r="X274" s="280"/>
      <c r="Y274" s="280"/>
      <c r="Z274" s="280"/>
      <c r="AA274" s="280"/>
      <c r="AB274" s="280"/>
      <c r="AC274" s="280"/>
      <c r="AD274" s="280"/>
      <c r="AE274" s="280"/>
      <c r="AF274" s="280"/>
    </row>
    <row r="275" spans="1:32" ht="18.2" customHeight="1" x14ac:dyDescent="0.25">
      <c r="A275" s="280"/>
      <c r="B275" s="274"/>
      <c r="C275" s="281"/>
      <c r="D275" s="280" t="s">
        <v>674</v>
      </c>
      <c r="E275" s="65">
        <v>100</v>
      </c>
      <c r="F275" s="280"/>
      <c r="G275" s="280"/>
      <c r="H275" s="280"/>
      <c r="I275" s="280"/>
      <c r="J275" s="280"/>
      <c r="K275" s="280"/>
      <c r="L275" s="280"/>
      <c r="M275" s="280"/>
      <c r="N275" s="280"/>
      <c r="O275" s="280"/>
      <c r="P275" s="27"/>
      <c r="Q275" s="280"/>
      <c r="R275" s="280"/>
      <c r="S275" s="280"/>
      <c r="T275" s="280"/>
      <c r="U275" s="280"/>
      <c r="V275" s="280"/>
      <c r="W275" s="280"/>
      <c r="X275" s="280"/>
      <c r="Y275" s="280"/>
      <c r="Z275" s="280"/>
      <c r="AA275" s="280"/>
      <c r="AB275" s="280"/>
      <c r="AC275" s="280"/>
      <c r="AD275" s="280"/>
      <c r="AE275" s="280"/>
      <c r="AF275" s="280"/>
    </row>
    <row r="276" spans="1:32" ht="18.2" customHeight="1" x14ac:dyDescent="0.25">
      <c r="A276" s="280"/>
      <c r="B276" s="274"/>
      <c r="C276" s="281"/>
      <c r="D276" s="280" t="s">
        <v>675</v>
      </c>
      <c r="E276" s="65">
        <v>0</v>
      </c>
      <c r="F276" s="280"/>
      <c r="G276" s="280"/>
      <c r="H276" s="280"/>
      <c r="I276" s="280"/>
      <c r="J276" s="280"/>
      <c r="K276" s="280"/>
      <c r="L276" s="280"/>
      <c r="M276" s="280"/>
      <c r="N276" s="280"/>
      <c r="O276" s="280"/>
      <c r="P276" s="27"/>
      <c r="Q276" s="280"/>
      <c r="R276" s="280"/>
      <c r="S276" s="280"/>
      <c r="T276" s="280"/>
      <c r="U276" s="280"/>
      <c r="V276" s="280"/>
      <c r="W276" s="280"/>
      <c r="X276" s="280"/>
      <c r="Y276" s="280"/>
      <c r="Z276" s="280"/>
      <c r="AA276" s="280"/>
      <c r="AB276" s="280"/>
      <c r="AC276" s="280"/>
      <c r="AD276" s="280"/>
      <c r="AE276" s="280"/>
      <c r="AF276" s="280"/>
    </row>
    <row r="277" spans="1:32" ht="18.2" customHeight="1" x14ac:dyDescent="0.25">
      <c r="A277" s="280"/>
      <c r="B277" s="274"/>
      <c r="C277" s="281"/>
      <c r="D277" s="280" t="s">
        <v>676</v>
      </c>
      <c r="E277" s="65">
        <v>0</v>
      </c>
      <c r="F277" s="280"/>
      <c r="G277" s="280"/>
      <c r="H277" s="280"/>
      <c r="I277" s="280"/>
      <c r="J277" s="280"/>
      <c r="K277" s="280"/>
      <c r="L277" s="280"/>
      <c r="M277" s="280"/>
      <c r="N277" s="280"/>
      <c r="O277" s="280"/>
      <c r="P277" s="27"/>
      <c r="Q277" s="280"/>
      <c r="R277" s="280"/>
      <c r="S277" s="280"/>
      <c r="T277" s="280"/>
      <c r="U277" s="280"/>
      <c r="V277" s="280"/>
      <c r="W277" s="280"/>
      <c r="X277" s="280"/>
      <c r="Y277" s="280"/>
      <c r="Z277" s="280"/>
      <c r="AA277" s="280"/>
      <c r="AB277" s="280"/>
      <c r="AC277" s="280"/>
      <c r="AD277" s="280"/>
      <c r="AE277" s="280"/>
      <c r="AF277" s="280"/>
    </row>
    <row r="278" spans="1:32" ht="18.2" customHeight="1" x14ac:dyDescent="0.25">
      <c r="A278" s="280"/>
      <c r="B278" s="274"/>
      <c r="C278" s="281"/>
      <c r="D278" s="280" t="s">
        <v>677</v>
      </c>
      <c r="E278" s="65">
        <v>0</v>
      </c>
      <c r="F278" s="280"/>
      <c r="G278" s="280"/>
      <c r="H278" s="280"/>
      <c r="I278" s="280"/>
      <c r="J278" s="280"/>
      <c r="K278" s="280"/>
      <c r="L278" s="280"/>
      <c r="M278" s="280"/>
      <c r="N278" s="280"/>
      <c r="O278" s="280"/>
      <c r="P278" s="27"/>
      <c r="Q278" s="280"/>
      <c r="R278" s="280"/>
      <c r="S278" s="280"/>
      <c r="T278" s="280"/>
      <c r="U278" s="280"/>
      <c r="V278" s="280"/>
      <c r="W278" s="280"/>
      <c r="X278" s="280"/>
      <c r="Y278" s="280"/>
      <c r="Z278" s="280"/>
      <c r="AA278" s="280"/>
      <c r="AB278" s="280"/>
      <c r="AC278" s="280"/>
      <c r="AD278" s="280"/>
      <c r="AE278" s="280"/>
      <c r="AF278" s="280"/>
    </row>
    <row r="279" spans="1:32" ht="18.2" customHeight="1" x14ac:dyDescent="0.25">
      <c r="A279" s="280"/>
      <c r="B279" s="274"/>
      <c r="C279" s="281"/>
      <c r="D279" s="280" t="s">
        <v>678</v>
      </c>
      <c r="E279" s="65">
        <v>100</v>
      </c>
      <c r="F279" s="280"/>
      <c r="G279" s="280"/>
      <c r="H279" s="280"/>
      <c r="I279" s="280"/>
      <c r="J279" s="280"/>
      <c r="K279" s="280"/>
      <c r="L279" s="280"/>
      <c r="M279" s="280"/>
      <c r="N279" s="280"/>
      <c r="O279" s="280"/>
      <c r="P279" s="27"/>
      <c r="Q279" s="280"/>
      <c r="R279" s="280"/>
      <c r="S279" s="280"/>
      <c r="T279" s="280"/>
      <c r="U279" s="280"/>
      <c r="V279" s="280"/>
      <c r="W279" s="280"/>
      <c r="X279" s="280"/>
      <c r="Y279" s="280"/>
      <c r="Z279" s="280"/>
      <c r="AA279" s="280"/>
      <c r="AB279" s="280"/>
      <c r="AC279" s="280"/>
      <c r="AD279" s="280"/>
      <c r="AE279" s="280"/>
      <c r="AF279" s="280"/>
    </row>
    <row r="280" spans="1:32" ht="18.2" customHeight="1" x14ac:dyDescent="0.25">
      <c r="A280" s="280"/>
      <c r="B280" s="274"/>
      <c r="C280" s="281"/>
      <c r="D280" s="177" t="s">
        <v>691</v>
      </c>
      <c r="E280" s="75"/>
      <c r="F280" s="280"/>
      <c r="G280" s="280"/>
      <c r="H280" s="280"/>
      <c r="I280" s="280"/>
      <c r="J280" s="280"/>
      <c r="K280" s="280"/>
      <c r="L280" s="280"/>
      <c r="M280" s="280"/>
      <c r="N280" s="280"/>
      <c r="O280" s="280"/>
      <c r="P280" s="27"/>
      <c r="Q280" s="280"/>
      <c r="R280" s="280"/>
      <c r="S280" s="280"/>
      <c r="T280" s="280"/>
      <c r="U280" s="280"/>
      <c r="V280" s="280"/>
      <c r="W280" s="280"/>
      <c r="X280" s="280"/>
      <c r="Y280" s="280"/>
      <c r="Z280" s="280"/>
      <c r="AA280" s="280"/>
      <c r="AB280" s="280"/>
      <c r="AC280" s="280"/>
      <c r="AD280" s="280"/>
      <c r="AE280" s="280"/>
      <c r="AF280" s="280"/>
    </row>
    <row r="281" spans="1:32" ht="18.2" customHeight="1" x14ac:dyDescent="0.25">
      <c r="A281" s="280"/>
      <c r="B281" s="274"/>
      <c r="C281" s="281"/>
      <c r="D281" s="280" t="s">
        <v>673</v>
      </c>
      <c r="E281" s="65">
        <v>3</v>
      </c>
      <c r="F281" s="280"/>
      <c r="G281" s="280"/>
      <c r="H281" s="280"/>
      <c r="I281" s="280"/>
      <c r="J281" s="280"/>
      <c r="K281" s="280"/>
      <c r="L281" s="280"/>
      <c r="M281" s="280"/>
      <c r="N281" s="280"/>
      <c r="O281" s="280"/>
      <c r="P281" s="27"/>
      <c r="Q281" s="280"/>
      <c r="R281" s="280"/>
      <c r="S281" s="280"/>
      <c r="T281" s="280"/>
      <c r="U281" s="280"/>
      <c r="V281" s="280"/>
      <c r="W281" s="280"/>
      <c r="X281" s="280"/>
      <c r="Y281" s="280"/>
      <c r="Z281" s="280"/>
      <c r="AA281" s="280"/>
      <c r="AB281" s="280"/>
      <c r="AC281" s="280"/>
      <c r="AD281" s="280"/>
      <c r="AE281" s="280"/>
      <c r="AF281" s="280"/>
    </row>
    <row r="282" spans="1:32" ht="18.2" customHeight="1" x14ac:dyDescent="0.25">
      <c r="A282" s="280"/>
      <c r="B282" s="274"/>
      <c r="C282" s="281"/>
      <c r="D282" s="280" t="s">
        <v>674</v>
      </c>
      <c r="E282" s="65">
        <v>66.7</v>
      </c>
      <c r="F282" s="280"/>
      <c r="G282" s="280"/>
      <c r="H282" s="280"/>
      <c r="I282" s="280"/>
      <c r="J282" s="280"/>
      <c r="K282" s="280"/>
      <c r="L282" s="280"/>
      <c r="M282" s="280"/>
      <c r="N282" s="280"/>
      <c r="O282" s="280"/>
      <c r="P282" s="27"/>
      <c r="Q282" s="280"/>
      <c r="R282" s="280"/>
      <c r="S282" s="280"/>
      <c r="T282" s="280"/>
      <c r="U282" s="280"/>
      <c r="V282" s="280"/>
      <c r="W282" s="280"/>
      <c r="X282" s="280"/>
      <c r="Y282" s="280"/>
      <c r="Z282" s="280"/>
      <c r="AA282" s="280"/>
      <c r="AB282" s="280"/>
      <c r="AC282" s="280"/>
      <c r="AD282" s="280"/>
      <c r="AE282" s="280"/>
      <c r="AF282" s="280"/>
    </row>
    <row r="283" spans="1:32" ht="18.2" customHeight="1" x14ac:dyDescent="0.25">
      <c r="A283" s="280"/>
      <c r="B283" s="274"/>
      <c r="C283" s="281"/>
      <c r="D283" s="280" t="s">
        <v>675</v>
      </c>
      <c r="E283" s="65">
        <v>33.299999999999997</v>
      </c>
      <c r="F283" s="280"/>
      <c r="G283" s="280"/>
      <c r="H283" s="280"/>
      <c r="I283" s="280"/>
      <c r="J283" s="280"/>
      <c r="K283" s="280"/>
      <c r="L283" s="280"/>
      <c r="M283" s="280"/>
      <c r="N283" s="280"/>
      <c r="O283" s="280"/>
      <c r="P283" s="27"/>
      <c r="Q283" s="280"/>
      <c r="R283" s="280"/>
      <c r="S283" s="280"/>
      <c r="T283" s="280"/>
      <c r="U283" s="280"/>
      <c r="V283" s="280"/>
      <c r="W283" s="280"/>
      <c r="X283" s="280"/>
      <c r="Y283" s="280"/>
      <c r="Z283" s="280"/>
      <c r="AA283" s="280"/>
      <c r="AB283" s="280"/>
      <c r="AC283" s="280"/>
      <c r="AD283" s="280"/>
      <c r="AE283" s="280"/>
      <c r="AF283" s="280"/>
    </row>
    <row r="284" spans="1:32" ht="18.2" customHeight="1" x14ac:dyDescent="0.25">
      <c r="A284" s="280"/>
      <c r="B284" s="274"/>
      <c r="C284" s="281"/>
      <c r="D284" s="280" t="s">
        <v>676</v>
      </c>
      <c r="E284" s="65">
        <v>0</v>
      </c>
      <c r="F284" s="280"/>
      <c r="G284" s="280"/>
      <c r="H284" s="280"/>
      <c r="I284" s="280"/>
      <c r="J284" s="280"/>
      <c r="K284" s="280"/>
      <c r="L284" s="280"/>
      <c r="M284" s="280"/>
      <c r="N284" s="280"/>
      <c r="O284" s="280"/>
      <c r="P284" s="27"/>
      <c r="Q284" s="280"/>
      <c r="R284" s="280"/>
      <c r="S284" s="280"/>
      <c r="T284" s="280"/>
      <c r="U284" s="280"/>
      <c r="V284" s="280"/>
      <c r="W284" s="280"/>
      <c r="X284" s="280"/>
      <c r="Y284" s="280"/>
      <c r="Z284" s="280"/>
      <c r="AA284" s="280"/>
      <c r="AB284" s="280"/>
      <c r="AC284" s="280"/>
      <c r="AD284" s="280"/>
      <c r="AE284" s="280"/>
      <c r="AF284" s="280"/>
    </row>
    <row r="285" spans="1:32" ht="18.2" customHeight="1" x14ac:dyDescent="0.25">
      <c r="A285" s="280"/>
      <c r="B285" s="274"/>
      <c r="C285" s="281"/>
      <c r="D285" s="280" t="s">
        <v>677</v>
      </c>
      <c r="E285" s="65">
        <v>0</v>
      </c>
      <c r="F285" s="280"/>
      <c r="G285" s="280"/>
      <c r="H285" s="280"/>
      <c r="I285" s="280"/>
      <c r="J285" s="280"/>
      <c r="K285" s="280"/>
      <c r="L285" s="280"/>
      <c r="M285" s="280"/>
      <c r="N285" s="280"/>
      <c r="O285" s="280"/>
      <c r="P285" s="27"/>
      <c r="Q285" s="280"/>
      <c r="R285" s="280"/>
      <c r="S285" s="280"/>
      <c r="T285" s="280"/>
      <c r="U285" s="280"/>
      <c r="V285" s="280"/>
      <c r="W285" s="280"/>
      <c r="X285" s="280"/>
      <c r="Y285" s="280"/>
      <c r="Z285" s="280"/>
      <c r="AA285" s="280"/>
      <c r="AB285" s="280"/>
      <c r="AC285" s="280"/>
      <c r="AD285" s="280"/>
      <c r="AE285" s="280"/>
      <c r="AF285" s="280"/>
    </row>
    <row r="286" spans="1:32" ht="18.2" customHeight="1" x14ac:dyDescent="0.25">
      <c r="A286" s="280"/>
      <c r="B286" s="274"/>
      <c r="C286" s="281"/>
      <c r="D286" s="150" t="s">
        <v>678</v>
      </c>
      <c r="E286" s="255">
        <v>100</v>
      </c>
      <c r="F286" s="280"/>
      <c r="G286" s="280"/>
      <c r="H286" s="280"/>
      <c r="I286" s="280"/>
      <c r="J286" s="280"/>
      <c r="K286" s="280"/>
      <c r="L286" s="280"/>
      <c r="M286" s="280"/>
      <c r="N286" s="280"/>
      <c r="O286" s="280"/>
      <c r="P286" s="27"/>
      <c r="Q286" s="280"/>
      <c r="R286" s="280"/>
      <c r="S286" s="280"/>
      <c r="T286" s="280"/>
      <c r="U286" s="280"/>
      <c r="V286" s="280"/>
      <c r="W286" s="280"/>
      <c r="X286" s="280"/>
      <c r="Y286" s="280"/>
      <c r="Z286" s="280"/>
      <c r="AA286" s="280"/>
      <c r="AB286" s="280"/>
      <c r="AC286" s="280"/>
      <c r="AD286" s="280"/>
      <c r="AE286" s="280"/>
      <c r="AF286" s="280"/>
    </row>
    <row r="287" spans="1:32" x14ac:dyDescent="0.25">
      <c r="A287" s="546"/>
      <c r="B287" s="546"/>
      <c r="C287" s="281"/>
      <c r="D287" s="27"/>
      <c r="E287" s="27"/>
      <c r="F287" s="27"/>
      <c r="G287" s="27"/>
      <c r="H287" s="280"/>
      <c r="I287" s="27"/>
      <c r="J287" s="27"/>
      <c r="K287" s="27"/>
      <c r="L287" s="27"/>
      <c r="M287" s="27"/>
      <c r="N287" s="27"/>
      <c r="O287" s="280"/>
      <c r="P287" s="27"/>
      <c r="Q287" s="280"/>
      <c r="R287" s="280"/>
      <c r="S287" s="280"/>
      <c r="T287" s="280"/>
      <c r="U287" s="280"/>
      <c r="V287" s="280"/>
      <c r="W287" s="280"/>
      <c r="X287" s="280"/>
      <c r="Y287" s="280"/>
      <c r="Z287" s="280"/>
      <c r="AA287" s="280"/>
      <c r="AB287" s="280"/>
      <c r="AC287" s="280"/>
      <c r="AD287" s="280"/>
      <c r="AE287" s="280"/>
      <c r="AF287" s="280"/>
    </row>
    <row r="288" spans="1:32" x14ac:dyDescent="0.25">
      <c r="A288" s="546"/>
      <c r="B288" s="546"/>
      <c r="C288" s="281"/>
      <c r="D288" s="27"/>
      <c r="E288" s="27"/>
      <c r="F288" s="27"/>
      <c r="G288" s="27"/>
      <c r="H288" s="27"/>
      <c r="I288" s="27"/>
      <c r="J288" s="27"/>
      <c r="K288" s="27"/>
      <c r="L288" s="27"/>
      <c r="M288" s="27"/>
      <c r="N288" s="27"/>
      <c r="O288" s="280"/>
      <c r="P288" s="27"/>
      <c r="Q288" s="280"/>
      <c r="R288" s="280"/>
      <c r="S288" s="280"/>
      <c r="T288" s="280"/>
      <c r="U288" s="280"/>
      <c r="V288" s="280"/>
      <c r="W288" s="280"/>
      <c r="X288" s="280"/>
      <c r="Y288" s="280"/>
      <c r="Z288" s="280"/>
      <c r="AA288" s="280"/>
      <c r="AB288" s="280"/>
      <c r="AC288" s="280"/>
      <c r="AD288" s="280"/>
      <c r="AE288" s="280"/>
      <c r="AF288" s="280"/>
    </row>
    <row r="289" spans="1:32" x14ac:dyDescent="0.25">
      <c r="A289" s="546"/>
      <c r="B289" s="546"/>
      <c r="C289" s="281"/>
      <c r="D289" s="27"/>
      <c r="E289" s="27"/>
      <c r="F289" s="27"/>
      <c r="G289" s="27"/>
      <c r="H289" s="27"/>
      <c r="I289" s="27"/>
      <c r="J289" s="27"/>
      <c r="K289" s="27"/>
      <c r="L289" s="27"/>
      <c r="M289" s="27"/>
      <c r="N289" s="27"/>
      <c r="O289" s="280"/>
      <c r="P289" s="27"/>
      <c r="Q289" s="280"/>
      <c r="R289" s="280"/>
      <c r="S289" s="280"/>
      <c r="T289" s="280"/>
      <c r="U289" s="280"/>
      <c r="V289" s="280"/>
      <c r="W289" s="280"/>
      <c r="X289" s="280"/>
      <c r="Y289" s="280"/>
      <c r="Z289" s="280"/>
      <c r="AA289" s="280"/>
      <c r="AB289" s="280"/>
      <c r="AC289" s="280"/>
      <c r="AD289" s="280"/>
      <c r="AE289" s="280"/>
      <c r="AF289" s="280"/>
    </row>
    <row r="290" spans="1:32" x14ac:dyDescent="0.25">
      <c r="A290" s="546"/>
      <c r="B290" s="546"/>
      <c r="C290" s="281"/>
      <c r="D290" s="27"/>
      <c r="E290" s="157"/>
      <c r="F290" s="27"/>
      <c r="G290" s="27"/>
      <c r="H290" s="27"/>
      <c r="I290" s="27"/>
      <c r="J290" s="27"/>
      <c r="K290" s="27"/>
      <c r="L290" s="27"/>
      <c r="M290" s="27"/>
      <c r="N290" s="27"/>
      <c r="O290" s="280"/>
      <c r="P290" s="27"/>
      <c r="Q290" s="280"/>
      <c r="R290" s="280"/>
      <c r="S290" s="280"/>
      <c r="T290" s="280"/>
      <c r="U290" s="280"/>
      <c r="V290" s="280"/>
      <c r="W290" s="280"/>
      <c r="X290" s="280"/>
      <c r="Y290" s="280"/>
      <c r="Z290" s="280"/>
      <c r="AA290" s="280"/>
      <c r="AB290" s="280"/>
      <c r="AC290" s="280"/>
      <c r="AD290" s="280"/>
      <c r="AE290" s="280"/>
      <c r="AF290" s="280"/>
    </row>
    <row r="291" spans="1:32" ht="29.25" customHeight="1" x14ac:dyDescent="0.25">
      <c r="A291" s="280"/>
      <c r="B291" s="10" t="s">
        <v>692</v>
      </c>
      <c r="C291" s="281"/>
      <c r="D291" s="10" t="s">
        <v>846</v>
      </c>
      <c r="E291" s="280"/>
      <c r="F291" s="280"/>
      <c r="G291" s="280"/>
      <c r="H291" s="280"/>
      <c r="I291" s="280"/>
      <c r="J291" s="280"/>
      <c r="K291" s="280"/>
      <c r="L291" s="280"/>
      <c r="M291" s="27"/>
      <c r="N291" s="27"/>
      <c r="O291" s="280"/>
      <c r="P291" s="27"/>
      <c r="Q291" s="280"/>
      <c r="R291" s="280"/>
      <c r="S291" s="280"/>
      <c r="T291" s="280"/>
      <c r="U291" s="280"/>
      <c r="V291" s="280"/>
      <c r="W291" s="280"/>
      <c r="X291" s="280"/>
      <c r="Y291" s="280"/>
      <c r="Z291" s="280"/>
      <c r="AA291" s="280"/>
      <c r="AB291" s="280"/>
      <c r="AC291" s="280"/>
      <c r="AD291" s="280"/>
      <c r="AE291" s="280"/>
      <c r="AF291" s="280"/>
    </row>
    <row r="292" spans="1:32" ht="15.75" thickBot="1" x14ac:dyDescent="0.3">
      <c r="A292" s="546"/>
      <c r="B292" s="546"/>
      <c r="C292" s="281"/>
      <c r="D292" s="19"/>
      <c r="E292" s="19" t="s">
        <v>307</v>
      </c>
      <c r="F292" s="19" t="s">
        <v>308</v>
      </c>
      <c r="G292" s="19" t="s">
        <v>309</v>
      </c>
      <c r="H292" s="19" t="s">
        <v>337</v>
      </c>
      <c r="I292" s="19" t="s">
        <v>310</v>
      </c>
      <c r="J292" s="19" t="s">
        <v>311</v>
      </c>
      <c r="K292" s="19" t="s">
        <v>312</v>
      </c>
      <c r="L292" s="19" t="s">
        <v>313</v>
      </c>
      <c r="M292" s="27"/>
      <c r="N292" s="280"/>
      <c r="O292" s="280"/>
      <c r="P292" s="27"/>
      <c r="Q292" s="280"/>
      <c r="R292" s="280"/>
      <c r="S292" s="280"/>
      <c r="T292" s="280"/>
      <c r="U292" s="280"/>
      <c r="V292" s="280"/>
      <c r="W292" s="280"/>
      <c r="X292" s="280"/>
      <c r="Y292" s="280"/>
      <c r="Z292" s="280"/>
      <c r="AA292" s="280"/>
      <c r="AB292" s="280"/>
      <c r="AC292" s="280"/>
      <c r="AD292" s="280"/>
      <c r="AE292" s="280"/>
      <c r="AF292" s="280"/>
    </row>
    <row r="293" spans="1:32" ht="18.75" x14ac:dyDescent="0.25">
      <c r="A293" s="52"/>
      <c r="B293" s="273"/>
      <c r="C293" s="281"/>
      <c r="D293" s="16" t="s">
        <v>693</v>
      </c>
      <c r="E293" s="27"/>
      <c r="F293" s="27"/>
      <c r="G293" s="27"/>
      <c r="H293" s="27"/>
      <c r="I293" s="27"/>
      <c r="J293" s="27"/>
      <c r="K293" s="27"/>
      <c r="L293" s="27"/>
      <c r="M293" s="27"/>
      <c r="N293" s="280"/>
      <c r="O293" s="280"/>
      <c r="P293" s="27"/>
      <c r="Q293" s="280"/>
      <c r="R293" s="280"/>
      <c r="S293" s="280"/>
      <c r="T293" s="280"/>
      <c r="U293" s="280"/>
      <c r="V293" s="280"/>
      <c r="W293" s="280"/>
      <c r="X293" s="280"/>
      <c r="Y293" s="280"/>
      <c r="Z293" s="280"/>
      <c r="AA293" s="280"/>
      <c r="AB293" s="280"/>
      <c r="AC293" s="280"/>
      <c r="AD293" s="280"/>
      <c r="AE293" s="280"/>
      <c r="AF293" s="280"/>
    </row>
    <row r="294" spans="1:32" ht="18.75" x14ac:dyDescent="0.25">
      <c r="A294" s="52"/>
      <c r="B294" s="273"/>
      <c r="C294" s="281"/>
      <c r="D294" s="280" t="s">
        <v>694</v>
      </c>
      <c r="E294" s="248">
        <v>74</v>
      </c>
      <c r="F294" s="280">
        <v>88.7</v>
      </c>
      <c r="G294" s="280">
        <v>87.2</v>
      </c>
      <c r="H294" s="248">
        <v>89</v>
      </c>
      <c r="I294" s="280">
        <v>67.5</v>
      </c>
      <c r="J294" s="280">
        <v>106</v>
      </c>
      <c r="K294" s="280">
        <v>87.8</v>
      </c>
      <c r="L294" s="280">
        <v>71.099999999999994</v>
      </c>
      <c r="M294" s="27"/>
      <c r="N294" s="280"/>
      <c r="O294" s="280"/>
      <c r="P294" s="27"/>
      <c r="Q294" s="280"/>
      <c r="R294" s="280"/>
      <c r="S294" s="280"/>
      <c r="T294" s="280"/>
      <c r="U294" s="280"/>
      <c r="V294" s="280"/>
      <c r="W294" s="280"/>
      <c r="X294" s="280"/>
      <c r="Y294" s="280"/>
      <c r="Z294" s="280"/>
      <c r="AA294" s="280"/>
      <c r="AB294" s="280"/>
      <c r="AC294" s="280"/>
      <c r="AD294" s="280"/>
      <c r="AE294" s="280"/>
      <c r="AF294" s="280"/>
    </row>
    <row r="295" spans="1:32" ht="18.2" customHeight="1" x14ac:dyDescent="0.25">
      <c r="A295" s="52"/>
      <c r="B295" s="273"/>
      <c r="C295" s="281"/>
      <c r="D295" s="177" t="s">
        <v>695</v>
      </c>
      <c r="E295" s="576" t="s">
        <v>387</v>
      </c>
      <c r="F295" s="576"/>
      <c r="G295" s="576"/>
      <c r="H295" s="576"/>
      <c r="I295" s="576"/>
      <c r="J295" s="576"/>
      <c r="K295" s="576"/>
      <c r="L295" s="75"/>
      <c r="M295" s="27"/>
      <c r="N295" s="280"/>
      <c r="O295" s="280"/>
      <c r="P295" s="27"/>
      <c r="Q295" s="280"/>
      <c r="R295" s="280"/>
      <c r="S295" s="280"/>
      <c r="T295" s="280"/>
      <c r="U295" s="280"/>
      <c r="V295" s="280"/>
      <c r="W295" s="280"/>
      <c r="X295" s="280"/>
      <c r="Y295" s="280"/>
      <c r="Z295" s="280"/>
      <c r="AA295" s="280"/>
      <c r="AB295" s="280"/>
      <c r="AC295" s="280"/>
      <c r="AD295" s="280"/>
      <c r="AE295" s="280"/>
      <c r="AF295" s="280"/>
    </row>
    <row r="296" spans="1:32" ht="18.2" customHeight="1" x14ac:dyDescent="0.25">
      <c r="A296" s="52"/>
      <c r="B296" s="273"/>
      <c r="C296" s="281"/>
      <c r="D296" s="61" t="s">
        <v>696</v>
      </c>
      <c r="E296" s="577"/>
      <c r="F296" s="577"/>
      <c r="G296" s="577"/>
      <c r="H296" s="577"/>
      <c r="I296" s="577"/>
      <c r="J296" s="577"/>
      <c r="K296" s="577"/>
      <c r="L296">
        <v>74.5</v>
      </c>
      <c r="M296" s="27"/>
      <c r="N296" s="280"/>
      <c r="O296" s="280"/>
      <c r="P296" s="27"/>
      <c r="Q296" s="280"/>
      <c r="R296" s="280"/>
      <c r="S296" s="280"/>
      <c r="T296" s="280"/>
      <c r="U296" s="280"/>
      <c r="V296" s="280"/>
      <c r="W296" s="280"/>
      <c r="X296" s="280"/>
      <c r="Y296" s="280"/>
      <c r="Z296" s="280"/>
      <c r="AA296" s="280"/>
      <c r="AB296" s="280"/>
      <c r="AC296" s="280"/>
      <c r="AD296" s="280"/>
      <c r="AE296" s="280"/>
      <c r="AF296" s="280"/>
    </row>
    <row r="297" spans="1:32" ht="18.75" x14ac:dyDescent="0.25">
      <c r="A297" s="52"/>
      <c r="B297" s="273"/>
      <c r="C297" s="281"/>
      <c r="D297" s="531" t="s">
        <v>697</v>
      </c>
      <c r="E297" s="577"/>
      <c r="F297" s="577"/>
      <c r="G297" s="577"/>
      <c r="H297" s="577"/>
      <c r="I297" s="577"/>
      <c r="J297" s="577"/>
      <c r="K297" s="577"/>
      <c r="L297" s="280">
        <v>85.8</v>
      </c>
      <c r="M297" s="27"/>
      <c r="N297" s="280"/>
      <c r="O297" s="280"/>
      <c r="P297" s="27"/>
      <c r="Q297" s="280"/>
      <c r="R297" s="280"/>
      <c r="S297" s="280"/>
      <c r="T297" s="280"/>
      <c r="U297" s="280"/>
      <c r="V297" s="280"/>
      <c r="W297" s="280"/>
      <c r="X297" s="280"/>
      <c r="Y297" s="280"/>
      <c r="Z297" s="280"/>
      <c r="AA297" s="280"/>
      <c r="AB297" s="280"/>
      <c r="AC297" s="280"/>
      <c r="AD297" s="280"/>
      <c r="AE297" s="280"/>
      <c r="AF297" s="280"/>
    </row>
    <row r="298" spans="1:32" ht="30" customHeight="1" x14ac:dyDescent="0.25">
      <c r="A298" s="52"/>
      <c r="B298" s="273"/>
      <c r="C298" s="281"/>
      <c r="D298" s="61" t="s">
        <v>698</v>
      </c>
      <c r="E298" s="577"/>
      <c r="F298" s="577"/>
      <c r="G298" s="577"/>
      <c r="H298" s="577"/>
      <c r="I298" s="577"/>
      <c r="J298" s="577"/>
      <c r="K298" s="577"/>
      <c r="L298" s="248">
        <v>82</v>
      </c>
      <c r="M298" s="27"/>
      <c r="N298" s="280"/>
      <c r="O298" s="280"/>
      <c r="P298" s="27"/>
      <c r="Q298" s="280"/>
      <c r="R298" s="280"/>
      <c r="S298" s="280"/>
      <c r="T298" s="280"/>
      <c r="U298" s="280"/>
      <c r="V298" s="280"/>
      <c r="W298" s="280"/>
      <c r="X298" s="280"/>
      <c r="Y298" s="280"/>
      <c r="Z298" s="280"/>
      <c r="AA298" s="280"/>
      <c r="AB298" s="280"/>
      <c r="AC298" s="280"/>
      <c r="AD298" s="280"/>
      <c r="AE298" s="280"/>
      <c r="AF298" s="280"/>
    </row>
    <row r="299" spans="1:32" ht="18.75" x14ac:dyDescent="0.25">
      <c r="A299" s="52"/>
      <c r="B299" s="273"/>
      <c r="C299" s="281"/>
      <c r="D299" s="61" t="s">
        <v>699</v>
      </c>
      <c r="E299" s="280">
        <v>124.1</v>
      </c>
      <c r="F299" s="280">
        <v>90.4</v>
      </c>
      <c r="G299" s="280">
        <v>88.9</v>
      </c>
      <c r="H299" s="280">
        <v>108.9</v>
      </c>
      <c r="I299" s="280">
        <v>84.4</v>
      </c>
      <c r="J299" s="280">
        <v>169.6</v>
      </c>
      <c r="K299" s="280">
        <v>80.900000000000006</v>
      </c>
      <c r="L299" s="248">
        <v>89</v>
      </c>
      <c r="M299" s="27"/>
      <c r="N299" s="280"/>
      <c r="O299" s="280"/>
      <c r="P299" s="27"/>
      <c r="Q299" s="280"/>
      <c r="R299" s="280"/>
      <c r="S299" s="280"/>
      <c r="T299" s="280"/>
      <c r="U299" s="280"/>
      <c r="V299" s="280"/>
      <c r="W299" s="280"/>
      <c r="X299" s="280"/>
      <c r="Y299" s="280"/>
      <c r="Z299" s="280"/>
      <c r="AA299" s="280"/>
      <c r="AB299" s="280"/>
      <c r="AC299" s="280"/>
      <c r="AD299" s="280"/>
      <c r="AE299" s="280"/>
      <c r="AF299" s="280"/>
    </row>
    <row r="300" spans="1:32" ht="30" x14ac:dyDescent="0.25">
      <c r="A300" s="52"/>
      <c r="B300" s="273"/>
      <c r="C300" s="281"/>
      <c r="D300" s="61" t="s">
        <v>700</v>
      </c>
      <c r="E300" s="248">
        <v>65</v>
      </c>
      <c r="F300" s="280">
        <v>97.5</v>
      </c>
      <c r="G300" s="280">
        <v>87.5</v>
      </c>
      <c r="H300" s="280">
        <v>103.2</v>
      </c>
      <c r="I300" s="280">
        <v>86.6</v>
      </c>
      <c r="J300" s="280">
        <v>133.80000000000001</v>
      </c>
      <c r="K300" s="280">
        <v>98.6</v>
      </c>
      <c r="L300" s="280">
        <v>84.3</v>
      </c>
      <c r="M300" s="27"/>
      <c r="N300" s="280"/>
      <c r="O300" s="280"/>
      <c r="P300" s="27"/>
      <c r="Q300" s="280"/>
      <c r="R300" s="280"/>
      <c r="S300" s="280"/>
      <c r="T300" s="280"/>
      <c r="U300" s="280"/>
      <c r="V300" s="280"/>
      <c r="W300" s="280"/>
      <c r="X300" s="280"/>
      <c r="Y300" s="280"/>
      <c r="Z300" s="280"/>
      <c r="AA300" s="280"/>
      <c r="AB300" s="280"/>
      <c r="AC300" s="280"/>
      <c r="AD300" s="280"/>
      <c r="AE300" s="280"/>
      <c r="AF300" s="280"/>
    </row>
    <row r="301" spans="1:32" ht="30" x14ac:dyDescent="0.25">
      <c r="A301" s="52"/>
      <c r="B301" s="273"/>
      <c r="C301" s="281"/>
      <c r="D301" s="187" t="s">
        <v>701</v>
      </c>
      <c r="E301" s="150">
        <v>91.9</v>
      </c>
      <c r="F301" s="150">
        <v>81.8</v>
      </c>
      <c r="G301" s="150">
        <v>80.099999999999994</v>
      </c>
      <c r="H301" s="150">
        <v>89.7</v>
      </c>
      <c r="I301" s="150">
        <v>91.2</v>
      </c>
      <c r="J301" s="150">
        <v>135.19999999999999</v>
      </c>
      <c r="K301" s="150">
        <v>243.4</v>
      </c>
      <c r="L301" s="150">
        <v>97.7</v>
      </c>
      <c r="M301" s="27"/>
      <c r="N301" s="280"/>
      <c r="O301" s="280"/>
      <c r="P301" s="27"/>
      <c r="Q301" s="280"/>
      <c r="R301" s="280"/>
      <c r="S301" s="280"/>
      <c r="T301" s="280"/>
      <c r="U301" s="280"/>
      <c r="V301" s="280"/>
      <c r="W301" s="280"/>
      <c r="X301" s="280"/>
      <c r="Y301" s="280"/>
      <c r="Z301" s="280"/>
      <c r="AA301" s="280"/>
      <c r="AB301" s="280"/>
      <c r="AC301" s="280"/>
      <c r="AD301" s="280"/>
      <c r="AE301" s="280"/>
      <c r="AF301" s="280"/>
    </row>
    <row r="302" spans="1:32" ht="40.5" customHeight="1" x14ac:dyDescent="0.25">
      <c r="A302" s="52"/>
      <c r="B302" s="273"/>
      <c r="C302" s="281"/>
      <c r="D302" s="575" t="s">
        <v>702</v>
      </c>
      <c r="E302" s="575"/>
      <c r="F302" s="575"/>
      <c r="G302" s="575"/>
      <c r="H302" s="575"/>
      <c r="I302" s="27"/>
      <c r="J302" s="27"/>
      <c r="K302" s="27"/>
      <c r="L302" s="27"/>
      <c r="M302" s="27"/>
      <c r="N302" s="27"/>
      <c r="O302" s="280"/>
      <c r="P302" s="27"/>
      <c r="Q302" s="280"/>
      <c r="R302" s="280"/>
      <c r="S302" s="280"/>
      <c r="T302" s="280"/>
      <c r="U302" s="280"/>
      <c r="V302" s="280"/>
      <c r="W302" s="280"/>
      <c r="X302" s="280"/>
      <c r="Y302" s="280"/>
      <c r="Z302" s="280"/>
      <c r="AA302" s="280"/>
      <c r="AB302" s="280"/>
      <c r="AC302" s="280"/>
      <c r="AD302" s="280"/>
      <c r="AE302" s="280"/>
      <c r="AF302" s="280"/>
    </row>
    <row r="303" spans="1:32" x14ac:dyDescent="0.25">
      <c r="A303" s="546"/>
      <c r="B303" s="546"/>
      <c r="C303" s="281"/>
      <c r="D303" s="27"/>
      <c r="E303" s="27"/>
      <c r="F303" s="27"/>
      <c r="G303" s="27"/>
      <c r="H303" s="27"/>
      <c r="I303" s="27"/>
      <c r="J303" s="27"/>
      <c r="K303" s="27"/>
      <c r="L303" s="27"/>
      <c r="M303" s="27"/>
      <c r="N303" s="27"/>
      <c r="O303" s="280"/>
      <c r="P303" s="27"/>
      <c r="Q303" s="280"/>
      <c r="R303" s="280"/>
      <c r="S303" s="280"/>
      <c r="T303" s="280"/>
      <c r="U303" s="280"/>
      <c r="V303" s="280"/>
      <c r="W303" s="280"/>
      <c r="X303" s="280"/>
      <c r="Y303" s="280"/>
      <c r="Z303" s="280"/>
      <c r="AA303" s="280"/>
      <c r="AB303" s="280"/>
      <c r="AC303" s="280"/>
      <c r="AD303" s="280"/>
      <c r="AE303" s="280"/>
      <c r="AF303" s="280"/>
    </row>
    <row r="304" spans="1:32" x14ac:dyDescent="0.25">
      <c r="A304" s="546"/>
      <c r="B304" s="546"/>
      <c r="C304" s="281"/>
      <c r="D304" s="280"/>
      <c r="E304" s="280"/>
      <c r="F304" s="280"/>
      <c r="G304" s="280"/>
      <c r="H304" s="280"/>
      <c r="I304" s="280"/>
      <c r="J304" s="280"/>
      <c r="K304" s="280"/>
      <c r="L304" s="280"/>
      <c r="M304" s="280"/>
      <c r="N304" s="280"/>
      <c r="O304" s="280"/>
      <c r="P304" s="280"/>
      <c r="Q304" s="280"/>
      <c r="R304" s="280"/>
      <c r="S304" s="280"/>
      <c r="T304" s="280"/>
      <c r="U304" s="280"/>
      <c r="V304" s="280"/>
      <c r="W304" s="280"/>
      <c r="X304" s="280"/>
      <c r="Y304" s="280"/>
      <c r="Z304" s="280"/>
      <c r="AA304" s="280"/>
      <c r="AB304" s="280"/>
      <c r="AC304" s="280"/>
      <c r="AD304" s="280"/>
      <c r="AE304" s="280"/>
      <c r="AF304" s="280"/>
    </row>
    <row r="305" spans="1:32" x14ac:dyDescent="0.25">
      <c r="A305" s="546"/>
      <c r="B305" s="546"/>
      <c r="C305" s="281"/>
      <c r="D305" s="280"/>
      <c r="E305" s="280"/>
      <c r="F305" s="280"/>
      <c r="G305" s="280"/>
      <c r="H305" s="280"/>
      <c r="I305" s="280"/>
      <c r="J305" s="280"/>
      <c r="K305" s="280"/>
      <c r="L305" s="280"/>
      <c r="M305" s="280"/>
      <c r="N305" s="280"/>
      <c r="O305" s="280"/>
      <c r="P305" s="529"/>
      <c r="Q305" s="280"/>
      <c r="R305" s="280"/>
      <c r="S305" s="280"/>
      <c r="T305" s="280"/>
      <c r="U305" s="280"/>
      <c r="V305" s="280"/>
      <c r="W305" s="280"/>
      <c r="X305" s="280"/>
      <c r="Y305" s="280"/>
      <c r="Z305" s="280"/>
      <c r="AA305" s="280"/>
      <c r="AB305" s="280"/>
      <c r="AC305" s="280"/>
      <c r="AD305" s="280"/>
      <c r="AE305" s="280"/>
      <c r="AF305" s="280"/>
    </row>
    <row r="306" spans="1:32" ht="17.25" x14ac:dyDescent="0.25">
      <c r="A306" s="280"/>
      <c r="B306" s="72" t="s">
        <v>703</v>
      </c>
      <c r="C306" s="281"/>
      <c r="D306" s="529" t="s">
        <v>847</v>
      </c>
      <c r="E306" s="280"/>
      <c r="F306" s="280"/>
      <c r="G306" s="280"/>
      <c r="H306" s="280"/>
      <c r="I306" s="280"/>
      <c r="J306" s="280"/>
      <c r="K306" s="280"/>
      <c r="L306" s="280"/>
      <c r="M306" s="280"/>
      <c r="N306" s="280"/>
      <c r="O306" s="280"/>
      <c r="P306" s="280"/>
      <c r="Q306" s="280"/>
      <c r="R306" s="280"/>
      <c r="S306" s="280"/>
      <c r="T306" s="280"/>
      <c r="U306" s="280"/>
      <c r="V306" s="280"/>
      <c r="W306" s="280"/>
      <c r="X306" s="280"/>
      <c r="Y306" s="280"/>
      <c r="Z306" s="280"/>
      <c r="AA306" s="280"/>
      <c r="AB306" s="280"/>
      <c r="AC306" s="280"/>
      <c r="AD306" s="280"/>
      <c r="AE306" s="280"/>
      <c r="AF306" s="280"/>
    </row>
    <row r="307" spans="1:32" ht="18" thickBot="1" x14ac:dyDescent="0.3">
      <c r="A307" s="546"/>
      <c r="B307" s="546"/>
      <c r="C307" s="281"/>
      <c r="D307" s="19"/>
      <c r="E307" s="19" t="s">
        <v>848</v>
      </c>
      <c r="F307" s="19" t="s">
        <v>849</v>
      </c>
      <c r="G307" s="19" t="s">
        <v>308</v>
      </c>
      <c r="H307" s="19" t="s">
        <v>309</v>
      </c>
      <c r="I307" s="19" t="s">
        <v>337</v>
      </c>
      <c r="J307" s="19" t="s">
        <v>310</v>
      </c>
      <c r="K307" s="19" t="s">
        <v>311</v>
      </c>
      <c r="L307" s="19" t="s">
        <v>312</v>
      </c>
      <c r="M307" s="19" t="s">
        <v>313</v>
      </c>
      <c r="N307" s="21"/>
      <c r="O307" s="280"/>
      <c r="P307" s="280"/>
      <c r="Q307" s="280"/>
      <c r="R307" s="280"/>
      <c r="S307" s="280"/>
      <c r="T307" s="280"/>
      <c r="U307" s="280"/>
      <c r="V307" s="280"/>
      <c r="W307" s="280"/>
      <c r="X307" s="280"/>
      <c r="Y307" s="280"/>
      <c r="Z307" s="280"/>
      <c r="AA307" s="280"/>
      <c r="AB307" s="280"/>
      <c r="AC307" s="280"/>
      <c r="AD307" s="280"/>
      <c r="AE307" s="280"/>
    </row>
    <row r="308" spans="1:32" ht="30" x14ac:dyDescent="0.25">
      <c r="A308" s="52"/>
      <c r="B308" s="273"/>
      <c r="C308" s="281"/>
      <c r="D308" s="61" t="s">
        <v>704</v>
      </c>
      <c r="E308" s="282">
        <v>238</v>
      </c>
      <c r="F308" s="280">
        <v>155</v>
      </c>
      <c r="G308" s="280">
        <v>8</v>
      </c>
      <c r="H308" s="280">
        <v>29</v>
      </c>
      <c r="I308" s="280">
        <v>9</v>
      </c>
      <c r="J308" s="280">
        <v>0</v>
      </c>
      <c r="K308" s="280">
        <v>0</v>
      </c>
      <c r="L308" s="280">
        <v>35</v>
      </c>
      <c r="M308" s="280">
        <v>2</v>
      </c>
      <c r="N308" s="280"/>
      <c r="O308" s="280"/>
      <c r="P308" s="280"/>
      <c r="Q308" s="280"/>
      <c r="R308" s="280"/>
      <c r="S308" s="280"/>
      <c r="T308" s="280"/>
      <c r="U308" s="280"/>
      <c r="V308" s="280"/>
      <c r="W308" s="280"/>
      <c r="X308" s="280"/>
      <c r="Y308" s="280"/>
      <c r="Z308" s="280"/>
      <c r="AA308" s="280"/>
      <c r="AB308" s="280"/>
      <c r="AC308" s="280"/>
      <c r="AD308" s="280"/>
      <c r="AE308" s="280"/>
    </row>
    <row r="309" spans="1:32" ht="18.75" x14ac:dyDescent="0.25">
      <c r="A309" s="52"/>
      <c r="B309" s="273"/>
      <c r="C309" s="562"/>
      <c r="D309" s="579" t="s">
        <v>850</v>
      </c>
      <c r="E309" s="580">
        <v>72</v>
      </c>
      <c r="F309" s="546">
        <v>64</v>
      </c>
      <c r="G309" s="546">
        <v>25</v>
      </c>
      <c r="H309" s="546">
        <v>97</v>
      </c>
      <c r="I309" s="546">
        <v>78</v>
      </c>
      <c r="J309" s="546">
        <v>0</v>
      </c>
      <c r="K309" s="546">
        <v>0</v>
      </c>
      <c r="L309" s="546">
        <v>94</v>
      </c>
      <c r="M309" s="546">
        <v>100</v>
      </c>
      <c r="N309" s="546"/>
      <c r="O309" s="546"/>
      <c r="P309" s="546"/>
      <c r="Q309" s="546"/>
      <c r="R309" s="546"/>
      <c r="S309" s="546"/>
      <c r="T309" s="546"/>
      <c r="U309" s="546"/>
      <c r="V309" s="546"/>
      <c r="W309" s="546"/>
      <c r="X309" s="546"/>
      <c r="Y309" s="546"/>
      <c r="Z309" s="546"/>
      <c r="AA309" s="546"/>
      <c r="AB309" s="546"/>
      <c r="AC309" s="546"/>
      <c r="AD309" s="546"/>
      <c r="AE309" s="546"/>
    </row>
    <row r="310" spans="1:32" ht="18.75" x14ac:dyDescent="0.25">
      <c r="A310" s="52"/>
      <c r="B310" s="273"/>
      <c r="C310" s="562"/>
      <c r="D310" s="579"/>
      <c r="E310" s="580"/>
      <c r="F310" s="546"/>
      <c r="G310" s="546"/>
      <c r="H310" s="546"/>
      <c r="I310" s="546"/>
      <c r="J310" s="546"/>
      <c r="K310" s="546"/>
      <c r="L310" s="546"/>
      <c r="M310" s="546"/>
      <c r="N310" s="546"/>
      <c r="O310" s="546"/>
      <c r="P310" s="546"/>
      <c r="Q310" s="546"/>
      <c r="R310" s="546"/>
      <c r="S310" s="546"/>
      <c r="T310" s="546"/>
      <c r="U310" s="546"/>
      <c r="V310" s="546"/>
      <c r="W310" s="546"/>
      <c r="X310" s="546"/>
      <c r="Y310" s="546"/>
      <c r="Z310" s="546"/>
      <c r="AA310" s="546"/>
      <c r="AB310" s="546"/>
      <c r="AC310" s="546"/>
      <c r="AD310" s="546"/>
      <c r="AE310" s="546"/>
    </row>
    <row r="311" spans="1:32" ht="30" x14ac:dyDescent="0.25">
      <c r="A311" s="52"/>
      <c r="B311" s="273"/>
      <c r="C311" s="281"/>
      <c r="D311" s="207" t="s">
        <v>705</v>
      </c>
      <c r="E311" s="264">
        <v>14</v>
      </c>
      <c r="F311" s="150">
        <v>14</v>
      </c>
      <c r="G311" s="150">
        <v>0</v>
      </c>
      <c r="H311" s="150">
        <v>0</v>
      </c>
      <c r="I311" s="150">
        <v>0</v>
      </c>
      <c r="J311" s="150">
        <v>0</v>
      </c>
      <c r="K311" s="150">
        <v>0</v>
      </c>
      <c r="L311" s="150">
        <v>0</v>
      </c>
      <c r="M311" s="150">
        <v>0</v>
      </c>
      <c r="N311" s="280"/>
      <c r="O311" s="280"/>
      <c r="P311" s="280"/>
      <c r="Q311" s="280"/>
      <c r="R311" s="280"/>
      <c r="S311" s="280"/>
      <c r="T311" s="280"/>
      <c r="U311" s="280"/>
      <c r="V311" s="280"/>
      <c r="W311" s="280"/>
      <c r="X311" s="280"/>
      <c r="Y311" s="280"/>
      <c r="Z311" s="280"/>
      <c r="AA311" s="280"/>
      <c r="AB311" s="280"/>
      <c r="AC311" s="280"/>
      <c r="AD311" s="280"/>
      <c r="AE311" s="280"/>
    </row>
    <row r="312" spans="1:32" x14ac:dyDescent="0.25">
      <c r="A312" s="546"/>
      <c r="B312" s="546"/>
      <c r="C312" s="281"/>
      <c r="D312" s="280"/>
      <c r="E312" s="280"/>
      <c r="F312" s="280"/>
      <c r="G312" s="280"/>
      <c r="H312" s="280"/>
      <c r="I312" s="280"/>
      <c r="J312" s="280"/>
      <c r="K312" s="280"/>
      <c r="L312" s="280"/>
      <c r="M312" s="280"/>
      <c r="N312" s="280"/>
      <c r="O312" s="280"/>
      <c r="P312" s="280"/>
      <c r="Q312" s="280"/>
      <c r="R312" s="280"/>
      <c r="S312" s="280"/>
      <c r="T312" s="280"/>
      <c r="U312" s="280"/>
      <c r="V312" s="280"/>
      <c r="W312" s="280"/>
      <c r="X312" s="280"/>
      <c r="Y312" s="280"/>
      <c r="Z312" s="280"/>
      <c r="AA312" s="280"/>
      <c r="AB312" s="280"/>
      <c r="AC312" s="280"/>
      <c r="AD312" s="280"/>
      <c r="AE312" s="280"/>
      <c r="AF312" s="280"/>
    </row>
    <row r="313" spans="1:32" ht="143.25" customHeight="1" x14ac:dyDescent="0.25">
      <c r="A313" s="546"/>
      <c r="B313" s="546"/>
      <c r="C313" s="281"/>
      <c r="D313" s="544" t="s">
        <v>706</v>
      </c>
      <c r="E313" s="544"/>
      <c r="F313" s="544"/>
      <c r="G313" s="544"/>
      <c r="H313" s="544"/>
      <c r="I313" s="544"/>
      <c r="J313" s="544"/>
      <c r="K313" s="61"/>
      <c r="L313" s="61"/>
      <c r="M313" s="61"/>
      <c r="N313" s="61"/>
      <c r="O313" s="280"/>
      <c r="P313" s="280"/>
      <c r="Q313" s="280"/>
      <c r="R313" s="280"/>
      <c r="S313" s="280"/>
      <c r="T313" s="280"/>
      <c r="U313" s="280"/>
      <c r="V313" s="280"/>
      <c r="W313" s="280"/>
      <c r="X313" s="280"/>
      <c r="Y313" s="280"/>
      <c r="Z313" s="280"/>
      <c r="AA313" s="280"/>
      <c r="AB313" s="280"/>
      <c r="AC313" s="280"/>
      <c r="AD313" s="280"/>
      <c r="AE313" s="280"/>
      <c r="AF313" s="280"/>
    </row>
    <row r="314" spans="1:32" x14ac:dyDescent="0.25">
      <c r="A314" s="546"/>
      <c r="B314" s="546"/>
      <c r="C314" s="17"/>
      <c r="D314" s="35"/>
      <c r="E314" s="35"/>
      <c r="F314" s="35"/>
      <c r="G314" s="35"/>
      <c r="H314" s="35"/>
      <c r="I314" s="35"/>
      <c r="J314" s="35"/>
      <c r="K314" s="35"/>
      <c r="L314" s="35"/>
      <c r="M314" s="213"/>
      <c r="N314" s="213"/>
      <c r="O314" s="213"/>
      <c r="P314" s="213"/>
      <c r="Q314" s="280"/>
      <c r="R314" s="61"/>
      <c r="S314" s="280"/>
      <c r="T314" s="280"/>
      <c r="U314" s="280"/>
      <c r="V314" s="280"/>
      <c r="W314" s="280"/>
      <c r="X314" s="280"/>
      <c r="Y314" s="280"/>
      <c r="Z314" s="280"/>
      <c r="AA314" s="280"/>
      <c r="AB314" s="280"/>
      <c r="AC314" s="280"/>
      <c r="AD314" s="280"/>
      <c r="AE314" s="280"/>
      <c r="AF314" s="280"/>
    </row>
    <row r="315" spans="1:32" x14ac:dyDescent="0.25">
      <c r="A315" s="546"/>
      <c r="B315" s="546"/>
      <c r="C315" s="17"/>
      <c r="D315" s="35"/>
      <c r="E315" s="35"/>
      <c r="F315" s="35"/>
      <c r="G315" s="35"/>
      <c r="H315" s="35"/>
      <c r="I315" s="35"/>
      <c r="J315" s="35"/>
      <c r="K315" s="35"/>
      <c r="L315" s="35"/>
      <c r="M315" s="213"/>
      <c r="N315" s="213"/>
      <c r="O315" s="213"/>
      <c r="P315" s="213"/>
      <c r="Q315" s="280"/>
      <c r="R315" s="280"/>
      <c r="S315" s="280"/>
      <c r="T315" s="280"/>
      <c r="U315" s="280"/>
      <c r="V315" s="280"/>
      <c r="W315" s="280"/>
      <c r="X315" s="280"/>
      <c r="Y315" s="280"/>
      <c r="Z315" s="280"/>
      <c r="AA315" s="280"/>
      <c r="AB315" s="280"/>
      <c r="AC315" s="280"/>
      <c r="AD315" s="280"/>
      <c r="AE315" s="280"/>
      <c r="AF315" s="280"/>
    </row>
    <row r="316" spans="1:32" x14ac:dyDescent="0.25">
      <c r="A316" s="280"/>
      <c r="B316" s="10" t="s">
        <v>707</v>
      </c>
      <c r="C316" s="17"/>
      <c r="D316" s="529" t="s">
        <v>708</v>
      </c>
      <c r="E316" s="280"/>
      <c r="F316" s="280"/>
      <c r="G316" s="280"/>
      <c r="H316" s="280"/>
      <c r="I316" s="280"/>
      <c r="J316" s="280"/>
      <c r="K316" s="13"/>
      <c r="L316" s="13"/>
      <c r="M316" s="280"/>
      <c r="N316" s="280"/>
      <c r="O316" s="280"/>
      <c r="P316" s="280"/>
      <c r="Q316" s="280"/>
      <c r="R316" s="280"/>
      <c r="S316" s="280"/>
      <c r="T316" s="280"/>
      <c r="U316" s="280"/>
      <c r="V316" s="280"/>
      <c r="W316" s="280"/>
      <c r="X316" s="280"/>
      <c r="Y316" s="280"/>
      <c r="Z316" s="280"/>
      <c r="AA316" s="280"/>
      <c r="AB316" s="280"/>
      <c r="AC316" s="280"/>
      <c r="AD316" s="280"/>
      <c r="AE316" s="280"/>
      <c r="AF316" s="280"/>
    </row>
    <row r="317" spans="1:32" x14ac:dyDescent="0.25">
      <c r="A317" s="546"/>
      <c r="B317" s="546"/>
      <c r="C317" s="17"/>
      <c r="D317" s="184"/>
      <c r="E317" s="185"/>
      <c r="F317" s="186"/>
      <c r="G317" s="186"/>
      <c r="H317" s="186"/>
      <c r="I317" s="186"/>
      <c r="J317" s="186"/>
      <c r="K317" s="186"/>
      <c r="L317" s="186"/>
      <c r="M317" s="280"/>
      <c r="N317" s="280"/>
      <c r="O317" s="280"/>
      <c r="P317" s="280"/>
      <c r="Q317" s="280"/>
      <c r="R317" s="280"/>
      <c r="S317" s="280"/>
      <c r="T317" s="280"/>
      <c r="U317" s="280"/>
      <c r="V317" s="280"/>
      <c r="W317" s="280"/>
      <c r="X317" s="27"/>
      <c r="Y317" s="27"/>
      <c r="Z317" s="27"/>
      <c r="AA317" s="27"/>
      <c r="AB317" s="27"/>
      <c r="AC317" s="280"/>
      <c r="AD317" s="280"/>
      <c r="AE317" s="280"/>
      <c r="AF317" s="280"/>
    </row>
    <row r="318" spans="1:32" ht="24" customHeight="1" x14ac:dyDescent="0.25">
      <c r="A318" s="52"/>
      <c r="B318" s="273"/>
      <c r="C318" s="211"/>
      <c r="D318" s="578" t="s">
        <v>709</v>
      </c>
      <c r="E318" s="578"/>
      <c r="F318" s="578"/>
      <c r="G318" s="578"/>
      <c r="H318" s="578"/>
      <c r="I318" s="578"/>
      <c r="J318" s="578"/>
      <c r="K318" s="578"/>
      <c r="L318" s="578"/>
      <c r="M318" s="21"/>
      <c r="N318" s="21"/>
      <c r="O318" s="21"/>
      <c r="P318" s="21"/>
      <c r="Q318" s="280"/>
      <c r="R318" s="280"/>
      <c r="S318" s="280"/>
      <c r="T318" s="280"/>
      <c r="U318" s="280"/>
      <c r="V318" s="280"/>
      <c r="W318" s="280"/>
      <c r="X318" s="280"/>
      <c r="Y318" s="280"/>
      <c r="Z318" s="280"/>
      <c r="AA318" s="280"/>
      <c r="AB318" s="280"/>
      <c r="AC318" s="280"/>
      <c r="AD318" s="280"/>
      <c r="AE318" s="280"/>
      <c r="AF318" s="280"/>
    </row>
    <row r="319" spans="1:32" ht="33.950000000000003" customHeight="1" x14ac:dyDescent="0.25">
      <c r="A319" s="52"/>
      <c r="B319" s="273"/>
      <c r="C319" s="17"/>
      <c r="D319" s="263"/>
      <c r="E319" s="582" t="s">
        <v>710</v>
      </c>
      <c r="F319" s="582"/>
      <c r="G319" s="582"/>
      <c r="H319" s="582"/>
      <c r="I319" s="582" t="s">
        <v>711</v>
      </c>
      <c r="J319" s="582"/>
      <c r="K319" s="582"/>
      <c r="L319" s="582"/>
      <c r="M319" s="21"/>
      <c r="N319" s="21"/>
      <c r="O319" s="21"/>
      <c r="P319" s="21"/>
      <c r="Q319" s="280"/>
      <c r="R319" s="280"/>
      <c r="S319" s="280"/>
      <c r="T319" s="280"/>
      <c r="U319" s="280"/>
      <c r="V319" s="280"/>
      <c r="W319" s="280"/>
      <c r="X319" s="280"/>
      <c r="Y319" s="280"/>
      <c r="Z319" s="280"/>
      <c r="AA319" s="280"/>
      <c r="AB319" s="280"/>
      <c r="AC319" s="280"/>
      <c r="AD319" s="280"/>
      <c r="AE319" s="280"/>
      <c r="AF319" s="280"/>
    </row>
    <row r="320" spans="1:32" ht="51.95" customHeight="1" x14ac:dyDescent="0.25">
      <c r="A320" s="52"/>
      <c r="B320" s="273"/>
      <c r="C320" s="17"/>
      <c r="D320" s="256" t="s">
        <v>307</v>
      </c>
      <c r="E320" s="581" t="s">
        <v>712</v>
      </c>
      <c r="F320" s="581"/>
      <c r="G320" s="581"/>
      <c r="H320" s="581"/>
      <c r="I320" s="581" t="s">
        <v>713</v>
      </c>
      <c r="J320" s="581"/>
      <c r="K320" s="581"/>
      <c r="L320" s="581"/>
      <c r="M320" s="213"/>
      <c r="N320" s="213"/>
      <c r="O320" s="213"/>
      <c r="P320" s="213"/>
      <c r="Q320" s="280"/>
      <c r="R320" s="280"/>
      <c r="S320" s="280"/>
      <c r="T320" s="280"/>
      <c r="U320" s="280"/>
      <c r="V320" s="280"/>
      <c r="W320" s="280"/>
      <c r="X320" s="280"/>
      <c r="Y320" s="280"/>
      <c r="Z320" s="280"/>
      <c r="AA320" s="280"/>
      <c r="AB320" s="280"/>
      <c r="AC320" s="280"/>
      <c r="AD320" s="280"/>
      <c r="AE320" s="280"/>
      <c r="AF320" s="280"/>
    </row>
    <row r="321" spans="1:32" ht="42.75" customHeight="1" x14ac:dyDescent="0.25">
      <c r="A321" s="52"/>
      <c r="B321" s="273"/>
      <c r="C321" s="17"/>
      <c r="D321" s="212"/>
      <c r="E321" s="581" t="s">
        <v>714</v>
      </c>
      <c r="F321" s="581"/>
      <c r="G321" s="581"/>
      <c r="H321" s="581"/>
      <c r="I321" s="581" t="s">
        <v>715</v>
      </c>
      <c r="J321" s="581"/>
      <c r="K321" s="581"/>
      <c r="L321" s="581"/>
      <c r="M321" s="213"/>
      <c r="N321" s="213"/>
      <c r="O321" s="213"/>
      <c r="P321" s="213"/>
      <c r="Q321" s="280"/>
      <c r="R321" s="280"/>
      <c r="S321" s="280"/>
      <c r="T321" s="280"/>
      <c r="U321" s="280"/>
      <c r="V321" s="280"/>
      <c r="W321" s="280"/>
      <c r="X321" s="280"/>
      <c r="Y321" s="280"/>
      <c r="Z321" s="280"/>
      <c r="AA321" s="280"/>
      <c r="AB321" s="280"/>
      <c r="AC321" s="280"/>
      <c r="AD321" s="280"/>
      <c r="AE321" s="280"/>
      <c r="AF321" s="280"/>
    </row>
    <row r="322" spans="1:32" ht="34.5" customHeight="1" x14ac:dyDescent="0.25">
      <c r="A322" s="52"/>
      <c r="B322" s="273"/>
      <c r="C322" s="17"/>
      <c r="D322" s="212"/>
      <c r="E322" s="581" t="s">
        <v>716</v>
      </c>
      <c r="F322" s="581"/>
      <c r="G322" s="581"/>
      <c r="H322" s="581"/>
      <c r="I322" s="581" t="s">
        <v>717</v>
      </c>
      <c r="J322" s="581"/>
      <c r="K322" s="581"/>
      <c r="L322" s="581"/>
      <c r="M322" s="213"/>
      <c r="N322" s="213"/>
      <c r="O322" s="213"/>
      <c r="P322" s="213"/>
      <c r="Q322" s="280"/>
      <c r="R322" s="280"/>
      <c r="S322" s="280"/>
      <c r="T322" s="280"/>
      <c r="U322" s="280"/>
      <c r="V322" s="280"/>
      <c r="W322" s="280"/>
      <c r="X322" s="280"/>
      <c r="Y322" s="280"/>
      <c r="Z322" s="280"/>
      <c r="AA322" s="280"/>
      <c r="AB322" s="280"/>
      <c r="AC322" s="280"/>
      <c r="AD322" s="280"/>
      <c r="AE322" s="280"/>
      <c r="AF322" s="280"/>
    </row>
    <row r="323" spans="1:32" ht="34.5" customHeight="1" x14ac:dyDescent="0.25">
      <c r="A323" s="52"/>
      <c r="B323" s="273"/>
      <c r="C323" s="17"/>
      <c r="D323" s="212"/>
      <c r="E323" s="581" t="s">
        <v>718</v>
      </c>
      <c r="F323" s="581"/>
      <c r="G323" s="581"/>
      <c r="H323" s="581"/>
      <c r="I323" s="581" t="s">
        <v>719</v>
      </c>
      <c r="J323" s="581"/>
      <c r="K323" s="581"/>
      <c r="L323" s="581"/>
      <c r="M323" s="213"/>
      <c r="N323" s="213"/>
      <c r="O323" s="213"/>
      <c r="P323" s="213"/>
      <c r="Q323" s="280"/>
      <c r="R323" s="280"/>
      <c r="S323" s="280"/>
      <c r="T323" s="280"/>
      <c r="U323" s="280"/>
      <c r="V323" s="280"/>
      <c r="W323" s="280"/>
      <c r="X323" s="280"/>
      <c r="Y323" s="280"/>
      <c r="Z323" s="280"/>
      <c r="AA323" s="280"/>
      <c r="AB323" s="280"/>
      <c r="AC323" s="280"/>
      <c r="AD323" s="280"/>
      <c r="AE323" s="280"/>
      <c r="AF323" s="280"/>
    </row>
    <row r="324" spans="1:32" ht="66.75" customHeight="1" x14ac:dyDescent="0.25">
      <c r="A324" s="52"/>
      <c r="B324" s="273"/>
      <c r="C324" s="17"/>
      <c r="D324" s="212"/>
      <c r="E324" s="581" t="s">
        <v>720</v>
      </c>
      <c r="F324" s="581"/>
      <c r="G324" s="581"/>
      <c r="H324" s="581"/>
      <c r="I324" s="581" t="s">
        <v>721</v>
      </c>
      <c r="J324" s="581"/>
      <c r="K324" s="581"/>
      <c r="L324" s="581"/>
      <c r="M324" s="213"/>
      <c r="N324" s="213"/>
      <c r="O324" s="213"/>
      <c r="P324" s="213"/>
      <c r="Q324" s="280"/>
      <c r="R324" s="280"/>
      <c r="S324" s="280"/>
      <c r="T324" s="280"/>
      <c r="U324" s="280"/>
      <c r="V324" s="280"/>
      <c r="W324" s="280"/>
      <c r="X324" s="280"/>
      <c r="Y324" s="280"/>
      <c r="Z324" s="280"/>
      <c r="AA324" s="280"/>
      <c r="AB324" s="280"/>
      <c r="AC324" s="280"/>
      <c r="AD324" s="280"/>
      <c r="AE324" s="280"/>
      <c r="AF324" s="280"/>
    </row>
    <row r="325" spans="1:32" ht="57.75" customHeight="1" x14ac:dyDescent="0.25">
      <c r="A325" s="52"/>
      <c r="B325" s="273"/>
      <c r="C325" s="17"/>
      <c r="D325" s="212"/>
      <c r="E325" s="581" t="s">
        <v>722</v>
      </c>
      <c r="F325" s="581"/>
      <c r="G325" s="581"/>
      <c r="H325" s="581"/>
      <c r="I325" s="581" t="s">
        <v>723</v>
      </c>
      <c r="J325" s="581"/>
      <c r="K325" s="581"/>
      <c r="L325" s="581"/>
      <c r="M325" s="213"/>
      <c r="N325" s="213"/>
      <c r="O325" s="213"/>
      <c r="P325" s="213"/>
      <c r="Q325" s="280"/>
      <c r="R325" s="280"/>
      <c r="S325" s="280"/>
      <c r="T325" s="280"/>
      <c r="U325" s="280"/>
      <c r="V325" s="280"/>
      <c r="W325" s="280"/>
      <c r="X325" s="280"/>
      <c r="Y325" s="280"/>
      <c r="Z325" s="280"/>
      <c r="AA325" s="280"/>
      <c r="AB325" s="280"/>
      <c r="AC325" s="280"/>
      <c r="AD325" s="280"/>
      <c r="AE325" s="280"/>
      <c r="AF325" s="280"/>
    </row>
    <row r="326" spans="1:32" ht="51.95" customHeight="1" x14ac:dyDescent="0.25">
      <c r="A326" s="52"/>
      <c r="B326" s="273"/>
      <c r="C326" s="17"/>
      <c r="D326" s="212"/>
      <c r="E326" s="581" t="s">
        <v>724</v>
      </c>
      <c r="F326" s="581"/>
      <c r="G326" s="581"/>
      <c r="H326" s="581"/>
      <c r="I326" s="581" t="s">
        <v>725</v>
      </c>
      <c r="J326" s="581"/>
      <c r="K326" s="581"/>
      <c r="L326" s="581"/>
      <c r="M326" s="213"/>
      <c r="N326" s="213"/>
      <c r="O326" s="213"/>
      <c r="P326" s="213"/>
      <c r="Q326" s="280"/>
      <c r="R326" s="280"/>
      <c r="S326" s="280"/>
      <c r="T326" s="280"/>
      <c r="U326" s="280"/>
      <c r="V326" s="280"/>
      <c r="W326" s="280"/>
      <c r="X326" s="280"/>
      <c r="Y326" s="280"/>
      <c r="Z326" s="280"/>
      <c r="AA326" s="280"/>
      <c r="AB326" s="280"/>
      <c r="AC326" s="280"/>
      <c r="AD326" s="280"/>
      <c r="AE326" s="280"/>
      <c r="AF326" s="280"/>
    </row>
    <row r="327" spans="1:32" ht="85.5" customHeight="1" x14ac:dyDescent="0.25">
      <c r="A327" s="52"/>
      <c r="B327" s="273"/>
      <c r="C327" s="17"/>
      <c r="D327" s="212"/>
      <c r="E327" s="581" t="s">
        <v>726</v>
      </c>
      <c r="F327" s="581"/>
      <c r="G327" s="581"/>
      <c r="H327" s="581"/>
      <c r="I327" s="581" t="s">
        <v>727</v>
      </c>
      <c r="J327" s="581"/>
      <c r="K327" s="581"/>
      <c r="L327" s="581"/>
      <c r="M327" s="213"/>
      <c r="N327" s="213"/>
      <c r="O327" s="213"/>
      <c r="P327" s="213"/>
      <c r="Q327" s="280"/>
      <c r="R327" s="280"/>
      <c r="S327" s="280"/>
      <c r="T327" s="280"/>
      <c r="U327" s="280"/>
      <c r="V327" s="280"/>
      <c r="W327" s="280"/>
      <c r="X327" s="280"/>
      <c r="Y327" s="280"/>
      <c r="Z327" s="280"/>
      <c r="AA327" s="280"/>
      <c r="AB327" s="280"/>
      <c r="AC327" s="280"/>
      <c r="AD327" s="280"/>
      <c r="AE327" s="280"/>
      <c r="AF327" s="280"/>
    </row>
    <row r="328" spans="1:32" ht="87" customHeight="1" x14ac:dyDescent="0.25">
      <c r="A328" s="52"/>
      <c r="B328" s="273"/>
      <c r="C328" s="17"/>
      <c r="D328" s="212"/>
      <c r="E328" s="581" t="s">
        <v>728</v>
      </c>
      <c r="F328" s="581"/>
      <c r="G328" s="581"/>
      <c r="H328" s="581"/>
      <c r="I328" s="581" t="s">
        <v>729</v>
      </c>
      <c r="J328" s="581"/>
      <c r="K328" s="581"/>
      <c r="L328" s="581"/>
      <c r="M328" s="213"/>
      <c r="N328" s="213"/>
      <c r="O328" s="213"/>
      <c r="P328" s="213"/>
      <c r="Q328" s="280"/>
      <c r="R328" s="280"/>
      <c r="S328" s="280"/>
      <c r="T328" s="280"/>
      <c r="U328" s="280"/>
      <c r="V328" s="280"/>
      <c r="W328" s="280"/>
      <c r="X328" s="280"/>
      <c r="Y328" s="280"/>
      <c r="Z328" s="280"/>
      <c r="AA328" s="280"/>
      <c r="AB328" s="280"/>
      <c r="AC328" s="280"/>
      <c r="AD328" s="280"/>
      <c r="AE328" s="280"/>
      <c r="AF328" s="280"/>
    </row>
    <row r="329" spans="1:32" ht="18.75" x14ac:dyDescent="0.25">
      <c r="A329" s="52"/>
      <c r="B329" s="273"/>
      <c r="C329" s="17"/>
      <c r="D329" s="256" t="s">
        <v>309</v>
      </c>
      <c r="E329" s="583" t="s">
        <v>730</v>
      </c>
      <c r="F329" s="584"/>
      <c r="G329" s="584"/>
      <c r="H329" s="585"/>
      <c r="I329" s="583" t="s">
        <v>731</v>
      </c>
      <c r="J329" s="584"/>
      <c r="K329" s="584"/>
      <c r="L329" s="585"/>
      <c r="M329" s="213"/>
      <c r="N329" s="213"/>
      <c r="O329" s="213"/>
      <c r="P329" s="213"/>
      <c r="Q329" s="280"/>
      <c r="R329" s="280"/>
      <c r="S329" s="280"/>
      <c r="T329" s="280"/>
      <c r="U329" s="280"/>
      <c r="V329" s="280"/>
      <c r="W329" s="280"/>
      <c r="X329" s="280"/>
      <c r="Y329" s="280"/>
      <c r="Z329" s="280"/>
      <c r="AA329" s="280"/>
      <c r="AB329" s="280"/>
      <c r="AC329" s="280"/>
      <c r="AD329" s="280"/>
      <c r="AE329" s="280"/>
      <c r="AF329" s="280"/>
    </row>
    <row r="330" spans="1:32" ht="18.75" x14ac:dyDescent="0.25">
      <c r="A330" s="52"/>
      <c r="B330" s="273"/>
      <c r="C330" s="17"/>
      <c r="D330" s="263" t="s">
        <v>308</v>
      </c>
      <c r="E330" s="583" t="s">
        <v>730</v>
      </c>
      <c r="F330" s="584"/>
      <c r="G330" s="584"/>
      <c r="H330" s="585"/>
      <c r="I330" s="583" t="s">
        <v>731</v>
      </c>
      <c r="J330" s="584"/>
      <c r="K330" s="584"/>
      <c r="L330" s="585"/>
      <c r="M330" s="213"/>
      <c r="N330" s="213"/>
      <c r="O330" s="213"/>
      <c r="P330" s="213"/>
      <c r="Q330" s="280"/>
      <c r="R330" s="280"/>
      <c r="S330" s="280"/>
      <c r="T330" s="280"/>
      <c r="U330" s="280"/>
      <c r="V330" s="280"/>
      <c r="W330" s="280"/>
      <c r="X330" s="280"/>
      <c r="Y330" s="280"/>
      <c r="Z330" s="280"/>
      <c r="AA330" s="280"/>
      <c r="AB330" s="280"/>
      <c r="AC330" s="280"/>
      <c r="AD330" s="280"/>
      <c r="AE330" s="280"/>
      <c r="AF330" s="280"/>
    </row>
    <row r="331" spans="1:32" ht="44.25" customHeight="1" x14ac:dyDescent="0.25">
      <c r="A331" s="52"/>
      <c r="B331" s="273"/>
      <c r="C331" s="281"/>
      <c r="D331" s="212" t="s">
        <v>336</v>
      </c>
      <c r="E331" s="565" t="s">
        <v>732</v>
      </c>
      <c r="F331" s="566"/>
      <c r="G331" s="566"/>
      <c r="H331" s="567"/>
      <c r="I331" s="565" t="s">
        <v>733</v>
      </c>
      <c r="J331" s="566"/>
      <c r="K331" s="566"/>
      <c r="L331" s="567"/>
      <c r="M331" s="213"/>
      <c r="N331" s="213"/>
      <c r="O331" s="213"/>
      <c r="P331" s="280"/>
      <c r="Q331" s="280"/>
      <c r="R331" s="280"/>
      <c r="S331" s="280"/>
      <c r="T331" s="280"/>
      <c r="U331" s="280"/>
      <c r="V331" s="280"/>
      <c r="W331" s="280"/>
      <c r="X331" s="280"/>
      <c r="Y331" s="280"/>
      <c r="Z331" s="280"/>
      <c r="AA331" s="280"/>
      <c r="AB331" s="280"/>
      <c r="AC331" s="280"/>
      <c r="AD331" s="280"/>
      <c r="AE331" s="280"/>
      <c r="AF331" s="280"/>
    </row>
    <row r="332" spans="1:32" ht="37.700000000000003" customHeight="1" x14ac:dyDescent="0.25">
      <c r="A332" s="52"/>
      <c r="B332" s="273"/>
      <c r="C332" s="281"/>
      <c r="D332" s="212"/>
      <c r="E332" s="565" t="s">
        <v>734</v>
      </c>
      <c r="F332" s="566"/>
      <c r="G332" s="566"/>
      <c r="H332" s="567"/>
      <c r="I332" s="565" t="s">
        <v>735</v>
      </c>
      <c r="J332" s="566"/>
      <c r="K332" s="566"/>
      <c r="L332" s="567"/>
      <c r="M332" s="213"/>
      <c r="N332" s="213"/>
      <c r="O332" s="213"/>
      <c r="P332" s="280"/>
      <c r="Q332" s="280"/>
      <c r="R332" s="280"/>
      <c r="S332" s="280"/>
      <c r="T332" s="280"/>
      <c r="U332" s="280"/>
      <c r="V332" s="280"/>
      <c r="W332" s="280"/>
      <c r="X332" s="280"/>
      <c r="Y332" s="280"/>
      <c r="Z332" s="280"/>
      <c r="AA332" s="280"/>
      <c r="AB332" s="280"/>
      <c r="AC332" s="280"/>
      <c r="AD332" s="280"/>
      <c r="AE332" s="280"/>
      <c r="AF332" s="280"/>
    </row>
    <row r="333" spans="1:32" ht="18.75" x14ac:dyDescent="0.25">
      <c r="A333" s="52"/>
      <c r="B333" s="273"/>
      <c r="C333" s="281"/>
      <c r="D333" s="263" t="s">
        <v>311</v>
      </c>
      <c r="E333" s="583" t="s">
        <v>730</v>
      </c>
      <c r="F333" s="584"/>
      <c r="G333" s="584"/>
      <c r="H333" s="585"/>
      <c r="I333" s="583" t="s">
        <v>731</v>
      </c>
      <c r="J333" s="584"/>
      <c r="K333" s="584"/>
      <c r="L333" s="585"/>
      <c r="M333" s="213"/>
      <c r="N333" s="213"/>
      <c r="O333" s="213"/>
      <c r="P333" s="213"/>
      <c r="Q333" s="280"/>
      <c r="R333" s="280"/>
      <c r="S333" s="280"/>
      <c r="T333" s="280"/>
      <c r="U333" s="280"/>
      <c r="V333" s="280"/>
      <c r="W333" s="280"/>
      <c r="X333" s="280"/>
      <c r="Y333" s="280"/>
      <c r="Z333" s="280"/>
      <c r="AA333" s="280"/>
      <c r="AB333" s="280"/>
      <c r="AC333" s="280"/>
      <c r="AD333" s="280"/>
      <c r="AE333" s="280"/>
      <c r="AF333" s="280"/>
    </row>
    <row r="334" spans="1:32" ht="75" customHeight="1" x14ac:dyDescent="0.25">
      <c r="A334" s="52"/>
      <c r="B334" s="273"/>
      <c r="C334" s="281"/>
      <c r="D334" s="212" t="s">
        <v>312</v>
      </c>
      <c r="E334" s="565" t="s">
        <v>736</v>
      </c>
      <c r="F334" s="566"/>
      <c r="G334" s="566"/>
      <c r="H334" s="567"/>
      <c r="I334" s="565" t="s">
        <v>737</v>
      </c>
      <c r="J334" s="566"/>
      <c r="K334" s="566"/>
      <c r="L334" s="567"/>
      <c r="M334" s="213"/>
      <c r="N334" s="213"/>
      <c r="O334" s="213"/>
      <c r="P334" s="213"/>
      <c r="Q334" s="280"/>
      <c r="R334" s="280"/>
      <c r="S334" s="280"/>
      <c r="T334" s="280"/>
      <c r="U334" s="280"/>
      <c r="V334" s="280"/>
      <c r="W334" s="280"/>
      <c r="X334" s="280"/>
      <c r="Y334" s="280"/>
      <c r="Z334" s="280"/>
      <c r="AA334" s="280"/>
      <c r="AB334" s="280"/>
      <c r="AC334" s="280"/>
      <c r="AD334" s="280"/>
      <c r="AE334" s="280"/>
      <c r="AF334" s="280"/>
    </row>
    <row r="335" spans="1:32" ht="70.5" customHeight="1" x14ac:dyDescent="0.25">
      <c r="A335" s="52"/>
      <c r="B335" s="273"/>
      <c r="C335" s="281"/>
      <c r="D335" s="262"/>
      <c r="E335" s="565" t="s">
        <v>738</v>
      </c>
      <c r="F335" s="566"/>
      <c r="G335" s="566"/>
      <c r="H335" s="567"/>
      <c r="I335" s="565" t="s">
        <v>739</v>
      </c>
      <c r="J335" s="566"/>
      <c r="K335" s="566"/>
      <c r="L335" s="567"/>
      <c r="M335" s="213"/>
      <c r="N335" s="213"/>
      <c r="O335" s="213"/>
      <c r="P335" s="213"/>
      <c r="Q335" s="280"/>
      <c r="R335" s="280"/>
      <c r="S335" s="280"/>
      <c r="T335" s="280"/>
      <c r="U335" s="280"/>
      <c r="V335" s="280"/>
      <c r="W335" s="280"/>
      <c r="X335" s="280"/>
      <c r="Y335" s="280"/>
      <c r="Z335" s="280"/>
      <c r="AA335" s="280"/>
      <c r="AB335" s="280"/>
      <c r="AC335" s="280"/>
      <c r="AD335" s="280"/>
      <c r="AE335" s="280"/>
      <c r="AF335" s="280"/>
    </row>
    <row r="336" spans="1:32" ht="39.75" customHeight="1" x14ac:dyDescent="0.25">
      <c r="B336" s="273"/>
      <c r="C336" s="281"/>
      <c r="D336" s="263" t="s">
        <v>310</v>
      </c>
      <c r="E336" s="565" t="s">
        <v>740</v>
      </c>
      <c r="F336" s="566"/>
      <c r="G336" s="566"/>
      <c r="H336" s="567"/>
      <c r="I336" s="565" t="s">
        <v>741</v>
      </c>
      <c r="J336" s="566"/>
      <c r="K336" s="566"/>
      <c r="L336" s="567"/>
    </row>
  </sheetData>
  <sheetProtection algorithmName="SHA-512" hashValue="iUjXEsrZKGCw+82f9LmHb3LoCtobaq2850BO+F9LDrK87YxcUYFAfiphjYYmPj2/NopPRJ3mhA06AhK1uyBy/g==" saltValue="3TumsXMCYrIVDfok2idwuw==" spinCount="100000" sheet="1" objects="1" scenarios="1"/>
  <mergeCells count="131">
    <mergeCell ref="D313:J313"/>
    <mergeCell ref="E335:H335"/>
    <mergeCell ref="I335:L335"/>
    <mergeCell ref="E333:H333"/>
    <mergeCell ref="I333:L333"/>
    <mergeCell ref="E334:H334"/>
    <mergeCell ref="I334:L334"/>
    <mergeCell ref="E331:H331"/>
    <mergeCell ref="I331:L331"/>
    <mergeCell ref="E332:H332"/>
    <mergeCell ref="I332:L332"/>
    <mergeCell ref="E329:H329"/>
    <mergeCell ref="I329:L329"/>
    <mergeCell ref="E330:H330"/>
    <mergeCell ref="I330:L330"/>
    <mergeCell ref="E327:H327"/>
    <mergeCell ref="I327:L327"/>
    <mergeCell ref="E328:H328"/>
    <mergeCell ref="I328:L328"/>
    <mergeCell ref="E325:H325"/>
    <mergeCell ref="I325:L325"/>
    <mergeCell ref="E326:H326"/>
    <mergeCell ref="I326:L326"/>
    <mergeCell ref="E323:H323"/>
    <mergeCell ref="I323:L323"/>
    <mergeCell ref="E324:H324"/>
    <mergeCell ref="I324:L324"/>
    <mergeCell ref="E321:H321"/>
    <mergeCell ref="I321:L321"/>
    <mergeCell ref="E322:H322"/>
    <mergeCell ref="I322:L322"/>
    <mergeCell ref="E319:H319"/>
    <mergeCell ref="I319:L319"/>
    <mergeCell ref="E320:H320"/>
    <mergeCell ref="I320:L320"/>
    <mergeCell ref="A314:B314"/>
    <mergeCell ref="A315:B315"/>
    <mergeCell ref="A317:B317"/>
    <mergeCell ref="D318:L318"/>
    <mergeCell ref="A312:B312"/>
    <mergeCell ref="A313:B313"/>
    <mergeCell ref="Z309:Z310"/>
    <mergeCell ref="AA309:AA310"/>
    <mergeCell ref="AB309:AB310"/>
    <mergeCell ref="N309:N310"/>
    <mergeCell ref="O309:O310"/>
    <mergeCell ref="P309:P310"/>
    <mergeCell ref="Q309:Q310"/>
    <mergeCell ref="R309:R310"/>
    <mergeCell ref="S309:S310"/>
    <mergeCell ref="H309:H310"/>
    <mergeCell ref="I309:I310"/>
    <mergeCell ref="J309:J310"/>
    <mergeCell ref="K309:K310"/>
    <mergeCell ref="L309:L310"/>
    <mergeCell ref="M309:M310"/>
    <mergeCell ref="C309:C310"/>
    <mergeCell ref="D309:D310"/>
    <mergeCell ref="E309:E310"/>
    <mergeCell ref="AC309:AC310"/>
    <mergeCell ref="AD309:AD310"/>
    <mergeCell ref="AE309:AE310"/>
    <mergeCell ref="T309:T310"/>
    <mergeCell ref="U309:U310"/>
    <mergeCell ref="V309:V310"/>
    <mergeCell ref="W309:W310"/>
    <mergeCell ref="X309:X310"/>
    <mergeCell ref="Y309:Y310"/>
    <mergeCell ref="F309:F310"/>
    <mergeCell ref="G309:G310"/>
    <mergeCell ref="A303:B303"/>
    <mergeCell ref="A304:B304"/>
    <mergeCell ref="A305:B305"/>
    <mergeCell ref="A307:B307"/>
    <mergeCell ref="A290:B290"/>
    <mergeCell ref="A292:B292"/>
    <mergeCell ref="A287:B287"/>
    <mergeCell ref="A288:B288"/>
    <mergeCell ref="A289:B289"/>
    <mergeCell ref="D302:H302"/>
    <mergeCell ref="E295:K298"/>
    <mergeCell ref="A136:B136"/>
    <mergeCell ref="A117:B117"/>
    <mergeCell ref="A118:B118"/>
    <mergeCell ref="A120:B120"/>
    <mergeCell ref="A200:B200"/>
    <mergeCell ref="A201:B201"/>
    <mergeCell ref="A202:B202"/>
    <mergeCell ref="A204:B204"/>
    <mergeCell ref="A155:B155"/>
    <mergeCell ref="A157:B157"/>
    <mergeCell ref="A158:B158"/>
    <mergeCell ref="A152:B152"/>
    <mergeCell ref="A153:B153"/>
    <mergeCell ref="A154:B154"/>
    <mergeCell ref="D5:K5"/>
    <mergeCell ref="E9:F9"/>
    <mergeCell ref="A67:B67"/>
    <mergeCell ref="A68:B68"/>
    <mergeCell ref="A69:B69"/>
    <mergeCell ref="A71:B71"/>
    <mergeCell ref="A54:B54"/>
    <mergeCell ref="A43:B43"/>
    <mergeCell ref="A29:B29"/>
    <mergeCell ref="A31:B31"/>
    <mergeCell ref="A32:B32"/>
    <mergeCell ref="D8:J8"/>
    <mergeCell ref="E336:H336"/>
    <mergeCell ref="I336:L336"/>
    <mergeCell ref="D250:F250"/>
    <mergeCell ref="A16:B16"/>
    <mergeCell ref="A18:B18"/>
    <mergeCell ref="A19:B19"/>
    <mergeCell ref="A13:B13"/>
    <mergeCell ref="G14:H14"/>
    <mergeCell ref="D115:K115"/>
    <mergeCell ref="A84:B84"/>
    <mergeCell ref="A85:B85"/>
    <mergeCell ref="E87:G87"/>
    <mergeCell ref="H87:J87"/>
    <mergeCell ref="K87:M87"/>
    <mergeCell ref="D116:H116"/>
    <mergeCell ref="A137:B137"/>
    <mergeCell ref="A138:B138"/>
    <mergeCell ref="D136:H136"/>
    <mergeCell ref="A140:B140"/>
    <mergeCell ref="A141:B141"/>
    <mergeCell ref="A247:B247"/>
    <mergeCell ref="A248:B248"/>
    <mergeCell ref="A249:B249"/>
    <mergeCell ref="A142:B142"/>
  </mergeCells>
  <pageMargins left="0.7" right="0.7" top="0.75" bottom="0.75" header="0.3" footer="0.3"/>
  <pageSetup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8ECB4-8DAD-482C-B461-78C5CBB1387F}">
  <sheetPr>
    <tabColor theme="0"/>
    <pageSetUpPr fitToPage="1"/>
  </sheetPr>
  <dimension ref="B1:J85"/>
  <sheetViews>
    <sheetView showGridLines="0" workbookViewId="0">
      <selection activeCell="D3" sqref="D3"/>
    </sheetView>
  </sheetViews>
  <sheetFormatPr defaultRowHeight="15" x14ac:dyDescent="0.25"/>
  <cols>
    <col min="1" max="1" width="4.140625" customWidth="1"/>
    <col min="3" max="3" width="47.85546875" customWidth="1"/>
    <col min="4" max="8" width="25.7109375" customWidth="1"/>
    <col min="9" max="9" width="23.28515625" customWidth="1"/>
    <col min="10" max="10" width="25.85546875" customWidth="1"/>
  </cols>
  <sheetData>
    <row r="1" spans="2:9" x14ac:dyDescent="0.25">
      <c r="B1" s="1"/>
      <c r="C1" s="2"/>
      <c r="D1" s="3"/>
      <c r="E1" s="4"/>
    </row>
    <row r="2" spans="2:9" x14ac:dyDescent="0.25">
      <c r="B2" s="1"/>
      <c r="C2" s="2"/>
      <c r="D2" s="3"/>
      <c r="E2" s="4"/>
    </row>
    <row r="3" spans="2:9" x14ac:dyDescent="0.25">
      <c r="B3" s="1"/>
      <c r="C3" s="2"/>
      <c r="D3" s="3"/>
      <c r="E3" s="4"/>
    </row>
    <row r="4" spans="2:9" ht="20.100000000000001" customHeight="1" x14ac:dyDescent="0.35">
      <c r="B4" s="1"/>
      <c r="C4" s="2"/>
      <c r="D4" s="300" t="s">
        <v>742</v>
      </c>
      <c r="E4" s="4"/>
    </row>
    <row r="5" spans="2:9" ht="20.100000000000001" customHeight="1" x14ac:dyDescent="0.25">
      <c r="B5" s="1"/>
      <c r="C5" s="2"/>
      <c r="D5" s="3"/>
      <c r="E5" s="4"/>
    </row>
    <row r="6" spans="2:9" ht="20.100000000000001" customHeight="1" x14ac:dyDescent="0.25">
      <c r="C6" s="2"/>
      <c r="D6" s="3"/>
      <c r="E6" s="4"/>
    </row>
    <row r="7" spans="2:9" x14ac:dyDescent="0.25">
      <c r="C7" t="s">
        <v>743</v>
      </c>
    </row>
    <row r="10" spans="2:9" x14ac:dyDescent="0.25">
      <c r="C10" s="9" t="s">
        <v>744</v>
      </c>
    </row>
    <row r="11" spans="2:9" x14ac:dyDescent="0.25">
      <c r="B11" s="10" t="s">
        <v>390</v>
      </c>
      <c r="C11" s="529" t="s">
        <v>745</v>
      </c>
      <c r="I11" s="213"/>
    </row>
    <row r="12" spans="2:9" ht="15.75" thickBot="1" x14ac:dyDescent="0.3">
      <c r="C12" s="88"/>
      <c r="D12" s="71" t="s">
        <v>379</v>
      </c>
      <c r="E12" s="19" t="s">
        <v>380</v>
      </c>
      <c r="F12" s="19" t="s">
        <v>381</v>
      </c>
      <c r="G12" s="19" t="s">
        <v>382</v>
      </c>
      <c r="H12" s="19" t="s">
        <v>383</v>
      </c>
    </row>
    <row r="13" spans="2:9" x14ac:dyDescent="0.25">
      <c r="C13" s="280" t="s">
        <v>385</v>
      </c>
      <c r="D13" s="27">
        <v>21</v>
      </c>
      <c r="E13" s="27">
        <v>16</v>
      </c>
      <c r="F13" s="27">
        <v>21</v>
      </c>
      <c r="G13" s="27">
        <v>20</v>
      </c>
      <c r="H13" s="27">
        <v>0</v>
      </c>
    </row>
    <row r="14" spans="2:9" x14ac:dyDescent="0.25">
      <c r="C14" s="64" t="s">
        <v>308</v>
      </c>
      <c r="D14" s="27">
        <v>75</v>
      </c>
      <c r="E14" s="27">
        <v>92</v>
      </c>
      <c r="F14" s="27">
        <v>100</v>
      </c>
      <c r="G14" s="27">
        <v>100</v>
      </c>
      <c r="H14" s="27">
        <v>0</v>
      </c>
    </row>
    <row r="15" spans="2:9" x14ac:dyDescent="0.25">
      <c r="C15" s="280" t="s">
        <v>309</v>
      </c>
      <c r="D15" s="27">
        <v>67</v>
      </c>
      <c r="E15" s="27">
        <v>71</v>
      </c>
      <c r="F15" s="27">
        <v>100</v>
      </c>
      <c r="G15" s="27">
        <v>100</v>
      </c>
      <c r="H15" s="27">
        <v>100</v>
      </c>
    </row>
    <row r="16" spans="2:9" x14ac:dyDescent="0.25">
      <c r="C16" s="280" t="s">
        <v>746</v>
      </c>
      <c r="D16" s="27">
        <v>58</v>
      </c>
      <c r="E16" s="27">
        <v>6</v>
      </c>
      <c r="F16" s="27">
        <v>4</v>
      </c>
      <c r="G16" s="27">
        <v>6</v>
      </c>
      <c r="H16" s="27">
        <v>3</v>
      </c>
    </row>
    <row r="17" spans="3:9" x14ac:dyDescent="0.25">
      <c r="C17" s="280" t="s">
        <v>310</v>
      </c>
      <c r="D17" s="27">
        <v>92</v>
      </c>
      <c r="E17" s="47">
        <v>95</v>
      </c>
      <c r="F17" s="27" t="s">
        <v>327</v>
      </c>
      <c r="G17" s="27" t="s">
        <v>327</v>
      </c>
      <c r="H17" s="27" t="s">
        <v>327</v>
      </c>
    </row>
    <row r="18" spans="3:9" x14ac:dyDescent="0.25">
      <c r="C18" s="280" t="s">
        <v>311</v>
      </c>
      <c r="D18" s="27">
        <v>100</v>
      </c>
      <c r="E18" s="27">
        <v>100</v>
      </c>
      <c r="F18" s="27">
        <v>100</v>
      </c>
      <c r="G18" s="27">
        <v>0</v>
      </c>
      <c r="H18" s="27">
        <v>75</v>
      </c>
    </row>
    <row r="19" spans="3:9" x14ac:dyDescent="0.25">
      <c r="C19" s="26" t="s">
        <v>312</v>
      </c>
      <c r="D19" s="27">
        <v>13</v>
      </c>
      <c r="E19" s="27">
        <v>13</v>
      </c>
      <c r="F19" s="27">
        <v>0</v>
      </c>
      <c r="G19" s="27">
        <v>0</v>
      </c>
      <c r="H19" s="27">
        <v>0</v>
      </c>
    </row>
    <row r="20" spans="3:9" x14ac:dyDescent="0.25">
      <c r="C20" s="150" t="s">
        <v>313</v>
      </c>
      <c r="D20" s="76">
        <v>83</v>
      </c>
      <c r="E20" s="76">
        <v>84</v>
      </c>
      <c r="F20" s="76">
        <v>93</v>
      </c>
      <c r="G20" s="76" t="s">
        <v>327</v>
      </c>
      <c r="H20" s="76" t="s">
        <v>327</v>
      </c>
    </row>
    <row r="21" spans="3:9" x14ac:dyDescent="0.25">
      <c r="C21" s="280"/>
      <c r="D21" s="35"/>
      <c r="E21" s="27"/>
      <c r="F21" s="27"/>
      <c r="G21" s="27"/>
      <c r="H21" s="27"/>
      <c r="I21" s="27"/>
    </row>
    <row r="22" spans="3:9" x14ac:dyDescent="0.25">
      <c r="C22" s="50" t="s">
        <v>747</v>
      </c>
      <c r="D22" s="524"/>
      <c r="E22" s="524"/>
      <c r="F22" s="524"/>
      <c r="G22" s="524"/>
      <c r="H22" s="524"/>
      <c r="I22" s="524"/>
    </row>
    <row r="23" spans="3:9" x14ac:dyDescent="0.25">
      <c r="C23" s="529" t="s">
        <v>745</v>
      </c>
      <c r="I23" s="524"/>
    </row>
    <row r="24" spans="3:9" ht="15.75" thickBot="1" x14ac:dyDescent="0.3">
      <c r="C24" s="88"/>
      <c r="D24" s="71" t="s">
        <v>379</v>
      </c>
      <c r="E24" s="19" t="s">
        <v>380</v>
      </c>
      <c r="F24" s="19" t="s">
        <v>381</v>
      </c>
      <c r="G24" s="19" t="s">
        <v>382</v>
      </c>
      <c r="H24" s="19" t="s">
        <v>383</v>
      </c>
      <c r="I24" s="524"/>
    </row>
    <row r="25" spans="3:9" x14ac:dyDescent="0.25">
      <c r="C25" s="280" t="s">
        <v>385</v>
      </c>
      <c r="D25" s="27">
        <v>21</v>
      </c>
      <c r="E25" s="27">
        <v>16</v>
      </c>
      <c r="F25" s="27">
        <v>21</v>
      </c>
      <c r="G25" s="27">
        <v>20</v>
      </c>
      <c r="H25" s="27">
        <v>0</v>
      </c>
      <c r="I25" s="524"/>
    </row>
    <row r="26" spans="3:9" x14ac:dyDescent="0.25">
      <c r="C26" s="64" t="s">
        <v>308</v>
      </c>
      <c r="D26" s="27">
        <v>75</v>
      </c>
      <c r="E26" s="27">
        <v>92</v>
      </c>
      <c r="F26" s="27">
        <v>100</v>
      </c>
      <c r="G26" s="27">
        <v>100</v>
      </c>
      <c r="H26" s="27">
        <v>0</v>
      </c>
      <c r="I26" s="524"/>
    </row>
    <row r="27" spans="3:9" x14ac:dyDescent="0.25">
      <c r="C27" s="280" t="s">
        <v>309</v>
      </c>
      <c r="D27" s="27">
        <v>67</v>
      </c>
      <c r="E27" s="27">
        <v>71</v>
      </c>
      <c r="F27" s="27">
        <v>100</v>
      </c>
      <c r="G27" s="27">
        <v>100</v>
      </c>
      <c r="H27" s="27">
        <v>100</v>
      </c>
      <c r="I27" s="524"/>
    </row>
    <row r="28" spans="3:9" x14ac:dyDescent="0.25">
      <c r="C28" s="280" t="s">
        <v>746</v>
      </c>
      <c r="D28" s="27">
        <v>58</v>
      </c>
      <c r="E28" s="27">
        <v>6</v>
      </c>
      <c r="F28" s="27">
        <v>4</v>
      </c>
      <c r="G28" s="27">
        <v>6</v>
      </c>
      <c r="H28" s="27">
        <v>3</v>
      </c>
      <c r="I28" s="524"/>
    </row>
    <row r="29" spans="3:9" x14ac:dyDescent="0.25">
      <c r="C29" s="280" t="s">
        <v>310</v>
      </c>
      <c r="D29" s="27">
        <v>92</v>
      </c>
      <c r="E29" s="47">
        <v>23</v>
      </c>
      <c r="F29" s="27" t="s">
        <v>327</v>
      </c>
      <c r="G29" s="27" t="s">
        <v>327</v>
      </c>
      <c r="H29" s="27" t="s">
        <v>327</v>
      </c>
      <c r="I29" s="524"/>
    </row>
    <row r="30" spans="3:9" x14ac:dyDescent="0.25">
      <c r="C30" s="280" t="s">
        <v>311</v>
      </c>
      <c r="D30" s="27">
        <v>100</v>
      </c>
      <c r="E30" s="27">
        <v>100</v>
      </c>
      <c r="F30" s="27">
        <v>100</v>
      </c>
      <c r="G30" s="27">
        <v>0</v>
      </c>
      <c r="H30" s="27">
        <v>75</v>
      </c>
      <c r="I30" s="524"/>
    </row>
    <row r="31" spans="3:9" x14ac:dyDescent="0.25">
      <c r="C31" s="26" t="s">
        <v>312</v>
      </c>
      <c r="D31" s="27">
        <v>13</v>
      </c>
      <c r="E31" s="27">
        <v>13</v>
      </c>
      <c r="F31" s="27">
        <v>0</v>
      </c>
      <c r="G31" s="27">
        <v>0</v>
      </c>
      <c r="H31" s="27">
        <v>0</v>
      </c>
      <c r="I31" s="213"/>
    </row>
    <row r="32" spans="3:9" x14ac:dyDescent="0.25">
      <c r="C32" s="150" t="s">
        <v>313</v>
      </c>
      <c r="D32" s="150">
        <v>83</v>
      </c>
      <c r="E32" s="150">
        <v>84</v>
      </c>
      <c r="F32" s="150">
        <v>93</v>
      </c>
      <c r="G32" s="150" t="s">
        <v>327</v>
      </c>
      <c r="H32" s="150" t="s">
        <v>327</v>
      </c>
      <c r="I32" s="213"/>
    </row>
    <row r="36" spans="2:10" x14ac:dyDescent="0.25">
      <c r="C36" s="9" t="s">
        <v>744</v>
      </c>
    </row>
    <row r="37" spans="2:10" x14ac:dyDescent="0.25">
      <c r="B37" s="10" t="s">
        <v>457</v>
      </c>
      <c r="C37" s="10" t="s">
        <v>748</v>
      </c>
      <c r="D37" s="316"/>
      <c r="E37" s="316"/>
      <c r="F37" s="316"/>
      <c r="G37" s="316"/>
      <c r="H37" s="316"/>
      <c r="I37" s="213"/>
      <c r="J37" s="47"/>
    </row>
    <row r="38" spans="2:10" x14ac:dyDescent="0.25">
      <c r="B38" s="10"/>
      <c r="C38" s="10"/>
      <c r="D38" s="213"/>
      <c r="E38" s="213"/>
      <c r="F38" s="213"/>
      <c r="G38" s="213"/>
      <c r="H38" s="213"/>
      <c r="I38" s="213"/>
      <c r="J38" s="47"/>
    </row>
    <row r="39" spans="2:10" x14ac:dyDescent="0.25">
      <c r="B39" s="10"/>
      <c r="C39" s="10" t="s">
        <v>749</v>
      </c>
      <c r="D39" s="213"/>
      <c r="E39" s="213"/>
      <c r="F39" s="213"/>
      <c r="G39" s="213"/>
      <c r="H39" s="213"/>
      <c r="I39" s="213"/>
    </row>
    <row r="40" spans="2:10" x14ac:dyDescent="0.25">
      <c r="C40" s="129"/>
      <c r="D40" s="129" t="s">
        <v>335</v>
      </c>
      <c r="E40" s="130" t="s">
        <v>307</v>
      </c>
      <c r="F40" s="130" t="s">
        <v>308</v>
      </c>
      <c r="G40" s="130" t="s">
        <v>309</v>
      </c>
      <c r="H40" s="130" t="s">
        <v>336</v>
      </c>
      <c r="I40" s="130" t="s">
        <v>310</v>
      </c>
    </row>
    <row r="41" spans="2:10" x14ac:dyDescent="0.25">
      <c r="C41" s="325" t="s">
        <v>461</v>
      </c>
      <c r="D41" s="460">
        <v>25335072</v>
      </c>
      <c r="E41" s="461">
        <v>9112421</v>
      </c>
      <c r="F41" s="326">
        <v>9773082</v>
      </c>
      <c r="G41" s="326">
        <v>4670980</v>
      </c>
      <c r="H41" s="326">
        <v>1755344</v>
      </c>
      <c r="I41" s="326">
        <v>9149</v>
      </c>
    </row>
    <row r="42" spans="2:10" x14ac:dyDescent="0.25">
      <c r="C42" s="325" t="s">
        <v>750</v>
      </c>
      <c r="D42" s="460">
        <v>66094586</v>
      </c>
      <c r="E42" s="326">
        <v>13350443</v>
      </c>
      <c r="F42" s="326">
        <v>22734119</v>
      </c>
      <c r="G42" s="326">
        <v>29302113</v>
      </c>
      <c r="H42" s="326">
        <v>707911</v>
      </c>
      <c r="I42" s="325">
        <v>0</v>
      </c>
    </row>
    <row r="43" spans="2:10" x14ac:dyDescent="0.25">
      <c r="C43" s="288" t="s">
        <v>751</v>
      </c>
      <c r="D43" s="289">
        <v>383</v>
      </c>
      <c r="E43" s="290">
        <v>683</v>
      </c>
      <c r="F43" s="290">
        <v>430</v>
      </c>
      <c r="G43" s="290">
        <v>160</v>
      </c>
      <c r="H43" s="290">
        <v>2480</v>
      </c>
      <c r="I43" s="290" t="s">
        <v>387</v>
      </c>
    </row>
    <row r="44" spans="2:10" x14ac:dyDescent="0.25">
      <c r="C44" s="280"/>
      <c r="D44" s="280"/>
      <c r="E44" s="280"/>
      <c r="F44" s="280"/>
      <c r="G44" s="280"/>
      <c r="H44" s="280"/>
      <c r="I44" s="27"/>
      <c r="J44" s="280"/>
    </row>
    <row r="45" spans="2:10" x14ac:dyDescent="0.25">
      <c r="C45" s="72" t="s">
        <v>752</v>
      </c>
    </row>
    <row r="46" spans="2:10" x14ac:dyDescent="0.25">
      <c r="C46" s="129"/>
      <c r="D46" s="136" t="s">
        <v>335</v>
      </c>
      <c r="E46" s="137" t="s">
        <v>307</v>
      </c>
      <c r="F46" s="137" t="s">
        <v>308</v>
      </c>
      <c r="G46" s="137" t="s">
        <v>309</v>
      </c>
      <c r="H46" s="137" t="s">
        <v>336</v>
      </c>
      <c r="I46" s="138" t="s">
        <v>310</v>
      </c>
    </row>
    <row r="47" spans="2:10" x14ac:dyDescent="0.25">
      <c r="C47" s="26" t="s">
        <v>753</v>
      </c>
      <c r="D47" s="460">
        <v>25335072</v>
      </c>
      <c r="E47" s="461">
        <v>9112421</v>
      </c>
      <c r="F47" s="326">
        <v>9773082</v>
      </c>
      <c r="G47" s="326">
        <v>4670980</v>
      </c>
      <c r="H47" s="326">
        <v>1755344</v>
      </c>
      <c r="I47" s="326">
        <v>9149</v>
      </c>
    </row>
    <row r="48" spans="2:10" x14ac:dyDescent="0.25">
      <c r="C48" s="26" t="s">
        <v>754</v>
      </c>
      <c r="D48" s="285">
        <v>3071650.171534528</v>
      </c>
      <c r="E48" s="286">
        <v>932784</v>
      </c>
      <c r="F48" s="286">
        <v>535226.20950901276</v>
      </c>
      <c r="G48" s="286">
        <v>1413453.962025515</v>
      </c>
      <c r="H48" s="286">
        <v>190186</v>
      </c>
      <c r="I48" s="283">
        <v>0</v>
      </c>
    </row>
    <row r="49" spans="3:10" x14ac:dyDescent="0.25">
      <c r="C49" s="288" t="s">
        <v>755</v>
      </c>
      <c r="D49" s="289">
        <v>8248</v>
      </c>
      <c r="E49" s="290">
        <v>9769</v>
      </c>
      <c r="F49" s="290">
        <v>18260</v>
      </c>
      <c r="G49" s="290">
        <v>3305</v>
      </c>
      <c r="H49" s="290">
        <v>9230</v>
      </c>
      <c r="I49" s="290" t="s">
        <v>387</v>
      </c>
    </row>
    <row r="50" spans="3:10" ht="36.75" customHeight="1" x14ac:dyDescent="0.25">
      <c r="C50" s="544" t="s">
        <v>756</v>
      </c>
      <c r="D50" s="544"/>
      <c r="E50" s="544"/>
      <c r="F50" s="544"/>
      <c r="G50" s="544"/>
      <c r="H50" s="544"/>
      <c r="I50" s="544"/>
      <c r="J50" s="544"/>
    </row>
    <row r="51" spans="3:10" ht="18" customHeight="1" x14ac:dyDescent="0.25">
      <c r="C51" s="544" t="s">
        <v>757</v>
      </c>
      <c r="D51" s="544"/>
      <c r="E51" s="544"/>
      <c r="F51" s="544"/>
      <c r="G51" s="544"/>
      <c r="H51" s="544"/>
      <c r="I51" s="544"/>
      <c r="J51" s="544"/>
    </row>
    <row r="52" spans="3:10" x14ac:dyDescent="0.25">
      <c r="D52" s="292"/>
      <c r="E52" s="292"/>
      <c r="F52" s="292"/>
      <c r="G52" s="292"/>
      <c r="H52" s="292"/>
      <c r="I52" s="26"/>
    </row>
    <row r="54" spans="3:10" x14ac:dyDescent="0.25">
      <c r="C54" s="50" t="s">
        <v>747</v>
      </c>
    </row>
    <row r="55" spans="3:10" x14ac:dyDescent="0.25">
      <c r="C55" s="10" t="s">
        <v>749</v>
      </c>
      <c r="D55" s="283"/>
      <c r="E55" s="283"/>
      <c r="F55" s="283"/>
      <c r="G55" s="283"/>
      <c r="H55" s="283"/>
      <c r="I55" s="283"/>
    </row>
    <row r="56" spans="3:10" ht="15.75" thickBot="1" x14ac:dyDescent="0.3">
      <c r="C56" s="284"/>
      <c r="D56" s="129" t="s">
        <v>335</v>
      </c>
      <c r="E56" s="130" t="s">
        <v>307</v>
      </c>
      <c r="F56" s="130" t="s">
        <v>308</v>
      </c>
      <c r="G56" s="130" t="s">
        <v>309</v>
      </c>
      <c r="H56" s="130" t="s">
        <v>336</v>
      </c>
      <c r="I56" s="130" t="s">
        <v>310</v>
      </c>
    </row>
    <row r="57" spans="3:10" x14ac:dyDescent="0.25">
      <c r="C57" s="26" t="s">
        <v>753</v>
      </c>
      <c r="D57" s="285">
        <v>31439518</v>
      </c>
      <c r="E57" s="286">
        <v>12291926</v>
      </c>
      <c r="F57" s="286">
        <v>12193910</v>
      </c>
      <c r="G57" s="286">
        <v>4670981</v>
      </c>
      <c r="H57" s="286">
        <v>2259455</v>
      </c>
      <c r="I57" s="286">
        <v>9150</v>
      </c>
    </row>
    <row r="58" spans="3:10" x14ac:dyDescent="0.25">
      <c r="C58" s="26" t="s">
        <v>750</v>
      </c>
      <c r="D58" s="285">
        <v>66094585.810000002</v>
      </c>
      <c r="E58" s="286">
        <v>13350443</v>
      </c>
      <c r="F58" s="286">
        <v>22734119</v>
      </c>
      <c r="G58" s="286">
        <v>29302112.809999999</v>
      </c>
      <c r="H58" s="286">
        <v>707911</v>
      </c>
      <c r="I58" s="287">
        <v>0</v>
      </c>
    </row>
    <row r="59" spans="3:10" ht="15.75" thickBot="1" x14ac:dyDescent="0.3">
      <c r="C59" s="288" t="s">
        <v>758</v>
      </c>
      <c r="D59" s="289">
        <v>475.67463529279354</v>
      </c>
      <c r="E59" s="290">
        <v>920.71296810150795</v>
      </c>
      <c r="F59" s="290">
        <v>536.37046590633224</v>
      </c>
      <c r="G59" s="290">
        <v>159.40765194262454</v>
      </c>
      <c r="H59" s="290">
        <v>3191.7218407398668</v>
      </c>
      <c r="I59" s="291" t="s">
        <v>327</v>
      </c>
    </row>
    <row r="60" spans="3:10" x14ac:dyDescent="0.25">
      <c r="D60" s="292"/>
      <c r="E60" s="292"/>
      <c r="F60" s="292"/>
      <c r="G60" s="292"/>
      <c r="H60" s="292"/>
      <c r="I60" s="26"/>
    </row>
    <row r="61" spans="3:10" x14ac:dyDescent="0.25">
      <c r="C61" s="72" t="s">
        <v>759</v>
      </c>
      <c r="D61" s="27"/>
      <c r="E61" s="27"/>
      <c r="F61" s="27"/>
      <c r="G61" s="27"/>
      <c r="H61" s="27"/>
      <c r="I61" s="27"/>
    </row>
    <row r="62" spans="3:10" ht="15.75" thickBot="1" x14ac:dyDescent="0.3">
      <c r="C62" s="88"/>
      <c r="D62" s="136" t="s">
        <v>335</v>
      </c>
      <c r="E62" s="137" t="s">
        <v>307</v>
      </c>
      <c r="F62" s="137" t="s">
        <v>308</v>
      </c>
      <c r="G62" s="137" t="s">
        <v>309</v>
      </c>
      <c r="H62" s="137" t="s">
        <v>336</v>
      </c>
      <c r="I62" s="138" t="s">
        <v>310</v>
      </c>
    </row>
    <row r="63" spans="3:10" x14ac:dyDescent="0.25">
      <c r="C63" s="26" t="s">
        <v>753</v>
      </c>
      <c r="D63" s="285">
        <v>31439518</v>
      </c>
      <c r="E63" s="286">
        <v>12291926</v>
      </c>
      <c r="F63" s="286">
        <v>12193910</v>
      </c>
      <c r="G63" s="286">
        <v>4670981</v>
      </c>
      <c r="H63" s="286">
        <v>2259455</v>
      </c>
      <c r="I63" s="286">
        <v>9150</v>
      </c>
    </row>
    <row r="64" spans="3:10" x14ac:dyDescent="0.25">
      <c r="C64" s="26" t="s">
        <v>754</v>
      </c>
      <c r="D64" s="285">
        <v>3071650.171534528</v>
      </c>
      <c r="E64" s="286">
        <v>932784</v>
      </c>
      <c r="F64" s="286">
        <v>535226.20950901276</v>
      </c>
      <c r="G64" s="286">
        <v>1413453.962025515</v>
      </c>
      <c r="H64" s="286">
        <v>190186</v>
      </c>
      <c r="I64" s="283">
        <v>0</v>
      </c>
    </row>
    <row r="65" spans="2:9" ht="15.75" thickBot="1" x14ac:dyDescent="0.3">
      <c r="C65" s="293" t="s">
        <v>760</v>
      </c>
      <c r="D65" s="289">
        <v>10235.38366815174</v>
      </c>
      <c r="E65" s="459">
        <v>13177.676718297054</v>
      </c>
      <c r="F65" s="459">
        <v>22782.722115170753</v>
      </c>
      <c r="G65" s="459">
        <v>3304.6573326706493</v>
      </c>
      <c r="H65" s="459">
        <v>11880.238293039445</v>
      </c>
      <c r="I65" s="291" t="s">
        <v>327</v>
      </c>
    </row>
    <row r="66" spans="2:9" x14ac:dyDescent="0.25">
      <c r="C66" t="s">
        <v>761</v>
      </c>
      <c r="D66" s="283"/>
      <c r="E66" s="283"/>
      <c r="F66" s="283"/>
      <c r="G66" s="283"/>
      <c r="H66" s="283"/>
      <c r="I66" s="283"/>
    </row>
    <row r="67" spans="2:9" x14ac:dyDescent="0.25">
      <c r="C67" s="26" t="s">
        <v>762</v>
      </c>
      <c r="D67" s="283"/>
      <c r="E67" s="283"/>
      <c r="F67" s="283"/>
      <c r="G67" s="283"/>
      <c r="H67" s="283"/>
      <c r="I67" s="283"/>
    </row>
    <row r="70" spans="2:9" x14ac:dyDescent="0.25">
      <c r="C70" s="9" t="s">
        <v>744</v>
      </c>
    </row>
    <row r="71" spans="2:9" ht="17.25" x14ac:dyDescent="0.25">
      <c r="B71" s="275" t="s">
        <v>404</v>
      </c>
      <c r="C71" s="275" t="s">
        <v>763</v>
      </c>
      <c r="D71" s="74"/>
    </row>
    <row r="72" spans="2:9" ht="15.75" thickBot="1" x14ac:dyDescent="0.3">
      <c r="C72" s="18"/>
      <c r="D72" s="71" t="s">
        <v>764</v>
      </c>
      <c r="E72" s="71" t="s">
        <v>765</v>
      </c>
    </row>
    <row r="73" spans="2:9" x14ac:dyDescent="0.25">
      <c r="C73" s="280" t="s">
        <v>406</v>
      </c>
      <c r="D73" s="77">
        <v>64</v>
      </c>
      <c r="E73" s="77">
        <v>66</v>
      </c>
    </row>
    <row r="74" spans="2:9" ht="15.75" thickBot="1" x14ac:dyDescent="0.3">
      <c r="C74" s="36" t="s">
        <v>407</v>
      </c>
      <c r="D74" s="78">
        <v>90</v>
      </c>
      <c r="E74" s="78">
        <v>88</v>
      </c>
    </row>
    <row r="75" spans="2:9" x14ac:dyDescent="0.25">
      <c r="C75" t="s">
        <v>766</v>
      </c>
      <c r="D75" s="213"/>
    </row>
    <row r="76" spans="2:9" x14ac:dyDescent="0.25">
      <c r="C76" t="s">
        <v>767</v>
      </c>
      <c r="D76" s="50"/>
    </row>
    <row r="79" spans="2:9" x14ac:dyDescent="0.25">
      <c r="C79" s="50" t="s">
        <v>747</v>
      </c>
    </row>
    <row r="80" spans="2:9" ht="17.25" x14ac:dyDescent="0.25">
      <c r="C80" s="275" t="s">
        <v>763</v>
      </c>
      <c r="D80" s="74"/>
    </row>
    <row r="81" spans="3:5" ht="15.75" thickBot="1" x14ac:dyDescent="0.3">
      <c r="C81" s="18"/>
      <c r="D81" s="71" t="s">
        <v>764</v>
      </c>
      <c r="E81" s="71" t="s">
        <v>765</v>
      </c>
    </row>
    <row r="82" spans="3:5" x14ac:dyDescent="0.25">
      <c r="C82" s="280" t="s">
        <v>406</v>
      </c>
      <c r="D82" s="77">
        <v>68.8</v>
      </c>
      <c r="E82" s="77">
        <v>71.3</v>
      </c>
    </row>
    <row r="83" spans="3:5" ht="15.75" thickBot="1" x14ac:dyDescent="0.3">
      <c r="C83" s="36" t="s">
        <v>407</v>
      </c>
      <c r="D83" s="78">
        <v>88.4</v>
      </c>
      <c r="E83" s="78">
        <v>87.3</v>
      </c>
    </row>
    <row r="84" spans="3:5" ht="17.25" x14ac:dyDescent="0.25">
      <c r="C84" s="80"/>
      <c r="D84" s="213"/>
    </row>
    <row r="85" spans="3:5" ht="17.25" x14ac:dyDescent="0.25">
      <c r="C85" s="81"/>
      <c r="D85" s="50"/>
    </row>
  </sheetData>
  <sheetProtection algorithmName="SHA-512" hashValue="Knb9J6dWVJwDk8SevQrumF2g5lXSR4G8NCj3Gx/8Ymaxusx1GeKV0AWR1DIaqzwa0vl5iE3zLpEAE/7G0SmTQA==" saltValue="X4tyAvzBnuSG8zLQd8gnOQ==" spinCount="100000" sheet="1" objects="1" scenarios="1"/>
  <mergeCells count="2">
    <mergeCell ref="C50:J50"/>
    <mergeCell ref="C51:J51"/>
  </mergeCells>
  <pageMargins left="0.7" right="0.7" top="0.75" bottom="0.75" header="0.3" footer="0.3"/>
  <pageSetup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3D2CF-F370-429A-911B-264AB8B3CC86}">
  <sheetPr>
    <tabColor theme="0"/>
  </sheetPr>
  <dimension ref="B1:N33"/>
  <sheetViews>
    <sheetView showGridLines="0" workbookViewId="0">
      <selection activeCell="F2" sqref="F2"/>
    </sheetView>
  </sheetViews>
  <sheetFormatPr defaultColWidth="9.140625" defaultRowHeight="15" x14ac:dyDescent="0.25"/>
  <cols>
    <col min="1" max="16384" width="9.140625" style="295"/>
  </cols>
  <sheetData>
    <row r="1" spans="2:14" customFormat="1" x14ac:dyDescent="0.25">
      <c r="B1" s="1"/>
      <c r="C1" s="2"/>
      <c r="D1" s="3"/>
      <c r="E1" s="4"/>
    </row>
    <row r="2" spans="2:14" customFormat="1" x14ac:dyDescent="0.25">
      <c r="B2" s="1"/>
      <c r="C2" s="2"/>
      <c r="D2" s="3"/>
      <c r="E2" s="4"/>
    </row>
    <row r="3" spans="2:14" customFormat="1" x14ac:dyDescent="0.25">
      <c r="B3" s="1"/>
      <c r="C3" s="2"/>
      <c r="D3" s="3"/>
      <c r="E3" s="4"/>
    </row>
    <row r="4" spans="2:14" customFormat="1" ht="20.100000000000001" customHeight="1" x14ac:dyDescent="0.35">
      <c r="B4" s="1"/>
      <c r="C4" s="2"/>
      <c r="D4" s="295"/>
      <c r="E4" s="300" t="s">
        <v>768</v>
      </c>
    </row>
    <row r="5" spans="2:14" customFormat="1" ht="20.100000000000001" customHeight="1" x14ac:dyDescent="0.25">
      <c r="B5" s="1"/>
      <c r="C5" s="2"/>
      <c r="D5" s="3"/>
      <c r="E5" s="4"/>
    </row>
    <row r="6" spans="2:14" x14ac:dyDescent="0.25">
      <c r="J6" s="458" t="s">
        <v>769</v>
      </c>
      <c r="K6" s="458"/>
      <c r="L6" s="458"/>
      <c r="M6" s="458"/>
      <c r="N6"/>
    </row>
    <row r="7" spans="2:14" x14ac:dyDescent="0.25">
      <c r="B7" s="303" t="s">
        <v>770</v>
      </c>
      <c r="C7" s="294"/>
      <c r="D7" s="294"/>
      <c r="E7" s="294"/>
    </row>
    <row r="8" spans="2:14" x14ac:dyDescent="0.25">
      <c r="B8" s="294"/>
      <c r="C8" s="294"/>
      <c r="D8" s="294"/>
      <c r="E8" s="294"/>
    </row>
    <row r="9" spans="2:14" x14ac:dyDescent="0.25">
      <c r="B9" s="296" t="s">
        <v>771</v>
      </c>
      <c r="C9" s="294"/>
      <c r="D9" s="294"/>
      <c r="E9" s="294"/>
    </row>
    <row r="10" spans="2:14" x14ac:dyDescent="0.25">
      <c r="B10" s="296"/>
      <c r="C10" s="294"/>
      <c r="D10" s="294"/>
      <c r="E10" s="294"/>
    </row>
    <row r="11" spans="2:14" x14ac:dyDescent="0.25">
      <c r="B11" s="297" t="s">
        <v>772</v>
      </c>
      <c r="C11" s="294"/>
      <c r="D11" s="294"/>
      <c r="E11" s="294"/>
    </row>
    <row r="12" spans="2:14" x14ac:dyDescent="0.25">
      <c r="B12" s="298" t="s">
        <v>773</v>
      </c>
      <c r="C12" s="299"/>
      <c r="D12" s="294"/>
      <c r="E12" s="294"/>
    </row>
    <row r="13" spans="2:14" x14ac:dyDescent="0.25">
      <c r="B13" s="298" t="s">
        <v>774</v>
      </c>
      <c r="C13" s="294"/>
      <c r="D13" s="294"/>
      <c r="E13" s="294"/>
    </row>
    <row r="14" spans="2:14" x14ac:dyDescent="0.25">
      <c r="B14" s="298" t="s">
        <v>775</v>
      </c>
      <c r="C14" s="294"/>
      <c r="D14" s="294"/>
      <c r="E14" s="294"/>
    </row>
    <row r="15" spans="2:14" x14ac:dyDescent="0.25">
      <c r="B15" s="298" t="s">
        <v>776</v>
      </c>
      <c r="C15" s="294"/>
      <c r="D15" s="294"/>
      <c r="E15" s="294"/>
    </row>
    <row r="16" spans="2:14" x14ac:dyDescent="0.25">
      <c r="B16" s="297"/>
      <c r="C16" s="294"/>
      <c r="D16" s="294"/>
      <c r="E16" s="294"/>
    </row>
    <row r="17" spans="2:5" x14ac:dyDescent="0.25">
      <c r="B17" s="297" t="s">
        <v>777</v>
      </c>
      <c r="C17" s="294"/>
      <c r="D17" s="294"/>
      <c r="E17" s="294"/>
    </row>
    <row r="18" spans="2:5" x14ac:dyDescent="0.25">
      <c r="B18" s="298" t="s">
        <v>778</v>
      </c>
      <c r="C18" s="294"/>
      <c r="D18" s="294"/>
      <c r="E18" s="294"/>
    </row>
    <row r="19" spans="2:5" x14ac:dyDescent="0.25">
      <c r="B19" s="298" t="s">
        <v>779</v>
      </c>
      <c r="C19" s="294"/>
      <c r="D19" s="294"/>
      <c r="E19" s="294"/>
    </row>
    <row r="20" spans="2:5" x14ac:dyDescent="0.25">
      <c r="B20" s="298" t="s">
        <v>780</v>
      </c>
      <c r="C20" s="294"/>
      <c r="D20" s="294"/>
      <c r="E20" s="294"/>
    </row>
    <row r="21" spans="2:5" x14ac:dyDescent="0.25">
      <c r="B21" s="298" t="s">
        <v>781</v>
      </c>
      <c r="C21" s="294"/>
      <c r="D21" s="294"/>
      <c r="E21" s="294"/>
    </row>
    <row r="22" spans="2:5" x14ac:dyDescent="0.25">
      <c r="B22" s="298" t="s">
        <v>782</v>
      </c>
      <c r="C22" s="294"/>
      <c r="D22" s="294"/>
      <c r="E22" s="294"/>
    </row>
    <row r="23" spans="2:5" x14ac:dyDescent="0.25">
      <c r="B23" s="298"/>
      <c r="C23" s="294"/>
      <c r="D23" s="294"/>
      <c r="E23" s="294"/>
    </row>
    <row r="24" spans="2:5" x14ac:dyDescent="0.25">
      <c r="B24" s="297" t="s">
        <v>783</v>
      </c>
      <c r="C24" s="294"/>
      <c r="D24" s="294"/>
      <c r="E24" s="294"/>
    </row>
    <row r="25" spans="2:5" x14ac:dyDescent="0.25">
      <c r="B25" s="298" t="s">
        <v>784</v>
      </c>
      <c r="C25" s="294"/>
      <c r="D25" s="294"/>
      <c r="E25" s="294"/>
    </row>
    <row r="26" spans="2:5" x14ac:dyDescent="0.25">
      <c r="B26" s="298" t="s">
        <v>785</v>
      </c>
      <c r="C26" s="294"/>
      <c r="D26" s="294"/>
      <c r="E26" s="294"/>
    </row>
    <row r="27" spans="2:5" x14ac:dyDescent="0.25">
      <c r="B27" s="298" t="s">
        <v>786</v>
      </c>
      <c r="C27" s="294"/>
      <c r="D27" s="294"/>
      <c r="E27" s="294"/>
    </row>
    <row r="28" spans="2:5" x14ac:dyDescent="0.25">
      <c r="B28" s="298" t="s">
        <v>787</v>
      </c>
      <c r="C28" s="294"/>
      <c r="D28" s="294"/>
      <c r="E28" s="294"/>
    </row>
    <row r="29" spans="2:5" x14ac:dyDescent="0.25">
      <c r="B29" s="294"/>
      <c r="C29" s="294"/>
      <c r="D29" s="294"/>
      <c r="E29" s="294"/>
    </row>
    <row r="30" spans="2:5" x14ac:dyDescent="0.25">
      <c r="B30" s="298"/>
      <c r="C30" s="294"/>
      <c r="D30" s="294"/>
      <c r="E30" s="294"/>
    </row>
    <row r="31" spans="2:5" x14ac:dyDescent="0.25">
      <c r="B31" s="439"/>
      <c r="C31" s="439"/>
      <c r="D31" s="439"/>
      <c r="E31" s="439"/>
    </row>
    <row r="32" spans="2:5" x14ac:dyDescent="0.25">
      <c r="B32" s="294"/>
      <c r="C32" s="294"/>
      <c r="D32" s="294"/>
      <c r="E32" s="294"/>
    </row>
    <row r="33" spans="12:12" x14ac:dyDescent="0.25">
      <c r="L33"/>
    </row>
  </sheetData>
  <sheetProtection algorithmName="SHA-512" hashValue="lyCOGASyIirBPp24Myow47Z5DOGTMycWcP77pYfKrlB/yOPaLzsBXKyGEtlzWoPPNPQ+r8TX59DItgWsVhgWfA==" saltValue="+CTDSWQDOuMYCUviClRJTQ==" spinCount="100000" sheet="1" objects="1" scenarios="1"/>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3955116-daca-4420-b0d0-142300a9cf7c">
      <UserInfo>
        <DisplayName>Rebecca Gunn</DisplayName>
        <AccountId>13</AccountId>
        <AccountType/>
      </UserInfo>
      <UserInfo>
        <DisplayName>James Porteous</DisplayName>
        <AccountId>7</AccountId>
        <AccountType/>
      </UserInfo>
      <UserInfo>
        <DisplayName>Olivia Pang</DisplayName>
        <AccountId>282</AccountId>
        <AccountType/>
      </UserInfo>
      <UserInfo>
        <DisplayName>Spiros Triantafillos</DisplayName>
        <AccountId>363</AccountId>
        <AccountType/>
      </UserInfo>
      <UserInfo>
        <DisplayName>Deirdre ORourke</DisplayName>
        <AccountId>78</AccountId>
        <AccountType/>
      </UserInfo>
      <UserInfo>
        <DisplayName>Ken Kanagalinggam</DisplayName>
        <AccountId>46</AccountId>
        <AccountType/>
      </UserInfo>
      <UserInfo>
        <DisplayName>Chetan Prabhu</DisplayName>
        <AccountId>65</AccountId>
        <AccountType/>
      </UserInfo>
      <UserInfo>
        <DisplayName>Sarah Ang</DisplayName>
        <AccountId>285</AccountId>
        <AccountType/>
      </UserInfo>
      <UserInfo>
        <DisplayName>Claire Hannon</DisplayName>
        <AccountId>48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FEFB0DF3E229429CEB574F1CE2F956" ma:contentTypeVersion="12" ma:contentTypeDescription="Create a new document." ma:contentTypeScope="" ma:versionID="b97980334a690a219ec0c9f505220dfd">
  <xsd:schema xmlns:xsd="http://www.w3.org/2001/XMLSchema" xmlns:xs="http://www.w3.org/2001/XMLSchema" xmlns:p="http://schemas.microsoft.com/office/2006/metadata/properties" xmlns:ns2="f51c0536-6fa6-44e6-af59-ded7a58f5f10" xmlns:ns3="13955116-daca-4420-b0d0-142300a9cf7c" targetNamespace="http://schemas.microsoft.com/office/2006/metadata/properties" ma:root="true" ma:fieldsID="c77c5f56a80e43d5171a05d0fcfb51ec" ns2:_="" ns3:_="">
    <xsd:import namespace="f51c0536-6fa6-44e6-af59-ded7a58f5f10"/>
    <xsd:import namespace="13955116-daca-4420-b0d0-142300a9cf7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1c0536-6fa6-44e6-af59-ded7a58f5f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955116-daca-4420-b0d0-142300a9cf7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32F96-03AC-4580-B116-6D3C4E435F59}">
  <ds:schemaRefs>
    <ds:schemaRef ds:uri="http://schemas.microsoft.com/sharepoint/v3/contenttype/forms"/>
  </ds:schemaRefs>
</ds:datastoreItem>
</file>

<file path=customXml/itemProps2.xml><?xml version="1.0" encoding="utf-8"?>
<ds:datastoreItem xmlns:ds="http://schemas.openxmlformats.org/officeDocument/2006/customXml" ds:itemID="{4B339BCD-7C2D-4F08-A2EE-DB8BCDFF21A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13955116-daca-4420-b0d0-142300a9cf7c"/>
    <ds:schemaRef ds:uri="f51c0536-6fa6-44e6-af59-ded7a58f5f10"/>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8A70C1-247C-4AA4-87E2-70FFA60A30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1c0536-6fa6-44e6-af59-ded7a58f5f10"/>
    <ds:schemaRef ds:uri="13955116-daca-4420-b0d0-142300a9cf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FY20 GRI Content Index</vt:lpstr>
      <vt:lpstr>FY20 data GRI 200-Economic</vt:lpstr>
      <vt:lpstr>FY20 data GRI 300-Environment</vt:lpstr>
      <vt:lpstr>FY20 data GRI 400-Social</vt:lpstr>
      <vt:lpstr>Restatements</vt:lpstr>
      <vt:lpstr>IEA Scenario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Hill</dc:creator>
  <cp:keywords/>
  <dc:description/>
  <cp:lastModifiedBy>Ben Lovick</cp:lastModifiedBy>
  <cp:revision/>
  <dcterms:created xsi:type="dcterms:W3CDTF">2019-08-23T04:58:59Z</dcterms:created>
  <dcterms:modified xsi:type="dcterms:W3CDTF">2020-11-04T03:01:39Z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0x01010037FEFB0DF3E229429CEB574F1CE2F956</vt:lpwstr>
  </property>
</Properties>
</file>