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uveges/Desktop/SMIF-Github/Sulfur-MSI-Database/"/>
    </mc:Choice>
  </mc:AlternateContent>
  <xr:revisionPtr revIDLastSave="0" documentId="13_ncr:1_{E955946C-3076-5A43-BC46-E024BF18DE23}" xr6:coauthVersionLast="47" xr6:coauthVersionMax="47" xr10:uidLastSave="{00000000-0000-0000-0000-000000000000}"/>
  <bookViews>
    <workbookView xWindow="0" yWindow="500" windowWidth="33600" windowHeight="20500" activeTab="1" xr2:uid="{55691086-1B78-CE48-B079-BD1CF4D5FF18}"/>
  </bookViews>
  <sheets>
    <sheet name="Table S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1" i="2"/>
  <c r="L10" i="2"/>
  <c r="L9" i="2"/>
  <c r="L8" i="2"/>
  <c r="L7" i="2"/>
  <c r="L6" i="2"/>
  <c r="L5" i="2"/>
  <c r="L4" i="2"/>
  <c r="L3" i="2"/>
  <c r="L2" i="2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26" i="1"/>
  <c r="R26" i="1"/>
  <c r="Q27" i="1"/>
  <c r="R27" i="1"/>
  <c r="Q28" i="1"/>
  <c r="R28" i="1"/>
  <c r="Q29" i="1"/>
  <c r="R29" i="1"/>
  <c r="Q30" i="1"/>
  <c r="R30" i="1"/>
  <c r="R32" i="1"/>
  <c r="R33" i="1"/>
  <c r="R34" i="1"/>
  <c r="R35" i="1"/>
  <c r="R36" i="1"/>
  <c r="R37" i="1"/>
  <c r="R38" i="1"/>
  <c r="R39" i="1"/>
  <c r="R40" i="1"/>
  <c r="R31" i="1"/>
  <c r="Q32" i="1"/>
  <c r="Q33" i="1"/>
  <c r="Q34" i="1"/>
  <c r="Q35" i="1"/>
  <c r="Q36" i="1"/>
  <c r="Q37" i="1"/>
  <c r="Q38" i="1"/>
  <c r="Q39" i="1"/>
  <c r="Q40" i="1"/>
  <c r="Q31" i="1"/>
</calcChain>
</file>

<file path=xl/sharedStrings.xml><?xml version="1.0" encoding="utf-8"?>
<sst xmlns="http://schemas.openxmlformats.org/spreadsheetml/2006/main" count="477" uniqueCount="108">
  <si>
    <t>EBA-2: 1275.36m T1</t>
  </si>
  <si>
    <t>EBA-2: 1286.1m CRS (OLD)</t>
  </si>
  <si>
    <t>EBA-2: 1301.3m CRS (OLD)</t>
  </si>
  <si>
    <t>EBA-2: 1313.5m CRS (OLD)</t>
  </si>
  <si>
    <t>EBA-2: 927.1m CRS</t>
  </si>
  <si>
    <t>EBA-2: 981.8m CRS</t>
  </si>
  <si>
    <t>EBA-2: 947.6m CRS</t>
  </si>
  <si>
    <t>EBA-2: 809.2m CRS</t>
  </si>
  <si>
    <t>EBA-2: 1275.2m CRS</t>
  </si>
  <si>
    <t>EBA-2: 1301.3m CRS</t>
  </si>
  <si>
    <t>EBA-2: 1313.5m CRS</t>
  </si>
  <si>
    <t>EBA-2 1215.5m CRS</t>
  </si>
  <si>
    <t>EBA-2: 1000m CRS</t>
  </si>
  <si>
    <t>EBA-2: 1196m CRS</t>
  </si>
  <si>
    <t>EBA-2: 1252.1m CRS</t>
  </si>
  <si>
    <t>EBA-2: 1275.36m T3</t>
  </si>
  <si>
    <t>EBA-2: 1275.36m T2</t>
  </si>
  <si>
    <t>Identifier</t>
  </si>
  <si>
    <t>EBA-2: 1286.1m CRS</t>
  </si>
  <si>
    <t>EBA-2: 1001.9m CRS</t>
  </si>
  <si>
    <t>Depth (m)</t>
  </si>
  <si>
    <t xml:space="preserve">EBA-2: 1286.1m CRS Ave. </t>
  </si>
  <si>
    <t xml:space="preserve">EBA-2: 1301.3 CRS Ave. </t>
  </si>
  <si>
    <t xml:space="preserve">EBA-2: 1313.5m CRS Ave. </t>
  </si>
  <si>
    <r>
      <t>δ</t>
    </r>
    <r>
      <rPr>
        <b/>
        <vertAlign val="superscript"/>
        <sz val="10"/>
        <color rgb="FF000000"/>
        <rFont val="Calibri (Body)"/>
      </rPr>
      <t>33</t>
    </r>
    <r>
      <rPr>
        <b/>
        <sz val="10"/>
        <color rgb="FF000000"/>
        <rFont val="Calibri (Body)"/>
      </rPr>
      <t>S</t>
    </r>
  </si>
  <si>
    <r>
      <t>δ</t>
    </r>
    <r>
      <rPr>
        <b/>
        <vertAlign val="superscript"/>
        <sz val="10"/>
        <color rgb="FF000000"/>
        <rFont val="Calibri (Body)"/>
      </rPr>
      <t>34</t>
    </r>
    <r>
      <rPr>
        <b/>
        <sz val="10"/>
        <color rgb="FF000000"/>
        <rFont val="Calibri (Body)"/>
      </rPr>
      <t>S</t>
    </r>
  </si>
  <si>
    <r>
      <t>δ</t>
    </r>
    <r>
      <rPr>
        <b/>
        <vertAlign val="superscript"/>
        <sz val="10"/>
        <color rgb="FF000000"/>
        <rFont val="Calibri (Body)"/>
      </rPr>
      <t>36</t>
    </r>
    <r>
      <rPr>
        <b/>
        <sz val="10"/>
        <color rgb="FF000000"/>
        <rFont val="Calibri (Body)"/>
      </rPr>
      <t>S</t>
    </r>
  </si>
  <si>
    <r>
      <t>Δ</t>
    </r>
    <r>
      <rPr>
        <b/>
        <vertAlign val="superscript"/>
        <sz val="10"/>
        <color rgb="FF000000"/>
        <rFont val="Calibri (Body)"/>
      </rPr>
      <t>33</t>
    </r>
    <r>
      <rPr>
        <b/>
        <sz val="10"/>
        <color rgb="FF000000"/>
        <rFont val="Calibri (Body)"/>
      </rPr>
      <t>S</t>
    </r>
  </si>
  <si>
    <r>
      <t>Δ</t>
    </r>
    <r>
      <rPr>
        <b/>
        <vertAlign val="superscript"/>
        <sz val="10"/>
        <color rgb="FF000000"/>
        <rFont val="Calibri (Body)"/>
      </rPr>
      <t>36</t>
    </r>
    <r>
      <rPr>
        <b/>
        <sz val="10"/>
        <color rgb="FF000000"/>
        <rFont val="Calibri (Body)"/>
      </rPr>
      <t>S</t>
    </r>
  </si>
  <si>
    <t>‰ vs. VCDT</t>
  </si>
  <si>
    <t>EBA-2 1275.36m very top</t>
  </si>
  <si>
    <t>EBA-2: 1275.75m 3.5–4.5cm</t>
  </si>
  <si>
    <t>EBA-2: 1275.75m 2–3.5cm</t>
  </si>
  <si>
    <t>1σ</t>
  </si>
  <si>
    <t xml:space="preserve">EBA-2: 868m </t>
  </si>
  <si>
    <t>EBA-2: 910m</t>
  </si>
  <si>
    <t>EBA-2: 885.9m</t>
  </si>
  <si>
    <t xml:space="preserve">EBA-2: 1027m </t>
  </si>
  <si>
    <t>PLACE HOLDER</t>
  </si>
  <si>
    <r>
      <t xml:space="preserve">Table SX: </t>
    </r>
    <r>
      <rPr>
        <sz val="10"/>
        <color theme="1"/>
        <rFont val="Calibri Light (Headings)"/>
      </rPr>
      <t>Quadruple sulphur isotope (QSI) data from core EBA-2. Here, although all samples were sequentially processed to isolate acid volatile sulphide (AVS) and chromium reducible sulphur (CRS), only CRS was detected. These CRS-derived QSI data were the product of two analytical sessions (April 21, yellow; Feb 22, grey) distinguished, here, by colour. To ensure comparability between sessions, three samples were remeasured in Feb 22 (denoted “{OLD}”) demonstrating respective δ</t>
    </r>
    <r>
      <rPr>
        <vertAlign val="superscript"/>
        <sz val="10"/>
        <color theme="1"/>
        <rFont val="Calibri Light (Headings)"/>
      </rPr>
      <t>34</t>
    </r>
    <r>
      <rPr>
        <sz val="10"/>
        <color theme="1"/>
        <rFont val="Calibri Light (Headings)"/>
      </rPr>
      <t>S, Δ</t>
    </r>
    <r>
      <rPr>
        <vertAlign val="superscript"/>
        <sz val="10"/>
        <color theme="1"/>
        <rFont val="Calibri Light (Headings)"/>
      </rPr>
      <t>33</t>
    </r>
    <r>
      <rPr>
        <sz val="10"/>
        <color theme="1"/>
        <rFont val="Calibri Light (Headings)"/>
      </rPr>
      <t>S and Δ</t>
    </r>
    <r>
      <rPr>
        <vertAlign val="superscript"/>
        <sz val="10"/>
        <color theme="1"/>
        <rFont val="Calibri Light (Headings)"/>
      </rPr>
      <t>36</t>
    </r>
    <r>
      <rPr>
        <sz val="10"/>
        <color theme="1"/>
        <rFont val="Calibri Light (Headings)"/>
      </rPr>
      <t xml:space="preserve">S reproducibilities (1σ) of better than 0.4, 0.01 and 0.2‰. Internal uncertainties are given for each individual analysis, while averages and external uncertainties (1σ) are given for replicates (blue). </t>
    </r>
  </si>
  <si>
    <t>BEN D CRS</t>
  </si>
  <si>
    <t>???</t>
  </si>
  <si>
    <t>THIS GUY!</t>
  </si>
  <si>
    <t>EBA-2 1275.36m T0</t>
  </si>
  <si>
    <t>EBA-2: 1275.36m T0-drilled Pyr</t>
  </si>
  <si>
    <t>Sample.ID</t>
  </si>
  <si>
    <t>Depth</t>
  </si>
  <si>
    <t>d34s</t>
  </si>
  <si>
    <t>sig.d34s</t>
  </si>
  <si>
    <t>D33S</t>
  </si>
  <si>
    <t>sig.D33S</t>
  </si>
  <si>
    <t>D36S</t>
  </si>
  <si>
    <t>sig.D36S</t>
  </si>
  <si>
    <t>Craton</t>
  </si>
  <si>
    <t xml:space="preserve">Supergroup </t>
  </si>
  <si>
    <t xml:space="preserve">Group </t>
  </si>
  <si>
    <t>Subgroup</t>
  </si>
  <si>
    <t xml:space="preserve">Formation </t>
  </si>
  <si>
    <t>Member</t>
  </si>
  <si>
    <t>Core</t>
  </si>
  <si>
    <t>age.max</t>
  </si>
  <si>
    <t>age.min</t>
  </si>
  <si>
    <t>age.mean</t>
  </si>
  <si>
    <t>age.source</t>
  </si>
  <si>
    <t>Replicate</t>
  </si>
  <si>
    <t xml:space="preserve">Lithology </t>
  </si>
  <si>
    <t>Mineralogy</t>
  </si>
  <si>
    <t>Phase</t>
  </si>
  <si>
    <t>core.rim</t>
  </si>
  <si>
    <t>Analysis.Type</t>
  </si>
  <si>
    <t>Chemistry</t>
  </si>
  <si>
    <t>Source</t>
  </si>
  <si>
    <t>DOI</t>
  </si>
  <si>
    <t>Date</t>
  </si>
  <si>
    <t>EBA2</t>
  </si>
  <si>
    <t>Pyrite, massive</t>
  </si>
  <si>
    <t>Sulfide</t>
  </si>
  <si>
    <t>CRS</t>
  </si>
  <si>
    <t>Bulk SF6</t>
  </si>
  <si>
    <t>This Study</t>
  </si>
  <si>
    <t>Original.ID</t>
  </si>
  <si>
    <t>T0 drilled</t>
  </si>
  <si>
    <t>T0</t>
  </si>
  <si>
    <t>T1</t>
  </si>
  <si>
    <t>T2</t>
  </si>
  <si>
    <t>T3</t>
  </si>
  <si>
    <t>2-3.5</t>
  </si>
  <si>
    <t>3.5-4.5</t>
  </si>
  <si>
    <t>EBA-2 868.0m CRS</t>
  </si>
  <si>
    <t>EBA-2 885.9m CRS</t>
  </si>
  <si>
    <t>EBA-2 910.1m CRS</t>
  </si>
  <si>
    <t>EBA-2 1027.0m CRS</t>
  </si>
  <si>
    <t>EBA-2: 1027.0m AVS</t>
  </si>
  <si>
    <t>EBA-2 1345.45–1345.50m a AVS^</t>
  </si>
  <si>
    <t xml:space="preserve">EBA-2: 1345.45–1345.50m a Ave. </t>
  </si>
  <si>
    <t>EBA-2 1345.12–1345.23m a*</t>
  </si>
  <si>
    <t>AVS</t>
  </si>
  <si>
    <t>Shale/Siltstone</t>
  </si>
  <si>
    <t>Kaapvaal</t>
  </si>
  <si>
    <t>Transvaal</t>
  </si>
  <si>
    <t>Pretoria</t>
  </si>
  <si>
    <t>Lower Pretoria</t>
  </si>
  <si>
    <t>Rooihoogte</t>
  </si>
  <si>
    <t>Hannah et al., 2004; Max age based on correlation of Gumsley et al., 2017</t>
  </si>
  <si>
    <t>Timeball Hill</t>
  </si>
  <si>
    <t>Hannah et al., 2004; Gumsley et al., 2017 and references therein.</t>
  </si>
  <si>
    <t>Lower Timeball Hill</t>
  </si>
  <si>
    <t>Upper Timeball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</si>
</sst>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(Body)"/>
    </font>
    <font>
      <b/>
      <sz val="10"/>
      <color rgb="FF000000"/>
      <name val="Calibri (Body)"/>
    </font>
    <font>
      <sz val="10"/>
      <color rgb="FF000000"/>
      <name val="Calibri (Body)"/>
    </font>
    <font>
      <sz val="10"/>
      <name val="Calibri (Body)"/>
    </font>
    <font>
      <i/>
      <sz val="10"/>
      <color theme="1"/>
      <name val="Calibri"/>
      <family val="2"/>
      <scheme val="minor"/>
    </font>
    <font>
      <i/>
      <sz val="10"/>
      <color theme="1"/>
      <name val="Calibri (Body)"/>
    </font>
    <font>
      <i/>
      <sz val="10"/>
      <name val="Calibri"/>
      <family val="2"/>
    </font>
    <font>
      <b/>
      <vertAlign val="superscript"/>
      <sz val="10"/>
      <color rgb="FF000000"/>
      <name val="Calibri (Body)"/>
    </font>
    <font>
      <sz val="8"/>
      <name val="Calibri"/>
      <family val="2"/>
      <scheme val="minor"/>
    </font>
    <font>
      <sz val="14"/>
      <color rgb="FF4D5156"/>
      <name val="Arial"/>
      <family val="2"/>
    </font>
    <font>
      <sz val="10"/>
      <color theme="1"/>
      <name val="Calibri Light (Headings)"/>
    </font>
    <font>
      <vertAlign val="superscript"/>
      <sz val="10"/>
      <color theme="1"/>
      <name val="Calibri Light (Headings)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2" fontId="0" fillId="0" borderId="0" xfId="0" applyNumberFormat="1"/>
    <xf numFmtId="0" fontId="11" fillId="0" borderId="0" xfId="0" applyFont="1"/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3" fillId="0" borderId="2" xfId="0" applyNumberFormat="1" applyFont="1" applyBorder="1" applyAlignment="1">
      <alignment horizontal="center" vertical="center"/>
    </xf>
    <xf numFmtId="0" fontId="0" fillId="0" borderId="0" xfId="0" applyFill="1"/>
    <xf numFmtId="0" fontId="4" fillId="5" borderId="0" xfId="0" applyFont="1" applyFill="1" applyBorder="1" applyAlignment="1">
      <alignment horizontal="left" vertical="center"/>
    </xf>
    <xf numFmtId="165" fontId="2" fillId="5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Border="1" applyAlignment="1">
      <alignment horizontal="center" vertical="center"/>
    </xf>
    <xf numFmtId="17" fontId="8" fillId="3" borderId="4" xfId="0" quotePrefix="1" applyNumberFormat="1" applyFont="1" applyFill="1" applyBorder="1" applyAlignment="1">
      <alignment horizontal="right"/>
    </xf>
    <xf numFmtId="165" fontId="7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left" vertical="center"/>
    </xf>
    <xf numFmtId="2" fontId="5" fillId="5" borderId="5" xfId="0" quotePrefix="1" applyNumberFormat="1" applyFont="1" applyFill="1" applyBorder="1" applyAlignment="1">
      <alignment horizontal="center" vertical="center"/>
    </xf>
    <xf numFmtId="164" fontId="5" fillId="5" borderId="5" xfId="0" quotePrefix="1" applyNumberFormat="1" applyFont="1" applyFill="1" applyBorder="1" applyAlignment="1">
      <alignment horizontal="center" vertical="center"/>
    </xf>
    <xf numFmtId="0" fontId="5" fillId="4" borderId="5" xfId="0" quotePrefix="1" applyFont="1" applyFill="1" applyBorder="1" applyAlignment="1">
      <alignment horizontal="left" vertical="center"/>
    </xf>
    <xf numFmtId="0" fontId="5" fillId="4" borderId="5" xfId="0" quotePrefix="1" applyFont="1" applyFill="1" applyBorder="1" applyAlignment="1">
      <alignment horizontal="left"/>
    </xf>
    <xf numFmtId="165" fontId="2" fillId="4" borderId="5" xfId="0" applyNumberFormat="1" applyFon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5" fillId="4" borderId="5" xfId="0" quotePrefix="1" applyNumberFormat="1" applyFont="1" applyFill="1" applyBorder="1" applyAlignment="1">
      <alignment horizontal="center" vertical="center"/>
    </xf>
    <xf numFmtId="164" fontId="5" fillId="4" borderId="5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/>
    </xf>
    <xf numFmtId="164" fontId="4" fillId="4" borderId="5" xfId="0" applyNumberFormat="1" applyFont="1" applyFill="1" applyBorder="1" applyAlignment="1">
      <alignment horizontal="center" vertical="center"/>
    </xf>
    <xf numFmtId="0" fontId="5" fillId="2" borderId="6" xfId="0" quotePrefix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5" fillId="2" borderId="6" xfId="0" quotePrefix="1" applyNumberFormat="1" applyFont="1" applyFill="1" applyBorder="1" applyAlignment="1">
      <alignment horizontal="center" vertical="center"/>
    </xf>
    <xf numFmtId="164" fontId="5" fillId="2" borderId="6" xfId="0" quotePrefix="1" applyNumberFormat="1" applyFont="1" applyFill="1" applyBorder="1" applyAlignment="1">
      <alignment horizontal="center" vertical="center"/>
    </xf>
    <xf numFmtId="17" fontId="8" fillId="3" borderId="7" xfId="0" quotePrefix="1" applyNumberFormat="1" applyFont="1" applyFill="1" applyBorder="1" applyAlignment="1">
      <alignment horizontal="right"/>
    </xf>
    <xf numFmtId="165" fontId="7" fillId="3" borderId="7" xfId="0" applyNumberFormat="1" applyFont="1" applyFill="1" applyBorder="1" applyAlignment="1">
      <alignment horizontal="center" vertical="center"/>
    </xf>
    <xf numFmtId="2" fontId="6" fillId="3" borderId="7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165" fontId="2" fillId="5" borderId="8" xfId="0" applyNumberFormat="1" applyFont="1" applyFill="1" applyBorder="1" applyAlignment="1">
      <alignment horizontal="center" vertical="center"/>
    </xf>
    <xf numFmtId="2" fontId="4" fillId="5" borderId="8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0" fontId="5" fillId="4" borderId="6" xfId="0" quotePrefix="1" applyFont="1" applyFill="1" applyBorder="1" applyAlignment="1">
      <alignment horizontal="left"/>
    </xf>
    <xf numFmtId="165" fontId="2" fillId="4" borderId="6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5" fillId="4" borderId="6" xfId="0" quotePrefix="1" applyNumberFormat="1" applyFont="1" applyFill="1" applyBorder="1" applyAlignment="1">
      <alignment horizontal="center" vertical="center"/>
    </xf>
    <xf numFmtId="164" fontId="5" fillId="4" borderId="6" xfId="0" quotePrefix="1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0" fontId="5" fillId="4" borderId="6" xfId="0" quotePrefix="1" applyFont="1" applyFill="1" applyBorder="1" applyAlignment="1">
      <alignment horizontal="left" vertical="center"/>
    </xf>
    <xf numFmtId="0" fontId="14" fillId="6" borderId="0" xfId="0" applyFont="1" applyFill="1"/>
    <xf numFmtId="2" fontId="14" fillId="6" borderId="0" xfId="0" applyNumberFormat="1" applyFont="1" applyFill="1"/>
    <xf numFmtId="164" fontId="14" fillId="6" borderId="0" xfId="0" applyNumberFormat="1" applyFont="1" applyFill="1"/>
    <xf numFmtId="0" fontId="15" fillId="0" borderId="0" xfId="0" applyFont="1" applyFill="1" applyBorder="1" applyAlignment="1">
      <alignment horizontal="left" vertical="center"/>
    </xf>
    <xf numFmtId="2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165" fontId="16" fillId="0" borderId="0" xfId="0" applyNumberFormat="1" applyFont="1" applyFill="1" applyBorder="1" applyAlignment="1">
      <alignment horizontal="left" vertical="center"/>
    </xf>
    <xf numFmtId="2" fontId="17" fillId="0" borderId="0" xfId="0" applyNumberFormat="1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16" fillId="0" borderId="0" xfId="0" applyNumberFormat="1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horizontal="left" vertical="center"/>
    </xf>
    <xf numFmtId="2" fontId="18" fillId="0" borderId="0" xfId="0" quotePrefix="1" applyNumberFormat="1" applyFont="1" applyFill="1" applyBorder="1" applyAlignment="1">
      <alignment horizontal="left" vertical="center"/>
    </xf>
    <xf numFmtId="164" fontId="18" fillId="0" borderId="0" xfId="0" quotePrefix="1" applyNumberFormat="1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left" vertical="center"/>
    </xf>
    <xf numFmtId="2" fontId="19" fillId="0" borderId="0" xfId="0" applyNumberFormat="1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>
      <alignment horizontal="left" vertical="center"/>
    </xf>
    <xf numFmtId="2" fontId="20" fillId="0" borderId="0" xfId="0" applyNumberFormat="1" applyFont="1" applyFill="1" applyBorder="1" applyAlignment="1">
      <alignment horizontal="left" vertical="center"/>
    </xf>
    <xf numFmtId="164" fontId="20" fillId="0" borderId="0" xfId="0" applyNumberFormat="1" applyFont="1" applyFill="1" applyBorder="1" applyAlignment="1">
      <alignment horizontal="left" vertical="center"/>
    </xf>
    <xf numFmtId="165" fontId="19" fillId="0" borderId="0" xfId="0" applyNumberFormat="1" applyFont="1" applyFill="1" applyBorder="1" applyAlignment="1">
      <alignment horizontal="left" vertical="center"/>
    </xf>
    <xf numFmtId="17" fontId="21" fillId="0" borderId="0" xfId="0" quotePrefix="1" applyNumberFormat="1" applyFont="1" applyFill="1" applyBorder="1" applyAlignment="1">
      <alignment horizontal="left" vertical="center"/>
    </xf>
    <xf numFmtId="2" fontId="21" fillId="0" borderId="0" xfId="0" quotePrefix="1" applyNumberFormat="1" applyFont="1" applyFill="1" applyBorder="1" applyAlignment="1">
      <alignment horizontal="left" vertical="center"/>
    </xf>
    <xf numFmtId="2" fontId="22" fillId="0" borderId="0" xfId="0" applyNumberFormat="1" applyFont="1" applyFill="1" applyBorder="1" applyAlignment="1">
      <alignment horizontal="left" vertical="center"/>
    </xf>
    <xf numFmtId="164" fontId="22" fillId="0" borderId="0" xfId="0" applyNumberFormat="1" applyFont="1" applyFill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justify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errBars>
            <c:errDir val="y"/>
            <c:errBarType val="both"/>
            <c:errValType val="fixedVal"/>
            <c:noEndCap val="0"/>
            <c:val val="0.1"/>
          </c:errBars>
          <c:errBars>
            <c:errDir val="x"/>
            <c:errBarType val="both"/>
            <c:errValType val="fixedVal"/>
            <c:noEndCap val="0"/>
            <c:val val="1.0000000000000002E-2"/>
          </c:errBars>
          <c:xVal>
            <c:numRef>
              <c:f>'Table SX'!$J$4:$J$33</c:f>
              <c:numCache>
                <c:formatCode>0.0</c:formatCode>
                <c:ptCount val="30"/>
                <c:pt idx="0" formatCode="0.000">
                  <c:v>2.9186155052125629E-2</c:v>
                </c:pt>
                <c:pt idx="4" formatCode="0.000">
                  <c:v>4.4901223528154122E-2</c:v>
                </c:pt>
                <c:pt idx="5" formatCode="0.000">
                  <c:v>4.0757901972917489E-2</c:v>
                </c:pt>
                <c:pt idx="6" formatCode="0.000">
                  <c:v>7.8920091287827468E-2</c:v>
                </c:pt>
                <c:pt idx="7" formatCode="0.000">
                  <c:v>8.1921084150243725E-2</c:v>
                </c:pt>
                <c:pt idx="8" formatCode="0.000">
                  <c:v>8.7779334001696949E-2</c:v>
                </c:pt>
                <c:pt idx="10" formatCode="0.000">
                  <c:v>2.0302241660761E-2</c:v>
                </c:pt>
                <c:pt idx="11" formatCode="0.000">
                  <c:v>2.3896949924461599E-3</c:v>
                </c:pt>
                <c:pt idx="12" formatCode="0.000">
                  <c:v>5.7885720083193553E-3</c:v>
                </c:pt>
                <c:pt idx="13" formatCode="0.000">
                  <c:v>1.5184580165281625E-2</c:v>
                </c:pt>
                <c:pt idx="14" formatCode="0.000">
                  <c:v>3.659286378924239E-2</c:v>
                </c:pt>
                <c:pt idx="15" formatCode="0.000">
                  <c:v>-1.8425528668502666E-2</c:v>
                </c:pt>
                <c:pt idx="16" formatCode="0.000">
                  <c:v>1.9962753285288532E-2</c:v>
                </c:pt>
                <c:pt idx="17" formatCode="0.000">
                  <c:v>2.5083944396435593E-2</c:v>
                </c:pt>
                <c:pt idx="18" formatCode="0.000">
                  <c:v>1.7800703840837522E-2</c:v>
                </c:pt>
                <c:pt idx="19" formatCode="0.000">
                  <c:v>1.5129270710189288E-2</c:v>
                </c:pt>
                <c:pt idx="20" formatCode="0.000">
                  <c:v>-8.0009700830339092E-3</c:v>
                </c:pt>
                <c:pt idx="21" formatCode="0.000">
                  <c:v>1.263332621750222E-2</c:v>
                </c:pt>
                <c:pt idx="22" formatCode="0.000">
                  <c:v>8.2124819630341461E-3</c:v>
                </c:pt>
                <c:pt idx="23" formatCode="0.000">
                  <c:v>1.0422904090268182E-2</c:v>
                </c:pt>
                <c:pt idx="24" formatCode="0.000">
                  <c:v>1.4752751021084235E-2</c:v>
                </c:pt>
                <c:pt idx="25" formatCode="0.000">
                  <c:v>9.0980074493573291E-3</c:v>
                </c:pt>
                <c:pt idx="26" formatCode="0.000">
                  <c:v>1.1925379235220782E-2</c:v>
                </c:pt>
                <c:pt idx="27" formatCode="0.000">
                  <c:v>1.2555188012624674E-2</c:v>
                </c:pt>
                <c:pt idx="28" formatCode="0.000">
                  <c:v>2.0455276465896215E-2</c:v>
                </c:pt>
                <c:pt idx="29" formatCode="0.000">
                  <c:v>1.6505232239260446E-2</c:v>
                </c:pt>
              </c:numCache>
            </c:numRef>
          </c:xVal>
          <c:yVal>
            <c:numRef>
              <c:f>'Table SX'!$L$4:$L$33</c:f>
              <c:numCache>
                <c:formatCode>0.0</c:formatCode>
                <c:ptCount val="30"/>
                <c:pt idx="0" formatCode="0.00">
                  <c:v>0.3652833937760735</c:v>
                </c:pt>
                <c:pt idx="4" formatCode="0.00">
                  <c:v>9.1857225437693549E-2</c:v>
                </c:pt>
                <c:pt idx="5" formatCode="0.00">
                  <c:v>9.1705753148753441E-2</c:v>
                </c:pt>
                <c:pt idx="6" formatCode="0.00">
                  <c:v>-2.0392225711992396E-2</c:v>
                </c:pt>
                <c:pt idx="7" formatCode="0.00">
                  <c:v>-4.643311771337514E-2</c:v>
                </c:pt>
                <c:pt idx="8" formatCode="0.00">
                  <c:v>-0.13334449329342934</c:v>
                </c:pt>
                <c:pt idx="10" formatCode="0.00">
                  <c:v>4.1380233671065208E-3</c:v>
                </c:pt>
                <c:pt idx="11" formatCode="0.00">
                  <c:v>0.16593639805192698</c:v>
                </c:pt>
                <c:pt idx="12" formatCode="0.00">
                  <c:v>0.11121591054006845</c:v>
                </c:pt>
                <c:pt idx="13" formatCode="0.00">
                  <c:v>7.2260948123013717E-3</c:v>
                </c:pt>
                <c:pt idx="14" formatCode="0.00">
                  <c:v>6.4712665520807747E-2</c:v>
                </c:pt>
                <c:pt idx="15" formatCode="0.00">
                  <c:v>0.12142077798278265</c:v>
                </c:pt>
                <c:pt idx="16" formatCode="0.00">
                  <c:v>6.1673598210365145E-2</c:v>
                </c:pt>
                <c:pt idx="17" formatCode="0.00">
                  <c:v>5.0558093647937542E-2</c:v>
                </c:pt>
                <c:pt idx="18" formatCode="0.00">
                  <c:v>5.1690304947530664E-2</c:v>
                </c:pt>
                <c:pt idx="19" formatCode="0.00">
                  <c:v>4.4349623286189148E-3</c:v>
                </c:pt>
                <c:pt idx="20" formatCode="0.00">
                  <c:v>8.3281758399461836E-2</c:v>
                </c:pt>
                <c:pt idx="21" formatCode="0.00">
                  <c:v>7.8521164429601775E-2</c:v>
                </c:pt>
                <c:pt idx="22" formatCode="0.00">
                  <c:v>0.30764373993446648</c:v>
                </c:pt>
                <c:pt idx="23" formatCode="0.00">
                  <c:v>0.19308245218203413</c:v>
                </c:pt>
                <c:pt idx="24" formatCode="0.00">
                  <c:v>3.7184072123018698E-2</c:v>
                </c:pt>
                <c:pt idx="25" formatCode="0.00">
                  <c:v>0.31850384208036014</c:v>
                </c:pt>
                <c:pt idx="26" formatCode="0.00">
                  <c:v>0.17784395710168943</c:v>
                </c:pt>
                <c:pt idx="27" formatCode="0.00">
                  <c:v>4.1576289142782073E-2</c:v>
                </c:pt>
                <c:pt idx="28" formatCode="0.00">
                  <c:v>6.2508400340544654E-2</c:v>
                </c:pt>
                <c:pt idx="29" formatCode="0.00">
                  <c:v>5.204234474166336E-2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0-AC49-83D5-DB52F8F422B7}"/>
            </c:ext>
          </c:extLst>
        </c:ser>
        <c:ser>
          <c:idx val="2"/>
          <c:order val="1"/>
          <c:spPr>
            <a:effectLst/>
          </c:spPr>
          <c:marker>
            <c:symbol val="none"/>
          </c:marker>
          <c:xVal>
            <c:numRef>
              <c:f>'Table SX'!$P$26:$P$52</c:f>
              <c:numCache>
                <c:formatCode>General</c:formatCode>
                <c:ptCount val="27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</c:numCache>
            </c:numRef>
          </c:xVal>
          <c:yVal>
            <c:numRef>
              <c:f>'Table SX'!$R$26:$R$52</c:f>
              <c:numCache>
                <c:formatCode>General</c:formatCode>
                <c:ptCount val="27"/>
                <c:pt idx="0">
                  <c:v>0.04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-0.03</c:v>
                </c:pt>
                <c:pt idx="8">
                  <c:v>-0.04</c:v>
                </c:pt>
                <c:pt idx="9">
                  <c:v>-0.05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-0.09</c:v>
                </c:pt>
                <c:pt idx="14">
                  <c:v>-0.1</c:v>
                </c:pt>
                <c:pt idx="15">
                  <c:v>-0.11</c:v>
                </c:pt>
                <c:pt idx="16">
                  <c:v>-0.12</c:v>
                </c:pt>
                <c:pt idx="17">
                  <c:v>-0.13</c:v>
                </c:pt>
                <c:pt idx="18">
                  <c:v>-0.14000000000000001</c:v>
                </c:pt>
                <c:pt idx="19">
                  <c:v>-0.15</c:v>
                </c:pt>
                <c:pt idx="20">
                  <c:v>-0.16</c:v>
                </c:pt>
                <c:pt idx="21">
                  <c:v>-0.17</c:v>
                </c:pt>
                <c:pt idx="22">
                  <c:v>-0.18</c:v>
                </c:pt>
                <c:pt idx="23">
                  <c:v>-0.19</c:v>
                </c:pt>
                <c:pt idx="24">
                  <c:v>-0.2</c:v>
                </c:pt>
                <c:pt idx="25">
                  <c:v>-0.21</c:v>
                </c:pt>
                <c:pt idx="26">
                  <c:v>-0.22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0-AC49-83D5-DB52F8F422B7}"/>
            </c:ext>
          </c:extLst>
        </c:ser>
        <c:ser>
          <c:idx val="0"/>
          <c:order val="2"/>
          <c:spPr>
            <a:effectLst/>
          </c:spPr>
          <c:marker>
            <c:symbol val="none"/>
          </c:marker>
          <c:xVal>
            <c:numRef>
              <c:f>'Table SX'!$P$26:$P$52</c:f>
              <c:numCache>
                <c:formatCode>General</c:formatCode>
                <c:ptCount val="27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</c:numCache>
            </c:numRef>
          </c:xVal>
          <c:yVal>
            <c:numRef>
              <c:f>'Table SX'!$Q$26:$Q$52</c:f>
              <c:numCache>
                <c:formatCode>General</c:formatCode>
                <c:ptCount val="27"/>
                <c:pt idx="0">
                  <c:v>0.28000000000000003</c:v>
                </c:pt>
                <c:pt idx="1">
                  <c:v>0.21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</c:v>
                </c:pt>
                <c:pt idx="5">
                  <c:v>-7.0000000000000007E-2</c:v>
                </c:pt>
                <c:pt idx="6">
                  <c:v>-0.14000000000000001</c:v>
                </c:pt>
                <c:pt idx="7">
                  <c:v>-0.21</c:v>
                </c:pt>
                <c:pt idx="8">
                  <c:v>-0.28000000000000003</c:v>
                </c:pt>
                <c:pt idx="9">
                  <c:v>-0.35000000000000003</c:v>
                </c:pt>
                <c:pt idx="10">
                  <c:v>-0.42</c:v>
                </c:pt>
                <c:pt idx="11">
                  <c:v>-0.49000000000000005</c:v>
                </c:pt>
                <c:pt idx="12">
                  <c:v>-0.56000000000000005</c:v>
                </c:pt>
                <c:pt idx="13">
                  <c:v>-0.63</c:v>
                </c:pt>
                <c:pt idx="14">
                  <c:v>-0.70000000000000007</c:v>
                </c:pt>
                <c:pt idx="15">
                  <c:v>-0.77</c:v>
                </c:pt>
                <c:pt idx="16">
                  <c:v>-0.84</c:v>
                </c:pt>
                <c:pt idx="17">
                  <c:v>-0.91</c:v>
                </c:pt>
                <c:pt idx="18">
                  <c:v>-0.98000000000000009</c:v>
                </c:pt>
                <c:pt idx="19">
                  <c:v>-1.05</c:v>
                </c:pt>
                <c:pt idx="20">
                  <c:v>-1.1200000000000001</c:v>
                </c:pt>
                <c:pt idx="21">
                  <c:v>-1.1900000000000002</c:v>
                </c:pt>
                <c:pt idx="22">
                  <c:v>-1.26</c:v>
                </c:pt>
                <c:pt idx="23">
                  <c:v>-1.33</c:v>
                </c:pt>
                <c:pt idx="24">
                  <c:v>-1.4000000000000001</c:v>
                </c:pt>
                <c:pt idx="25">
                  <c:v>-1.47</c:v>
                </c:pt>
                <c:pt idx="26">
                  <c:v>-1.54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E0-AC49-83D5-DB52F8F4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23744"/>
        <c:axId val="654004224"/>
      </c:scatterChart>
      <c:valAx>
        <c:axId val="653523744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04224"/>
        <c:crosses val="autoZero"/>
        <c:crossBetween val="midCat"/>
      </c:valAx>
      <c:valAx>
        <c:axId val="6540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37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411591</xdr:colOff>
      <xdr:row>5</xdr:row>
      <xdr:rowOff>213582</xdr:rowOff>
    </xdr:from>
    <xdr:to>
      <xdr:col>17</xdr:col>
      <xdr:colOff>255854</xdr:colOff>
      <xdr:row>23</xdr:row>
      <xdr:rowOff>139051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EBA6-188A-E74E-A29B-9A642D11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BE89-3EE1-0B45-AC5A-9F5FA625652B}">
  <dimension ref="A1:R55"/>
  <sheetViews>
    <sheetView topLeftCell="A19" zoomScale="168" workbookViewId="0">
      <selection activeCell="R19" sqref="R19"/>
    </sheetView>
  </sheetViews>
  <sheetFormatPr baseColWidth="10" defaultColWidth="20.6640625" defaultRowHeight="16" x14ac:dyDescent="0.2"/>
  <cols>
    <col min="1" max="1" width="1.1640625" customWidth="1"/>
    <col min="2" max="2" width="20.5" bestFit="1" customWidth="1"/>
    <col min="3" max="3" width="6.6640625" customWidth="1"/>
    <col min="4" max="7" width="4.83203125" bestFit="1" customWidth="1"/>
    <col min="8" max="8" width="5.6640625" bestFit="1" customWidth="1"/>
    <col min="9" max="9" width="4.83203125" bestFit="1" customWidth="1"/>
    <col min="10" max="11" width="5.6640625" style="6" bestFit="1" customWidth="1"/>
    <col min="12" max="13" width="4.83203125" style="2" bestFit="1" customWidth="1"/>
  </cols>
  <sheetData>
    <row r="1" spans="2:17" ht="5" customHeight="1" thickBot="1" x14ac:dyDescent="0.25">
      <c r="B1" s="1"/>
      <c r="C1" s="1"/>
      <c r="D1" s="1"/>
      <c r="E1" s="1"/>
      <c r="F1" s="1"/>
      <c r="G1" s="1"/>
      <c r="H1" s="1"/>
      <c r="I1" s="1"/>
      <c r="J1" s="5"/>
      <c r="K1" s="5"/>
      <c r="L1" s="4"/>
      <c r="M1" s="4"/>
    </row>
    <row r="2" spans="2:17" ht="23" customHeight="1" x14ac:dyDescent="0.2">
      <c r="B2" s="82" t="s">
        <v>17</v>
      </c>
      <c r="C2" s="84" t="s">
        <v>20</v>
      </c>
      <c r="D2" s="20" t="s">
        <v>24</v>
      </c>
      <c r="E2" s="20" t="s">
        <v>33</v>
      </c>
      <c r="F2" s="20" t="s">
        <v>25</v>
      </c>
      <c r="G2" s="20" t="s">
        <v>33</v>
      </c>
      <c r="H2" s="20" t="s">
        <v>26</v>
      </c>
      <c r="I2" s="20" t="s">
        <v>33</v>
      </c>
      <c r="J2" s="9" t="s">
        <v>27</v>
      </c>
      <c r="K2" s="20" t="s">
        <v>33</v>
      </c>
      <c r="L2" s="20" t="s">
        <v>28</v>
      </c>
      <c r="M2" s="20" t="s">
        <v>33</v>
      </c>
    </row>
    <row r="3" spans="2:17" ht="17" thickBot="1" x14ac:dyDescent="0.25">
      <c r="B3" s="83"/>
      <c r="C3" s="85"/>
      <c r="D3" s="19" t="s">
        <v>29</v>
      </c>
      <c r="E3" s="86"/>
      <c r="F3" s="86"/>
      <c r="G3" s="86"/>
      <c r="H3" s="86"/>
      <c r="I3" s="86"/>
      <c r="J3" s="86"/>
      <c r="K3" s="86"/>
      <c r="L3" s="86"/>
      <c r="M3" s="86"/>
    </row>
    <row r="4" spans="2:17" x14ac:dyDescent="0.2">
      <c r="B4" s="11" t="s">
        <v>7</v>
      </c>
      <c r="C4" s="12">
        <v>809.2</v>
      </c>
      <c r="D4" s="13">
        <v>1.1923999550109698</v>
      </c>
      <c r="E4" s="13">
        <v>1.1994443157840505E-2</v>
      </c>
      <c r="F4" s="13">
        <v>2.2598378567777884</v>
      </c>
      <c r="G4" s="13">
        <v>2.4833333333333332E-2</v>
      </c>
      <c r="H4" s="13">
        <v>4.6876568250446837</v>
      </c>
      <c r="I4" s="13">
        <v>0.248</v>
      </c>
      <c r="J4" s="14">
        <v>2.9186155052125629E-2</v>
      </c>
      <c r="K4" s="14">
        <v>8.1528904312073314E-3</v>
      </c>
      <c r="L4" s="13">
        <v>0.3652833937760735</v>
      </c>
      <c r="M4" s="13">
        <v>0.16503725811844083</v>
      </c>
    </row>
    <row r="5" spans="2:17" x14ac:dyDescent="0.2">
      <c r="B5" s="21" t="s">
        <v>34</v>
      </c>
      <c r="C5" s="31" t="s">
        <v>38</v>
      </c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2:17" ht="18" x14ac:dyDescent="0.2">
      <c r="B6" s="21" t="s">
        <v>36</v>
      </c>
      <c r="C6" s="31" t="s">
        <v>38</v>
      </c>
      <c r="D6" s="31"/>
      <c r="E6" s="31"/>
      <c r="F6" s="31"/>
      <c r="G6" s="31"/>
      <c r="H6" s="31"/>
      <c r="I6" s="31"/>
      <c r="J6" s="31"/>
      <c r="K6" s="31"/>
      <c r="L6" s="31"/>
      <c r="M6" s="31"/>
      <c r="Q6" s="3"/>
    </row>
    <row r="7" spans="2:17" x14ac:dyDescent="0.2">
      <c r="B7" s="21" t="s">
        <v>35</v>
      </c>
      <c r="C7" s="31" t="s">
        <v>38</v>
      </c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7" x14ac:dyDescent="0.2">
      <c r="B8" s="22" t="s">
        <v>4</v>
      </c>
      <c r="C8" s="23">
        <v>927.1</v>
      </c>
      <c r="D8" s="24">
        <v>-0.21723749534474646</v>
      </c>
      <c r="E8" s="24">
        <v>1.0515068552637537E-2</v>
      </c>
      <c r="F8" s="24">
        <v>-0.50892349983170604</v>
      </c>
      <c r="G8" s="24">
        <v>2.1500000000000002E-2</v>
      </c>
      <c r="H8" s="24">
        <v>-0.88004662280882773</v>
      </c>
      <c r="I8" s="24">
        <v>0.105</v>
      </c>
      <c r="J8" s="25">
        <v>4.4901223528154122E-2</v>
      </c>
      <c r="K8" s="25">
        <v>1.0273038116011341E-2</v>
      </c>
      <c r="L8" s="24">
        <v>9.1857225437693549E-2</v>
      </c>
      <c r="M8" s="24">
        <v>6.9632762320453553E-2</v>
      </c>
    </row>
    <row r="9" spans="2:17" x14ac:dyDescent="0.2">
      <c r="B9" s="22" t="s">
        <v>6</v>
      </c>
      <c r="C9" s="23">
        <v>947.6</v>
      </c>
      <c r="D9" s="24">
        <v>-1.4526243699686248E-2</v>
      </c>
      <c r="E9" s="24">
        <v>6.4109281699298477E-3</v>
      </c>
      <c r="F9" s="24">
        <v>-0.10734229894582703</v>
      </c>
      <c r="G9" s="24">
        <v>1.7666666666666667E-2</v>
      </c>
      <c r="H9" s="24">
        <v>-0.11332262099450485</v>
      </c>
      <c r="I9" s="24">
        <v>0.12583333333333332</v>
      </c>
      <c r="J9" s="25">
        <v>4.0757901972917489E-2</v>
      </c>
      <c r="K9" s="25">
        <v>5.9190887254526175E-3</v>
      </c>
      <c r="L9" s="24">
        <v>9.1705753148753441E-2</v>
      </c>
      <c r="M9" s="24">
        <v>4.9846855227468873E-2</v>
      </c>
    </row>
    <row r="10" spans="2:17" x14ac:dyDescent="0.2">
      <c r="B10" s="22" t="s">
        <v>5</v>
      </c>
      <c r="C10" s="23">
        <v>981.8</v>
      </c>
      <c r="D10" s="24">
        <v>-2.5155418976742228</v>
      </c>
      <c r="E10" s="24">
        <v>6.7453687816160356E-3</v>
      </c>
      <c r="F10" s="24">
        <v>-5.0312449079683734</v>
      </c>
      <c r="G10" s="24">
        <v>1.7666666666666667E-2</v>
      </c>
      <c r="H10" s="24">
        <v>-9.6078723227007714</v>
      </c>
      <c r="I10" s="24">
        <v>0.11516666666666665</v>
      </c>
      <c r="J10" s="25">
        <v>7.8920091287827468E-2</v>
      </c>
      <c r="K10" s="25">
        <v>5.6765765719808811E-3</v>
      </c>
      <c r="L10" s="24">
        <v>-2.0392225711992396E-2</v>
      </c>
      <c r="M10" s="24">
        <v>2.4875371408849847E-2</v>
      </c>
    </row>
    <row r="11" spans="2:17" x14ac:dyDescent="0.2">
      <c r="B11" s="26" t="s">
        <v>12</v>
      </c>
      <c r="C11" s="23">
        <v>1000</v>
      </c>
      <c r="D11" s="24">
        <v>-2.1528020852521479</v>
      </c>
      <c r="E11" s="27">
        <v>9.6419223532793509E-3</v>
      </c>
      <c r="F11" s="24">
        <v>-4.3343537855280392</v>
      </c>
      <c r="G11" s="27">
        <v>1.1999999999999999E-2</v>
      </c>
      <c r="H11" s="24">
        <v>-8.3083354952798736</v>
      </c>
      <c r="I11" s="27">
        <v>0.11016666666666668</v>
      </c>
      <c r="J11" s="28">
        <v>8.1921084150243725E-2</v>
      </c>
      <c r="K11" s="28">
        <v>1.0017141661653069E-2</v>
      </c>
      <c r="L11" s="27">
        <v>-4.643311771337514E-2</v>
      </c>
      <c r="M11" s="27">
        <v>3.9048612361656028E-2</v>
      </c>
    </row>
    <row r="12" spans="2:17" x14ac:dyDescent="0.2">
      <c r="B12" s="26" t="s">
        <v>19</v>
      </c>
      <c r="C12" s="23">
        <v>1001.9</v>
      </c>
      <c r="D12" s="24">
        <v>-3.5655128447750206</v>
      </c>
      <c r="E12" s="27">
        <v>1.1307814407155182E-2</v>
      </c>
      <c r="F12" s="24">
        <v>-7.0809543066371434</v>
      </c>
      <c r="G12" s="27">
        <v>1.5333333333333332E-2</v>
      </c>
      <c r="H12" s="24">
        <v>-13.612577460005436</v>
      </c>
      <c r="I12" s="27">
        <v>0.13033333333333333</v>
      </c>
      <c r="J12" s="28">
        <v>8.7779334001696949E-2</v>
      </c>
      <c r="K12" s="28">
        <v>1.0915411357755502E-2</v>
      </c>
      <c r="L12" s="27">
        <v>-0.13334449329342934</v>
      </c>
      <c r="M12" s="27">
        <v>8.552465510270163E-2</v>
      </c>
    </row>
    <row r="13" spans="2:17" x14ac:dyDescent="0.2">
      <c r="B13" s="29" t="s">
        <v>37</v>
      </c>
      <c r="C13" s="31" t="s">
        <v>38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2:17" x14ac:dyDescent="0.2">
      <c r="B14" s="26" t="s">
        <v>13</v>
      </c>
      <c r="C14" s="23">
        <v>1196</v>
      </c>
      <c r="D14" s="24">
        <v>2.7531213435301183</v>
      </c>
      <c r="E14" s="27">
        <v>8.213809510006059E-3</v>
      </c>
      <c r="F14" s="24">
        <v>5.3131644874263975</v>
      </c>
      <c r="G14" s="27">
        <v>2.1166666666666667E-2</v>
      </c>
      <c r="H14" s="24">
        <v>10.176853428414123</v>
      </c>
      <c r="I14" s="27">
        <v>0.13366666666666668</v>
      </c>
      <c r="J14" s="28">
        <v>2.0302241660761E-2</v>
      </c>
      <c r="K14" s="28">
        <v>8.948428949392866E-3</v>
      </c>
      <c r="L14" s="27">
        <v>4.1380233671065208E-3</v>
      </c>
      <c r="M14" s="27">
        <v>4.5698647890370189E-2</v>
      </c>
    </row>
    <row r="15" spans="2:17" x14ac:dyDescent="0.2">
      <c r="B15" s="26" t="s">
        <v>11</v>
      </c>
      <c r="C15" s="23">
        <v>1215.5</v>
      </c>
      <c r="D15" s="24">
        <v>2.6490032786561368</v>
      </c>
      <c r="E15" s="27">
        <v>3.7103458958251704E-3</v>
      </c>
      <c r="F15" s="24">
        <v>5.1454472551166184</v>
      </c>
      <c r="G15" s="27">
        <v>1.6166666666666666E-2</v>
      </c>
      <c r="H15" s="24">
        <v>10.018394264296848</v>
      </c>
      <c r="I15" s="27">
        <v>0.11933333333333333</v>
      </c>
      <c r="J15" s="28">
        <v>2.3896949924461599E-3</v>
      </c>
      <c r="K15" s="28">
        <v>3.4814873832951384E-3</v>
      </c>
      <c r="L15" s="27">
        <v>0.16593639805192698</v>
      </c>
      <c r="M15" s="27">
        <v>3.3024861921686521E-2</v>
      </c>
    </row>
    <row r="16" spans="2:17" x14ac:dyDescent="0.2">
      <c r="B16" s="26" t="s">
        <v>14</v>
      </c>
      <c r="C16" s="23">
        <v>1252.0999999999999</v>
      </c>
      <c r="D16" s="24">
        <v>3.6225860018344047</v>
      </c>
      <c r="E16" s="27">
        <v>1.7258814173246845E-2</v>
      </c>
      <c r="F16" s="24">
        <v>7.0348263666424025</v>
      </c>
      <c r="G16" s="27">
        <v>1.8833333333333334E-2</v>
      </c>
      <c r="H16" s="24">
        <v>13.592238842419668</v>
      </c>
      <c r="I16" s="27">
        <v>0.11766666666666666</v>
      </c>
      <c r="J16" s="28">
        <v>5.7885720083193553E-3</v>
      </c>
      <c r="K16" s="28">
        <v>1.3061141407726988E-2</v>
      </c>
      <c r="L16" s="27">
        <v>0.11121591054006845</v>
      </c>
      <c r="M16" s="27">
        <v>8.6505346830598406E-2</v>
      </c>
    </row>
    <row r="17" spans="1:18" x14ac:dyDescent="0.2">
      <c r="B17" s="22" t="s">
        <v>8</v>
      </c>
      <c r="C17" s="23">
        <v>1275.2</v>
      </c>
      <c r="D17" s="24">
        <v>1.3161290894307953</v>
      </c>
      <c r="E17" s="24">
        <v>1.5091940453986263E-2</v>
      </c>
      <c r="F17" s="24">
        <v>2.5276146190741828</v>
      </c>
      <c r="G17" s="24">
        <v>2.0666666666666667E-2</v>
      </c>
      <c r="H17" s="24">
        <v>4.8405567662379578</v>
      </c>
      <c r="I17" s="24">
        <v>0.11233333333333333</v>
      </c>
      <c r="J17" s="25">
        <v>1.5184580165281625E-2</v>
      </c>
      <c r="K17" s="25">
        <v>1.4506941504140175E-2</v>
      </c>
      <c r="L17" s="24">
        <v>7.2260948123013717E-3</v>
      </c>
      <c r="M17" s="24">
        <v>5.4458173590389895E-2</v>
      </c>
    </row>
    <row r="18" spans="1:18" x14ac:dyDescent="0.2">
      <c r="B18" s="57" t="s">
        <v>40</v>
      </c>
      <c r="C18" s="57" t="s">
        <v>41</v>
      </c>
      <c r="D18" s="58">
        <v>1.8324415529467064</v>
      </c>
      <c r="E18" s="58">
        <v>8.7044050150867081E-3</v>
      </c>
      <c r="F18" s="58">
        <v>3.4899043544173414</v>
      </c>
      <c r="G18" s="58">
        <v>4.7081489639418609E-3</v>
      </c>
      <c r="H18" s="58">
        <v>6.7414475601761392</v>
      </c>
      <c r="I18" s="58">
        <v>6.607697531414905E-2</v>
      </c>
      <c r="J18" s="59">
        <v>3.659286378924239E-2</v>
      </c>
      <c r="K18" s="59">
        <v>8.1972389963730526E-3</v>
      </c>
      <c r="L18" s="58">
        <v>6.4712665520807747E-2</v>
      </c>
      <c r="M18" s="58">
        <v>6.3758746004342268E-2</v>
      </c>
      <c r="N18" t="s">
        <v>42</v>
      </c>
    </row>
    <row r="19" spans="1:18" x14ac:dyDescent="0.2">
      <c r="B19" s="30" t="s">
        <v>30</v>
      </c>
      <c r="C19" s="31">
        <v>1275.3599999999999</v>
      </c>
      <c r="D19" s="32">
        <v>1.4455626258635945</v>
      </c>
      <c r="E19" s="33">
        <v>1.0191499726078928E-2</v>
      </c>
      <c r="F19" s="33">
        <v>2.844707133268674</v>
      </c>
      <c r="G19" s="33">
        <v>1.5854547192104485E-2</v>
      </c>
      <c r="H19" s="32">
        <v>5.5625114593824687</v>
      </c>
      <c r="I19" s="33">
        <v>6.1288389330008186E-2</v>
      </c>
      <c r="J19" s="34">
        <v>-1.8425528668502666E-2</v>
      </c>
      <c r="K19" s="34">
        <v>1.03424073176333E-2</v>
      </c>
      <c r="L19" s="33">
        <v>0.12142077798278265</v>
      </c>
      <c r="M19" s="33">
        <v>7.4934621506224694E-2</v>
      </c>
    </row>
    <row r="20" spans="1:18" x14ac:dyDescent="0.2">
      <c r="B20" s="30" t="s">
        <v>0</v>
      </c>
      <c r="C20" s="31">
        <v>1275.3599999999999</v>
      </c>
      <c r="D20" s="32">
        <v>0.99893607997714184</v>
      </c>
      <c r="E20" s="33">
        <v>1.2899612397277672E-2</v>
      </c>
      <c r="F20" s="33">
        <v>1.9017569670004999</v>
      </c>
      <c r="G20" s="33">
        <v>8.2320511822186089E-3</v>
      </c>
      <c r="H20" s="32">
        <v>3.6973984243822144</v>
      </c>
      <c r="I20" s="33">
        <v>5.3735152988213068E-2</v>
      </c>
      <c r="J20" s="34">
        <v>1.9962753285288532E-2</v>
      </c>
      <c r="K20" s="34">
        <v>1.2221016702507416E-2</v>
      </c>
      <c r="L20" s="33">
        <v>6.1673598210365145E-2</v>
      </c>
      <c r="M20" s="33">
        <v>4.2459336292787211E-2</v>
      </c>
    </row>
    <row r="21" spans="1:18" x14ac:dyDescent="0.2">
      <c r="B21" s="35" t="s">
        <v>16</v>
      </c>
      <c r="C21" s="31">
        <v>1275.3599999999999</v>
      </c>
      <c r="D21" s="32">
        <v>0.18017931266034459</v>
      </c>
      <c r="E21" s="32">
        <v>1.0519822558706343E-2</v>
      </c>
      <c r="F21" s="33">
        <v>0.30116988219765461</v>
      </c>
      <c r="G21" s="32">
        <v>1.9701945758393145E-2</v>
      </c>
      <c r="H21" s="32">
        <v>0.62590175919563507</v>
      </c>
      <c r="I21" s="32">
        <v>2.5429641497014179E-2</v>
      </c>
      <c r="J21" s="36">
        <v>2.5083944396435593E-2</v>
      </c>
      <c r="K21" s="36">
        <v>8.0780625077001462E-3</v>
      </c>
      <c r="L21" s="32">
        <v>5.0558093647937542E-2</v>
      </c>
      <c r="M21" s="32">
        <v>5.7284142732708015E-2</v>
      </c>
    </row>
    <row r="22" spans="1:18" x14ac:dyDescent="0.2">
      <c r="B22" s="35" t="s">
        <v>15</v>
      </c>
      <c r="C22" s="31">
        <v>1275.3599999999999</v>
      </c>
      <c r="D22" s="32">
        <v>0.77229136441436808</v>
      </c>
      <c r="E22" s="32">
        <v>8.6583293230661253E-3</v>
      </c>
      <c r="F22" s="33">
        <v>1.4655244777058349</v>
      </c>
      <c r="G22" s="32">
        <v>5.2788887719544464E-3</v>
      </c>
      <c r="H22" s="32">
        <v>2.85285461309015</v>
      </c>
      <c r="I22" s="32">
        <v>5.1464227057896099E-2</v>
      </c>
      <c r="J22" s="36">
        <v>1.7800703840837522E-2</v>
      </c>
      <c r="K22" s="36">
        <v>6.5480375743143925E-3</v>
      </c>
      <c r="L22" s="32">
        <v>5.1690304947530664E-2</v>
      </c>
      <c r="M22" s="32">
        <v>5.1057415881280724E-2</v>
      </c>
    </row>
    <row r="23" spans="1:18" x14ac:dyDescent="0.2">
      <c r="B23" s="30" t="s">
        <v>32</v>
      </c>
      <c r="C23" s="31">
        <v>1275.75</v>
      </c>
      <c r="D23" s="32">
        <v>1.1846992772619469</v>
      </c>
      <c r="E23" s="33">
        <v>1.560341842887856E-2</v>
      </c>
      <c r="F23" s="33">
        <v>2.2722257644416981</v>
      </c>
      <c r="G23" s="33">
        <v>1.3069047402163613E-2</v>
      </c>
      <c r="H23" s="32">
        <v>4.3488920578131918</v>
      </c>
      <c r="I23" s="33">
        <v>4.6211109775319927E-2</v>
      </c>
      <c r="J23" s="34">
        <v>1.5129270710189288E-2</v>
      </c>
      <c r="K23" s="34">
        <v>1.2844353486370847E-2</v>
      </c>
      <c r="L23" s="33">
        <v>4.4349623286189148E-3</v>
      </c>
      <c r="M23" s="33">
        <v>5.3370615938392853E-2</v>
      </c>
    </row>
    <row r="24" spans="1:18" x14ac:dyDescent="0.2">
      <c r="B24" s="30" t="s">
        <v>31</v>
      </c>
      <c r="C24" s="31">
        <v>1275.75</v>
      </c>
      <c r="D24" s="32">
        <v>2.0490989881452037</v>
      </c>
      <c r="E24" s="33">
        <v>1.0930080817023572E-2</v>
      </c>
      <c r="F24" s="33">
        <v>3.9982697383188497</v>
      </c>
      <c r="G24" s="33">
        <v>6.0332412515993403E-3</v>
      </c>
      <c r="H24" s="32">
        <v>7.7345087159550463</v>
      </c>
      <c r="I24" s="33">
        <v>5.6883799685557748E-2</v>
      </c>
      <c r="J24" s="34">
        <v>-8.0009700830339092E-3</v>
      </c>
      <c r="K24" s="34">
        <v>1.0719152298720386E-2</v>
      </c>
      <c r="L24" s="33">
        <v>8.3281758399461836E-2</v>
      </c>
      <c r="M24" s="33">
        <v>6.5997555674030331E-2</v>
      </c>
    </row>
    <row r="25" spans="1:18" x14ac:dyDescent="0.2">
      <c r="B25" s="22" t="s">
        <v>18</v>
      </c>
      <c r="C25" s="23">
        <v>1286.0999999999999</v>
      </c>
      <c r="D25" s="24">
        <v>1.3359404842203659</v>
      </c>
      <c r="E25" s="24">
        <v>1.0943795807061958E-2</v>
      </c>
      <c r="F25" s="24">
        <v>2.5710968644878296</v>
      </c>
      <c r="G25" s="24">
        <v>0.01</v>
      </c>
      <c r="H25" s="24">
        <v>4.9954497722122237</v>
      </c>
      <c r="I25" s="24">
        <v>0.14433333333333331</v>
      </c>
      <c r="J25" s="25">
        <v>1.263332621750222E-2</v>
      </c>
      <c r="K25" s="25">
        <v>8.8980815167518344E-3</v>
      </c>
      <c r="L25" s="24">
        <v>7.8521164429601775E-2</v>
      </c>
      <c r="M25" s="24">
        <v>3.9762105226672631E-2</v>
      </c>
    </row>
    <row r="26" spans="1:18" x14ac:dyDescent="0.2">
      <c r="B26" s="37" t="s">
        <v>1</v>
      </c>
      <c r="C26" s="38">
        <v>1286.0999999999999</v>
      </c>
      <c r="D26" s="39">
        <v>1.3991295397630665</v>
      </c>
      <c r="E26" s="40">
        <v>1.8832595855767395E-2</v>
      </c>
      <c r="F26" s="40">
        <v>2.7025563839546418</v>
      </c>
      <c r="G26" s="40">
        <v>1.2176480060619579E-2</v>
      </c>
      <c r="H26" s="39">
        <v>5.4775108412548068</v>
      </c>
      <c r="I26" s="40">
        <v>7.6321469238129006E-2</v>
      </c>
      <c r="J26" s="41">
        <v>8.2124819630341461E-3</v>
      </c>
      <c r="K26" s="41">
        <v>1.4203330187250703E-2</v>
      </c>
      <c r="L26" s="40">
        <v>0.30764373993446648</v>
      </c>
      <c r="M26" s="40">
        <v>7.5421921878239637E-2</v>
      </c>
      <c r="P26">
        <v>-0.04</v>
      </c>
      <c r="Q26">
        <f t="shared" ref="Q26:Q30" si="0">P26*-7</f>
        <v>0.28000000000000003</v>
      </c>
      <c r="R26">
        <f t="shared" ref="R26:R30" si="1">P26*-1</f>
        <v>0.04</v>
      </c>
    </row>
    <row r="27" spans="1:18" x14ac:dyDescent="0.2">
      <c r="B27" s="42" t="s">
        <v>21</v>
      </c>
      <c r="C27" s="43">
        <v>1286.0999999999999</v>
      </c>
      <c r="D27" s="44">
        <v>1.3675350119917162</v>
      </c>
      <c r="E27" s="44">
        <v>4.4681409671016997E-2</v>
      </c>
      <c r="F27" s="44">
        <v>2.6368266242212357</v>
      </c>
      <c r="G27" s="44">
        <v>9.2955917666507876E-2</v>
      </c>
      <c r="H27" s="44">
        <v>5.2364803067335153</v>
      </c>
      <c r="I27" s="44">
        <v>0.34086865086604695</v>
      </c>
      <c r="J27" s="45">
        <v>1.0422904090268182E-2</v>
      </c>
      <c r="K27" s="45">
        <v>3.1260089509039619E-3</v>
      </c>
      <c r="L27" s="44">
        <v>0.19308245218203413</v>
      </c>
      <c r="M27" s="44">
        <v>0.16201412686241656</v>
      </c>
      <c r="P27">
        <v>-0.03</v>
      </c>
      <c r="Q27">
        <f t="shared" si="0"/>
        <v>0.21</v>
      </c>
      <c r="R27">
        <f t="shared" si="1"/>
        <v>0.03</v>
      </c>
    </row>
    <row r="28" spans="1:18" x14ac:dyDescent="0.2">
      <c r="B28" s="46" t="s">
        <v>9</v>
      </c>
      <c r="C28" s="47">
        <v>1301.3</v>
      </c>
      <c r="D28" s="48">
        <v>3.1925491901878544</v>
      </c>
      <c r="E28" s="48">
        <v>6.615638039272345E-3</v>
      </c>
      <c r="F28" s="48">
        <v>6.1796195784682109</v>
      </c>
      <c r="G28" s="48">
        <v>1.7500000000000002E-2</v>
      </c>
      <c r="H28" s="48">
        <v>11.853641888342148</v>
      </c>
      <c r="I28" s="48">
        <v>0.11166666666666668</v>
      </c>
      <c r="J28" s="49">
        <v>1.4752751021084235E-2</v>
      </c>
      <c r="K28" s="49">
        <v>6.6721273838816408E-3</v>
      </c>
      <c r="L28" s="48">
        <v>3.7184072123018698E-2</v>
      </c>
      <c r="M28" s="48">
        <v>3.7256772132542734E-2</v>
      </c>
      <c r="P28">
        <v>-0.02</v>
      </c>
      <c r="Q28">
        <f t="shared" si="0"/>
        <v>0.14000000000000001</v>
      </c>
      <c r="R28">
        <f t="shared" si="1"/>
        <v>0.02</v>
      </c>
    </row>
    <row r="29" spans="1:18" x14ac:dyDescent="0.2">
      <c r="A29" s="10"/>
      <c r="B29" s="50" t="s">
        <v>2</v>
      </c>
      <c r="C29" s="51">
        <v>1301.3</v>
      </c>
      <c r="D29" s="52">
        <v>3.2692044987616686</v>
      </c>
      <c r="E29" s="53">
        <v>1.5012217246851631E-2</v>
      </c>
      <c r="F29" s="53">
        <v>6.3399630428549969</v>
      </c>
      <c r="G29" s="53">
        <v>1.9593366224311733E-2</v>
      </c>
      <c r="H29" s="52">
        <v>12.466677535820647</v>
      </c>
      <c r="I29" s="53">
        <v>9.7080722425549659E-2</v>
      </c>
      <c r="J29" s="54">
        <v>9.0980074493573291E-3</v>
      </c>
      <c r="K29" s="54">
        <v>1.4010786514002008E-2</v>
      </c>
      <c r="L29" s="53">
        <v>0.31850384208036014</v>
      </c>
      <c r="M29" s="55">
        <v>8.9724486733985143E-2</v>
      </c>
      <c r="P29">
        <v>-0.01</v>
      </c>
      <c r="Q29">
        <f t="shared" si="0"/>
        <v>7.0000000000000007E-2</v>
      </c>
      <c r="R29">
        <f t="shared" si="1"/>
        <v>0.01</v>
      </c>
    </row>
    <row r="30" spans="1:18" x14ac:dyDescent="0.2">
      <c r="B30" s="42" t="s">
        <v>22</v>
      </c>
      <c r="C30" s="43">
        <v>1301.3</v>
      </c>
      <c r="D30" s="44">
        <v>3.2308768444747615</v>
      </c>
      <c r="E30" s="44">
        <v>5.4203488506491315E-2</v>
      </c>
      <c r="F30" s="44">
        <v>6.2597913106616039</v>
      </c>
      <c r="G30" s="44">
        <v>0.11337995098684009</v>
      </c>
      <c r="H30" s="44">
        <v>12.160159712081398</v>
      </c>
      <c r="I30" s="44">
        <v>0.43348166344113265</v>
      </c>
      <c r="J30" s="45">
        <v>1.1925379235220782E-2</v>
      </c>
      <c r="K30" s="45">
        <v>3.9985075254391298E-3</v>
      </c>
      <c r="L30" s="44">
        <v>0.17784395710168943</v>
      </c>
      <c r="M30" s="44">
        <v>0.19892311701867568</v>
      </c>
      <c r="P30">
        <v>0</v>
      </c>
      <c r="Q30">
        <f t="shared" si="0"/>
        <v>0</v>
      </c>
      <c r="R30">
        <f t="shared" si="1"/>
        <v>0</v>
      </c>
    </row>
    <row r="31" spans="1:18" ht="16" customHeight="1" x14ac:dyDescent="0.2">
      <c r="B31" s="46" t="s">
        <v>10</v>
      </c>
      <c r="C31" s="47">
        <v>1313.5</v>
      </c>
      <c r="D31" s="48">
        <v>3.7653423010977072</v>
      </c>
      <c r="E31" s="48">
        <v>1.7837226989267898E-2</v>
      </c>
      <c r="F31" s="48">
        <v>7.2997490819425348</v>
      </c>
      <c r="G31" s="48">
        <v>1.9166666666666669E-2</v>
      </c>
      <c r="H31" s="48">
        <v>14.030977885012286</v>
      </c>
      <c r="I31" s="48">
        <v>0.12566666666666668</v>
      </c>
      <c r="J31" s="49">
        <v>1.2555188012624674E-2</v>
      </c>
      <c r="K31" s="49">
        <v>1.6789016307061495E-2</v>
      </c>
      <c r="L31" s="48">
        <v>4.1576289142782073E-2</v>
      </c>
      <c r="M31" s="48">
        <v>8.3363221025411285E-2</v>
      </c>
      <c r="P31">
        <v>0.01</v>
      </c>
      <c r="Q31">
        <f>P31*-7</f>
        <v>-7.0000000000000007E-2</v>
      </c>
      <c r="R31">
        <f>P31*-1</f>
        <v>-0.01</v>
      </c>
    </row>
    <row r="32" spans="1:18" x14ac:dyDescent="0.2">
      <c r="B32" s="56" t="s">
        <v>3</v>
      </c>
      <c r="C32" s="51">
        <v>1313.5</v>
      </c>
      <c r="D32" s="52">
        <v>4.0313102261841927</v>
      </c>
      <c r="E32" s="53">
        <v>1.2040210407906852E-2</v>
      </c>
      <c r="F32" s="53">
        <v>7.8026149996164671</v>
      </c>
      <c r="G32" s="53">
        <v>9.70395108533984E-3</v>
      </c>
      <c r="H32" s="52">
        <v>15.019336002804362</v>
      </c>
      <c r="I32" s="53">
        <v>5.5519365990616229E-2</v>
      </c>
      <c r="J32" s="54">
        <v>2.0455276465896215E-2</v>
      </c>
      <c r="K32" s="54">
        <v>1.1158632187534464E-2</v>
      </c>
      <c r="L32" s="53">
        <v>6.2508400340544654E-2</v>
      </c>
      <c r="M32" s="53">
        <v>4.5296878590318848E-2</v>
      </c>
      <c r="P32">
        <v>0.02</v>
      </c>
      <c r="Q32">
        <f t="shared" ref="Q32:Q55" si="2">P32*-7</f>
        <v>-0.14000000000000001</v>
      </c>
      <c r="R32">
        <f t="shared" ref="R32:R45" si="3">P32*-1</f>
        <v>-0.02</v>
      </c>
    </row>
    <row r="33" spans="2:18" ht="17" thickBot="1" x14ac:dyDescent="0.25">
      <c r="B33" s="15" t="s">
        <v>23</v>
      </c>
      <c r="C33" s="16">
        <v>1313.5</v>
      </c>
      <c r="D33" s="17">
        <v>3.8983262636409499</v>
      </c>
      <c r="E33" s="17">
        <v>0.18806772340676955</v>
      </c>
      <c r="F33" s="17">
        <v>7.5511820407795014</v>
      </c>
      <c r="G33" s="17">
        <v>0.35557990041483362</v>
      </c>
      <c r="H33" s="17">
        <v>14.525156943908325</v>
      </c>
      <c r="I33" s="17">
        <v>0.69887472733154965</v>
      </c>
      <c r="J33" s="18">
        <v>1.6505232239260446E-2</v>
      </c>
      <c r="K33" s="18">
        <v>5.5862061172818377E-3</v>
      </c>
      <c r="L33" s="17">
        <v>5.204234474166336E-2</v>
      </c>
      <c r="M33" s="17">
        <v>1.480123777248883E-2</v>
      </c>
      <c r="P33">
        <v>0.03</v>
      </c>
      <c r="Q33">
        <f t="shared" si="2"/>
        <v>-0.21</v>
      </c>
      <c r="R33">
        <f t="shared" si="3"/>
        <v>-0.03</v>
      </c>
    </row>
    <row r="34" spans="2:18" ht="20" customHeight="1" x14ac:dyDescent="0.2">
      <c r="B34" s="1"/>
      <c r="C34" s="1"/>
      <c r="D34" s="1"/>
      <c r="E34" s="1"/>
      <c r="F34" s="1"/>
      <c r="G34" s="1"/>
      <c r="H34" s="1"/>
      <c r="I34" s="4"/>
      <c r="J34" s="5"/>
      <c r="K34" s="5"/>
      <c r="L34" s="4"/>
      <c r="M34" s="4"/>
      <c r="P34">
        <v>0.04</v>
      </c>
      <c r="Q34">
        <f t="shared" si="2"/>
        <v>-0.28000000000000003</v>
      </c>
      <c r="R34">
        <f t="shared" si="3"/>
        <v>-0.04</v>
      </c>
    </row>
    <row r="35" spans="2:18" ht="16" customHeight="1" x14ac:dyDescent="0.2">
      <c r="B35" s="87" t="s">
        <v>39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P35">
        <v>0.05</v>
      </c>
      <c r="Q35">
        <f t="shared" si="2"/>
        <v>-0.35000000000000003</v>
      </c>
      <c r="R35">
        <f t="shared" si="3"/>
        <v>-0.05</v>
      </c>
    </row>
    <row r="36" spans="2:18" x14ac:dyDescent="0.2"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P36">
        <v>0.06</v>
      </c>
      <c r="Q36">
        <f t="shared" si="2"/>
        <v>-0.42</v>
      </c>
      <c r="R36">
        <f t="shared" si="3"/>
        <v>-0.06</v>
      </c>
    </row>
    <row r="37" spans="2:18" x14ac:dyDescent="0.2"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P37">
        <v>7.0000000000000007E-2</v>
      </c>
      <c r="Q37">
        <f t="shared" si="2"/>
        <v>-0.49000000000000005</v>
      </c>
      <c r="R37">
        <f t="shared" si="3"/>
        <v>-7.0000000000000007E-2</v>
      </c>
    </row>
    <row r="38" spans="2:18" x14ac:dyDescent="0.2"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P38">
        <v>0.08</v>
      </c>
      <c r="Q38">
        <f t="shared" si="2"/>
        <v>-0.56000000000000005</v>
      </c>
      <c r="R38">
        <f t="shared" si="3"/>
        <v>-0.08</v>
      </c>
    </row>
    <row r="39" spans="2:18" x14ac:dyDescent="0.2"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P39">
        <v>0.09</v>
      </c>
      <c r="Q39">
        <f t="shared" si="2"/>
        <v>-0.63</v>
      </c>
      <c r="R39">
        <f t="shared" si="3"/>
        <v>-0.09</v>
      </c>
    </row>
    <row r="40" spans="2:18" x14ac:dyDescent="0.2"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P40">
        <v>0.1</v>
      </c>
      <c r="Q40">
        <f t="shared" si="2"/>
        <v>-0.70000000000000007</v>
      </c>
      <c r="R40">
        <f t="shared" si="3"/>
        <v>-0.1</v>
      </c>
    </row>
    <row r="41" spans="2:18" x14ac:dyDescent="0.2"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P41">
        <v>0.11</v>
      </c>
      <c r="Q41">
        <f t="shared" si="2"/>
        <v>-0.77</v>
      </c>
      <c r="R41">
        <f t="shared" si="3"/>
        <v>-0.11</v>
      </c>
    </row>
    <row r="42" spans="2:1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P42">
        <v>0.12</v>
      </c>
      <c r="Q42">
        <f t="shared" si="2"/>
        <v>-0.84</v>
      </c>
      <c r="R42">
        <f t="shared" si="3"/>
        <v>-0.12</v>
      </c>
    </row>
    <row r="43" spans="2:1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P43">
        <v>0.13</v>
      </c>
      <c r="Q43">
        <f t="shared" si="2"/>
        <v>-0.91</v>
      </c>
      <c r="R43">
        <f t="shared" si="3"/>
        <v>-0.13</v>
      </c>
    </row>
    <row r="44" spans="2:18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P44">
        <v>0.14000000000000001</v>
      </c>
      <c r="Q44">
        <f t="shared" si="2"/>
        <v>-0.98000000000000009</v>
      </c>
      <c r="R44">
        <f t="shared" si="3"/>
        <v>-0.14000000000000001</v>
      </c>
    </row>
    <row r="45" spans="2:18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P45">
        <v>0.15</v>
      </c>
      <c r="Q45">
        <f t="shared" si="2"/>
        <v>-1.05</v>
      </c>
      <c r="R45">
        <f t="shared" si="3"/>
        <v>-0.15</v>
      </c>
    </row>
    <row r="46" spans="2:18" x14ac:dyDescent="0.2">
      <c r="P46">
        <v>0.16</v>
      </c>
      <c r="Q46">
        <f>P46*-7</f>
        <v>-1.1200000000000001</v>
      </c>
      <c r="R46">
        <f>P46*-1</f>
        <v>-0.16</v>
      </c>
    </row>
    <row r="47" spans="2:18" x14ac:dyDescent="0.2">
      <c r="N47" s="2"/>
      <c r="P47">
        <v>0.17</v>
      </c>
      <c r="Q47">
        <f t="shared" si="2"/>
        <v>-1.1900000000000002</v>
      </c>
      <c r="R47">
        <f t="shared" ref="R47:R55" si="4">P47*-1</f>
        <v>-0.17</v>
      </c>
    </row>
    <row r="48" spans="2:18" x14ac:dyDescent="0.2">
      <c r="P48">
        <v>0.18</v>
      </c>
      <c r="Q48">
        <f t="shared" si="2"/>
        <v>-1.26</v>
      </c>
      <c r="R48">
        <f t="shared" si="4"/>
        <v>-0.18</v>
      </c>
    </row>
    <row r="49" spans="16:18" x14ac:dyDescent="0.2">
      <c r="P49">
        <v>0.19</v>
      </c>
      <c r="Q49">
        <f t="shared" si="2"/>
        <v>-1.33</v>
      </c>
      <c r="R49">
        <f t="shared" si="4"/>
        <v>-0.19</v>
      </c>
    </row>
    <row r="50" spans="16:18" x14ac:dyDescent="0.2">
      <c r="P50">
        <v>0.2</v>
      </c>
      <c r="Q50">
        <f t="shared" si="2"/>
        <v>-1.4000000000000001</v>
      </c>
      <c r="R50">
        <f t="shared" si="4"/>
        <v>-0.2</v>
      </c>
    </row>
    <row r="51" spans="16:18" x14ac:dyDescent="0.2">
      <c r="P51">
        <v>0.21</v>
      </c>
      <c r="Q51">
        <f t="shared" si="2"/>
        <v>-1.47</v>
      </c>
      <c r="R51">
        <f t="shared" si="4"/>
        <v>-0.21</v>
      </c>
    </row>
    <row r="52" spans="16:18" x14ac:dyDescent="0.2">
      <c r="P52">
        <v>0.22</v>
      </c>
      <c r="Q52">
        <f t="shared" si="2"/>
        <v>-1.54</v>
      </c>
      <c r="R52">
        <f t="shared" si="4"/>
        <v>-0.22</v>
      </c>
    </row>
    <row r="53" spans="16:18" x14ac:dyDescent="0.2">
      <c r="P53">
        <v>0.23</v>
      </c>
      <c r="Q53">
        <f t="shared" si="2"/>
        <v>-1.61</v>
      </c>
      <c r="R53">
        <f t="shared" si="4"/>
        <v>-0.23</v>
      </c>
    </row>
    <row r="54" spans="16:18" x14ac:dyDescent="0.2">
      <c r="P54">
        <v>0.24</v>
      </c>
      <c r="Q54">
        <f t="shared" si="2"/>
        <v>-1.68</v>
      </c>
      <c r="R54">
        <f t="shared" si="4"/>
        <v>-0.24</v>
      </c>
    </row>
    <row r="55" spans="16:18" x14ac:dyDescent="0.2">
      <c r="P55">
        <v>0.25</v>
      </c>
      <c r="Q55">
        <f t="shared" si="2"/>
        <v>-1.75</v>
      </c>
      <c r="R55">
        <f t="shared" si="4"/>
        <v>-0.25</v>
      </c>
    </row>
  </sheetData>
  <sortState xmlns:xlrd2="http://schemas.microsoft.com/office/spreadsheetml/2017/richdata2" ref="B4:M32">
    <sortCondition ref="C4:C32"/>
  </sortState>
  <mergeCells count="4">
    <mergeCell ref="B2:B3"/>
    <mergeCell ref="C2:C3"/>
    <mergeCell ref="E3:M3"/>
    <mergeCell ref="B35:M41"/>
  </mergeCells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C5D-D91F-2446-BDCB-A5A60B79968C}">
  <dimension ref="A1:AD68"/>
  <sheetViews>
    <sheetView tabSelected="1" zoomScale="125" zoomScaleNormal="99" workbookViewId="0">
      <selection activeCell="D7" sqref="D7"/>
    </sheetView>
  </sheetViews>
  <sheetFormatPr baseColWidth="10" defaultRowHeight="19" x14ac:dyDescent="0.2"/>
  <cols>
    <col min="1" max="1" width="20.5" style="62" customWidth="1"/>
    <col min="2" max="3" width="10.83203125" style="62"/>
    <col min="4" max="4" width="16.6640625" style="62" customWidth="1"/>
    <col min="5" max="5" width="15" style="62" customWidth="1"/>
    <col min="6" max="17" width="10.83203125" style="62"/>
    <col min="18" max="18" width="23" style="62" customWidth="1"/>
    <col min="19" max="16384" width="10.83203125" style="62"/>
  </cols>
  <sheetData>
    <row r="1" spans="1:30" x14ac:dyDescent="0.2">
      <c r="A1" s="60" t="s">
        <v>53</v>
      </c>
      <c r="B1" s="60" t="s">
        <v>54</v>
      </c>
      <c r="C1" s="60" t="s">
        <v>55</v>
      </c>
      <c r="D1" s="60" t="s">
        <v>56</v>
      </c>
      <c r="E1" s="60" t="s">
        <v>57</v>
      </c>
      <c r="F1" s="60" t="s">
        <v>58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45</v>
      </c>
      <c r="M1" s="60" t="s">
        <v>64</v>
      </c>
      <c r="N1" s="60" t="s">
        <v>65</v>
      </c>
      <c r="O1" s="60" t="s">
        <v>66</v>
      </c>
      <c r="P1" s="60" t="s">
        <v>67</v>
      </c>
      <c r="Q1" s="60" t="s">
        <v>68</v>
      </c>
      <c r="R1" s="61" t="s">
        <v>46</v>
      </c>
      <c r="S1" s="60" t="s">
        <v>47</v>
      </c>
      <c r="T1" s="60" t="s">
        <v>48</v>
      </c>
      <c r="U1" s="60" t="s">
        <v>49</v>
      </c>
      <c r="V1" s="60" t="s">
        <v>50</v>
      </c>
      <c r="W1" s="60" t="s">
        <v>51</v>
      </c>
      <c r="X1" s="60" t="s">
        <v>52</v>
      </c>
      <c r="Y1" s="60" t="s">
        <v>69</v>
      </c>
      <c r="Z1" s="60" t="s">
        <v>70</v>
      </c>
      <c r="AA1" s="60" t="s">
        <v>71</v>
      </c>
      <c r="AB1" s="60" t="s">
        <v>72</v>
      </c>
      <c r="AC1" s="62" t="s">
        <v>73</v>
      </c>
      <c r="AD1" s="62" t="s">
        <v>80</v>
      </c>
    </row>
    <row r="2" spans="1:30" ht="20" x14ac:dyDescent="0.2">
      <c r="A2" s="62" t="s">
        <v>98</v>
      </c>
      <c r="B2" s="62" t="s">
        <v>99</v>
      </c>
      <c r="C2" s="62" t="s">
        <v>100</v>
      </c>
      <c r="D2" s="63" t="s">
        <v>101</v>
      </c>
      <c r="E2" s="62" t="s">
        <v>104</v>
      </c>
      <c r="F2" s="62" t="s">
        <v>107</v>
      </c>
      <c r="G2" s="62" t="s">
        <v>74</v>
      </c>
      <c r="H2" s="62">
        <v>2316</v>
      </c>
      <c r="I2" s="62">
        <v>2256</v>
      </c>
      <c r="J2" s="62">
        <v>2286</v>
      </c>
      <c r="K2" s="62" t="s">
        <v>105</v>
      </c>
      <c r="L2" s="62" t="str">
        <f>G2&amp;"-"&amp;R2</f>
        <v>EBA2-809.2</v>
      </c>
      <c r="M2" s="62">
        <v>1</v>
      </c>
      <c r="N2" s="62" t="s">
        <v>97</v>
      </c>
      <c r="P2" s="62" t="s">
        <v>76</v>
      </c>
      <c r="R2" s="64">
        <v>809.2</v>
      </c>
      <c r="S2" s="65">
        <v>2.2598378567777884</v>
      </c>
      <c r="T2" s="65">
        <v>2.4833333333333332E-2</v>
      </c>
      <c r="U2" s="66">
        <v>2.9186155052125629E-2</v>
      </c>
      <c r="V2" s="66">
        <v>8.1528904312073314E-3</v>
      </c>
      <c r="W2" s="65">
        <v>0.3652833937760735</v>
      </c>
      <c r="X2" s="65">
        <v>0.16503725811844083</v>
      </c>
      <c r="Y2" s="62" t="s">
        <v>78</v>
      </c>
      <c r="Z2" s="62" t="s">
        <v>77</v>
      </c>
      <c r="AA2" s="62" t="s">
        <v>79</v>
      </c>
      <c r="AC2" s="62">
        <v>2022</v>
      </c>
      <c r="AD2" s="67" t="s">
        <v>7</v>
      </c>
    </row>
    <row r="3" spans="1:30" ht="20" x14ac:dyDescent="0.2">
      <c r="A3" s="62" t="s">
        <v>98</v>
      </c>
      <c r="B3" s="62" t="s">
        <v>99</v>
      </c>
      <c r="C3" s="62" t="s">
        <v>100</v>
      </c>
      <c r="D3" s="63" t="s">
        <v>101</v>
      </c>
      <c r="E3" s="62" t="s">
        <v>104</v>
      </c>
      <c r="F3" s="62" t="s">
        <v>107</v>
      </c>
      <c r="G3" s="62" t="s">
        <v>74</v>
      </c>
      <c r="H3" s="62">
        <v>2316</v>
      </c>
      <c r="I3" s="62">
        <v>2256</v>
      </c>
      <c r="J3" s="62">
        <v>2286</v>
      </c>
      <c r="K3" s="62" t="s">
        <v>105</v>
      </c>
      <c r="L3" s="62" t="str">
        <f t="shared" ref="L3:L29" si="0">G3&amp;"-"&amp;R3</f>
        <v>EBA2-868</v>
      </c>
      <c r="M3" s="62">
        <v>1</v>
      </c>
      <c r="N3" s="62" t="s">
        <v>97</v>
      </c>
      <c r="P3" s="62" t="s">
        <v>76</v>
      </c>
      <c r="R3" s="62">
        <v>868</v>
      </c>
      <c r="S3" s="68">
        <v>-1.2070662702728372</v>
      </c>
      <c r="T3" s="68">
        <v>1.7481418706729732E-2</v>
      </c>
      <c r="U3" s="69">
        <v>4.7678385383225143E-2</v>
      </c>
      <c r="V3" s="69">
        <v>1.6189153175165727E-2</v>
      </c>
      <c r="W3" s="68">
        <v>0.34374025922696355</v>
      </c>
      <c r="X3" s="68">
        <v>6.4363227544532678E-2</v>
      </c>
      <c r="Y3" s="62" t="s">
        <v>78</v>
      </c>
      <c r="Z3" s="62" t="s">
        <v>77</v>
      </c>
      <c r="AA3" s="62" t="s">
        <v>79</v>
      </c>
      <c r="AC3" s="62">
        <v>2022</v>
      </c>
      <c r="AD3" s="68" t="s">
        <v>88</v>
      </c>
    </row>
    <row r="4" spans="1:30" ht="20" x14ac:dyDescent="0.2">
      <c r="A4" s="62" t="s">
        <v>98</v>
      </c>
      <c r="B4" s="62" t="s">
        <v>99</v>
      </c>
      <c r="C4" s="62" t="s">
        <v>100</v>
      </c>
      <c r="D4" s="63" t="s">
        <v>101</v>
      </c>
      <c r="E4" s="62" t="s">
        <v>104</v>
      </c>
      <c r="F4" s="62" t="s">
        <v>107</v>
      </c>
      <c r="G4" s="62" t="s">
        <v>74</v>
      </c>
      <c r="H4" s="62">
        <v>2316</v>
      </c>
      <c r="I4" s="62">
        <v>2256</v>
      </c>
      <c r="J4" s="62">
        <v>2286</v>
      </c>
      <c r="K4" s="62" t="s">
        <v>105</v>
      </c>
      <c r="L4" s="62" t="str">
        <f t="shared" si="0"/>
        <v>EBA2-885.9</v>
      </c>
      <c r="M4" s="62">
        <v>1</v>
      </c>
      <c r="N4" s="62" t="s">
        <v>97</v>
      </c>
      <c r="P4" s="62" t="s">
        <v>76</v>
      </c>
      <c r="R4" s="62">
        <v>885.9</v>
      </c>
      <c r="S4" s="68">
        <v>-1.51948799970021</v>
      </c>
      <c r="T4" s="68">
        <v>1.3166877635440508E-2</v>
      </c>
      <c r="U4" s="69">
        <v>0.15942557743940292</v>
      </c>
      <c r="V4" s="69">
        <v>1.4914129220687957E-2</v>
      </c>
      <c r="W4" s="68"/>
      <c r="X4" s="68"/>
      <c r="Y4" s="62" t="s">
        <v>78</v>
      </c>
      <c r="Z4" s="62" t="s">
        <v>77</v>
      </c>
      <c r="AA4" s="62" t="s">
        <v>79</v>
      </c>
      <c r="AC4" s="62">
        <v>2022</v>
      </c>
      <c r="AD4" s="68" t="s">
        <v>89</v>
      </c>
    </row>
    <row r="5" spans="1:30" ht="20" x14ac:dyDescent="0.2">
      <c r="A5" s="62" t="s">
        <v>98</v>
      </c>
      <c r="B5" s="62" t="s">
        <v>99</v>
      </c>
      <c r="C5" s="62" t="s">
        <v>100</v>
      </c>
      <c r="D5" s="63" t="s">
        <v>101</v>
      </c>
      <c r="E5" s="62" t="s">
        <v>104</v>
      </c>
      <c r="F5" s="62" t="s">
        <v>107</v>
      </c>
      <c r="G5" s="62" t="s">
        <v>74</v>
      </c>
      <c r="H5" s="62">
        <v>2316</v>
      </c>
      <c r="I5" s="62">
        <v>2256</v>
      </c>
      <c r="J5" s="62">
        <v>2286</v>
      </c>
      <c r="K5" s="62" t="s">
        <v>105</v>
      </c>
      <c r="L5" s="62" t="str">
        <f t="shared" si="0"/>
        <v>EBA2-910.1</v>
      </c>
      <c r="M5" s="62">
        <v>1</v>
      </c>
      <c r="N5" s="62" t="s">
        <v>97</v>
      </c>
      <c r="P5" s="62" t="s">
        <v>76</v>
      </c>
      <c r="R5" s="62">
        <v>910.1</v>
      </c>
      <c r="S5" s="68">
        <v>0.28928712890035935</v>
      </c>
      <c r="T5" s="68">
        <v>1.5289429899988608E-2</v>
      </c>
      <c r="U5" s="69">
        <v>4.5956984958371604E-2</v>
      </c>
      <c r="V5" s="69">
        <v>7.6851189866150487E-3</v>
      </c>
      <c r="W5" s="68">
        <v>0.29648838643679343</v>
      </c>
      <c r="X5" s="68">
        <v>0.10580713479386798</v>
      </c>
      <c r="Y5" s="62" t="s">
        <v>78</v>
      </c>
      <c r="Z5" s="62" t="s">
        <v>77</v>
      </c>
      <c r="AA5" s="62" t="s">
        <v>79</v>
      </c>
      <c r="AC5" s="62">
        <v>2022</v>
      </c>
      <c r="AD5" s="68" t="s">
        <v>90</v>
      </c>
    </row>
    <row r="6" spans="1:30" ht="20" x14ac:dyDescent="0.2">
      <c r="A6" s="62" t="s">
        <v>98</v>
      </c>
      <c r="B6" s="62" t="s">
        <v>99</v>
      </c>
      <c r="C6" s="62" t="s">
        <v>100</v>
      </c>
      <c r="D6" s="63" t="s">
        <v>101</v>
      </c>
      <c r="E6" s="62" t="s">
        <v>104</v>
      </c>
      <c r="F6" s="62" t="s">
        <v>107</v>
      </c>
      <c r="G6" s="62" t="s">
        <v>74</v>
      </c>
      <c r="H6" s="62">
        <v>2316</v>
      </c>
      <c r="I6" s="62">
        <v>2256</v>
      </c>
      <c r="J6" s="62">
        <v>2286</v>
      </c>
      <c r="K6" s="62" t="s">
        <v>105</v>
      </c>
      <c r="L6" s="62" t="str">
        <f t="shared" si="0"/>
        <v>EBA2-927.1</v>
      </c>
      <c r="M6" s="62">
        <v>1</v>
      </c>
      <c r="N6" s="62" t="s">
        <v>97</v>
      </c>
      <c r="P6" s="62" t="s">
        <v>76</v>
      </c>
      <c r="R6" s="64">
        <v>927.1</v>
      </c>
      <c r="S6" s="65">
        <v>-0.50892349983170604</v>
      </c>
      <c r="T6" s="65">
        <v>2.1500000000000002E-2</v>
      </c>
      <c r="U6" s="66">
        <v>4.4901223528154122E-2</v>
      </c>
      <c r="V6" s="66">
        <v>1.0273038116011341E-2</v>
      </c>
      <c r="W6" s="65">
        <v>9.1857225437693549E-2</v>
      </c>
      <c r="X6" s="65">
        <v>6.9632762320453553E-2</v>
      </c>
      <c r="Y6" s="62" t="s">
        <v>78</v>
      </c>
      <c r="Z6" s="62" t="s">
        <v>77</v>
      </c>
      <c r="AA6" s="62" t="s">
        <v>79</v>
      </c>
      <c r="AC6" s="62">
        <v>2022</v>
      </c>
      <c r="AD6" s="67" t="s">
        <v>4</v>
      </c>
    </row>
    <row r="7" spans="1:30" ht="20" x14ac:dyDescent="0.2">
      <c r="A7" s="62" t="s">
        <v>98</v>
      </c>
      <c r="B7" s="62" t="s">
        <v>99</v>
      </c>
      <c r="C7" s="62" t="s">
        <v>100</v>
      </c>
      <c r="D7" s="63" t="s">
        <v>101</v>
      </c>
      <c r="E7" s="62" t="s">
        <v>104</v>
      </c>
      <c r="F7" s="62" t="s">
        <v>107</v>
      </c>
      <c r="G7" s="62" t="s">
        <v>74</v>
      </c>
      <c r="H7" s="62">
        <v>2316</v>
      </c>
      <c r="I7" s="62">
        <v>2256</v>
      </c>
      <c r="J7" s="62">
        <v>2286</v>
      </c>
      <c r="K7" s="62" t="s">
        <v>105</v>
      </c>
      <c r="L7" s="62" t="str">
        <f t="shared" si="0"/>
        <v>EBA2-947.6</v>
      </c>
      <c r="M7" s="62">
        <v>1</v>
      </c>
      <c r="N7" s="62" t="s">
        <v>97</v>
      </c>
      <c r="P7" s="62" t="s">
        <v>76</v>
      </c>
      <c r="R7" s="64">
        <v>947.6</v>
      </c>
      <c r="S7" s="65">
        <v>-0.10734229894582703</v>
      </c>
      <c r="T7" s="65">
        <v>1.7666666666666667E-2</v>
      </c>
      <c r="U7" s="66">
        <v>4.0757901972917489E-2</v>
      </c>
      <c r="V7" s="66">
        <v>5.9190887254526175E-3</v>
      </c>
      <c r="W7" s="65">
        <v>9.1705753148753441E-2</v>
      </c>
      <c r="X7" s="65">
        <v>4.9846855227468873E-2</v>
      </c>
      <c r="Y7" s="62" t="s">
        <v>78</v>
      </c>
      <c r="Z7" s="62" t="s">
        <v>77</v>
      </c>
      <c r="AA7" s="62" t="s">
        <v>79</v>
      </c>
      <c r="AC7" s="62">
        <v>2022</v>
      </c>
      <c r="AD7" s="67" t="s">
        <v>6</v>
      </c>
    </row>
    <row r="8" spans="1:30" ht="20" x14ac:dyDescent="0.2">
      <c r="A8" s="62" t="s">
        <v>98</v>
      </c>
      <c r="B8" s="62" t="s">
        <v>99</v>
      </c>
      <c r="C8" s="62" t="s">
        <v>100</v>
      </c>
      <c r="D8" s="63" t="s">
        <v>101</v>
      </c>
      <c r="E8" s="62" t="s">
        <v>104</v>
      </c>
      <c r="F8" s="62" t="s">
        <v>107</v>
      </c>
      <c r="G8" s="62" t="s">
        <v>74</v>
      </c>
      <c r="H8" s="62">
        <v>2316</v>
      </c>
      <c r="I8" s="62">
        <v>2256</v>
      </c>
      <c r="J8" s="62">
        <v>2286</v>
      </c>
      <c r="K8" s="62" t="s">
        <v>105</v>
      </c>
      <c r="L8" s="62" t="str">
        <f t="shared" si="0"/>
        <v>EBA2-981.8</v>
      </c>
      <c r="M8" s="62">
        <v>1</v>
      </c>
      <c r="N8" s="62" t="s">
        <v>97</v>
      </c>
      <c r="P8" s="62" t="s">
        <v>76</v>
      </c>
      <c r="R8" s="64">
        <v>981.8</v>
      </c>
      <c r="S8" s="65">
        <v>-5.0312449079683734</v>
      </c>
      <c r="T8" s="65">
        <v>1.7666666666666667E-2</v>
      </c>
      <c r="U8" s="66">
        <v>7.8920091287827468E-2</v>
      </c>
      <c r="V8" s="66">
        <v>5.6765765719808811E-3</v>
      </c>
      <c r="W8" s="65">
        <v>-2.0392225711992396E-2</v>
      </c>
      <c r="X8" s="65">
        <v>2.4875371408849847E-2</v>
      </c>
      <c r="Y8" s="62" t="s">
        <v>78</v>
      </c>
      <c r="Z8" s="62" t="s">
        <v>77</v>
      </c>
      <c r="AA8" s="62" t="s">
        <v>79</v>
      </c>
      <c r="AC8" s="62">
        <v>2022</v>
      </c>
      <c r="AD8" s="67" t="s">
        <v>5</v>
      </c>
    </row>
    <row r="9" spans="1:30" ht="20" x14ac:dyDescent="0.2">
      <c r="A9" s="62" t="s">
        <v>98</v>
      </c>
      <c r="B9" s="62" t="s">
        <v>99</v>
      </c>
      <c r="C9" s="62" t="s">
        <v>100</v>
      </c>
      <c r="D9" s="63" t="s">
        <v>101</v>
      </c>
      <c r="E9" s="62" t="s">
        <v>104</v>
      </c>
      <c r="F9" s="62" t="s">
        <v>107</v>
      </c>
      <c r="G9" s="62" t="s">
        <v>74</v>
      </c>
      <c r="H9" s="62">
        <v>2316</v>
      </c>
      <c r="I9" s="62">
        <v>2256</v>
      </c>
      <c r="J9" s="62">
        <v>2286</v>
      </c>
      <c r="K9" s="62" t="s">
        <v>105</v>
      </c>
      <c r="L9" s="62" t="str">
        <f t="shared" si="0"/>
        <v>EBA2-1000</v>
      </c>
      <c r="M9" s="62">
        <v>1</v>
      </c>
      <c r="N9" s="62" t="s">
        <v>97</v>
      </c>
      <c r="P9" s="62" t="s">
        <v>76</v>
      </c>
      <c r="R9" s="64">
        <v>1000</v>
      </c>
      <c r="S9" s="65">
        <v>-4.3343537855280392</v>
      </c>
      <c r="T9" s="70">
        <v>1.1999999999999999E-2</v>
      </c>
      <c r="U9" s="71">
        <v>8.1921084150243725E-2</v>
      </c>
      <c r="V9" s="71">
        <v>1.0017141661653069E-2</v>
      </c>
      <c r="W9" s="70">
        <v>-4.643311771337514E-2</v>
      </c>
      <c r="X9" s="70">
        <v>3.9048612361656028E-2</v>
      </c>
      <c r="Y9" s="62" t="s">
        <v>78</v>
      </c>
      <c r="Z9" s="62" t="s">
        <v>77</v>
      </c>
      <c r="AA9" s="62" t="s">
        <v>79</v>
      </c>
      <c r="AC9" s="62">
        <v>2022</v>
      </c>
      <c r="AD9" s="72" t="s">
        <v>12</v>
      </c>
    </row>
    <row r="10" spans="1:30" ht="20" x14ac:dyDescent="0.2">
      <c r="A10" s="62" t="s">
        <v>98</v>
      </c>
      <c r="B10" s="62" t="s">
        <v>99</v>
      </c>
      <c r="C10" s="62" t="s">
        <v>100</v>
      </c>
      <c r="D10" s="63" t="s">
        <v>101</v>
      </c>
      <c r="E10" s="62" t="s">
        <v>104</v>
      </c>
      <c r="F10" s="62" t="s">
        <v>107</v>
      </c>
      <c r="G10" s="62" t="s">
        <v>74</v>
      </c>
      <c r="H10" s="62">
        <v>2316</v>
      </c>
      <c r="I10" s="62">
        <v>2256</v>
      </c>
      <c r="J10" s="62">
        <v>2286</v>
      </c>
      <c r="K10" s="62" t="s">
        <v>105</v>
      </c>
      <c r="L10" s="62" t="str">
        <f t="shared" si="0"/>
        <v>EBA2-1001.9</v>
      </c>
      <c r="M10" s="62">
        <v>1</v>
      </c>
      <c r="N10" s="62" t="s">
        <v>97</v>
      </c>
      <c r="P10" s="62" t="s">
        <v>76</v>
      </c>
      <c r="R10" s="64">
        <v>1001.9</v>
      </c>
      <c r="S10" s="65">
        <v>-7.0809543066371434</v>
      </c>
      <c r="T10" s="70">
        <v>1.5333333333333332E-2</v>
      </c>
      <c r="U10" s="71">
        <v>8.7779334001696949E-2</v>
      </c>
      <c r="V10" s="71">
        <v>1.0915411357755502E-2</v>
      </c>
      <c r="W10" s="70">
        <v>-0.13334449329342934</v>
      </c>
      <c r="X10" s="70">
        <v>8.552465510270163E-2</v>
      </c>
      <c r="Y10" s="62" t="s">
        <v>78</v>
      </c>
      <c r="Z10" s="62" t="s">
        <v>77</v>
      </c>
      <c r="AA10" s="62" t="s">
        <v>79</v>
      </c>
      <c r="AC10" s="62">
        <v>2022</v>
      </c>
      <c r="AD10" s="72" t="s">
        <v>19</v>
      </c>
    </row>
    <row r="11" spans="1:30" ht="20" x14ac:dyDescent="0.2">
      <c r="A11" s="62" t="s">
        <v>98</v>
      </c>
      <c r="B11" s="62" t="s">
        <v>99</v>
      </c>
      <c r="C11" s="62" t="s">
        <v>100</v>
      </c>
      <c r="D11" s="63" t="s">
        <v>101</v>
      </c>
      <c r="E11" s="62" t="s">
        <v>104</v>
      </c>
      <c r="F11" s="62" t="s">
        <v>107</v>
      </c>
      <c r="G11" s="62" t="s">
        <v>74</v>
      </c>
      <c r="H11" s="62">
        <v>2316</v>
      </c>
      <c r="I11" s="62">
        <v>2256</v>
      </c>
      <c r="J11" s="62">
        <v>2286</v>
      </c>
      <c r="K11" s="62" t="s">
        <v>105</v>
      </c>
      <c r="L11" s="62" t="str">
        <f t="shared" si="0"/>
        <v>EBA2-1027</v>
      </c>
      <c r="M11" s="62">
        <v>1</v>
      </c>
      <c r="N11" s="62" t="s">
        <v>97</v>
      </c>
      <c r="P11" s="62" t="s">
        <v>76</v>
      </c>
      <c r="R11" s="62">
        <v>1027</v>
      </c>
      <c r="S11" s="68">
        <v>-7.1295908734003737</v>
      </c>
      <c r="T11" s="68">
        <v>1.342758355028926E-2</v>
      </c>
      <c r="U11" s="69">
        <v>0.10374850258987012</v>
      </c>
      <c r="V11" s="69">
        <v>1.1968719390993712E-2</v>
      </c>
      <c r="W11" s="68">
        <v>0.21969770359254337</v>
      </c>
      <c r="X11" s="68">
        <v>5.2023033102035043E-2</v>
      </c>
      <c r="Y11" s="62" t="s">
        <v>78</v>
      </c>
      <c r="Z11" s="62" t="s">
        <v>77</v>
      </c>
      <c r="AA11" s="62" t="s">
        <v>79</v>
      </c>
      <c r="AC11" s="62">
        <v>2022</v>
      </c>
      <c r="AD11" s="68" t="s">
        <v>91</v>
      </c>
    </row>
    <row r="12" spans="1:30" ht="20" x14ac:dyDescent="0.2">
      <c r="A12" s="62" t="s">
        <v>98</v>
      </c>
      <c r="B12" s="62" t="s">
        <v>99</v>
      </c>
      <c r="C12" s="62" t="s">
        <v>100</v>
      </c>
      <c r="D12" s="63" t="s">
        <v>101</v>
      </c>
      <c r="E12" s="62" t="s">
        <v>104</v>
      </c>
      <c r="F12" s="62" t="s">
        <v>107</v>
      </c>
      <c r="G12" s="62" t="s">
        <v>74</v>
      </c>
      <c r="H12" s="62">
        <v>2316</v>
      </c>
      <c r="I12" s="62">
        <v>2256</v>
      </c>
      <c r="J12" s="62">
        <v>2286</v>
      </c>
      <c r="K12" s="62" t="s">
        <v>105</v>
      </c>
      <c r="L12" s="62" t="str">
        <f t="shared" ref="L12" si="1">G12&amp;"-"&amp;R12</f>
        <v>EBA2-1027</v>
      </c>
      <c r="M12" s="62">
        <v>2</v>
      </c>
      <c r="N12" s="62" t="s">
        <v>97</v>
      </c>
      <c r="P12" s="62" t="s">
        <v>76</v>
      </c>
      <c r="R12" s="62">
        <v>1027</v>
      </c>
      <c r="S12" s="68">
        <v>-8.0540777139000781</v>
      </c>
      <c r="T12" s="68">
        <v>0.28228732614647067</v>
      </c>
      <c r="U12" s="69">
        <v>0.16756147503886507</v>
      </c>
      <c r="V12" s="69">
        <v>9.5915552792825015E-2</v>
      </c>
      <c r="W12" s="68"/>
      <c r="X12" s="68"/>
      <c r="Y12" s="62" t="s">
        <v>78</v>
      </c>
      <c r="Z12" s="62" t="s">
        <v>96</v>
      </c>
      <c r="AA12" s="62" t="s">
        <v>79</v>
      </c>
      <c r="AC12" s="62">
        <v>2022</v>
      </c>
      <c r="AD12" s="73" t="s">
        <v>92</v>
      </c>
    </row>
    <row r="13" spans="1:30" ht="20" x14ac:dyDescent="0.2">
      <c r="A13" s="62" t="s">
        <v>98</v>
      </c>
      <c r="B13" s="62" t="s">
        <v>99</v>
      </c>
      <c r="C13" s="62" t="s">
        <v>100</v>
      </c>
      <c r="D13" s="63" t="s">
        <v>101</v>
      </c>
      <c r="E13" s="62" t="s">
        <v>104</v>
      </c>
      <c r="F13" s="62" t="s">
        <v>106</v>
      </c>
      <c r="G13" s="62" t="s">
        <v>74</v>
      </c>
      <c r="H13" s="62">
        <v>2316</v>
      </c>
      <c r="I13" s="62">
        <v>2256</v>
      </c>
      <c r="J13" s="62">
        <v>2286</v>
      </c>
      <c r="K13" s="62" t="s">
        <v>105</v>
      </c>
      <c r="L13" s="62" t="str">
        <f t="shared" si="0"/>
        <v>EBA2-1196</v>
      </c>
      <c r="M13" s="62">
        <v>1</v>
      </c>
      <c r="N13" s="62" t="s">
        <v>97</v>
      </c>
      <c r="P13" s="62" t="s">
        <v>76</v>
      </c>
      <c r="R13" s="64">
        <v>1196</v>
      </c>
      <c r="S13" s="65">
        <v>5.3131644874263975</v>
      </c>
      <c r="T13" s="70">
        <v>2.1166666666666667E-2</v>
      </c>
      <c r="U13" s="71">
        <v>2.0302241660761E-2</v>
      </c>
      <c r="V13" s="71">
        <v>8.948428949392866E-3</v>
      </c>
      <c r="W13" s="70">
        <v>4.1380233671065208E-3</v>
      </c>
      <c r="X13" s="70">
        <v>4.5698647890370189E-2</v>
      </c>
      <c r="Y13" s="62" t="s">
        <v>78</v>
      </c>
      <c r="Z13" s="62" t="s">
        <v>77</v>
      </c>
      <c r="AA13" s="62" t="s">
        <v>79</v>
      </c>
      <c r="AC13" s="62">
        <v>2022</v>
      </c>
      <c r="AD13" s="72" t="s">
        <v>13</v>
      </c>
    </row>
    <row r="14" spans="1:30" ht="20" x14ac:dyDescent="0.2">
      <c r="A14" s="62" t="s">
        <v>98</v>
      </c>
      <c r="B14" s="62" t="s">
        <v>99</v>
      </c>
      <c r="C14" s="62" t="s">
        <v>100</v>
      </c>
      <c r="D14" s="63" t="s">
        <v>101</v>
      </c>
      <c r="E14" s="62" t="s">
        <v>104</v>
      </c>
      <c r="F14" s="62" t="s">
        <v>106</v>
      </c>
      <c r="G14" s="62" t="s">
        <v>74</v>
      </c>
      <c r="H14" s="62">
        <v>2316</v>
      </c>
      <c r="I14" s="62">
        <v>2256</v>
      </c>
      <c r="J14" s="62">
        <v>2286</v>
      </c>
      <c r="K14" s="62" t="s">
        <v>105</v>
      </c>
      <c r="L14" s="62" t="str">
        <f t="shared" si="0"/>
        <v>EBA2-1215.5</v>
      </c>
      <c r="M14" s="62">
        <v>1</v>
      </c>
      <c r="N14" s="62" t="s">
        <v>97</v>
      </c>
      <c r="P14" s="62" t="s">
        <v>76</v>
      </c>
      <c r="R14" s="64">
        <v>1215.5</v>
      </c>
      <c r="S14" s="65">
        <v>5.1454472551166184</v>
      </c>
      <c r="T14" s="70">
        <v>1.6166666666666666E-2</v>
      </c>
      <c r="U14" s="71">
        <v>2.3896949924461599E-3</v>
      </c>
      <c r="V14" s="71">
        <v>3.4814873832951384E-3</v>
      </c>
      <c r="W14" s="70">
        <v>0.16593639805192698</v>
      </c>
      <c r="X14" s="70">
        <v>3.3024861921686521E-2</v>
      </c>
      <c r="Y14" s="62" t="s">
        <v>78</v>
      </c>
      <c r="Z14" s="62" t="s">
        <v>77</v>
      </c>
      <c r="AA14" s="62" t="s">
        <v>79</v>
      </c>
      <c r="AC14" s="62">
        <v>2022</v>
      </c>
      <c r="AD14" s="72" t="s">
        <v>11</v>
      </c>
    </row>
    <row r="15" spans="1:30" ht="20" x14ac:dyDescent="0.2">
      <c r="A15" s="62" t="s">
        <v>98</v>
      </c>
      <c r="B15" s="62" t="s">
        <v>99</v>
      </c>
      <c r="C15" s="62" t="s">
        <v>100</v>
      </c>
      <c r="D15" s="63" t="s">
        <v>101</v>
      </c>
      <c r="E15" s="62" t="s">
        <v>104</v>
      </c>
      <c r="F15" s="62" t="s">
        <v>106</v>
      </c>
      <c r="G15" s="62" t="s">
        <v>74</v>
      </c>
      <c r="H15" s="62">
        <v>2316</v>
      </c>
      <c r="I15" s="62">
        <v>2256</v>
      </c>
      <c r="J15" s="62">
        <v>2286</v>
      </c>
      <c r="K15" s="62" t="s">
        <v>105</v>
      </c>
      <c r="L15" s="62" t="str">
        <f t="shared" si="0"/>
        <v>EBA2-1252.1</v>
      </c>
      <c r="M15" s="62">
        <v>1</v>
      </c>
      <c r="N15" s="62" t="s">
        <v>97</v>
      </c>
      <c r="P15" s="62" t="s">
        <v>76</v>
      </c>
      <c r="R15" s="64">
        <v>1252.0999999999999</v>
      </c>
      <c r="S15" s="65">
        <v>7.0348263666424025</v>
      </c>
      <c r="T15" s="70">
        <v>1.8833333333333334E-2</v>
      </c>
      <c r="U15" s="71">
        <v>5.7885720083193553E-3</v>
      </c>
      <c r="V15" s="71">
        <v>1.3061141407726988E-2</v>
      </c>
      <c r="W15" s="70">
        <v>0.11121591054006845</v>
      </c>
      <c r="X15" s="70">
        <v>8.6505346830598406E-2</v>
      </c>
      <c r="Y15" s="62" t="s">
        <v>78</v>
      </c>
      <c r="Z15" s="62" t="s">
        <v>77</v>
      </c>
      <c r="AA15" s="62" t="s">
        <v>79</v>
      </c>
      <c r="AC15" s="62">
        <v>2022</v>
      </c>
      <c r="AD15" s="72" t="s">
        <v>14</v>
      </c>
    </row>
    <row r="16" spans="1:30" ht="20" x14ac:dyDescent="0.2">
      <c r="A16" s="62" t="s">
        <v>98</v>
      </c>
      <c r="B16" s="62" t="s">
        <v>99</v>
      </c>
      <c r="C16" s="62" t="s">
        <v>100</v>
      </c>
      <c r="D16" s="63" t="s">
        <v>101</v>
      </c>
      <c r="E16" s="62" t="s">
        <v>104</v>
      </c>
      <c r="F16" s="62" t="s">
        <v>106</v>
      </c>
      <c r="G16" s="62" t="s">
        <v>74</v>
      </c>
      <c r="H16" s="62">
        <v>2316</v>
      </c>
      <c r="I16" s="62">
        <v>2256</v>
      </c>
      <c r="J16" s="62">
        <v>2286</v>
      </c>
      <c r="K16" s="62" t="s">
        <v>105</v>
      </c>
      <c r="L16" s="62" t="str">
        <f t="shared" si="0"/>
        <v>EBA2-1275.2</v>
      </c>
      <c r="M16" s="62">
        <v>1</v>
      </c>
      <c r="N16" s="62" t="s">
        <v>97</v>
      </c>
      <c r="P16" s="62" t="s">
        <v>76</v>
      </c>
      <c r="R16" s="64">
        <v>1275.2</v>
      </c>
      <c r="S16" s="65">
        <v>2.5276146190741828</v>
      </c>
      <c r="T16" s="65">
        <v>2.0666666666666667E-2</v>
      </c>
      <c r="U16" s="66">
        <v>1.5184580165281625E-2</v>
      </c>
      <c r="V16" s="66">
        <v>1.4506941504140175E-2</v>
      </c>
      <c r="W16" s="65">
        <v>7.2260948123013717E-3</v>
      </c>
      <c r="X16" s="65">
        <v>5.4458173590389895E-2</v>
      </c>
      <c r="Y16" s="62" t="s">
        <v>78</v>
      </c>
      <c r="Z16" s="62" t="s">
        <v>77</v>
      </c>
      <c r="AA16" s="62" t="s">
        <v>79</v>
      </c>
      <c r="AC16" s="62">
        <v>2022</v>
      </c>
      <c r="AD16" s="67" t="s">
        <v>8</v>
      </c>
    </row>
    <row r="17" spans="1:30" ht="20" x14ac:dyDescent="0.2">
      <c r="A17" s="62" t="s">
        <v>98</v>
      </c>
      <c r="B17" s="62" t="s">
        <v>99</v>
      </c>
      <c r="C17" s="62" t="s">
        <v>100</v>
      </c>
      <c r="D17" s="63" t="s">
        <v>101</v>
      </c>
      <c r="E17" s="62" t="s">
        <v>104</v>
      </c>
      <c r="F17" s="62" t="s">
        <v>106</v>
      </c>
      <c r="G17" s="62" t="s">
        <v>74</v>
      </c>
      <c r="H17" s="62">
        <v>2316</v>
      </c>
      <c r="I17" s="62">
        <v>2256</v>
      </c>
      <c r="J17" s="62">
        <v>2286</v>
      </c>
      <c r="K17" s="62" t="s">
        <v>105</v>
      </c>
      <c r="L17" s="62" t="str">
        <f t="shared" si="0"/>
        <v>EBA2-1275.36</v>
      </c>
      <c r="M17" s="62" t="s">
        <v>81</v>
      </c>
      <c r="N17" s="62" t="s">
        <v>97</v>
      </c>
      <c r="O17" s="62" t="s">
        <v>75</v>
      </c>
      <c r="P17" s="62" t="s">
        <v>76</v>
      </c>
      <c r="R17" s="64">
        <v>1275.3599999999999</v>
      </c>
      <c r="S17" s="68">
        <v>3.4899043544173414</v>
      </c>
      <c r="T17" s="68">
        <v>4.7081489639418609E-3</v>
      </c>
      <c r="U17" s="69">
        <v>3.659286378924239E-2</v>
      </c>
      <c r="V17" s="69">
        <v>8.1972389963730526E-3</v>
      </c>
      <c r="W17" s="68">
        <v>6.4712665520807747E-2</v>
      </c>
      <c r="X17" s="68">
        <v>6.3758746004342268E-2</v>
      </c>
      <c r="Y17" s="62" t="s">
        <v>78</v>
      </c>
      <c r="Z17" s="62" t="s">
        <v>77</v>
      </c>
      <c r="AA17" s="62" t="s">
        <v>79</v>
      </c>
      <c r="AC17" s="62">
        <v>2022</v>
      </c>
      <c r="AD17" s="62" t="s">
        <v>44</v>
      </c>
    </row>
    <row r="18" spans="1:30" ht="20" x14ac:dyDescent="0.2">
      <c r="A18" s="62" t="s">
        <v>98</v>
      </c>
      <c r="B18" s="62" t="s">
        <v>99</v>
      </c>
      <c r="C18" s="62" t="s">
        <v>100</v>
      </c>
      <c r="D18" s="63" t="s">
        <v>101</v>
      </c>
      <c r="E18" s="62" t="s">
        <v>104</v>
      </c>
      <c r="F18" s="62" t="s">
        <v>106</v>
      </c>
      <c r="G18" s="62" t="s">
        <v>74</v>
      </c>
      <c r="H18" s="62">
        <v>2316</v>
      </c>
      <c r="I18" s="62">
        <v>2256</v>
      </c>
      <c r="J18" s="62">
        <v>2286</v>
      </c>
      <c r="K18" s="62" t="s">
        <v>105</v>
      </c>
      <c r="L18" s="62" t="str">
        <f t="shared" si="0"/>
        <v>EBA2-1275.36</v>
      </c>
      <c r="M18" s="62" t="s">
        <v>82</v>
      </c>
      <c r="N18" s="62" t="s">
        <v>97</v>
      </c>
      <c r="P18" s="62" t="s">
        <v>76</v>
      </c>
      <c r="R18" s="64">
        <v>1275.3599999999999</v>
      </c>
      <c r="S18" s="70">
        <v>2.844707133268674</v>
      </c>
      <c r="T18" s="70">
        <v>1.5854547192104485E-2</v>
      </c>
      <c r="U18" s="71">
        <v>-1.8425528668502666E-2</v>
      </c>
      <c r="V18" s="71">
        <v>1.03424073176333E-2</v>
      </c>
      <c r="W18" s="70">
        <v>0.12142077798278265</v>
      </c>
      <c r="X18" s="70">
        <v>7.4934621506224694E-2</v>
      </c>
      <c r="Y18" s="62" t="s">
        <v>78</v>
      </c>
      <c r="Z18" s="62" t="s">
        <v>77</v>
      </c>
      <c r="AA18" s="62" t="s">
        <v>79</v>
      </c>
      <c r="AC18" s="62">
        <v>2022</v>
      </c>
      <c r="AD18" s="72" t="s">
        <v>43</v>
      </c>
    </row>
    <row r="19" spans="1:30" ht="20" x14ac:dyDescent="0.2">
      <c r="A19" s="62" t="s">
        <v>98</v>
      </c>
      <c r="B19" s="62" t="s">
        <v>99</v>
      </c>
      <c r="C19" s="62" t="s">
        <v>100</v>
      </c>
      <c r="D19" s="63" t="s">
        <v>101</v>
      </c>
      <c r="E19" s="62" t="s">
        <v>104</v>
      </c>
      <c r="F19" s="62" t="s">
        <v>106</v>
      </c>
      <c r="G19" s="62" t="s">
        <v>74</v>
      </c>
      <c r="H19" s="62">
        <v>2316</v>
      </c>
      <c r="I19" s="62">
        <v>2256</v>
      </c>
      <c r="J19" s="62">
        <v>2286</v>
      </c>
      <c r="K19" s="62" t="s">
        <v>105</v>
      </c>
      <c r="L19" s="62" t="str">
        <f t="shared" si="0"/>
        <v>EBA2-1275.36</v>
      </c>
      <c r="M19" s="62" t="s">
        <v>83</v>
      </c>
      <c r="N19" s="62" t="s">
        <v>97</v>
      </c>
      <c r="P19" s="62" t="s">
        <v>76</v>
      </c>
      <c r="R19" s="64">
        <v>1275.3599999999999</v>
      </c>
      <c r="S19" s="70">
        <v>1.9017569670004999</v>
      </c>
      <c r="T19" s="70">
        <v>8.2320511822186089E-3</v>
      </c>
      <c r="U19" s="71">
        <v>1.9962753285288532E-2</v>
      </c>
      <c r="V19" s="71">
        <v>1.2221016702507416E-2</v>
      </c>
      <c r="W19" s="70">
        <v>6.1673598210365145E-2</v>
      </c>
      <c r="X19" s="70">
        <v>4.2459336292787211E-2</v>
      </c>
      <c r="Y19" s="62" t="s">
        <v>78</v>
      </c>
      <c r="Z19" s="62" t="s">
        <v>77</v>
      </c>
      <c r="AA19" s="62" t="s">
        <v>79</v>
      </c>
      <c r="AC19" s="62">
        <v>2022</v>
      </c>
      <c r="AD19" s="72" t="s">
        <v>0</v>
      </c>
    </row>
    <row r="20" spans="1:30" ht="20" x14ac:dyDescent="0.2">
      <c r="A20" s="62" t="s">
        <v>98</v>
      </c>
      <c r="B20" s="62" t="s">
        <v>99</v>
      </c>
      <c r="C20" s="62" t="s">
        <v>100</v>
      </c>
      <c r="D20" s="63" t="s">
        <v>101</v>
      </c>
      <c r="E20" s="62" t="s">
        <v>104</v>
      </c>
      <c r="F20" s="62" t="s">
        <v>106</v>
      </c>
      <c r="G20" s="62" t="s">
        <v>74</v>
      </c>
      <c r="H20" s="62">
        <v>2316</v>
      </c>
      <c r="I20" s="62">
        <v>2256</v>
      </c>
      <c r="J20" s="62">
        <v>2286</v>
      </c>
      <c r="K20" s="62" t="s">
        <v>105</v>
      </c>
      <c r="L20" s="62" t="str">
        <f t="shared" si="0"/>
        <v>EBA2-1275.36</v>
      </c>
      <c r="M20" s="62" t="s">
        <v>84</v>
      </c>
      <c r="N20" s="62" t="s">
        <v>97</v>
      </c>
      <c r="P20" s="62" t="s">
        <v>76</v>
      </c>
      <c r="R20" s="64">
        <v>1275.3599999999999</v>
      </c>
      <c r="S20" s="70">
        <v>0.30116988219765461</v>
      </c>
      <c r="T20" s="65">
        <v>1.9701945758393145E-2</v>
      </c>
      <c r="U20" s="66">
        <v>2.5083944396435593E-2</v>
      </c>
      <c r="V20" s="66">
        <v>8.0780625077001462E-3</v>
      </c>
      <c r="W20" s="65">
        <v>5.0558093647937542E-2</v>
      </c>
      <c r="X20" s="65">
        <v>5.7284142732708015E-2</v>
      </c>
      <c r="Y20" s="62" t="s">
        <v>78</v>
      </c>
      <c r="Z20" s="62" t="s">
        <v>77</v>
      </c>
      <c r="AA20" s="62" t="s">
        <v>79</v>
      </c>
      <c r="AC20" s="62">
        <v>2022</v>
      </c>
      <c r="AD20" s="67" t="s">
        <v>16</v>
      </c>
    </row>
    <row r="21" spans="1:30" ht="20" x14ac:dyDescent="0.2">
      <c r="A21" s="62" t="s">
        <v>98</v>
      </c>
      <c r="B21" s="62" t="s">
        <v>99</v>
      </c>
      <c r="C21" s="62" t="s">
        <v>100</v>
      </c>
      <c r="D21" s="63" t="s">
        <v>101</v>
      </c>
      <c r="E21" s="62" t="s">
        <v>104</v>
      </c>
      <c r="F21" s="62" t="s">
        <v>106</v>
      </c>
      <c r="G21" s="62" t="s">
        <v>74</v>
      </c>
      <c r="H21" s="62">
        <v>2316</v>
      </c>
      <c r="I21" s="62">
        <v>2256</v>
      </c>
      <c r="J21" s="62">
        <v>2286</v>
      </c>
      <c r="K21" s="62" t="s">
        <v>105</v>
      </c>
      <c r="L21" s="62" t="str">
        <f t="shared" si="0"/>
        <v>EBA2-1275.36</v>
      </c>
      <c r="M21" s="62" t="s">
        <v>85</v>
      </c>
      <c r="N21" s="62" t="s">
        <v>97</v>
      </c>
      <c r="P21" s="62" t="s">
        <v>76</v>
      </c>
      <c r="R21" s="64">
        <v>1275.3599999999999</v>
      </c>
      <c r="S21" s="70">
        <v>1.4655244777058349</v>
      </c>
      <c r="T21" s="65">
        <v>5.2788887719544464E-3</v>
      </c>
      <c r="U21" s="66">
        <v>1.7800703840837522E-2</v>
      </c>
      <c r="V21" s="66">
        <v>6.5480375743143925E-3</v>
      </c>
      <c r="W21" s="65">
        <v>5.1690304947530664E-2</v>
      </c>
      <c r="X21" s="65">
        <v>5.1057415881280724E-2</v>
      </c>
      <c r="Y21" s="62" t="s">
        <v>78</v>
      </c>
      <c r="Z21" s="62" t="s">
        <v>77</v>
      </c>
      <c r="AA21" s="62" t="s">
        <v>79</v>
      </c>
      <c r="AC21" s="62">
        <v>2022</v>
      </c>
      <c r="AD21" s="67" t="s">
        <v>15</v>
      </c>
    </row>
    <row r="22" spans="1:30" ht="20" x14ac:dyDescent="0.2">
      <c r="A22" s="62" t="s">
        <v>98</v>
      </c>
      <c r="B22" s="62" t="s">
        <v>99</v>
      </c>
      <c r="C22" s="62" t="s">
        <v>100</v>
      </c>
      <c r="D22" s="63" t="s">
        <v>101</v>
      </c>
      <c r="E22" s="62" t="s">
        <v>104</v>
      </c>
      <c r="F22" s="62" t="s">
        <v>106</v>
      </c>
      <c r="G22" s="62" t="s">
        <v>74</v>
      </c>
      <c r="H22" s="62">
        <v>2316</v>
      </c>
      <c r="I22" s="62">
        <v>2256</v>
      </c>
      <c r="J22" s="62">
        <v>2286</v>
      </c>
      <c r="K22" s="62" t="s">
        <v>105</v>
      </c>
      <c r="L22" s="62" t="str">
        <f t="shared" si="0"/>
        <v>EBA2-1275.75</v>
      </c>
      <c r="M22" s="62" t="s">
        <v>86</v>
      </c>
      <c r="N22" s="62" t="s">
        <v>97</v>
      </c>
      <c r="P22" s="62" t="s">
        <v>76</v>
      </c>
      <c r="R22" s="64">
        <v>1275.75</v>
      </c>
      <c r="S22" s="70">
        <v>2.2722257644416981</v>
      </c>
      <c r="T22" s="70">
        <v>1.3069047402163613E-2</v>
      </c>
      <c r="U22" s="71">
        <v>1.5129270710189288E-2</v>
      </c>
      <c r="V22" s="71">
        <v>1.2844353486370847E-2</v>
      </c>
      <c r="W22" s="70">
        <v>4.4349623286189148E-3</v>
      </c>
      <c r="X22" s="70">
        <v>5.3370615938392853E-2</v>
      </c>
      <c r="Y22" s="62" t="s">
        <v>78</v>
      </c>
      <c r="Z22" s="62" t="s">
        <v>77</v>
      </c>
      <c r="AA22" s="62" t="s">
        <v>79</v>
      </c>
      <c r="AC22" s="62">
        <v>2022</v>
      </c>
      <c r="AD22" s="72" t="s">
        <v>32</v>
      </c>
    </row>
    <row r="23" spans="1:30" ht="20" x14ac:dyDescent="0.2">
      <c r="A23" s="62" t="s">
        <v>98</v>
      </c>
      <c r="B23" s="62" t="s">
        <v>99</v>
      </c>
      <c r="C23" s="62" t="s">
        <v>100</v>
      </c>
      <c r="D23" s="63" t="s">
        <v>101</v>
      </c>
      <c r="E23" s="62" t="s">
        <v>104</v>
      </c>
      <c r="F23" s="62" t="s">
        <v>106</v>
      </c>
      <c r="G23" s="62" t="s">
        <v>74</v>
      </c>
      <c r="H23" s="62">
        <v>2316</v>
      </c>
      <c r="I23" s="62">
        <v>2256</v>
      </c>
      <c r="J23" s="62">
        <v>2286</v>
      </c>
      <c r="K23" s="62" t="s">
        <v>105</v>
      </c>
      <c r="L23" s="62" t="str">
        <f t="shared" si="0"/>
        <v>EBA2-1275.75</v>
      </c>
      <c r="M23" s="62" t="s">
        <v>87</v>
      </c>
      <c r="N23" s="62" t="s">
        <v>97</v>
      </c>
      <c r="P23" s="62" t="s">
        <v>76</v>
      </c>
      <c r="R23" s="64">
        <v>1275.75</v>
      </c>
      <c r="S23" s="70">
        <v>3.9982697383188497</v>
      </c>
      <c r="T23" s="70">
        <v>6.0332412515993403E-3</v>
      </c>
      <c r="U23" s="71">
        <v>-8.0009700830339092E-3</v>
      </c>
      <c r="V23" s="71">
        <v>1.0719152298720386E-2</v>
      </c>
      <c r="W23" s="70">
        <v>8.3281758399461836E-2</v>
      </c>
      <c r="X23" s="70">
        <v>6.5997555674030331E-2</v>
      </c>
      <c r="Y23" s="62" t="s">
        <v>78</v>
      </c>
      <c r="Z23" s="62" t="s">
        <v>77</v>
      </c>
      <c r="AA23" s="62" t="s">
        <v>79</v>
      </c>
      <c r="AC23" s="62">
        <v>2022</v>
      </c>
      <c r="AD23" s="72" t="s">
        <v>31</v>
      </c>
    </row>
    <row r="24" spans="1:30" ht="20" x14ac:dyDescent="0.2">
      <c r="A24" s="62" t="s">
        <v>98</v>
      </c>
      <c r="B24" s="62" t="s">
        <v>99</v>
      </c>
      <c r="C24" s="62" t="s">
        <v>100</v>
      </c>
      <c r="D24" s="63" t="s">
        <v>101</v>
      </c>
      <c r="E24" s="62" t="s">
        <v>104</v>
      </c>
      <c r="F24" s="62" t="s">
        <v>106</v>
      </c>
      <c r="G24" s="62" t="s">
        <v>74</v>
      </c>
      <c r="H24" s="62">
        <v>2316</v>
      </c>
      <c r="I24" s="62">
        <v>2256</v>
      </c>
      <c r="J24" s="62">
        <v>2286</v>
      </c>
      <c r="K24" s="62" t="s">
        <v>105</v>
      </c>
      <c r="L24" s="62" t="str">
        <f t="shared" si="0"/>
        <v>EBA2-1286.1</v>
      </c>
      <c r="M24" s="62">
        <v>1</v>
      </c>
      <c r="N24" s="62" t="s">
        <v>97</v>
      </c>
      <c r="P24" s="62" t="s">
        <v>76</v>
      </c>
      <c r="R24" s="77">
        <v>1286.0999999999999</v>
      </c>
      <c r="S24" s="68">
        <v>2.6368266242212357</v>
      </c>
      <c r="T24" s="68">
        <v>9.2955917666507876E-2</v>
      </c>
      <c r="U24" s="69">
        <v>1.0422904090268182E-2</v>
      </c>
      <c r="V24" s="69">
        <v>3.1260089509039619E-3</v>
      </c>
      <c r="W24" s="68">
        <v>0.19308245218203413</v>
      </c>
      <c r="X24" s="68">
        <v>0.16201412686241656</v>
      </c>
      <c r="Y24" s="62" t="s">
        <v>78</v>
      </c>
      <c r="Z24" s="62" t="s">
        <v>77</v>
      </c>
      <c r="AA24" s="62" t="s">
        <v>79</v>
      </c>
      <c r="AC24" s="62">
        <v>2022</v>
      </c>
      <c r="AD24" s="78" t="s">
        <v>21</v>
      </c>
    </row>
    <row r="25" spans="1:30" ht="20" x14ac:dyDescent="0.2">
      <c r="A25" s="62" t="s">
        <v>98</v>
      </c>
      <c r="B25" s="62" t="s">
        <v>99</v>
      </c>
      <c r="C25" s="62" t="s">
        <v>100</v>
      </c>
      <c r="D25" s="63" t="s">
        <v>101</v>
      </c>
      <c r="E25" s="62" t="s">
        <v>104</v>
      </c>
      <c r="F25" s="62" t="s">
        <v>106</v>
      </c>
      <c r="G25" s="62" t="s">
        <v>74</v>
      </c>
      <c r="H25" s="62">
        <v>2316</v>
      </c>
      <c r="I25" s="62">
        <v>2256</v>
      </c>
      <c r="J25" s="62">
        <v>2286</v>
      </c>
      <c r="K25" s="62" t="s">
        <v>105</v>
      </c>
      <c r="L25" s="62" t="str">
        <f t="shared" si="0"/>
        <v>EBA2-1301.3</v>
      </c>
      <c r="M25" s="62">
        <v>1</v>
      </c>
      <c r="N25" s="62" t="s">
        <v>97</v>
      </c>
      <c r="P25" s="62" t="s">
        <v>76</v>
      </c>
      <c r="R25" s="77">
        <v>1301.3</v>
      </c>
      <c r="S25" s="68">
        <v>6.2597913106616039</v>
      </c>
      <c r="T25" s="68">
        <v>0.11337995098684009</v>
      </c>
      <c r="U25" s="69">
        <v>1.1925379235220782E-2</v>
      </c>
      <c r="V25" s="69">
        <v>3.9985075254391298E-3</v>
      </c>
      <c r="W25" s="68">
        <v>0.17784395710168943</v>
      </c>
      <c r="X25" s="68">
        <v>0.19892311701867568</v>
      </c>
      <c r="Y25" s="62" t="s">
        <v>78</v>
      </c>
      <c r="Z25" s="62" t="s">
        <v>77</v>
      </c>
      <c r="AA25" s="62" t="s">
        <v>79</v>
      </c>
      <c r="AC25" s="62">
        <v>2022</v>
      </c>
      <c r="AD25" s="78" t="s">
        <v>22</v>
      </c>
    </row>
    <row r="26" spans="1:30" ht="20" x14ac:dyDescent="0.2">
      <c r="A26" s="62" t="s">
        <v>98</v>
      </c>
      <c r="B26" s="62" t="s">
        <v>99</v>
      </c>
      <c r="C26" s="62" t="s">
        <v>100</v>
      </c>
      <c r="D26" s="63" t="s">
        <v>101</v>
      </c>
      <c r="E26" s="62" t="s">
        <v>104</v>
      </c>
      <c r="F26" s="62" t="s">
        <v>106</v>
      </c>
      <c r="G26" s="62" t="s">
        <v>74</v>
      </c>
      <c r="H26" s="62">
        <v>2316</v>
      </c>
      <c r="I26" s="62">
        <v>2256</v>
      </c>
      <c r="J26" s="62">
        <v>2286</v>
      </c>
      <c r="K26" s="62" t="s">
        <v>105</v>
      </c>
      <c r="L26" s="62" t="str">
        <f t="shared" si="0"/>
        <v>EBA2-1313.5</v>
      </c>
      <c r="M26" s="62">
        <v>1</v>
      </c>
      <c r="N26" s="62" t="s">
        <v>97</v>
      </c>
      <c r="P26" s="62" t="s">
        <v>76</v>
      </c>
      <c r="R26" s="77">
        <v>1313.5</v>
      </c>
      <c r="S26" s="68">
        <v>7.5511820407795014</v>
      </c>
      <c r="T26" s="68">
        <v>0.35557990041483362</v>
      </c>
      <c r="U26" s="69">
        <v>1.6505232239260446E-2</v>
      </c>
      <c r="V26" s="69">
        <v>5.5862061172818377E-3</v>
      </c>
      <c r="W26" s="68">
        <v>5.204234474166336E-2</v>
      </c>
      <c r="X26" s="68">
        <v>1.480123777248883E-2</v>
      </c>
      <c r="Y26" s="62" t="s">
        <v>78</v>
      </c>
      <c r="Z26" s="62" t="s">
        <v>77</v>
      </c>
      <c r="AA26" s="62" t="s">
        <v>79</v>
      </c>
      <c r="AC26" s="62">
        <v>2022</v>
      </c>
      <c r="AD26" s="78" t="s">
        <v>23</v>
      </c>
    </row>
    <row r="27" spans="1:30" ht="20" x14ac:dyDescent="0.2">
      <c r="A27" s="62" t="s">
        <v>98</v>
      </c>
      <c r="B27" s="62" t="s">
        <v>99</v>
      </c>
      <c r="C27" s="62" t="s">
        <v>100</v>
      </c>
      <c r="D27" s="63" t="s">
        <v>101</v>
      </c>
      <c r="E27" s="62" t="s">
        <v>102</v>
      </c>
      <c r="G27" s="62" t="s">
        <v>74</v>
      </c>
      <c r="H27" s="62">
        <v>2428</v>
      </c>
      <c r="I27" s="62">
        <v>2316</v>
      </c>
      <c r="J27" s="62">
        <v>2372</v>
      </c>
      <c r="K27" s="62" t="s">
        <v>103</v>
      </c>
      <c r="L27" s="62" t="str">
        <f t="shared" si="0"/>
        <v>EBA2-1345.475</v>
      </c>
      <c r="M27" s="62">
        <v>1</v>
      </c>
      <c r="N27" s="62" t="s">
        <v>97</v>
      </c>
      <c r="P27" s="62" t="s">
        <v>76</v>
      </c>
      <c r="R27" s="62">
        <v>1345.4749999999999</v>
      </c>
      <c r="S27" s="68">
        <v>9.1326935672139751</v>
      </c>
      <c r="T27" s="68">
        <v>3.0509015061126001E-2</v>
      </c>
      <c r="U27" s="69">
        <v>2.3035659251410441</v>
      </c>
      <c r="V27" s="69">
        <v>3.305318520782384E-2</v>
      </c>
      <c r="W27" s="68"/>
      <c r="X27" s="68"/>
      <c r="Y27" s="62" t="s">
        <v>78</v>
      </c>
      <c r="Z27" s="62" t="s">
        <v>96</v>
      </c>
      <c r="AA27" s="62" t="s">
        <v>79</v>
      </c>
      <c r="AC27" s="62">
        <v>2022</v>
      </c>
      <c r="AD27" s="68" t="s">
        <v>93</v>
      </c>
    </row>
    <row r="28" spans="1:30" ht="20" x14ac:dyDescent="0.2">
      <c r="A28" s="62" t="s">
        <v>98</v>
      </c>
      <c r="B28" s="62" t="s">
        <v>99</v>
      </c>
      <c r="C28" s="62" t="s">
        <v>100</v>
      </c>
      <c r="D28" s="63" t="s">
        <v>101</v>
      </c>
      <c r="E28" s="62" t="s">
        <v>102</v>
      </c>
      <c r="G28" s="62" t="s">
        <v>74</v>
      </c>
      <c r="H28" s="62">
        <v>2428</v>
      </c>
      <c r="I28" s="62">
        <v>2316</v>
      </c>
      <c r="J28" s="62">
        <v>2372</v>
      </c>
      <c r="K28" s="62" t="s">
        <v>103</v>
      </c>
      <c r="L28" s="62" t="str">
        <f t="shared" si="0"/>
        <v>EBA2-1345.475</v>
      </c>
      <c r="M28" s="62">
        <v>2</v>
      </c>
      <c r="N28" s="62" t="s">
        <v>97</v>
      </c>
      <c r="P28" s="62" t="s">
        <v>76</v>
      </c>
      <c r="R28" s="62">
        <v>1345.4749999999999</v>
      </c>
      <c r="S28" s="68">
        <v>15.002445368770671</v>
      </c>
      <c r="T28" s="68">
        <v>0.1504562280716529</v>
      </c>
      <c r="U28" s="69">
        <v>2.3246012847254356</v>
      </c>
      <c r="V28" s="69">
        <v>6.3205785976822595E-2</v>
      </c>
      <c r="W28" s="68">
        <v>-1.878916273557802</v>
      </c>
      <c r="X28" s="68">
        <v>0.16184105190032841</v>
      </c>
      <c r="Y28" s="62" t="s">
        <v>78</v>
      </c>
      <c r="Z28" s="62" t="s">
        <v>77</v>
      </c>
      <c r="AA28" s="62" t="s">
        <v>79</v>
      </c>
      <c r="AC28" s="62">
        <v>2022</v>
      </c>
      <c r="AD28" s="79" t="s">
        <v>94</v>
      </c>
    </row>
    <row r="29" spans="1:30" ht="20" x14ac:dyDescent="0.2">
      <c r="A29" s="62" t="s">
        <v>98</v>
      </c>
      <c r="B29" s="62" t="s">
        <v>99</v>
      </c>
      <c r="C29" s="62" t="s">
        <v>100</v>
      </c>
      <c r="D29" s="63" t="s">
        <v>101</v>
      </c>
      <c r="E29" s="62" t="s">
        <v>102</v>
      </c>
      <c r="G29" s="62" t="s">
        <v>74</v>
      </c>
      <c r="H29" s="62">
        <v>2428</v>
      </c>
      <c r="I29" s="62">
        <v>2316</v>
      </c>
      <c r="J29" s="62">
        <v>2372</v>
      </c>
      <c r="K29" s="62" t="s">
        <v>103</v>
      </c>
      <c r="L29" s="62" t="str">
        <f t="shared" si="0"/>
        <v>EBA2-1345.175</v>
      </c>
      <c r="M29" s="62">
        <v>1</v>
      </c>
      <c r="N29" s="62" t="s">
        <v>97</v>
      </c>
      <c r="P29" s="62" t="s">
        <v>76</v>
      </c>
      <c r="R29" s="62">
        <v>1345.175</v>
      </c>
      <c r="S29" s="68">
        <v>7.9526397710660079</v>
      </c>
      <c r="T29" s="68">
        <v>1.3910427743243534E-2</v>
      </c>
      <c r="U29" s="69">
        <v>5.0627181355855351</v>
      </c>
      <c r="V29" s="69">
        <v>9.9319572837604248E-3</v>
      </c>
      <c r="W29" s="68">
        <v>-4.4581986188728626</v>
      </c>
      <c r="X29" s="68">
        <v>2.8619971510525064E-2</v>
      </c>
      <c r="Y29" s="62" t="s">
        <v>78</v>
      </c>
      <c r="Z29" s="62" t="s">
        <v>77</v>
      </c>
      <c r="AA29" s="62" t="s">
        <v>79</v>
      </c>
      <c r="AC29" s="62">
        <v>2022</v>
      </c>
      <c r="AD29" s="68" t="s">
        <v>95</v>
      </c>
    </row>
    <row r="31" spans="1:30" x14ac:dyDescent="0.2">
      <c r="R31" s="80"/>
      <c r="S31" s="80"/>
      <c r="T31" s="80"/>
      <c r="U31" s="81"/>
      <c r="V31" s="81"/>
      <c r="W31" s="80"/>
      <c r="X31" s="80"/>
    </row>
    <row r="32" spans="1:30" x14ac:dyDescent="0.2">
      <c r="R32" s="80"/>
      <c r="S32" s="80"/>
      <c r="T32" s="80"/>
      <c r="U32" s="80"/>
      <c r="V32" s="80"/>
      <c r="W32" s="80"/>
      <c r="X32" s="80"/>
    </row>
    <row r="33" spans="10:24" x14ac:dyDescent="0.2">
      <c r="J33" s="65"/>
      <c r="R33" s="65"/>
      <c r="S33" s="65"/>
      <c r="T33" s="65"/>
      <c r="U33" s="66"/>
      <c r="V33" s="66"/>
      <c r="W33" s="65"/>
      <c r="X33" s="65"/>
    </row>
    <row r="34" spans="10:24" x14ac:dyDescent="0.2">
      <c r="J34" s="68"/>
      <c r="P34" s="68"/>
    </row>
    <row r="35" spans="10:24" x14ac:dyDescent="0.2">
      <c r="J35" s="68"/>
      <c r="P35" s="68"/>
    </row>
    <row r="36" spans="10:24" x14ac:dyDescent="0.2">
      <c r="J36" s="68"/>
      <c r="P36" s="68"/>
    </row>
    <row r="37" spans="10:24" x14ac:dyDescent="0.2">
      <c r="J37" s="65"/>
      <c r="R37" s="65"/>
      <c r="S37" s="65"/>
      <c r="T37" s="65"/>
      <c r="U37" s="66"/>
      <c r="V37" s="66"/>
      <c r="W37" s="65"/>
      <c r="X37" s="65"/>
    </row>
    <row r="38" spans="10:24" x14ac:dyDescent="0.2">
      <c r="J38" s="65"/>
      <c r="R38" s="65"/>
      <c r="S38" s="65"/>
      <c r="T38" s="65"/>
      <c r="U38" s="66"/>
      <c r="V38" s="66"/>
      <c r="W38" s="65"/>
      <c r="X38" s="65"/>
    </row>
    <row r="39" spans="10:24" x14ac:dyDescent="0.2">
      <c r="J39" s="65"/>
      <c r="R39" s="65"/>
      <c r="S39" s="65"/>
      <c r="T39" s="65"/>
      <c r="U39" s="66"/>
      <c r="V39" s="66"/>
      <c r="W39" s="65"/>
      <c r="X39" s="65"/>
    </row>
    <row r="40" spans="10:24" x14ac:dyDescent="0.2">
      <c r="J40" s="70"/>
      <c r="R40" s="70"/>
      <c r="S40" s="65"/>
      <c r="T40" s="70"/>
      <c r="U40" s="71"/>
      <c r="V40" s="71"/>
      <c r="W40" s="70"/>
      <c r="X40" s="70"/>
    </row>
    <row r="41" spans="10:24" x14ac:dyDescent="0.2">
      <c r="J41" s="70"/>
      <c r="R41" s="70"/>
      <c r="S41" s="65"/>
      <c r="T41" s="70"/>
      <c r="U41" s="71"/>
      <c r="V41" s="71"/>
      <c r="W41" s="70"/>
      <c r="X41" s="70"/>
    </row>
    <row r="42" spans="10:24" x14ac:dyDescent="0.2">
      <c r="J42" s="68"/>
      <c r="P42" s="68"/>
    </row>
    <row r="43" spans="10:24" x14ac:dyDescent="0.2">
      <c r="J43" s="73"/>
      <c r="P43" s="73"/>
    </row>
    <row r="44" spans="10:24" x14ac:dyDescent="0.2">
      <c r="J44" s="70"/>
      <c r="R44" s="70"/>
      <c r="S44" s="65"/>
      <c r="T44" s="70"/>
      <c r="U44" s="71"/>
      <c r="V44" s="71"/>
      <c r="W44" s="70"/>
      <c r="X44" s="70"/>
    </row>
    <row r="45" spans="10:24" x14ac:dyDescent="0.2">
      <c r="J45" s="70"/>
      <c r="R45" s="70"/>
      <c r="S45" s="65"/>
      <c r="T45" s="70"/>
      <c r="U45" s="71"/>
      <c r="V45" s="71"/>
      <c r="W45" s="70"/>
      <c r="X45" s="70"/>
    </row>
    <row r="46" spans="10:24" x14ac:dyDescent="0.2">
      <c r="J46" s="70"/>
      <c r="R46" s="70"/>
      <c r="S46" s="65"/>
      <c r="T46" s="70"/>
      <c r="U46" s="71"/>
      <c r="V46" s="71"/>
      <c r="W46" s="70"/>
      <c r="X46" s="70"/>
    </row>
    <row r="47" spans="10:24" x14ac:dyDescent="0.2">
      <c r="J47" s="65"/>
      <c r="R47" s="65"/>
      <c r="S47" s="65"/>
      <c r="T47" s="65"/>
      <c r="U47" s="66"/>
      <c r="V47" s="66"/>
      <c r="W47" s="65"/>
      <c r="X47" s="65"/>
    </row>
    <row r="48" spans="10:24" x14ac:dyDescent="0.2">
      <c r="J48" s="75"/>
      <c r="R48" s="75"/>
      <c r="S48" s="75"/>
      <c r="T48" s="75"/>
      <c r="U48" s="76"/>
      <c r="V48" s="76"/>
      <c r="W48" s="75"/>
      <c r="X48" s="75"/>
    </row>
    <row r="49" spans="10:24" x14ac:dyDescent="0.2">
      <c r="J49" s="68"/>
      <c r="R49" s="68"/>
      <c r="S49" s="68"/>
      <c r="T49" s="68"/>
      <c r="U49" s="69"/>
      <c r="V49" s="69"/>
      <c r="W49" s="68"/>
      <c r="X49" s="68"/>
    </row>
    <row r="50" spans="10:24" x14ac:dyDescent="0.2">
      <c r="J50" s="68"/>
      <c r="R50" s="68"/>
      <c r="S50" s="68"/>
      <c r="T50" s="68"/>
      <c r="U50" s="69"/>
      <c r="V50" s="69"/>
      <c r="W50" s="68"/>
      <c r="X50" s="68"/>
    </row>
    <row r="51" spans="10:24" x14ac:dyDescent="0.2">
      <c r="J51" s="68"/>
      <c r="R51" s="68"/>
      <c r="S51" s="68"/>
      <c r="T51" s="68"/>
      <c r="U51" s="69"/>
      <c r="V51" s="69"/>
      <c r="W51" s="68"/>
      <c r="X51" s="68"/>
    </row>
    <row r="52" spans="10:24" x14ac:dyDescent="0.2">
      <c r="J52" s="68"/>
      <c r="R52" s="68"/>
      <c r="S52" s="68"/>
      <c r="T52" s="68"/>
      <c r="U52" s="69"/>
      <c r="V52" s="69"/>
      <c r="W52" s="68"/>
      <c r="X52" s="68"/>
    </row>
    <row r="53" spans="10:24" x14ac:dyDescent="0.2">
      <c r="J53" s="68"/>
      <c r="R53" s="68"/>
      <c r="S53" s="68"/>
      <c r="T53" s="68"/>
      <c r="U53" s="69"/>
      <c r="V53" s="69"/>
      <c r="W53" s="68"/>
      <c r="X53" s="68"/>
    </row>
    <row r="54" spans="10:24" x14ac:dyDescent="0.2">
      <c r="J54" s="68"/>
      <c r="R54" s="68"/>
      <c r="S54" s="68"/>
      <c r="T54" s="68"/>
      <c r="U54" s="69"/>
      <c r="V54" s="69"/>
      <c r="W54" s="68"/>
      <c r="X54" s="68"/>
    </row>
    <row r="55" spans="10:24" x14ac:dyDescent="0.2">
      <c r="J55" s="65"/>
      <c r="R55" s="65"/>
      <c r="S55" s="65"/>
      <c r="T55" s="65"/>
      <c r="U55" s="66"/>
      <c r="V55" s="66"/>
      <c r="W55" s="65"/>
      <c r="X55" s="65"/>
    </row>
    <row r="56" spans="10:24" x14ac:dyDescent="0.2">
      <c r="J56" s="68"/>
      <c r="R56" s="68"/>
      <c r="S56" s="68"/>
      <c r="T56" s="68"/>
      <c r="U56" s="69"/>
      <c r="V56" s="69"/>
      <c r="W56" s="68"/>
      <c r="X56" s="68"/>
    </row>
    <row r="57" spans="10:24" x14ac:dyDescent="0.2">
      <c r="J57" s="79"/>
      <c r="R57" s="79"/>
      <c r="S57" s="73"/>
      <c r="T57" s="73"/>
      <c r="U57" s="74"/>
      <c r="V57" s="74"/>
      <c r="W57" s="73"/>
      <c r="X57" s="73"/>
    </row>
    <row r="58" spans="10:24" x14ac:dyDescent="0.2">
      <c r="J58" s="65"/>
      <c r="R58" s="65"/>
      <c r="S58" s="65"/>
      <c r="T58" s="65"/>
      <c r="U58" s="66"/>
      <c r="V58" s="66"/>
      <c r="W58" s="65"/>
      <c r="X58" s="65"/>
    </row>
    <row r="59" spans="10:24" x14ac:dyDescent="0.2">
      <c r="J59" s="68"/>
      <c r="R59" s="68"/>
      <c r="S59" s="68"/>
      <c r="T59" s="68"/>
      <c r="U59" s="69"/>
      <c r="V59" s="69"/>
      <c r="W59" s="68"/>
      <c r="X59" s="68"/>
    </row>
    <row r="60" spans="10:24" x14ac:dyDescent="0.2">
      <c r="J60" s="79"/>
      <c r="R60" s="79"/>
      <c r="S60" s="73"/>
      <c r="T60" s="73"/>
      <c r="U60" s="74"/>
      <c r="V60" s="74"/>
      <c r="W60" s="73"/>
      <c r="X60" s="73"/>
    </row>
    <row r="61" spans="10:24" x14ac:dyDescent="0.2">
      <c r="J61" s="65"/>
      <c r="R61" s="65"/>
      <c r="S61" s="65"/>
      <c r="T61" s="65"/>
      <c r="U61" s="66"/>
      <c r="V61" s="66"/>
      <c r="W61" s="65"/>
      <c r="X61" s="65"/>
    </row>
    <row r="62" spans="10:24" x14ac:dyDescent="0.2">
      <c r="J62" s="68"/>
      <c r="R62" s="68"/>
      <c r="S62" s="68"/>
      <c r="T62" s="68"/>
      <c r="U62" s="69"/>
      <c r="V62" s="69"/>
      <c r="W62" s="68"/>
      <c r="X62" s="68"/>
    </row>
    <row r="63" spans="10:24" x14ac:dyDescent="0.2">
      <c r="J63" s="79"/>
      <c r="R63" s="79"/>
      <c r="S63" s="73"/>
      <c r="T63" s="73"/>
      <c r="U63" s="74"/>
      <c r="V63" s="74"/>
      <c r="W63" s="73"/>
      <c r="X63" s="73"/>
    </row>
    <row r="64" spans="10:24" x14ac:dyDescent="0.2">
      <c r="J64" s="68"/>
      <c r="P64" s="68"/>
    </row>
    <row r="65" spans="10:16" x14ac:dyDescent="0.2">
      <c r="J65" s="68"/>
      <c r="P65" s="79"/>
    </row>
    <row r="66" spans="10:16" x14ac:dyDescent="0.2">
      <c r="J66" s="68"/>
      <c r="P66" s="68"/>
    </row>
    <row r="67" spans="10:16" x14ac:dyDescent="0.2">
      <c r="J67" s="79"/>
    </row>
    <row r="68" spans="10:16" x14ac:dyDescent="0.2">
      <c r="J68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Izon</dc:creator>
  <cp:lastModifiedBy>Benjamin Uveges</cp:lastModifiedBy>
  <dcterms:created xsi:type="dcterms:W3CDTF">2022-02-16T13:03:31Z</dcterms:created>
  <dcterms:modified xsi:type="dcterms:W3CDTF">2022-12-06T14:40:33Z</dcterms:modified>
</cp:coreProperties>
</file>