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yang Daffa\Documents\RE__Remote_Data_Analyst_Internship_Application_-_Muhammad_Fajrin_Buyang_Daffa\"/>
    </mc:Choice>
  </mc:AlternateContent>
  <xr:revisionPtr revIDLastSave="0" documentId="13_ncr:1_{6023C598-C33E-48D6-91A2-422D524258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7" i="1" l="1"/>
  <c r="AW7" i="1"/>
  <c r="AV7" i="1"/>
  <c r="N7" i="1"/>
  <c r="M7" i="1"/>
  <c r="L7" i="1"/>
  <c r="BG2" i="1"/>
  <c r="AC7" i="1"/>
  <c r="AB7" i="1"/>
  <c r="AA7" i="1"/>
  <c r="I8" i="1"/>
  <c r="J8" i="1"/>
  <c r="K2" i="1"/>
  <c r="E2" i="1"/>
  <c r="DE2" i="1"/>
  <c r="DD2" i="1"/>
  <c r="DC2" i="1"/>
  <c r="DB2" i="1"/>
  <c r="DA2" i="1"/>
  <c r="CZ2" i="1"/>
  <c r="CY2" i="1"/>
  <c r="CX2" i="1"/>
  <c r="CW2" i="1"/>
  <c r="CV2" i="1"/>
  <c r="CU2" i="1"/>
  <c r="CT2" i="1"/>
  <c r="CS2" i="1"/>
  <c r="CR2" i="1"/>
  <c r="CQ2" i="1"/>
  <c r="CP2" i="1"/>
  <c r="CO2" i="1"/>
  <c r="CN2" i="1"/>
  <c r="CM2" i="1"/>
  <c r="CL2" i="1"/>
  <c r="CK2" i="1"/>
  <c r="CJ2" i="1"/>
  <c r="CI2" i="1"/>
  <c r="CH2" i="1"/>
  <c r="CG2" i="1"/>
  <c r="CF2" i="1"/>
  <c r="CE2" i="1"/>
  <c r="CD2" i="1"/>
  <c r="CC2" i="1"/>
  <c r="CB2" i="1"/>
  <c r="CA2" i="1"/>
  <c r="BZ2" i="1"/>
  <c r="BY2" i="1"/>
  <c r="BX2" i="1"/>
  <c r="BW2" i="1"/>
  <c r="BV2" i="1"/>
  <c r="BU2" i="1"/>
  <c r="BT2" i="1"/>
  <c r="BS2" i="1"/>
  <c r="BR2" i="1"/>
  <c r="BQ2" i="1"/>
  <c r="BP2" i="1"/>
  <c r="BO2" i="1"/>
  <c r="BN2" i="1"/>
  <c r="BM2" i="1"/>
  <c r="BL2" i="1"/>
  <c r="BK2" i="1"/>
  <c r="BJ2" i="1"/>
  <c r="BI2" i="1"/>
  <c r="BH2" i="1"/>
  <c r="BF2" i="1"/>
  <c r="BE2" i="1"/>
  <c r="BD2" i="1"/>
  <c r="BC2" i="1"/>
  <c r="BB2" i="1"/>
  <c r="BA2" i="1"/>
  <c r="AZ2" i="1"/>
  <c r="AY2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J2" i="1"/>
  <c r="I2" i="1"/>
  <c r="H2" i="1"/>
  <c r="G2" i="1"/>
</calcChain>
</file>

<file path=xl/sharedStrings.xml><?xml version="1.0" encoding="utf-8"?>
<sst xmlns="http://schemas.openxmlformats.org/spreadsheetml/2006/main" count="130" uniqueCount="122">
  <si>
    <t>Date</t>
  </si>
  <si>
    <t>Competition</t>
  </si>
  <si>
    <t>Duration</t>
  </si>
  <si>
    <t>Scheme</t>
  </si>
  <si>
    <t>Goals</t>
  </si>
  <si>
    <t>xG</t>
  </si>
  <si>
    <t>Possession, %</t>
  </si>
  <si>
    <t>Deep completed crosses</t>
  </si>
  <si>
    <t>Deep completed passes</t>
  </si>
  <si>
    <t>Touches in penalty area</t>
  </si>
  <si>
    <t>Offsides</t>
  </si>
  <si>
    <t>Conceded goals</t>
  </si>
  <si>
    <t>Interceptions</t>
  </si>
  <si>
    <t>Clearances</t>
  </si>
  <si>
    <t>Fouls</t>
  </si>
  <si>
    <t>Yellow cards</t>
  </si>
  <si>
    <t>Red cards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</si>
  <si>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</si>
  <si>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</si>
  <si>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</si>
  <si>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</si>
  <si>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</si>
  <si>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</si>
  <si>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</si>
  <si>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Dainava</t>
  </si>
  <si>
    <t>Lithuania. A Lyga</t>
  </si>
  <si>
    <t>Shots</t>
  </si>
  <si>
    <t>Shots on Target</t>
  </si>
  <si>
    <t>Passes</t>
  </si>
  <si>
    <t>Passes Successful</t>
  </si>
  <si>
    <t>Passes Successful, %</t>
  </si>
  <si>
    <t>Shots on Target, %</t>
  </si>
  <si>
    <t>Lost the Ball</t>
  </si>
  <si>
    <t>Lost the Ball in the Defensive Third</t>
  </si>
  <si>
    <t>Lost the Ball in the Middle Third</t>
  </si>
  <si>
    <t>Lost the Ball in the Final Third</t>
  </si>
  <si>
    <t>Ball Recoveries</t>
  </si>
  <si>
    <t>Ball Recoveries in the Defensive Third</t>
  </si>
  <si>
    <t>Ball Recoveries in the Middle Third</t>
  </si>
  <si>
    <t>Ball Recoveries in the Final Third</t>
  </si>
  <si>
    <t>Duels</t>
  </si>
  <si>
    <t>Duels Won</t>
  </si>
  <si>
    <t>Duels Won, %</t>
  </si>
  <si>
    <t>Shots from Outside Penalty Area</t>
  </si>
  <si>
    <t>Accurate Shots from Outside Penalty Area</t>
  </si>
  <si>
    <t>Accurate Shots from Outside Penalty Area, %</t>
  </si>
  <si>
    <t>Positional Attack</t>
  </si>
  <si>
    <t>Positional Attack with Shots</t>
  </si>
  <si>
    <t>Positional Attack with Shots, %</t>
  </si>
  <si>
    <t>Counter Attack</t>
  </si>
  <si>
    <t>Counter Attack with Shots</t>
  </si>
  <si>
    <t>Counter Attack with Shots, %</t>
  </si>
  <si>
    <t>Set Pieces</t>
  </si>
  <si>
    <t>Set Pieces with Shots</t>
  </si>
  <si>
    <t>Set Pieces with Shots, %</t>
  </si>
  <si>
    <t>Corners</t>
  </si>
  <si>
    <t>Corners with Shots</t>
  </si>
  <si>
    <t>Corners with Shots. %</t>
  </si>
  <si>
    <t>Free Kick</t>
  </si>
  <si>
    <t>Free Kick with Shots</t>
  </si>
  <si>
    <t>Free Kick with Shots, %</t>
  </si>
  <si>
    <t>Penalties</t>
  </si>
  <si>
    <t>Penalties Converted</t>
  </si>
  <si>
    <t>Penalties Converted, %</t>
  </si>
  <si>
    <t>Crosses</t>
  </si>
  <si>
    <t>Crosses Successful</t>
  </si>
  <si>
    <t>Crosses Successful, %</t>
  </si>
  <si>
    <t>Throw Ins</t>
  </si>
  <si>
    <t>Throw Ins Successful</t>
  </si>
  <si>
    <t>Throw Ins Successful, %</t>
  </si>
  <si>
    <t>Smart Passes</t>
  </si>
  <si>
    <t>Smart Passes Successful</t>
  </si>
  <si>
    <t>Smart Passes Successful, %</t>
  </si>
  <si>
    <t>Progressive Passes</t>
  </si>
  <si>
    <t>Progressive Passes Successful</t>
  </si>
  <si>
    <t>Progressive Passes Successful, %</t>
  </si>
  <si>
    <t>Passes to the Final Third</t>
  </si>
  <si>
    <t>Passes to the Final Third Successful</t>
  </si>
  <si>
    <t>Passes to the Final Third Successful, %</t>
  </si>
  <si>
    <t>Long Passes</t>
  </si>
  <si>
    <t>Long Passes Successful</t>
  </si>
  <si>
    <t>Long Passes Successful, %</t>
  </si>
  <si>
    <t>Lateral Passes</t>
  </si>
  <si>
    <t>Lateral Passes Successful</t>
  </si>
  <si>
    <t>Lateral Passes Successful, %</t>
  </si>
  <si>
    <t>Back Passes</t>
  </si>
  <si>
    <t>Back Passes Successful</t>
  </si>
  <si>
    <t>Back Passes Successful, %</t>
  </si>
  <si>
    <t>Forward Passes</t>
  </si>
  <si>
    <t>Forward Passes Successful</t>
  </si>
  <si>
    <t>Forward Passes Successful, %</t>
  </si>
  <si>
    <t>Sliding Tackles</t>
  </si>
  <si>
    <t>Sliding Tackles Successful</t>
  </si>
  <si>
    <t>Sliding Tackles Successful, %</t>
  </si>
  <si>
    <t>Aerial Duels</t>
  </si>
  <si>
    <t>Aerial Duels Won</t>
  </si>
  <si>
    <t>Aerial Duels Won, %</t>
  </si>
  <si>
    <t>Defensive Duels</t>
  </si>
  <si>
    <t>Defensive Duels Won</t>
  </si>
  <si>
    <t>Defensive Duels Won, %</t>
  </si>
  <si>
    <t>Shots Against</t>
  </si>
  <si>
    <t>Shots Against on Target</t>
  </si>
  <si>
    <t>Shots Against on Target, %</t>
  </si>
  <si>
    <t>Offensive Duels</t>
  </si>
  <si>
    <t>Offensive Duels Won</t>
  </si>
  <si>
    <t>Offensive Duels Won, %</t>
  </si>
  <si>
    <t>Penalty Area Entries (Runs)</t>
  </si>
  <si>
    <t>Penalty Area Entries (Crosses)</t>
  </si>
  <si>
    <t>Penalty Area Entries (Crosses), %</t>
  </si>
  <si>
    <t>Average</t>
  </si>
  <si>
    <t>4-1-4-1</t>
  </si>
  <si>
    <t>5-4-1</t>
  </si>
  <si>
    <t>Score</t>
  </si>
  <si>
    <t>Opponent</t>
  </si>
  <si>
    <t>2:1</t>
  </si>
  <si>
    <t>0:0</t>
  </si>
  <si>
    <t>0:1</t>
  </si>
  <si>
    <t>3:0</t>
  </si>
  <si>
    <t>1. Hegelmann Litauen</t>
  </si>
  <si>
    <t>2. Džiugas Telšiai</t>
  </si>
  <si>
    <t>3. Riteriai</t>
  </si>
  <si>
    <t>4. Banga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</si>
</sst>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8"/>
  <sheetViews>
    <sheetView tabSelected="1" showOutlineSymbols="0" showWhiteSpace="0" topLeftCell="AR1" workbookViewId="0">
      <selection activeCell="BC2" sqref="BC2"/>
    </sheetView>
  </sheetViews>
  <sheetFormatPr defaultColWidth="18.75" defaultRowHeight="14.25" x14ac:dyDescent="0.2"/>
  <cols>
    <col min="1" max="1" width="18.75" style="1"/>
    <col min="2" max="2" width="31.375" style="1" customWidth="1"/>
    <col min="3" max="3" width="12.5" style="1" customWidth="1"/>
    <col min="4" max="16384" width="18.75" style="1"/>
  </cols>
  <sheetData>
    <row r="1" spans="1:109" ht="56.1" customHeight="1" x14ac:dyDescent="0.2">
      <c r="A1" s="1" t="s">
        <v>0</v>
      </c>
      <c r="B1" s="1" t="s">
        <v>113</v>
      </c>
      <c r="C1" s="1" t="s">
        <v>112</v>
      </c>
      <c r="D1" s="1" t="s">
        <v>1</v>
      </c>
      <c r="E1" s="1" t="s">
        <v>2</v>
      </c>
      <c r="F1" s="1" t="s">
        <v>3</v>
      </c>
      <c r="G1" s="5" t="s">
        <v>4</v>
      </c>
      <c r="H1" s="5" t="s">
        <v>5</v>
      </c>
      <c r="I1" s="5" t="s">
        <v>26</v>
      </c>
      <c r="J1" s="5" t="s">
        <v>27</v>
      </c>
      <c r="K1" s="5" t="s">
        <v>31</v>
      </c>
      <c r="L1" s="5" t="s">
        <v>28</v>
      </c>
      <c r="M1" s="5" t="s">
        <v>29</v>
      </c>
      <c r="N1" s="5" t="s">
        <v>30</v>
      </c>
      <c r="O1" s="1" t="s">
        <v>6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5" t="s">
        <v>53</v>
      </c>
      <c r="AL1" s="5" t="s">
        <v>54</v>
      </c>
      <c r="AM1" s="5" t="s">
        <v>55</v>
      </c>
      <c r="AN1" s="5" t="s">
        <v>56</v>
      </c>
      <c r="AO1" s="5" t="s">
        <v>57</v>
      </c>
      <c r="AP1" s="5" t="s">
        <v>58</v>
      </c>
      <c r="AQ1" s="5" t="s">
        <v>59</v>
      </c>
      <c r="AR1" s="5" t="s">
        <v>60</v>
      </c>
      <c r="AS1" s="5" t="s">
        <v>61</v>
      </c>
      <c r="AT1" s="5" t="s">
        <v>62</v>
      </c>
      <c r="AU1" s="5" t="s">
        <v>63</v>
      </c>
      <c r="AV1" s="5" t="s">
        <v>64</v>
      </c>
      <c r="AW1" s="5" t="s">
        <v>65</v>
      </c>
      <c r="AX1" s="5" t="s">
        <v>66</v>
      </c>
      <c r="AY1" s="5" t="s">
        <v>7</v>
      </c>
      <c r="AZ1" s="5" t="s">
        <v>8</v>
      </c>
      <c r="BA1" s="5" t="s">
        <v>106</v>
      </c>
      <c r="BB1" s="5" t="s">
        <v>107</v>
      </c>
      <c r="BC1" s="5" t="s">
        <v>108</v>
      </c>
      <c r="BD1" s="1" t="s">
        <v>9</v>
      </c>
      <c r="BE1" s="5" t="s">
        <v>103</v>
      </c>
      <c r="BF1" s="5" t="s">
        <v>104</v>
      </c>
      <c r="BG1" s="5" t="s">
        <v>105</v>
      </c>
      <c r="BH1" s="1" t="s">
        <v>10</v>
      </c>
      <c r="BI1" s="1" t="s">
        <v>11</v>
      </c>
      <c r="BJ1" s="1" t="s">
        <v>100</v>
      </c>
      <c r="BK1" s="1" t="s">
        <v>101</v>
      </c>
      <c r="BL1" s="1" t="s">
        <v>102</v>
      </c>
      <c r="BM1" s="5" t="s">
        <v>97</v>
      </c>
      <c r="BN1" s="5" t="s">
        <v>98</v>
      </c>
      <c r="BO1" s="5" t="s">
        <v>99</v>
      </c>
      <c r="BP1" s="5" t="s">
        <v>94</v>
      </c>
      <c r="BQ1" s="5" t="s">
        <v>95</v>
      </c>
      <c r="BR1" s="5" t="s">
        <v>96</v>
      </c>
      <c r="BS1" s="5" t="s">
        <v>91</v>
      </c>
      <c r="BT1" s="5" t="s">
        <v>92</v>
      </c>
      <c r="BU1" s="5" t="s">
        <v>93</v>
      </c>
      <c r="BV1" s="5" t="s">
        <v>12</v>
      </c>
      <c r="BW1" s="5" t="s">
        <v>13</v>
      </c>
      <c r="BX1" s="5" t="s">
        <v>14</v>
      </c>
      <c r="BY1" s="5" t="s">
        <v>15</v>
      </c>
      <c r="BZ1" s="5" t="s">
        <v>16</v>
      </c>
      <c r="CA1" s="5" t="s">
        <v>88</v>
      </c>
      <c r="CB1" s="5" t="s">
        <v>89</v>
      </c>
      <c r="CC1" s="5" t="s">
        <v>90</v>
      </c>
      <c r="CD1" s="5" t="s">
        <v>85</v>
      </c>
      <c r="CE1" s="5" t="s">
        <v>86</v>
      </c>
      <c r="CF1" s="5" t="s">
        <v>87</v>
      </c>
      <c r="CG1" s="5" t="s">
        <v>82</v>
      </c>
      <c r="CH1" s="5" t="s">
        <v>83</v>
      </c>
      <c r="CI1" s="5" t="s">
        <v>84</v>
      </c>
      <c r="CJ1" s="5" t="s">
        <v>79</v>
      </c>
      <c r="CK1" s="5" t="s">
        <v>80</v>
      </c>
      <c r="CL1" s="5" t="s">
        <v>81</v>
      </c>
      <c r="CM1" s="5" t="s">
        <v>76</v>
      </c>
      <c r="CN1" s="5" t="s">
        <v>77</v>
      </c>
      <c r="CO1" s="5" t="s">
        <v>78</v>
      </c>
      <c r="CP1" s="5" t="s">
        <v>73</v>
      </c>
      <c r="CQ1" s="5" t="s">
        <v>74</v>
      </c>
      <c r="CR1" s="5" t="s">
        <v>75</v>
      </c>
      <c r="CS1" s="5" t="s">
        <v>70</v>
      </c>
      <c r="CT1" s="5" t="s">
        <v>71</v>
      </c>
      <c r="CU1" s="5" t="s">
        <v>72</v>
      </c>
      <c r="CV1" s="5" t="s">
        <v>67</v>
      </c>
      <c r="CW1" s="5" t="s">
        <v>68</v>
      </c>
      <c r="CX1" s="5" t="s">
        <v>69</v>
      </c>
      <c r="CY1" s="1" t="s">
        <v>17</v>
      </c>
      <c r="CZ1" s="1" t="s">
        <v>18</v>
      </c>
      <c r="DA1" s="1" t="s">
        <v>19</v>
      </c>
      <c r="DB1" s="1" t="s">
        <v>20</v>
      </c>
      <c r="DC1" s="1" t="s">
        <v>21</v>
      </c>
      <c r="DD1" s="1" t="s">
        <v>22</v>
      </c>
      <c r="DE1" s="1" t="s">
        <v>23</v>
      </c>
    </row>
    <row r="2" spans="1:109" x14ac:dyDescent="0.2">
      <c r="A2" s="2" t="s">
        <v>24</v>
      </c>
      <c r="B2" s="2" t="s">
        <v>109</v>
      </c>
      <c r="C2" s="4" t="s">
        <v>109</v>
      </c>
      <c r="D2" s="4" t="s">
        <v>25</v>
      </c>
      <c r="E2" s="2">
        <f>AVERAGE(E3:E6)</f>
        <v>96</v>
      </c>
      <c r="F2" s="4" t="s">
        <v>110</v>
      </c>
      <c r="G2" s="6">
        <f>AVERAGE(G3:G6)</f>
        <v>0.75</v>
      </c>
      <c r="H2" s="6">
        <f>AVERAGE(H3:H6)</f>
        <v>1.3125</v>
      </c>
      <c r="I2" s="6">
        <f>AVERAGE(I3:I6)</f>
        <v>14.25</v>
      </c>
      <c r="J2" s="6">
        <f>AVERAGE(J3:J6)</f>
        <v>5.25</v>
      </c>
      <c r="K2" s="6">
        <f>IFERROR(SUM(J3:J6)/SUM(I3:I6)*100,0)</f>
        <v>36.84210526315789</v>
      </c>
      <c r="L2" s="6">
        <f>AVERAGE(L3:L6)</f>
        <v>395.75</v>
      </c>
      <c r="M2" s="6">
        <f>AVERAGE(M3:M6)</f>
        <v>308.5</v>
      </c>
      <c r="N2" s="6">
        <f>IFERROR(SUM(M3:M6)/SUM(L3:L6)*100,0)</f>
        <v>77.953253316487675</v>
      </c>
      <c r="O2" s="2">
        <f t="shared" ref="O2:Y2" si="0">AVERAGE(O3:O6)</f>
        <v>47.949999999999996</v>
      </c>
      <c r="P2" s="6">
        <f t="shared" si="0"/>
        <v>131.5</v>
      </c>
      <c r="Q2" s="6">
        <f t="shared" si="0"/>
        <v>20.5</v>
      </c>
      <c r="R2" s="6">
        <f t="shared" si="0"/>
        <v>47</v>
      </c>
      <c r="S2" s="6">
        <f t="shared" si="0"/>
        <v>64</v>
      </c>
      <c r="T2" s="6">
        <f t="shared" si="0"/>
        <v>103.75</v>
      </c>
      <c r="U2" s="6">
        <f t="shared" si="0"/>
        <v>39.75</v>
      </c>
      <c r="V2" s="6">
        <f t="shared" si="0"/>
        <v>47</v>
      </c>
      <c r="W2" s="6">
        <f t="shared" si="0"/>
        <v>17</v>
      </c>
      <c r="X2" s="6">
        <f t="shared" si="0"/>
        <v>242.25</v>
      </c>
      <c r="Y2" s="6">
        <f t="shared" si="0"/>
        <v>113.75</v>
      </c>
      <c r="Z2" s="6">
        <f>IFERROR(SUM(Y3:Y6)/SUM(X3:X6)*100,0)</f>
        <v>46.955624355005163</v>
      </c>
      <c r="AA2" s="6">
        <f>AVERAGE(AA3:AA6)</f>
        <v>8</v>
      </c>
      <c r="AB2" s="6">
        <f>AVERAGE(AB3:AB6)</f>
        <v>2.75</v>
      </c>
      <c r="AC2" s="6">
        <f>IFERROR(SUM(AB3:AB6)/SUM(AA3:AA6)*100,0)</f>
        <v>34.375</v>
      </c>
      <c r="AD2" s="6">
        <f>AVERAGE(AD3:AD6)</f>
        <v>33.5</v>
      </c>
      <c r="AE2" s="6">
        <f>AVERAGE(AE3:AE6)</f>
        <v>8.25</v>
      </c>
      <c r="AF2" s="6">
        <f>IFERROR(SUM(AE3:AE6)/SUM(AD3:AD6)*100,0)</f>
        <v>24.626865671641792</v>
      </c>
      <c r="AG2" s="6">
        <f>AVERAGE(AG3:AG6)</f>
        <v>0.5</v>
      </c>
      <c r="AH2" s="6">
        <f>AVERAGE(AH3:AH6)</f>
        <v>0.25</v>
      </c>
      <c r="AI2" s="6">
        <f>IFERROR(SUM(AH3:AH6)/SUM(AG3:AG6)*100,0)</f>
        <v>50</v>
      </c>
      <c r="AJ2" s="6">
        <f>AVERAGE(AJ3:AJ6)</f>
        <v>27</v>
      </c>
      <c r="AK2" s="6">
        <f>AVERAGE(AK3:AK6)</f>
        <v>5.25</v>
      </c>
      <c r="AL2" s="6">
        <f>IFERROR(SUM(AK3:AK6)/SUM(AJ3:AJ6)*100,0)</f>
        <v>19.444444444444446</v>
      </c>
      <c r="AM2" s="6">
        <f>AVERAGE(AM3:AM6)</f>
        <v>7</v>
      </c>
      <c r="AN2" s="6">
        <f>AVERAGE(AN3:AN6)</f>
        <v>2.75</v>
      </c>
      <c r="AO2" s="6">
        <f>IFERROR(SUM(AN3:AN6)/SUM(AM3:AM6)*100,0)</f>
        <v>39.285714285714285</v>
      </c>
      <c r="AP2" s="6">
        <f>AVERAGE(AP3:AP6)</f>
        <v>3</v>
      </c>
      <c r="AQ2" s="6">
        <f>AVERAGE(AQ3:AQ6)</f>
        <v>0.75</v>
      </c>
      <c r="AR2" s="6">
        <f>IFERROR(SUM(AQ3:AQ6)/SUM(AP3:AP6)*100,0)</f>
        <v>25</v>
      </c>
      <c r="AS2" s="6">
        <f>AVERAGE(AS3:AS6)</f>
        <v>0.25</v>
      </c>
      <c r="AT2" s="6">
        <f>AVERAGE(AT3:AT6)</f>
        <v>0.25</v>
      </c>
      <c r="AU2" s="6">
        <f>IFERROR(SUM(AT3:AT6)/SUM(AS3:AS6)*100,0)</f>
        <v>100</v>
      </c>
      <c r="AV2" s="6">
        <f>AVERAGE(AV3:AV6)</f>
        <v>20.75</v>
      </c>
      <c r="AW2" s="6">
        <f>AVERAGE(AW3:AW6)</f>
        <v>5</v>
      </c>
      <c r="AX2" s="6">
        <f>IFERROR(SUM(AW3:AW6)/SUM(AV3:AV6)*100,0)</f>
        <v>24.096385542168676</v>
      </c>
      <c r="AY2" s="6">
        <f t="shared" ref="AY2:BF2" si="1">AVERAGE(AY3:AY6)</f>
        <v>5</v>
      </c>
      <c r="AZ2" s="6">
        <f t="shared" si="1"/>
        <v>6</v>
      </c>
      <c r="BA2" s="6">
        <f t="shared" si="1"/>
        <v>28.25</v>
      </c>
      <c r="BB2" s="6">
        <f t="shared" si="1"/>
        <v>3.5</v>
      </c>
      <c r="BC2" s="6">
        <f t="shared" si="1"/>
        <v>14</v>
      </c>
      <c r="BD2" s="2">
        <f t="shared" si="1"/>
        <v>17</v>
      </c>
      <c r="BE2" s="6">
        <f t="shared" si="1"/>
        <v>73</v>
      </c>
      <c r="BF2" s="6">
        <f t="shared" si="1"/>
        <v>26.5</v>
      </c>
      <c r="BG2" s="6">
        <f>IFERROR(SUM(BF3:BF6)/SUM(BE3:BE6)*100,0)</f>
        <v>36.301369863013697</v>
      </c>
      <c r="BH2" s="2">
        <f>AVERAGE(BH3:BH6)</f>
        <v>1.5</v>
      </c>
      <c r="BI2" s="2">
        <f>AVERAGE(BI3:BI6)</f>
        <v>1</v>
      </c>
      <c r="BJ2" s="2">
        <f>AVERAGE(BJ3:BJ6)</f>
        <v>8</v>
      </c>
      <c r="BK2" s="2">
        <f>AVERAGE(BK3:BK6)</f>
        <v>3.25</v>
      </c>
      <c r="BL2" s="2">
        <f>IFERROR(SUM(BK3:BK6)/SUM(BJ3:BJ6)*100,0)</f>
        <v>40.625</v>
      </c>
      <c r="BM2" s="6">
        <f>AVERAGE(BM3:BM6)</f>
        <v>76.25</v>
      </c>
      <c r="BN2" s="6">
        <f>AVERAGE(BN3:BN6)</f>
        <v>49.75</v>
      </c>
      <c r="BO2" s="6">
        <f>IFERROR(SUM(BN3:BN6)/SUM(BM3:BM6)*100,0)</f>
        <v>65.245901639344268</v>
      </c>
      <c r="BP2" s="6">
        <f>AVERAGE(BP3:BP6)</f>
        <v>49.75</v>
      </c>
      <c r="BQ2" s="6">
        <f>AVERAGE(BQ3:BQ6)</f>
        <v>18.75</v>
      </c>
      <c r="BR2" s="6">
        <f>IFERROR(SUM(BQ3:BQ6)/SUM(BP3:BP6)*100,0)</f>
        <v>37.688442211055282</v>
      </c>
      <c r="BS2" s="6">
        <f>AVERAGE(BS3:BS6)</f>
        <v>5</v>
      </c>
      <c r="BT2" s="6">
        <f>AVERAGE(BT3:BT6)</f>
        <v>2.25</v>
      </c>
      <c r="BU2" s="6">
        <f>IFERROR(SUM(BT3:BT6)/SUM(BS3:BS6)*100,0)</f>
        <v>45</v>
      </c>
      <c r="BV2" s="6">
        <f t="shared" ref="BV2:CB2" si="2">AVERAGE(BV3:BV6)</f>
        <v>42</v>
      </c>
      <c r="BW2" s="6">
        <f t="shared" si="2"/>
        <v>18.5</v>
      </c>
      <c r="BX2" s="6">
        <f t="shared" si="2"/>
        <v>14</v>
      </c>
      <c r="BY2" s="6">
        <f t="shared" si="2"/>
        <v>1.5</v>
      </c>
      <c r="BZ2" s="6">
        <f t="shared" si="2"/>
        <v>0</v>
      </c>
      <c r="CA2" s="6">
        <f t="shared" si="2"/>
        <v>147</v>
      </c>
      <c r="CB2" s="6">
        <f t="shared" si="2"/>
        <v>99.75</v>
      </c>
      <c r="CC2" s="6">
        <f>IFERROR(SUM(CB3:CB6)/SUM(CA3:CA6)*100,0)</f>
        <v>67.857142857142861</v>
      </c>
      <c r="CD2" s="6">
        <f>AVERAGE(CD3:CD6)</f>
        <v>60.25</v>
      </c>
      <c r="CE2" s="6">
        <f>AVERAGE(CE3:CE6)</f>
        <v>56.75</v>
      </c>
      <c r="CF2" s="6">
        <f>IFERROR(SUM(CE3:CE6)/SUM(CD3:CD6)*100,0)</f>
        <v>94.190871369294598</v>
      </c>
      <c r="CG2" s="6">
        <f>AVERAGE(CG3:CG6)</f>
        <v>140.25</v>
      </c>
      <c r="CH2" s="6">
        <f>AVERAGE(CH3:CH6)</f>
        <v>117</v>
      </c>
      <c r="CI2" s="6">
        <f>IFERROR(SUM(CH3:CH6)/SUM(CG3:CG6)*100,0)</f>
        <v>83.422459893048128</v>
      </c>
      <c r="CJ2" s="6">
        <f>AVERAGE(CJ3:CJ6)</f>
        <v>58.25</v>
      </c>
      <c r="CK2" s="6">
        <f>AVERAGE(CK3:CK6)</f>
        <v>29</v>
      </c>
      <c r="CL2" s="6">
        <f>IFERROR(SUM(CK3:CK6)/SUM(CJ3:CJ6)*100,0)</f>
        <v>49.785407725321889</v>
      </c>
      <c r="CM2" s="6">
        <f>AVERAGE(CM3:CM6)</f>
        <v>61</v>
      </c>
      <c r="CN2" s="6">
        <f>AVERAGE(CN3:CN6)</f>
        <v>41</v>
      </c>
      <c r="CO2" s="6">
        <f>IFERROR(SUM(CN3:CN6)/SUM(CM3:CM6)*100,0)</f>
        <v>67.213114754098356</v>
      </c>
      <c r="CP2" s="6">
        <f>AVERAGE(CP3:CP6)</f>
        <v>75</v>
      </c>
      <c r="CQ2" s="6">
        <f>AVERAGE(CQ3:CQ6)</f>
        <v>55</v>
      </c>
      <c r="CR2" s="6">
        <f>IFERROR(SUM(CQ3:CQ6)/SUM(CP3:CP6)*100,0)</f>
        <v>73.333333333333329</v>
      </c>
      <c r="CS2" s="6">
        <f>AVERAGE(CS3:CS6)</f>
        <v>2.5</v>
      </c>
      <c r="CT2" s="6">
        <f>AVERAGE(CT3:CT6)</f>
        <v>1.5</v>
      </c>
      <c r="CU2" s="6">
        <f>IFERROR(SUM(CT3:CT6)/SUM(CS3:CS6)*100,0)</f>
        <v>60</v>
      </c>
      <c r="CV2" s="6">
        <f>AVERAGE(CV3:CV6)</f>
        <v>25.25</v>
      </c>
      <c r="CW2" s="6">
        <f>AVERAGE(CW3:CW6)</f>
        <v>21.75</v>
      </c>
      <c r="CX2" s="6">
        <f>IFERROR(SUM(CW3:CW6)/SUM(CV3:CV6)*100,0)</f>
        <v>86.138613861386133</v>
      </c>
      <c r="CY2" s="2">
        <f t="shared" ref="CY2:DE2" si="3">AVERAGE(CY3:CY6)</f>
        <v>7.5</v>
      </c>
      <c r="CZ2" s="2">
        <f t="shared" si="3"/>
        <v>15.605</v>
      </c>
      <c r="DA2" s="2">
        <f t="shared" si="3"/>
        <v>3.3</v>
      </c>
      <c r="DB2" s="2">
        <f t="shared" si="3"/>
        <v>14.8125</v>
      </c>
      <c r="DC2" s="2">
        <f t="shared" si="3"/>
        <v>19.87</v>
      </c>
      <c r="DD2" s="2">
        <f t="shared" si="3"/>
        <v>21.024999999999999</v>
      </c>
      <c r="DE2" s="2">
        <f t="shared" si="3"/>
        <v>10.135</v>
      </c>
    </row>
    <row r="3" spans="1:109" ht="12" customHeight="1" x14ac:dyDescent="0.2">
      <c r="A3" s="3">
        <v>45003</v>
      </c>
      <c r="B3" s="1" t="s">
        <v>121</v>
      </c>
      <c r="C3" s="4" t="s">
        <v>114</v>
      </c>
      <c r="D3" s="4" t="s">
        <v>25</v>
      </c>
      <c r="E3" s="2">
        <v>96</v>
      </c>
      <c r="F3" s="4" t="s">
        <v>110</v>
      </c>
      <c r="G3" s="6">
        <v>2</v>
      </c>
      <c r="H3" s="6">
        <v>1.02</v>
      </c>
      <c r="I3" s="6">
        <v>12</v>
      </c>
      <c r="J3" s="6">
        <v>5</v>
      </c>
      <c r="K3" s="6">
        <v>41.67</v>
      </c>
      <c r="L3" s="6">
        <v>435</v>
      </c>
      <c r="M3" s="6">
        <v>332</v>
      </c>
      <c r="N3" s="6">
        <v>76.319999999999993</v>
      </c>
      <c r="O3" s="2">
        <v>55.12</v>
      </c>
      <c r="P3" s="6">
        <v>163</v>
      </c>
      <c r="Q3" s="6">
        <v>19</v>
      </c>
      <c r="R3" s="6">
        <v>58</v>
      </c>
      <c r="S3" s="6">
        <v>86</v>
      </c>
      <c r="T3" s="6">
        <v>113</v>
      </c>
      <c r="U3" s="6">
        <v>41</v>
      </c>
      <c r="V3" s="6">
        <v>51</v>
      </c>
      <c r="W3" s="6">
        <v>21</v>
      </c>
      <c r="X3" s="6">
        <v>291</v>
      </c>
      <c r="Y3" s="6">
        <v>121</v>
      </c>
      <c r="Z3" s="6">
        <v>41.58</v>
      </c>
      <c r="AA3" s="6">
        <v>8</v>
      </c>
      <c r="AB3" s="6">
        <v>3</v>
      </c>
      <c r="AC3" s="6">
        <v>37.5</v>
      </c>
      <c r="AD3" s="6">
        <v>37</v>
      </c>
      <c r="AE3" s="6">
        <v>7</v>
      </c>
      <c r="AF3" s="6">
        <v>18.920000000000002</v>
      </c>
      <c r="AG3" s="6">
        <v>0</v>
      </c>
      <c r="AH3" s="6">
        <v>0</v>
      </c>
      <c r="AI3" s="6">
        <v>0</v>
      </c>
      <c r="AJ3" s="6">
        <v>27</v>
      </c>
      <c r="AK3" s="6">
        <v>5</v>
      </c>
      <c r="AL3" s="6">
        <v>18.52</v>
      </c>
      <c r="AM3" s="6">
        <v>9</v>
      </c>
      <c r="AN3" s="6">
        <v>3</v>
      </c>
      <c r="AO3" s="6">
        <v>33.33</v>
      </c>
      <c r="AP3" s="6">
        <v>2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25</v>
      </c>
      <c r="AW3" s="6">
        <v>5</v>
      </c>
      <c r="AX3" s="6">
        <v>20</v>
      </c>
      <c r="AY3" s="6">
        <v>6</v>
      </c>
      <c r="AZ3" s="6">
        <v>16</v>
      </c>
      <c r="BA3" s="6">
        <v>35</v>
      </c>
      <c r="BB3" s="6">
        <v>3</v>
      </c>
      <c r="BC3" s="6">
        <v>18</v>
      </c>
      <c r="BD3" s="2">
        <v>22</v>
      </c>
      <c r="BE3" s="6">
        <v>92</v>
      </c>
      <c r="BF3" s="6">
        <v>30</v>
      </c>
      <c r="BG3" s="6">
        <v>32.61</v>
      </c>
      <c r="BH3" s="2">
        <v>0</v>
      </c>
      <c r="BI3" s="2">
        <v>1</v>
      </c>
      <c r="BJ3" s="2">
        <v>6</v>
      </c>
      <c r="BK3" s="2">
        <v>5</v>
      </c>
      <c r="BL3" s="2">
        <v>83.33</v>
      </c>
      <c r="BM3" s="6">
        <v>68</v>
      </c>
      <c r="BN3" s="6">
        <v>45</v>
      </c>
      <c r="BO3" s="6">
        <v>66.180000000000007</v>
      </c>
      <c r="BP3" s="6">
        <v>73</v>
      </c>
      <c r="BQ3" s="6">
        <v>24</v>
      </c>
      <c r="BR3" s="6">
        <v>32.880000000000003</v>
      </c>
      <c r="BS3" s="6">
        <v>5</v>
      </c>
      <c r="BT3" s="6">
        <v>2</v>
      </c>
      <c r="BU3" s="6">
        <v>40</v>
      </c>
      <c r="BV3" s="6">
        <v>42</v>
      </c>
      <c r="BW3" s="6">
        <v>15</v>
      </c>
      <c r="BX3" s="6">
        <v>14</v>
      </c>
      <c r="BY3" s="6">
        <v>1</v>
      </c>
      <c r="BZ3" s="6">
        <v>0</v>
      </c>
      <c r="CA3" s="6">
        <v>178</v>
      </c>
      <c r="CB3" s="6">
        <v>124</v>
      </c>
      <c r="CC3" s="6">
        <v>69.66</v>
      </c>
      <c r="CD3" s="6">
        <v>64</v>
      </c>
      <c r="CE3" s="6">
        <v>62</v>
      </c>
      <c r="CF3" s="6">
        <v>96.88</v>
      </c>
      <c r="CG3" s="6">
        <v>147</v>
      </c>
      <c r="CH3" s="6">
        <v>117</v>
      </c>
      <c r="CI3" s="6">
        <v>79.59</v>
      </c>
      <c r="CJ3" s="6">
        <v>67</v>
      </c>
      <c r="CK3" s="6">
        <v>35</v>
      </c>
      <c r="CL3" s="6">
        <v>52.24</v>
      </c>
      <c r="CM3" s="6">
        <v>68</v>
      </c>
      <c r="CN3" s="6">
        <v>45</v>
      </c>
      <c r="CO3" s="6">
        <v>66.180000000000007</v>
      </c>
      <c r="CP3" s="6">
        <v>83</v>
      </c>
      <c r="CQ3" s="6">
        <v>59</v>
      </c>
      <c r="CR3" s="6">
        <v>71.08</v>
      </c>
      <c r="CS3" s="6">
        <v>5</v>
      </c>
      <c r="CT3" s="6">
        <v>3</v>
      </c>
      <c r="CU3" s="6">
        <v>60</v>
      </c>
      <c r="CV3" s="6">
        <v>25</v>
      </c>
      <c r="CW3" s="6">
        <v>19</v>
      </c>
      <c r="CX3" s="6">
        <v>76</v>
      </c>
      <c r="CY3" s="2">
        <v>7</v>
      </c>
      <c r="CZ3" s="2">
        <v>15.73</v>
      </c>
      <c r="DA3" s="2">
        <v>3.51</v>
      </c>
      <c r="DB3" s="2">
        <v>15.4</v>
      </c>
      <c r="DC3" s="2">
        <v>21.99</v>
      </c>
      <c r="DD3" s="2">
        <v>21.75</v>
      </c>
      <c r="DE3" s="2">
        <v>6.62</v>
      </c>
    </row>
    <row r="4" spans="1:109" ht="12" customHeight="1" x14ac:dyDescent="0.2">
      <c r="A4" s="3">
        <v>45000</v>
      </c>
      <c r="B4" s="1" t="s">
        <v>120</v>
      </c>
      <c r="C4" s="4" t="s">
        <v>115</v>
      </c>
      <c r="D4" s="4" t="s">
        <v>25</v>
      </c>
      <c r="E4" s="2">
        <v>95</v>
      </c>
      <c r="F4" s="4" t="s">
        <v>111</v>
      </c>
      <c r="G4" s="6">
        <v>0</v>
      </c>
      <c r="H4" s="6">
        <v>0.96</v>
      </c>
      <c r="I4" s="6">
        <v>19</v>
      </c>
      <c r="J4" s="6">
        <v>5</v>
      </c>
      <c r="K4" s="6">
        <v>26.32</v>
      </c>
      <c r="L4" s="6">
        <v>320</v>
      </c>
      <c r="M4" s="6">
        <v>240</v>
      </c>
      <c r="N4" s="6">
        <v>75</v>
      </c>
      <c r="O4" s="2">
        <v>40.68</v>
      </c>
      <c r="P4" s="6">
        <v>114</v>
      </c>
      <c r="Q4" s="6">
        <v>29</v>
      </c>
      <c r="R4" s="6">
        <v>50</v>
      </c>
      <c r="S4" s="6">
        <v>35</v>
      </c>
      <c r="T4" s="6">
        <v>92</v>
      </c>
      <c r="U4" s="6">
        <v>46</v>
      </c>
      <c r="V4" s="6">
        <v>34</v>
      </c>
      <c r="W4" s="6">
        <v>12</v>
      </c>
      <c r="X4" s="6">
        <v>226</v>
      </c>
      <c r="Y4" s="6">
        <v>118</v>
      </c>
      <c r="Z4" s="6">
        <v>52.21</v>
      </c>
      <c r="AA4" s="6">
        <v>12</v>
      </c>
      <c r="AB4" s="6">
        <v>3</v>
      </c>
      <c r="AC4" s="6">
        <v>25</v>
      </c>
      <c r="AD4" s="6">
        <v>29</v>
      </c>
      <c r="AE4" s="6">
        <v>12</v>
      </c>
      <c r="AF4" s="6">
        <v>41.38</v>
      </c>
      <c r="AG4" s="6">
        <v>1</v>
      </c>
      <c r="AH4" s="6">
        <v>1</v>
      </c>
      <c r="AI4" s="6">
        <v>100</v>
      </c>
      <c r="AJ4" s="6">
        <v>34</v>
      </c>
      <c r="AK4" s="6">
        <v>6</v>
      </c>
      <c r="AL4" s="6">
        <v>17.649999999999999</v>
      </c>
      <c r="AM4" s="6">
        <v>4</v>
      </c>
      <c r="AN4" s="6">
        <v>1</v>
      </c>
      <c r="AO4" s="6">
        <v>25</v>
      </c>
      <c r="AP4" s="6">
        <v>3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14</v>
      </c>
      <c r="AW4" s="6">
        <v>4</v>
      </c>
      <c r="AX4" s="6">
        <v>28.57</v>
      </c>
      <c r="AY4" s="6">
        <v>4</v>
      </c>
      <c r="AZ4" s="6">
        <v>1</v>
      </c>
      <c r="BA4" s="6">
        <v>19</v>
      </c>
      <c r="BB4" s="6">
        <v>6</v>
      </c>
      <c r="BC4" s="6">
        <v>9</v>
      </c>
      <c r="BD4" s="2">
        <v>16</v>
      </c>
      <c r="BE4" s="6">
        <v>66</v>
      </c>
      <c r="BF4" s="6">
        <v>30</v>
      </c>
      <c r="BG4" s="6">
        <v>45.45</v>
      </c>
      <c r="BH4" s="2">
        <v>4</v>
      </c>
      <c r="BI4" s="2">
        <v>0</v>
      </c>
      <c r="BJ4" s="2">
        <v>8</v>
      </c>
      <c r="BK4" s="2">
        <v>2</v>
      </c>
      <c r="BL4" s="2">
        <v>25</v>
      </c>
      <c r="BM4" s="6">
        <v>71</v>
      </c>
      <c r="BN4" s="6">
        <v>48</v>
      </c>
      <c r="BO4" s="6">
        <v>67.61</v>
      </c>
      <c r="BP4" s="6">
        <v>53</v>
      </c>
      <c r="BQ4" s="6">
        <v>21</v>
      </c>
      <c r="BR4" s="6">
        <v>39.619999999999997</v>
      </c>
      <c r="BS4" s="6">
        <v>6</v>
      </c>
      <c r="BT4" s="6">
        <v>1</v>
      </c>
      <c r="BU4" s="6">
        <v>16.670000000000002</v>
      </c>
      <c r="BV4" s="6">
        <v>43</v>
      </c>
      <c r="BW4" s="6">
        <v>21</v>
      </c>
      <c r="BX4" s="6">
        <v>18</v>
      </c>
      <c r="BY4" s="6">
        <v>2</v>
      </c>
      <c r="BZ4" s="6">
        <v>0</v>
      </c>
      <c r="CA4" s="6">
        <v>128</v>
      </c>
      <c r="CB4" s="6">
        <v>78</v>
      </c>
      <c r="CC4" s="6">
        <v>60.94</v>
      </c>
      <c r="CD4" s="6">
        <v>47</v>
      </c>
      <c r="CE4" s="6">
        <v>44</v>
      </c>
      <c r="CF4" s="6">
        <v>93.62</v>
      </c>
      <c r="CG4" s="6">
        <v>89</v>
      </c>
      <c r="CH4" s="6">
        <v>73</v>
      </c>
      <c r="CI4" s="6">
        <v>82.02</v>
      </c>
      <c r="CJ4" s="6">
        <v>52</v>
      </c>
      <c r="CK4" s="6">
        <v>25</v>
      </c>
      <c r="CL4" s="6">
        <v>48.08</v>
      </c>
      <c r="CM4" s="6">
        <v>41</v>
      </c>
      <c r="CN4" s="6">
        <v>25</v>
      </c>
      <c r="CO4" s="6">
        <v>60.98</v>
      </c>
      <c r="CP4" s="6">
        <v>71</v>
      </c>
      <c r="CQ4" s="6">
        <v>41</v>
      </c>
      <c r="CR4" s="6">
        <v>57.75</v>
      </c>
      <c r="CS4" s="6">
        <v>2</v>
      </c>
      <c r="CT4" s="6">
        <v>2</v>
      </c>
      <c r="CU4" s="6">
        <v>100</v>
      </c>
      <c r="CV4" s="6">
        <v>25</v>
      </c>
      <c r="CW4" s="6">
        <v>22</v>
      </c>
      <c r="CX4" s="6">
        <v>88</v>
      </c>
      <c r="CY4" s="2">
        <v>14</v>
      </c>
      <c r="CZ4" s="2">
        <v>14.83</v>
      </c>
      <c r="DA4" s="2">
        <v>2.62</v>
      </c>
      <c r="DB4" s="2">
        <v>16.25</v>
      </c>
      <c r="DC4" s="2">
        <v>21.37</v>
      </c>
      <c r="DD4" s="2">
        <v>19.64</v>
      </c>
      <c r="DE4" s="2">
        <v>12.73</v>
      </c>
    </row>
    <row r="5" spans="1:109" ht="12" customHeight="1" x14ac:dyDescent="0.2">
      <c r="A5" s="3">
        <v>44997</v>
      </c>
      <c r="B5" s="1" t="s">
        <v>119</v>
      </c>
      <c r="C5" s="4" t="s">
        <v>116</v>
      </c>
      <c r="D5" s="4" t="s">
        <v>25</v>
      </c>
      <c r="E5" s="2">
        <v>95</v>
      </c>
      <c r="F5" s="4" t="s">
        <v>110</v>
      </c>
      <c r="G5" s="6">
        <v>1</v>
      </c>
      <c r="H5" s="6">
        <v>2.12</v>
      </c>
      <c r="I5" s="6">
        <v>18</v>
      </c>
      <c r="J5" s="6">
        <v>9</v>
      </c>
      <c r="K5" s="6">
        <v>50</v>
      </c>
      <c r="L5" s="6">
        <v>425</v>
      </c>
      <c r="M5" s="6">
        <v>329</v>
      </c>
      <c r="N5" s="6">
        <v>77.41</v>
      </c>
      <c r="O5" s="2">
        <v>53.65</v>
      </c>
      <c r="P5" s="6">
        <v>134</v>
      </c>
      <c r="Q5" s="6">
        <v>11</v>
      </c>
      <c r="R5" s="6">
        <v>43</v>
      </c>
      <c r="S5" s="6">
        <v>80</v>
      </c>
      <c r="T5" s="6">
        <v>112</v>
      </c>
      <c r="U5" s="6">
        <v>32</v>
      </c>
      <c r="V5" s="6">
        <v>60</v>
      </c>
      <c r="W5" s="6">
        <v>20</v>
      </c>
      <c r="X5" s="6">
        <v>221</v>
      </c>
      <c r="Y5" s="6">
        <v>109</v>
      </c>
      <c r="Z5" s="6">
        <v>49.32</v>
      </c>
      <c r="AA5" s="6">
        <v>10</v>
      </c>
      <c r="AB5" s="6">
        <v>5</v>
      </c>
      <c r="AC5" s="6">
        <v>50</v>
      </c>
      <c r="AD5" s="6">
        <v>45</v>
      </c>
      <c r="AE5" s="6">
        <v>11</v>
      </c>
      <c r="AF5" s="6">
        <v>24.44</v>
      </c>
      <c r="AG5" s="6">
        <v>0</v>
      </c>
      <c r="AH5" s="6">
        <v>0</v>
      </c>
      <c r="AI5" s="6">
        <v>0</v>
      </c>
      <c r="AJ5" s="6">
        <v>23</v>
      </c>
      <c r="AK5" s="6">
        <v>5</v>
      </c>
      <c r="AL5" s="6">
        <v>21.74</v>
      </c>
      <c r="AM5" s="6">
        <v>8</v>
      </c>
      <c r="AN5" s="6">
        <v>4</v>
      </c>
      <c r="AO5" s="6">
        <v>50</v>
      </c>
      <c r="AP5" s="6">
        <v>4</v>
      </c>
      <c r="AQ5" s="6">
        <v>1</v>
      </c>
      <c r="AR5" s="6">
        <v>25</v>
      </c>
      <c r="AS5" s="6">
        <v>1</v>
      </c>
      <c r="AT5" s="6">
        <v>1</v>
      </c>
      <c r="AU5" s="6">
        <v>100</v>
      </c>
      <c r="AV5" s="6">
        <v>27</v>
      </c>
      <c r="AW5" s="6">
        <v>5</v>
      </c>
      <c r="AX5" s="6">
        <v>18.52</v>
      </c>
      <c r="AY5" s="6">
        <v>5</v>
      </c>
      <c r="AZ5" s="6">
        <v>4</v>
      </c>
      <c r="BA5" s="6">
        <v>36</v>
      </c>
      <c r="BB5" s="6">
        <v>2</v>
      </c>
      <c r="BC5" s="6">
        <v>16</v>
      </c>
      <c r="BD5" s="2">
        <v>16</v>
      </c>
      <c r="BE5" s="6">
        <v>70</v>
      </c>
      <c r="BF5" s="6">
        <v>23</v>
      </c>
      <c r="BG5" s="6">
        <v>32.86</v>
      </c>
      <c r="BH5" s="2">
        <v>0</v>
      </c>
      <c r="BI5" s="2">
        <v>0</v>
      </c>
      <c r="BJ5" s="2">
        <v>7</v>
      </c>
      <c r="BK5" s="2">
        <v>1</v>
      </c>
      <c r="BL5" s="2">
        <v>14.29</v>
      </c>
      <c r="BM5" s="6">
        <v>84</v>
      </c>
      <c r="BN5" s="6">
        <v>54</v>
      </c>
      <c r="BO5" s="6">
        <v>64.290000000000006</v>
      </c>
      <c r="BP5" s="6">
        <v>38</v>
      </c>
      <c r="BQ5" s="6">
        <v>16</v>
      </c>
      <c r="BR5" s="6">
        <v>42.11</v>
      </c>
      <c r="BS5" s="6">
        <v>5</v>
      </c>
      <c r="BT5" s="6">
        <v>3</v>
      </c>
      <c r="BU5" s="6">
        <v>60</v>
      </c>
      <c r="BV5" s="6">
        <v>35</v>
      </c>
      <c r="BW5" s="6">
        <v>11</v>
      </c>
      <c r="BX5" s="6">
        <v>14</v>
      </c>
      <c r="BY5" s="6">
        <v>2</v>
      </c>
      <c r="BZ5" s="6">
        <v>0</v>
      </c>
      <c r="CA5" s="6">
        <v>149</v>
      </c>
      <c r="CB5" s="6">
        <v>101</v>
      </c>
      <c r="CC5" s="6">
        <v>67.790000000000006</v>
      </c>
      <c r="CD5" s="6">
        <v>65</v>
      </c>
      <c r="CE5" s="6">
        <v>61</v>
      </c>
      <c r="CF5" s="6">
        <v>93.85</v>
      </c>
      <c r="CG5" s="6">
        <v>163</v>
      </c>
      <c r="CH5" s="6">
        <v>136</v>
      </c>
      <c r="CI5" s="6">
        <v>83.44</v>
      </c>
      <c r="CJ5" s="6">
        <v>54</v>
      </c>
      <c r="CK5" s="6">
        <v>25</v>
      </c>
      <c r="CL5" s="6">
        <v>46.3</v>
      </c>
      <c r="CM5" s="6">
        <v>78</v>
      </c>
      <c r="CN5" s="6">
        <v>54</v>
      </c>
      <c r="CO5" s="6">
        <v>69.23</v>
      </c>
      <c r="CP5" s="6">
        <v>78</v>
      </c>
      <c r="CQ5" s="6">
        <v>69</v>
      </c>
      <c r="CR5" s="6">
        <v>88.46</v>
      </c>
      <c r="CS5" s="6">
        <v>1</v>
      </c>
      <c r="CT5" s="6">
        <v>1</v>
      </c>
      <c r="CU5" s="6">
        <v>100</v>
      </c>
      <c r="CV5" s="6">
        <v>29</v>
      </c>
      <c r="CW5" s="6">
        <v>25</v>
      </c>
      <c r="CX5" s="6">
        <v>86.21</v>
      </c>
      <c r="CY5" s="2">
        <v>4</v>
      </c>
      <c r="CZ5" s="2">
        <v>16.03</v>
      </c>
      <c r="DA5" s="2">
        <v>3.27</v>
      </c>
      <c r="DB5" s="2">
        <v>12.71</v>
      </c>
      <c r="DC5" s="2">
        <v>20.350000000000001</v>
      </c>
      <c r="DD5" s="2">
        <v>21.44</v>
      </c>
      <c r="DE5" s="2">
        <v>7.06</v>
      </c>
    </row>
    <row r="6" spans="1:109" ht="12" customHeight="1" x14ac:dyDescent="0.2">
      <c r="A6" s="3">
        <v>44989</v>
      </c>
      <c r="B6" s="1" t="s">
        <v>118</v>
      </c>
      <c r="C6" s="4" t="s">
        <v>117</v>
      </c>
      <c r="D6" s="4" t="s">
        <v>25</v>
      </c>
      <c r="E6" s="2">
        <v>98</v>
      </c>
      <c r="F6" s="4" t="s">
        <v>110</v>
      </c>
      <c r="G6" s="6">
        <v>0</v>
      </c>
      <c r="H6" s="6">
        <v>1.1499999999999999</v>
      </c>
      <c r="I6" s="6">
        <v>8</v>
      </c>
      <c r="J6" s="6">
        <v>2</v>
      </c>
      <c r="K6" s="6">
        <v>25</v>
      </c>
      <c r="L6" s="6">
        <v>403</v>
      </c>
      <c r="M6" s="6">
        <v>333</v>
      </c>
      <c r="N6" s="6">
        <v>82.63</v>
      </c>
      <c r="O6" s="2">
        <v>42.35</v>
      </c>
      <c r="P6" s="6">
        <v>115</v>
      </c>
      <c r="Q6" s="6">
        <v>23</v>
      </c>
      <c r="R6" s="6">
        <v>37</v>
      </c>
      <c r="S6" s="6">
        <v>55</v>
      </c>
      <c r="T6" s="6">
        <v>98</v>
      </c>
      <c r="U6" s="6">
        <v>40</v>
      </c>
      <c r="V6" s="6">
        <v>43</v>
      </c>
      <c r="W6" s="6">
        <v>15</v>
      </c>
      <c r="X6" s="6">
        <v>231</v>
      </c>
      <c r="Y6" s="6">
        <v>107</v>
      </c>
      <c r="Z6" s="6">
        <v>46.32</v>
      </c>
      <c r="AA6" s="6">
        <v>2</v>
      </c>
      <c r="AB6" s="6">
        <v>0</v>
      </c>
      <c r="AC6" s="6">
        <v>0</v>
      </c>
      <c r="AD6" s="6">
        <v>23</v>
      </c>
      <c r="AE6" s="6">
        <v>3</v>
      </c>
      <c r="AF6" s="6">
        <v>13.04</v>
      </c>
      <c r="AG6" s="6">
        <v>1</v>
      </c>
      <c r="AH6" s="6">
        <v>0</v>
      </c>
      <c r="AI6" s="6">
        <v>0</v>
      </c>
      <c r="AJ6" s="6">
        <v>24</v>
      </c>
      <c r="AK6" s="6">
        <v>5</v>
      </c>
      <c r="AL6" s="6">
        <v>20.83</v>
      </c>
      <c r="AM6" s="6">
        <v>7</v>
      </c>
      <c r="AN6" s="6">
        <v>3</v>
      </c>
      <c r="AO6" s="6">
        <v>42.86</v>
      </c>
      <c r="AP6" s="6">
        <v>3</v>
      </c>
      <c r="AQ6" s="6">
        <v>2</v>
      </c>
      <c r="AR6" s="6">
        <v>66.67</v>
      </c>
      <c r="AS6" s="6">
        <v>0</v>
      </c>
      <c r="AT6" s="6">
        <v>0</v>
      </c>
      <c r="AU6" s="6">
        <v>0</v>
      </c>
      <c r="AV6" s="6">
        <v>17</v>
      </c>
      <c r="AW6" s="6">
        <v>6</v>
      </c>
      <c r="AX6" s="6">
        <v>35.29</v>
      </c>
      <c r="AY6" s="6">
        <v>5</v>
      </c>
      <c r="AZ6" s="6">
        <v>3</v>
      </c>
      <c r="BA6" s="6">
        <v>23</v>
      </c>
      <c r="BB6" s="6">
        <v>3</v>
      </c>
      <c r="BC6" s="6">
        <v>13</v>
      </c>
      <c r="BD6" s="2">
        <v>14</v>
      </c>
      <c r="BE6" s="6">
        <v>64</v>
      </c>
      <c r="BF6" s="6">
        <v>23</v>
      </c>
      <c r="BG6" s="6">
        <v>35.94</v>
      </c>
      <c r="BH6" s="2">
        <v>2</v>
      </c>
      <c r="BI6" s="2">
        <v>3</v>
      </c>
      <c r="BJ6" s="2">
        <v>11</v>
      </c>
      <c r="BK6" s="2">
        <v>5</v>
      </c>
      <c r="BL6" s="2">
        <v>45.45</v>
      </c>
      <c r="BM6" s="6">
        <v>82</v>
      </c>
      <c r="BN6" s="6">
        <v>52</v>
      </c>
      <c r="BO6" s="6">
        <v>63.41</v>
      </c>
      <c r="BP6" s="6">
        <v>35</v>
      </c>
      <c r="BQ6" s="6">
        <v>14</v>
      </c>
      <c r="BR6" s="6">
        <v>40</v>
      </c>
      <c r="BS6" s="6">
        <v>4</v>
      </c>
      <c r="BT6" s="6">
        <v>3</v>
      </c>
      <c r="BU6" s="6">
        <v>75</v>
      </c>
      <c r="BV6" s="6">
        <v>48</v>
      </c>
      <c r="BW6" s="6">
        <v>27</v>
      </c>
      <c r="BX6" s="6">
        <v>10</v>
      </c>
      <c r="BY6" s="6">
        <v>1</v>
      </c>
      <c r="BZ6" s="6">
        <v>0</v>
      </c>
      <c r="CA6" s="6">
        <v>133</v>
      </c>
      <c r="CB6" s="6">
        <v>96</v>
      </c>
      <c r="CC6" s="6">
        <v>72.180000000000007</v>
      </c>
      <c r="CD6" s="6">
        <v>65</v>
      </c>
      <c r="CE6" s="6">
        <v>60</v>
      </c>
      <c r="CF6" s="6">
        <v>92.31</v>
      </c>
      <c r="CG6" s="6">
        <v>162</v>
      </c>
      <c r="CH6" s="6">
        <v>142</v>
      </c>
      <c r="CI6" s="6">
        <v>87.65</v>
      </c>
      <c r="CJ6" s="6">
        <v>60</v>
      </c>
      <c r="CK6" s="6">
        <v>31</v>
      </c>
      <c r="CL6" s="6">
        <v>51.67</v>
      </c>
      <c r="CM6" s="6">
        <v>57</v>
      </c>
      <c r="CN6" s="6">
        <v>40</v>
      </c>
      <c r="CO6" s="6">
        <v>70.180000000000007</v>
      </c>
      <c r="CP6" s="6">
        <v>68</v>
      </c>
      <c r="CQ6" s="6">
        <v>51</v>
      </c>
      <c r="CR6" s="6">
        <v>75</v>
      </c>
      <c r="CS6" s="6">
        <v>2</v>
      </c>
      <c r="CT6" s="6">
        <v>0</v>
      </c>
      <c r="CU6" s="6">
        <v>0</v>
      </c>
      <c r="CV6" s="6">
        <v>22</v>
      </c>
      <c r="CW6" s="6">
        <v>21</v>
      </c>
      <c r="CX6" s="6">
        <v>95.45</v>
      </c>
      <c r="CY6" s="2">
        <v>5</v>
      </c>
      <c r="CZ6" s="2">
        <v>15.83</v>
      </c>
      <c r="DA6" s="2">
        <v>3.8</v>
      </c>
      <c r="DB6" s="2">
        <v>14.89</v>
      </c>
      <c r="DC6" s="2">
        <v>15.77</v>
      </c>
      <c r="DD6" s="2">
        <v>21.27</v>
      </c>
      <c r="DE6" s="2">
        <v>14.13</v>
      </c>
    </row>
    <row r="7" spans="1:109" x14ac:dyDescent="0.2">
      <c r="L7" s="2">
        <f>SUM(L3:L6)</f>
        <v>1583</v>
      </c>
      <c r="M7" s="2">
        <f>SUM(M3:M6)</f>
        <v>1234</v>
      </c>
      <c r="N7" s="1">
        <f>M7/L7</f>
        <v>0.77953253316487681</v>
      </c>
      <c r="AA7" s="2">
        <f>SUM(AA3:AA6)</f>
        <v>32</v>
      </c>
      <c r="AB7" s="2">
        <f>SUM(AB3:AB6)</f>
        <v>11</v>
      </c>
      <c r="AC7" s="1">
        <f>AB7/AA7</f>
        <v>0.34375</v>
      </c>
      <c r="AV7" s="2">
        <f>SUM(AV3:AV6)</f>
        <v>83</v>
      </c>
      <c r="AW7" s="2">
        <f>SUM(AW3:AW6)</f>
        <v>20</v>
      </c>
      <c r="AX7" s="1">
        <f>AW7/AV7</f>
        <v>0.24096385542168675</v>
      </c>
    </row>
    <row r="8" spans="1:109" x14ac:dyDescent="0.2">
      <c r="I8" s="2">
        <f>SUM(I3:I6)</f>
        <v>57</v>
      </c>
      <c r="J8" s="2">
        <f>SUM(J3:J6)</f>
        <v>21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Buyang Daffa</cp:lastModifiedBy>
  <dcterms:modified xsi:type="dcterms:W3CDTF">2023-03-27T04:21:51Z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2023-03-24T13:31:50Z</dcterms:created>
  <cp:revision>0</cp:revision>
</cp:coreProperties>
</file>