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95ca51d5a6d01d/"/>
    </mc:Choice>
  </mc:AlternateContent>
  <xr:revisionPtr revIDLastSave="339" documentId="8_{23BA7640-9411-4F26-AABA-AF96FA81DDDF}" xr6:coauthVersionLast="47" xr6:coauthVersionMax="47" xr10:uidLastSave="{ACE6D9F6-DDED-46A5-A7F6-809172284249}"/>
  <bookViews>
    <workbookView xWindow="-25320" yWindow="105" windowWidth="25440" windowHeight="15390" xr2:uid="{8CDE3F85-D153-40F6-B6FC-3D700D9EAD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8" i="1" l="1"/>
  <c r="Z18" i="1"/>
  <c r="Y17" i="1"/>
  <c r="Z17" i="1"/>
  <c r="T3" i="1"/>
  <c r="Y3" i="1" s="1"/>
  <c r="Y2" i="1"/>
  <c r="AA45" i="1"/>
  <c r="Z45" i="1"/>
  <c r="Y45" i="1"/>
  <c r="AA11" i="1"/>
  <c r="Z11" i="1"/>
  <c r="Y11" i="1"/>
  <c r="AA28" i="1"/>
  <c r="AA27" i="1"/>
  <c r="AA26" i="1"/>
  <c r="AA25" i="1"/>
  <c r="AA24" i="1"/>
  <c r="AA23" i="1"/>
  <c r="AA22" i="1"/>
  <c r="AA21" i="1"/>
  <c r="AA20" i="1"/>
  <c r="AA19" i="1"/>
  <c r="AA16" i="1"/>
  <c r="Z28" i="1"/>
  <c r="Z27" i="1"/>
  <c r="Z26" i="1"/>
  <c r="Z25" i="1"/>
  <c r="Z24" i="1"/>
  <c r="Z23" i="1"/>
  <c r="Z22" i="1"/>
  <c r="Z21" i="1"/>
  <c r="Z20" i="1"/>
  <c r="Z19" i="1"/>
  <c r="Z16" i="1"/>
  <c r="Z15" i="1"/>
  <c r="Y28" i="1"/>
  <c r="Y27" i="1"/>
  <c r="Y26" i="1"/>
  <c r="Y25" i="1"/>
  <c r="Y24" i="1"/>
  <c r="Y23" i="1"/>
  <c r="Y22" i="1"/>
  <c r="Y21" i="1"/>
  <c r="Y20" i="1"/>
  <c r="Y16" i="1"/>
  <c r="Y15" i="1"/>
  <c r="Z5" i="1"/>
  <c r="Y5" i="1"/>
  <c r="Y19" i="1"/>
  <c r="AA66" i="1"/>
  <c r="AA65" i="1"/>
  <c r="AA64" i="1"/>
  <c r="AA63" i="1"/>
  <c r="AA61" i="1"/>
  <c r="Z66" i="1"/>
  <c r="Z65" i="1"/>
  <c r="Z64" i="1"/>
  <c r="Z63" i="1"/>
  <c r="Z61" i="1"/>
  <c r="Z60" i="1"/>
  <c r="Y66" i="1"/>
  <c r="Y65" i="1"/>
  <c r="Y64" i="1"/>
  <c r="Y63" i="1"/>
  <c r="Y61" i="1"/>
  <c r="Y60" i="1"/>
  <c r="Y59" i="1"/>
  <c r="Z59" i="1"/>
  <c r="Z58" i="1"/>
  <c r="Y58" i="1"/>
  <c r="AA55" i="1"/>
  <c r="Z55" i="1"/>
  <c r="Y55" i="1"/>
  <c r="AA51" i="1"/>
  <c r="Z51" i="1"/>
  <c r="Y51" i="1"/>
  <c r="AA43" i="1"/>
  <c r="Z43" i="1"/>
  <c r="Y43" i="1"/>
  <c r="Y33" i="1"/>
  <c r="Y32" i="1"/>
  <c r="AA32" i="1"/>
  <c r="Z32" i="1"/>
  <c r="AA56" i="1"/>
  <c r="Z56" i="1"/>
  <c r="Y56" i="1"/>
  <c r="AA13" i="1"/>
  <c r="Z13" i="1"/>
  <c r="Y13" i="1"/>
  <c r="AA12" i="1"/>
  <c r="Z12" i="1"/>
  <c r="Y12" i="1"/>
  <c r="Z4" i="1"/>
  <c r="Y4" i="1"/>
  <c r="T7" i="1"/>
  <c r="Y7" i="1" s="1"/>
  <c r="Y6" i="1"/>
  <c r="Z6" i="1"/>
</calcChain>
</file>

<file path=xl/sharedStrings.xml><?xml version="1.0" encoding="utf-8"?>
<sst xmlns="http://schemas.openxmlformats.org/spreadsheetml/2006/main" count="183" uniqueCount="129">
  <si>
    <t>Currency</t>
  </si>
  <si>
    <t>Corrupted Data</t>
  </si>
  <si>
    <t>Decoded Data</t>
  </si>
  <si>
    <t>Concentrated Latinum</t>
  </si>
  <si>
    <t>Raw Latinum</t>
  </si>
  <si>
    <t>Inert Nanoprobes</t>
  </si>
  <si>
    <t>Charged Nanoprobes</t>
  </si>
  <si>
    <t>Uncommon Uranium</t>
  </si>
  <si>
    <t>Rare Uranium</t>
  </si>
  <si>
    <t>Cycle</t>
  </si>
  <si>
    <t>Epic Uranium</t>
  </si>
  <si>
    <t>Bajoran Badge</t>
  </si>
  <si>
    <t>Diplomacy Token</t>
  </si>
  <si>
    <t>Actian Venom</t>
  </si>
  <si>
    <t>Complex Nanotech</t>
  </si>
  <si>
    <t>Common Anomaly Sample</t>
  </si>
  <si>
    <t>Rare Anomaly Sample</t>
  </si>
  <si>
    <t>G3 Raw Ore</t>
  </si>
  <si>
    <t>G3 Raw Gas</t>
  </si>
  <si>
    <t>G3 Raw Crystal</t>
  </si>
  <si>
    <t>G4 Broken Interceptor</t>
  </si>
  <si>
    <t>G4 Broken Explorer</t>
  </si>
  <si>
    <t>G4 Broken Battleship</t>
  </si>
  <si>
    <t>G4 Broken Survey</t>
  </si>
  <si>
    <t>G4 Raw Ore</t>
  </si>
  <si>
    <t>G4 Raw Gas</t>
  </si>
  <si>
    <t>G4 Raw Crystal</t>
  </si>
  <si>
    <t>Klingon Message</t>
  </si>
  <si>
    <t>Federation Message</t>
  </si>
  <si>
    <t>Romulan Message</t>
  </si>
  <si>
    <t>Uncommon Exchange Loot</t>
  </si>
  <si>
    <t>Rare Exchange Loot</t>
  </si>
  <si>
    <t>Epic Exchange Loot</t>
  </si>
  <si>
    <t>Uncommon Dominion Credit</t>
  </si>
  <si>
    <t>Rare Dominion Credit</t>
  </si>
  <si>
    <t>Epic Dominion Credit</t>
  </si>
  <si>
    <t>Uncommon Borg Credit</t>
  </si>
  <si>
    <t>Rare Borg Credit</t>
  </si>
  <si>
    <t>Away Teams Credits</t>
  </si>
  <si>
    <t>Plundered Cargo</t>
  </si>
  <si>
    <t>Dominion Armada Edict</t>
  </si>
  <si>
    <t>Cardassian Loot</t>
  </si>
  <si>
    <t>Superior Cardassian Loot</t>
  </si>
  <si>
    <t>Artifact Token</t>
  </si>
  <si>
    <t>Neural Net Chip</t>
  </si>
  <si>
    <t>Active Net Chip</t>
  </si>
  <si>
    <t>Shipyard Credit</t>
  </si>
  <si>
    <t>Queen's Favor</t>
  </si>
  <si>
    <t>Section 31 Credits</t>
  </si>
  <si>
    <t>Raw Isogen 1*</t>
  </si>
  <si>
    <t>Raw Isogen 2*</t>
  </si>
  <si>
    <t>Raw Isogen 3*</t>
  </si>
  <si>
    <t>Antimatter Units</t>
  </si>
  <si>
    <t>Eclipse Security Codes</t>
  </si>
  <si>
    <t>Rare Eclipse Directives</t>
  </si>
  <si>
    <t>Uncommon Eclipse Directives</t>
  </si>
  <si>
    <t>Epic Eclipse Directives</t>
  </si>
  <si>
    <t>Rare Dominion Directives</t>
  </si>
  <si>
    <t>Epic Dominion Directives</t>
  </si>
  <si>
    <t>Uncommon Borg Directives</t>
  </si>
  <si>
    <t>Epic Borg Credit</t>
  </si>
  <si>
    <t>Epic Borg Directives</t>
  </si>
  <si>
    <t>Rare Borg Directives</t>
  </si>
  <si>
    <t>N/A</t>
  </si>
  <si>
    <t>1 Pull</t>
  </si>
  <si>
    <t>2 Pull</t>
  </si>
  <si>
    <t>3 Pull</t>
  </si>
  <si>
    <t>1 Pull D/Rem</t>
  </si>
  <si>
    <t>2 Pull D/Rem</t>
  </si>
  <si>
    <t>3 Pull D/Rem</t>
  </si>
  <si>
    <t>Source 1</t>
  </si>
  <si>
    <t>Source 2</t>
  </si>
  <si>
    <t>Source 3</t>
  </si>
  <si>
    <t>Source 4</t>
  </si>
  <si>
    <t>Latinum Refinery</t>
  </si>
  <si>
    <t>Active Nanoprobes</t>
  </si>
  <si>
    <t>Refinery</t>
  </si>
  <si>
    <t>Directives</t>
  </si>
  <si>
    <t>Ind Credits</t>
  </si>
  <si>
    <t>Fed Credits</t>
  </si>
  <si>
    <t>Klin Credits</t>
  </si>
  <si>
    <t>Source 5</t>
  </si>
  <si>
    <t>Rom Credits</t>
  </si>
  <si>
    <t>Whip Refinery</t>
  </si>
  <si>
    <t>Synthetic Nitrium</t>
  </si>
  <si>
    <t>Syndicate XP</t>
  </si>
  <si>
    <t>Hull Fragments</t>
  </si>
  <si>
    <t>Hirogen Relics</t>
  </si>
  <si>
    <t>Parsteel</t>
  </si>
  <si>
    <t>Tritanium</t>
  </si>
  <si>
    <t>Dilithium</t>
  </si>
  <si>
    <t>Federation Store</t>
  </si>
  <si>
    <t>Klingon Store</t>
  </si>
  <si>
    <t>Romulan Store</t>
  </si>
  <si>
    <t>Rogue Store</t>
  </si>
  <si>
    <t>Augment Store</t>
  </si>
  <si>
    <t>Exchange Heist Loot</t>
  </si>
  <si>
    <t>Bajoran Credits</t>
  </si>
  <si>
    <t>Ablative Armor Parts</t>
  </si>
  <si>
    <t>Plasma Conduits</t>
  </si>
  <si>
    <t>Subspace Tranceivers</t>
  </si>
  <si>
    <t>Bajoran Reputation</t>
  </si>
  <si>
    <t>Uncommon Directives</t>
  </si>
  <si>
    <t>Material Credit</t>
  </si>
  <si>
    <t>Material Token</t>
  </si>
  <si>
    <t>Bajoran Store</t>
  </si>
  <si>
    <t>Uncommon Dominion Directives</t>
  </si>
  <si>
    <t>Uncommon Loot</t>
  </si>
  <si>
    <t>Rare Loot</t>
  </si>
  <si>
    <t>Epic Loot</t>
  </si>
  <si>
    <t>Elite Loot</t>
  </si>
  <si>
    <t>G4 Travel Token</t>
  </si>
  <si>
    <t>Section 31 Store</t>
  </si>
  <si>
    <t>Sloan Shards</t>
  </si>
  <si>
    <t>Artifact Exchange</t>
  </si>
  <si>
    <t>Rogue Reputation</t>
  </si>
  <si>
    <t>Korinor BP</t>
  </si>
  <si>
    <t>Maquis Bounties</t>
  </si>
  <si>
    <t>Alliance Altruism</t>
  </si>
  <si>
    <t>Resistance Bounties</t>
  </si>
  <si>
    <t>Technological Distinctiveness</t>
  </si>
  <si>
    <t>Officer Recruit</t>
  </si>
  <si>
    <t>Cost</t>
  </si>
  <si>
    <t>Src #</t>
  </si>
  <si>
    <t>1P</t>
  </si>
  <si>
    <t>2P</t>
  </si>
  <si>
    <t>3P</t>
  </si>
  <si>
    <t>Voyager Refinery</t>
  </si>
  <si>
    <t>Materials Refinery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</si>
</sst>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164" fontId="1" fillId="0" borderId="0" xfId="0" applyNumberFormat="1" applyFont="1"/>
    <xf numFmtId="0" fontId="0" fillId="2" borderId="0" xfId="0" applyFont="1" applyFill="1"/>
    <xf numFmtId="0" fontId="0" fillId="0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Font="1" applyBorder="1"/>
    <xf numFmtId="0" fontId="0" fillId="2" borderId="0" xfId="0" applyFont="1" applyFill="1" applyBorder="1"/>
    <xf numFmtId="0" fontId="0" fillId="2" borderId="5" xfId="0" applyFont="1" applyFill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A3E9-6F4F-494E-A956-E85E12523420}">
  <dimension ref="A1:AA66"/>
  <sheetViews>
    <sheetView tabSelected="1" workbookViewId="0">
      <pane ySplit="1" topLeftCell="A2" activePane="bottomLeft" state="frozen"/>
      <selection pane="bottomLeft" activeCell="X6" sqref="X6"/>
    </sheetView>
  </sheetViews>
  <sheetFormatPr defaultRowHeight="15" x14ac:dyDescent="0.25"/>
  <cols>
    <col min="1" max="1" width="30.28515625" style="3" bestFit="1" customWidth="1"/>
    <col min="2" max="2" width="5" style="3" bestFit="1" customWidth="1"/>
    <col min="3" max="3" width="19.85546875" style="3" bestFit="1" customWidth="1"/>
    <col min="4" max="4" width="5.7109375" style="3" bestFit="1" customWidth="1"/>
    <col min="5" max="5" width="7" style="3" bestFit="1" customWidth="1"/>
    <col min="6" max="6" width="8" style="3" bestFit="1" customWidth="1"/>
    <col min="7" max="7" width="6" style="3" customWidth="1"/>
    <col min="8" max="8" width="20.7109375" style="3" bestFit="1" customWidth="1"/>
    <col min="9" max="9" width="5.7109375" style="3" bestFit="1" customWidth="1"/>
    <col min="10" max="10" width="7" style="3" bestFit="1" customWidth="1"/>
    <col min="11" max="11" width="17.85546875" style="3" bestFit="1" customWidth="1"/>
    <col min="12" max="12" width="5.7109375" style="3" bestFit="1" customWidth="1"/>
    <col min="13" max="13" width="6" style="3" bestFit="1" customWidth="1"/>
    <col min="14" max="14" width="15.140625" style="3" bestFit="1" customWidth="1"/>
    <col min="15" max="15" width="5.7109375" style="3" bestFit="1" customWidth="1"/>
    <col min="16" max="16" width="6" style="3" bestFit="1" customWidth="1"/>
    <col min="17" max="17" width="14" style="3" bestFit="1" customWidth="1"/>
    <col min="18" max="18" width="5.7109375" style="3" bestFit="1" customWidth="1"/>
    <col min="19" max="19" width="6" style="3" bestFit="1" customWidth="1"/>
    <col min="20" max="22" width="8" style="3" bestFit="1" customWidth="1"/>
    <col min="23" max="24" width="10" style="3" bestFit="1" customWidth="1"/>
    <col min="25" max="27" width="12.42578125" style="3" bestFit="1" customWidth="1"/>
    <col min="28" max="16384" width="9.140625" style="3"/>
  </cols>
  <sheetData>
    <row r="1" spans="1:27" customFormat="1" x14ac:dyDescent="0.25">
      <c r="A1" s="1" t="s">
        <v>0</v>
      </c>
      <c r="B1" s="1" t="s">
        <v>123</v>
      </c>
      <c r="C1" s="1" t="s">
        <v>70</v>
      </c>
      <c r="D1" s="1" t="s">
        <v>9</v>
      </c>
      <c r="E1" s="1" t="s">
        <v>124</v>
      </c>
      <c r="F1" s="1" t="s">
        <v>125</v>
      </c>
      <c r="G1" s="1" t="s">
        <v>126</v>
      </c>
      <c r="H1" s="1" t="s">
        <v>71</v>
      </c>
      <c r="I1" s="1" t="s">
        <v>9</v>
      </c>
      <c r="J1" s="1" t="s">
        <v>122</v>
      </c>
      <c r="K1" s="1" t="s">
        <v>72</v>
      </c>
      <c r="L1" s="1" t="s">
        <v>9</v>
      </c>
      <c r="M1" s="1" t="s">
        <v>122</v>
      </c>
      <c r="N1" s="1" t="s">
        <v>73</v>
      </c>
      <c r="O1" s="1" t="s">
        <v>9</v>
      </c>
      <c r="P1" s="1" t="s">
        <v>122</v>
      </c>
      <c r="Q1" s="1" t="s">
        <v>81</v>
      </c>
      <c r="R1" s="1" t="s">
        <v>9</v>
      </c>
      <c r="S1" s="1" t="s">
        <v>122</v>
      </c>
      <c r="T1" s="8" t="s">
        <v>64</v>
      </c>
      <c r="U1" s="9" t="s">
        <v>65</v>
      </c>
      <c r="V1" s="10" t="s">
        <v>66</v>
      </c>
      <c r="W1" s="2">
        <v>45268</v>
      </c>
      <c r="X1" s="2">
        <v>45266</v>
      </c>
      <c r="Y1" s="1" t="s">
        <v>67</v>
      </c>
      <c r="Z1" s="1" t="s">
        <v>68</v>
      </c>
      <c r="AA1" s="1" t="s">
        <v>69</v>
      </c>
    </row>
    <row r="2" spans="1:27" x14ac:dyDescent="0.25">
      <c r="A2" s="3" t="s">
        <v>1</v>
      </c>
      <c r="B2" s="3">
        <v>1</v>
      </c>
      <c r="C2" s="3" t="s">
        <v>95</v>
      </c>
      <c r="D2" s="3">
        <v>1</v>
      </c>
      <c r="E2" s="3">
        <v>9500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11"/>
      <c r="U2" s="12"/>
      <c r="V2" s="13"/>
      <c r="W2" s="3">
        <v>629500</v>
      </c>
      <c r="X2" s="3">
        <v>648500</v>
      </c>
      <c r="Y2" s="5" t="e">
        <f>$W2/T2</f>
        <v>#DIV/0!</v>
      </c>
      <c r="Z2" s="4"/>
      <c r="AA2" s="4"/>
    </row>
    <row r="3" spans="1:27" x14ac:dyDescent="0.25">
      <c r="A3" s="3" t="s">
        <v>2</v>
      </c>
      <c r="B3" s="3">
        <v>2</v>
      </c>
      <c r="C3" s="3" t="s">
        <v>95</v>
      </c>
      <c r="D3" s="3">
        <v>1</v>
      </c>
      <c r="E3" s="3">
        <v>71000</v>
      </c>
      <c r="F3" s="6"/>
      <c r="G3" s="6"/>
      <c r="H3" s="3" t="s">
        <v>94</v>
      </c>
      <c r="I3" s="3">
        <v>1</v>
      </c>
      <c r="J3" s="3">
        <v>55000</v>
      </c>
      <c r="K3" s="6"/>
      <c r="L3" s="6"/>
      <c r="M3" s="6"/>
      <c r="N3" s="6"/>
      <c r="O3" s="6"/>
      <c r="P3" s="6"/>
      <c r="Q3" s="6"/>
      <c r="R3" s="6"/>
      <c r="S3" s="6"/>
      <c r="T3" s="11">
        <f>(E3/D3)+(J3/I3)</f>
        <v>126000</v>
      </c>
      <c r="U3" s="12"/>
      <c r="V3" s="13"/>
      <c r="W3" s="3">
        <v>12700000</v>
      </c>
      <c r="X3" s="3">
        <v>12900000</v>
      </c>
      <c r="Y3" s="5">
        <f>$W3/T3</f>
        <v>100.7936507936508</v>
      </c>
      <c r="Z3" s="4"/>
      <c r="AA3" s="4"/>
    </row>
    <row r="4" spans="1:27" x14ac:dyDescent="0.25">
      <c r="A4" s="3" t="s">
        <v>3</v>
      </c>
      <c r="B4" s="3">
        <v>2</v>
      </c>
      <c r="C4" s="3" t="s">
        <v>76</v>
      </c>
      <c r="D4" s="3">
        <v>1</v>
      </c>
      <c r="E4" s="3">
        <v>275000</v>
      </c>
      <c r="F4" s="3">
        <v>550000</v>
      </c>
      <c r="G4" s="6"/>
      <c r="H4" s="3" t="s">
        <v>83</v>
      </c>
      <c r="I4" s="3">
        <v>1</v>
      </c>
      <c r="J4" s="3">
        <v>190000</v>
      </c>
      <c r="K4" s="6"/>
      <c r="L4" s="6"/>
      <c r="M4" s="6"/>
      <c r="N4" s="6"/>
      <c r="O4" s="6"/>
      <c r="P4" s="6"/>
      <c r="Q4" s="6"/>
      <c r="R4" s="6"/>
      <c r="S4" s="6"/>
      <c r="T4" s="11"/>
      <c r="U4" s="14"/>
      <c r="V4" s="13"/>
      <c r="W4" s="3">
        <v>72300000</v>
      </c>
      <c r="X4" s="3">
        <v>73800000</v>
      </c>
      <c r="Y4" s="4" t="e">
        <f>$W4/T4</f>
        <v>#DIV/0!</v>
      </c>
      <c r="Z4" s="5" t="e">
        <f>$W4/U4</f>
        <v>#DIV/0!</v>
      </c>
      <c r="AA4" s="4"/>
    </row>
    <row r="5" spans="1:27" x14ac:dyDescent="0.25">
      <c r="A5" s="3" t="s">
        <v>4</v>
      </c>
      <c r="B5" s="3">
        <v>1</v>
      </c>
      <c r="C5" s="3" t="s">
        <v>74</v>
      </c>
      <c r="D5" s="3">
        <v>1</v>
      </c>
      <c r="E5" s="3">
        <v>98439</v>
      </c>
      <c r="F5" s="3">
        <v>196876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11"/>
      <c r="U5" s="14"/>
      <c r="V5" s="13"/>
      <c r="W5" s="7">
        <v>10800000</v>
      </c>
      <c r="X5" s="3">
        <v>11200000</v>
      </c>
      <c r="Y5" s="4" t="e">
        <f>$W5/T5</f>
        <v>#DIV/0!</v>
      </c>
      <c r="Z5" s="5" t="e">
        <f>$W5/U5</f>
        <v>#DIV/0!</v>
      </c>
      <c r="AA5" s="4"/>
    </row>
    <row r="6" spans="1:27" x14ac:dyDescent="0.25">
      <c r="A6" s="3" t="s">
        <v>5</v>
      </c>
      <c r="B6" s="3">
        <v>2</v>
      </c>
      <c r="C6" s="3" t="s">
        <v>6</v>
      </c>
      <c r="D6" s="3">
        <v>1</v>
      </c>
      <c r="E6" s="3">
        <v>399400</v>
      </c>
      <c r="F6" s="3">
        <v>1597500</v>
      </c>
      <c r="G6" s="6"/>
      <c r="H6" s="3" t="s">
        <v>75</v>
      </c>
      <c r="I6" s="3">
        <v>1</v>
      </c>
      <c r="J6" s="3">
        <v>319500</v>
      </c>
      <c r="K6" s="6"/>
      <c r="L6" s="6"/>
      <c r="M6" s="6"/>
      <c r="N6" s="6"/>
      <c r="O6" s="6"/>
      <c r="P6" s="6"/>
      <c r="Q6" s="6"/>
      <c r="R6" s="6"/>
      <c r="S6" s="6"/>
      <c r="T6" s="11"/>
      <c r="U6" s="14"/>
      <c r="V6" s="13"/>
      <c r="W6" s="7">
        <v>26900000</v>
      </c>
      <c r="X6" s="3">
        <v>13200000</v>
      </c>
      <c r="Y6" s="4" t="e">
        <f>$W6/T6</f>
        <v>#DIV/0!</v>
      </c>
      <c r="Z6" s="5" t="e">
        <f>$W6/U6</f>
        <v>#DIV/0!</v>
      </c>
      <c r="AA6" s="4"/>
    </row>
    <row r="7" spans="1:27" x14ac:dyDescent="0.25">
      <c r="A7" s="3" t="s">
        <v>6</v>
      </c>
      <c r="B7" s="3">
        <v>5</v>
      </c>
      <c r="C7" s="3" t="s">
        <v>77</v>
      </c>
      <c r="D7" s="3">
        <v>1</v>
      </c>
      <c r="E7" s="3">
        <v>28800</v>
      </c>
      <c r="G7" s="6"/>
      <c r="H7" s="3" t="s">
        <v>78</v>
      </c>
      <c r="I7" s="3">
        <v>1</v>
      </c>
      <c r="J7" s="3">
        <v>16500</v>
      </c>
      <c r="K7" s="3" t="s">
        <v>79</v>
      </c>
      <c r="L7" s="3">
        <v>1</v>
      </c>
      <c r="M7" s="3">
        <v>16500</v>
      </c>
      <c r="N7" s="3" t="s">
        <v>80</v>
      </c>
      <c r="O7" s="3">
        <v>1</v>
      </c>
      <c r="P7" s="3">
        <v>16500</v>
      </c>
      <c r="Q7" s="3" t="s">
        <v>82</v>
      </c>
      <c r="R7" s="3">
        <v>1</v>
      </c>
      <c r="S7" s="3">
        <v>16500</v>
      </c>
      <c r="T7" s="11">
        <f>28800+16500+16500+16500+16500</f>
        <v>94800</v>
      </c>
      <c r="U7" s="12"/>
      <c r="V7" s="13"/>
      <c r="W7" s="7">
        <v>1900000</v>
      </c>
      <c r="X7" s="3">
        <v>1800000</v>
      </c>
      <c r="Y7" s="5">
        <f>$W7/T7</f>
        <v>20.042194092827003</v>
      </c>
      <c r="Z7" s="4"/>
      <c r="AA7" s="4"/>
    </row>
    <row r="8" spans="1:27" x14ac:dyDescent="0.25">
      <c r="A8" s="3" t="s">
        <v>7</v>
      </c>
      <c r="B8" s="3">
        <v>1</v>
      </c>
      <c r="C8" s="3" t="s">
        <v>94</v>
      </c>
      <c r="D8" s="3">
        <v>3</v>
      </c>
      <c r="T8" s="11"/>
      <c r="U8" s="14"/>
      <c r="V8" s="15"/>
      <c r="W8" s="7">
        <v>702300</v>
      </c>
      <c r="X8" s="3">
        <v>775300</v>
      </c>
      <c r="Y8" s="4"/>
      <c r="Z8" s="4"/>
      <c r="AA8" s="4"/>
    </row>
    <row r="9" spans="1:27" x14ac:dyDescent="0.25">
      <c r="A9" s="3" t="s">
        <v>8</v>
      </c>
      <c r="B9" s="3">
        <v>1</v>
      </c>
      <c r="C9" s="3" t="s">
        <v>94</v>
      </c>
      <c r="D9" s="3">
        <v>3</v>
      </c>
      <c r="T9" s="11"/>
      <c r="U9" s="14"/>
      <c r="V9" s="15"/>
      <c r="W9" s="7">
        <v>45500</v>
      </c>
      <c r="X9" s="3">
        <v>59800</v>
      </c>
      <c r="Y9" s="4"/>
      <c r="Z9" s="4"/>
      <c r="AA9" s="4"/>
    </row>
    <row r="10" spans="1:27" x14ac:dyDescent="0.25">
      <c r="A10" s="3" t="s">
        <v>10</v>
      </c>
      <c r="B10" s="3">
        <v>1</v>
      </c>
      <c r="C10" s="3" t="s">
        <v>94</v>
      </c>
      <c r="D10" s="3">
        <v>3</v>
      </c>
      <c r="T10" s="11"/>
      <c r="U10" s="14"/>
      <c r="V10" s="15"/>
      <c r="W10" s="7">
        <v>7038</v>
      </c>
      <c r="X10" s="3">
        <v>10600</v>
      </c>
      <c r="Y10" s="4"/>
      <c r="Z10" s="4"/>
      <c r="AA10" s="4"/>
    </row>
    <row r="11" spans="1:27" x14ac:dyDescent="0.25">
      <c r="A11" s="3" t="s">
        <v>97</v>
      </c>
      <c r="B11" s="3">
        <v>5</v>
      </c>
      <c r="C11" s="3" t="s">
        <v>98</v>
      </c>
      <c r="D11" s="3">
        <v>1</v>
      </c>
      <c r="E11" s="3">
        <v>160</v>
      </c>
      <c r="H11" s="3" t="s">
        <v>100</v>
      </c>
      <c r="K11" s="3" t="s">
        <v>103</v>
      </c>
      <c r="N11" s="3" t="s">
        <v>111</v>
      </c>
      <c r="Q11" s="3" t="s">
        <v>121</v>
      </c>
      <c r="T11" s="11"/>
      <c r="U11" s="14"/>
      <c r="V11" s="15"/>
      <c r="W11" s="7">
        <v>26400</v>
      </c>
      <c r="X11" s="3">
        <v>25200</v>
      </c>
      <c r="Y11" s="4" t="e">
        <f>$W11/T11</f>
        <v>#DIV/0!</v>
      </c>
      <c r="Z11" s="5" t="e">
        <f>$W11/U11</f>
        <v>#DIV/0!</v>
      </c>
      <c r="AA11" s="4" t="e">
        <f>$W11/V11</f>
        <v>#DIV/0!</v>
      </c>
    </row>
    <row r="12" spans="1:27" x14ac:dyDescent="0.25">
      <c r="A12" s="3" t="s">
        <v>11</v>
      </c>
      <c r="B12" s="3">
        <v>2</v>
      </c>
      <c r="C12" s="3" t="s">
        <v>101</v>
      </c>
      <c r="H12" s="3" t="s">
        <v>102</v>
      </c>
      <c r="T12" s="11"/>
      <c r="U12" s="14"/>
      <c r="V12" s="15"/>
      <c r="W12" s="3">
        <v>3170</v>
      </c>
      <c r="X12" s="3">
        <v>3058</v>
      </c>
      <c r="Y12" s="4" t="e">
        <f>$W12/T12</f>
        <v>#DIV/0!</v>
      </c>
      <c r="Z12" s="4" t="e">
        <f>$W12/U12</f>
        <v>#DIV/0!</v>
      </c>
      <c r="AA12" s="5" t="e">
        <f>$W12/V12</f>
        <v>#DIV/0!</v>
      </c>
    </row>
    <row r="13" spans="1:27" x14ac:dyDescent="0.25">
      <c r="A13" s="3" t="s">
        <v>12</v>
      </c>
      <c r="B13" s="3">
        <v>2</v>
      </c>
      <c r="C13" s="3" t="s">
        <v>99</v>
      </c>
      <c r="H13" s="3" t="s">
        <v>104</v>
      </c>
      <c r="T13" s="11"/>
      <c r="U13" s="14"/>
      <c r="V13" s="15"/>
      <c r="W13" s="3">
        <v>8369</v>
      </c>
      <c r="X13" s="3">
        <v>6255</v>
      </c>
      <c r="Y13" s="4" t="e">
        <f>$W13/T13</f>
        <v>#DIV/0!</v>
      </c>
      <c r="Z13" s="5" t="e">
        <f>$W13/U13</f>
        <v>#DIV/0!</v>
      </c>
      <c r="AA13" s="4" t="e">
        <f>$W13/V13</f>
        <v>#DIV/0!</v>
      </c>
    </row>
    <row r="14" spans="1:27" x14ac:dyDescent="0.25">
      <c r="A14" s="3" t="s">
        <v>13</v>
      </c>
      <c r="B14" s="3">
        <v>3</v>
      </c>
      <c r="C14" s="3" t="s">
        <v>84</v>
      </c>
      <c r="D14" s="3">
        <v>1</v>
      </c>
      <c r="H14" s="3" t="s">
        <v>85</v>
      </c>
      <c r="I14" s="3">
        <v>1</v>
      </c>
      <c r="K14" s="3" t="s">
        <v>86</v>
      </c>
      <c r="L14" s="3">
        <v>2</v>
      </c>
      <c r="M14" s="3">
        <v>4000</v>
      </c>
      <c r="T14" s="11"/>
      <c r="U14" s="14"/>
      <c r="V14" s="15"/>
      <c r="W14" s="3">
        <v>5800000</v>
      </c>
      <c r="X14" s="3">
        <v>6500000</v>
      </c>
      <c r="Y14" s="4"/>
      <c r="Z14" s="4"/>
      <c r="AA14" s="4"/>
    </row>
    <row r="15" spans="1:27" x14ac:dyDescent="0.25">
      <c r="A15" s="3" t="s">
        <v>14</v>
      </c>
      <c r="B15" s="3">
        <v>1</v>
      </c>
      <c r="C15" s="3" t="s">
        <v>114</v>
      </c>
      <c r="D15" s="3">
        <v>1</v>
      </c>
      <c r="T15" s="11"/>
      <c r="U15" s="14"/>
      <c r="V15" s="15"/>
      <c r="W15" s="3">
        <v>1599</v>
      </c>
      <c r="X15" s="3">
        <v>1749</v>
      </c>
      <c r="Y15" s="5" t="e">
        <f>$W15/T15</f>
        <v>#DIV/0!</v>
      </c>
      <c r="Z15" s="4" t="e">
        <f>$W15/U15</f>
        <v>#DIV/0!</v>
      </c>
      <c r="AA15" s="4"/>
    </row>
    <row r="16" spans="1:27" x14ac:dyDescent="0.25">
      <c r="A16" s="3" t="s">
        <v>87</v>
      </c>
      <c r="B16" s="3">
        <v>1</v>
      </c>
      <c r="C16" s="3" t="s">
        <v>127</v>
      </c>
      <c r="D16" s="3">
        <v>1</v>
      </c>
      <c r="T16" s="11"/>
      <c r="U16" s="14"/>
      <c r="V16" s="15"/>
      <c r="W16" s="3">
        <v>903100</v>
      </c>
      <c r="X16" s="3">
        <v>944500</v>
      </c>
      <c r="Y16" s="4" t="e">
        <f>$W16/T16</f>
        <v>#DIV/0!</v>
      </c>
      <c r="Z16" s="4" t="e">
        <f>$W16/U16</f>
        <v>#DIV/0!</v>
      </c>
      <c r="AA16" s="5" t="e">
        <f>$W16/V16</f>
        <v>#DIV/0!</v>
      </c>
    </row>
    <row r="17" spans="1:27" x14ac:dyDescent="0.25">
      <c r="A17" s="3" t="s">
        <v>15</v>
      </c>
      <c r="B17" s="3">
        <v>1</v>
      </c>
      <c r="C17" s="3" t="s">
        <v>127</v>
      </c>
      <c r="T17" s="11"/>
      <c r="U17" s="14"/>
      <c r="V17" s="15"/>
      <c r="W17" s="3">
        <v>3300000</v>
      </c>
      <c r="X17" s="3">
        <v>2200000</v>
      </c>
      <c r="Y17" s="4" t="e">
        <f>$W17/T17</f>
        <v>#DIV/0!</v>
      </c>
      <c r="Z17" s="4" t="e">
        <f>$W17/U17</f>
        <v>#DIV/0!</v>
      </c>
      <c r="AA17" s="4"/>
    </row>
    <row r="18" spans="1:27" x14ac:dyDescent="0.25">
      <c r="A18" s="3" t="s">
        <v>16</v>
      </c>
      <c r="B18" s="3">
        <v>1</v>
      </c>
      <c r="C18" s="3" t="s">
        <v>127</v>
      </c>
      <c r="T18" s="11"/>
      <c r="U18" s="14"/>
      <c r="V18" s="15"/>
      <c r="W18" s="3">
        <v>2100000</v>
      </c>
      <c r="X18" s="3">
        <v>1600000</v>
      </c>
      <c r="Y18" s="4" t="e">
        <f>$W18/T18</f>
        <v>#DIV/0!</v>
      </c>
      <c r="Z18" s="4" t="e">
        <f>$W18/U18</f>
        <v>#DIV/0!</v>
      </c>
      <c r="AA18" s="4"/>
    </row>
    <row r="19" spans="1:27" x14ac:dyDescent="0.25">
      <c r="A19" s="3" t="s">
        <v>17</v>
      </c>
      <c r="B19" s="3">
        <v>1</v>
      </c>
      <c r="C19" s="3" t="s">
        <v>128</v>
      </c>
      <c r="T19" s="11">
        <v>1750</v>
      </c>
      <c r="U19" s="14">
        <v>12000</v>
      </c>
      <c r="V19" s="15">
        <v>75000</v>
      </c>
      <c r="W19" s="3">
        <v>9400000</v>
      </c>
      <c r="X19" s="3">
        <v>9500000</v>
      </c>
      <c r="Y19" s="4" t="e">
        <f>($W19/T19)*#REF!</f>
        <v>#REF!</v>
      </c>
      <c r="Z19" s="5" t="e">
        <f>($W19/U19)*#REF!</f>
        <v>#REF!</v>
      </c>
      <c r="AA19" s="4" t="e">
        <f>($W19/V19)*#REF!</f>
        <v>#REF!</v>
      </c>
    </row>
    <row r="20" spans="1:27" x14ac:dyDescent="0.25">
      <c r="A20" s="3" t="s">
        <v>18</v>
      </c>
      <c r="B20" s="3">
        <v>1</v>
      </c>
      <c r="C20" s="3" t="s">
        <v>128</v>
      </c>
      <c r="T20" s="11">
        <v>1750</v>
      </c>
      <c r="U20" s="14">
        <v>12000</v>
      </c>
      <c r="V20" s="15">
        <v>75000</v>
      </c>
      <c r="W20" s="3">
        <v>11100000</v>
      </c>
      <c r="X20" s="3">
        <v>11100000</v>
      </c>
      <c r="Y20" s="4" t="e">
        <f>($W20/T20)*#REF!</f>
        <v>#REF!</v>
      </c>
      <c r="Z20" s="5" t="e">
        <f>($W20/U20)*#REF!</f>
        <v>#REF!</v>
      </c>
      <c r="AA20" s="4" t="e">
        <f>($W20/V20)*#REF!</f>
        <v>#REF!</v>
      </c>
    </row>
    <row r="21" spans="1:27" x14ac:dyDescent="0.25">
      <c r="A21" s="3" t="s">
        <v>19</v>
      </c>
      <c r="B21" s="3">
        <v>1</v>
      </c>
      <c r="C21" s="3" t="s">
        <v>128</v>
      </c>
      <c r="T21" s="11">
        <v>1750</v>
      </c>
      <c r="U21" s="14">
        <v>12000</v>
      </c>
      <c r="V21" s="15">
        <v>75000</v>
      </c>
      <c r="W21" s="3">
        <v>8300000</v>
      </c>
      <c r="X21" s="3">
        <v>8200000</v>
      </c>
      <c r="Y21" s="4" t="e">
        <f>($W21/T21)*#REF!</f>
        <v>#REF!</v>
      </c>
      <c r="Z21" s="5" t="e">
        <f>($W21/U21)*#REF!</f>
        <v>#REF!</v>
      </c>
      <c r="AA21" s="4" t="e">
        <f>($W21/V21)*#REF!</f>
        <v>#REF!</v>
      </c>
    </row>
    <row r="22" spans="1:27" x14ac:dyDescent="0.25">
      <c r="A22" s="3" t="s">
        <v>20</v>
      </c>
      <c r="B22" s="3">
        <v>1</v>
      </c>
      <c r="C22" s="3" t="s">
        <v>128</v>
      </c>
      <c r="T22" s="11">
        <v>13000</v>
      </c>
      <c r="U22" s="14">
        <v>33000</v>
      </c>
      <c r="V22" s="15">
        <v>100000</v>
      </c>
      <c r="W22" s="3">
        <v>340000</v>
      </c>
      <c r="X22" s="3">
        <v>319000</v>
      </c>
      <c r="Y22" s="5" t="e">
        <f>($W22/T22)*#REF!</f>
        <v>#REF!</v>
      </c>
      <c r="Z22" s="4" t="e">
        <f>($W22/U22)*#REF!</f>
        <v>#REF!</v>
      </c>
      <c r="AA22" s="4" t="e">
        <f>($W22/V22)*#REF!</f>
        <v>#REF!</v>
      </c>
    </row>
    <row r="23" spans="1:27" x14ac:dyDescent="0.25">
      <c r="A23" s="3" t="s">
        <v>21</v>
      </c>
      <c r="B23" s="3">
        <v>1</v>
      </c>
      <c r="C23" s="3" t="s">
        <v>128</v>
      </c>
      <c r="T23" s="11">
        <v>13000</v>
      </c>
      <c r="U23" s="14">
        <v>33000</v>
      </c>
      <c r="V23" s="15">
        <v>100000</v>
      </c>
      <c r="W23" s="3">
        <v>224700</v>
      </c>
      <c r="X23" s="3">
        <v>234900</v>
      </c>
      <c r="Y23" s="5" t="e">
        <f>($W23/T23)*#REF!</f>
        <v>#REF!</v>
      </c>
      <c r="Z23" s="4" t="e">
        <f>($W23/U23)*#REF!</f>
        <v>#REF!</v>
      </c>
      <c r="AA23" s="4" t="e">
        <f>($W23/V23)*#REF!</f>
        <v>#REF!</v>
      </c>
    </row>
    <row r="24" spans="1:27" x14ac:dyDescent="0.25">
      <c r="A24" s="3" t="s">
        <v>22</v>
      </c>
      <c r="B24" s="3">
        <v>1</v>
      </c>
      <c r="C24" s="3" t="s">
        <v>128</v>
      </c>
      <c r="T24" s="11">
        <v>13000</v>
      </c>
      <c r="U24" s="14">
        <v>33000</v>
      </c>
      <c r="V24" s="15">
        <v>100000</v>
      </c>
      <c r="W24" s="3">
        <v>359800</v>
      </c>
      <c r="X24" s="3">
        <v>333800</v>
      </c>
      <c r="Y24" s="5" t="e">
        <f>($W24/T24)*#REF!</f>
        <v>#REF!</v>
      </c>
      <c r="Z24" s="4" t="e">
        <f>($W24/U24)*#REF!</f>
        <v>#REF!</v>
      </c>
      <c r="AA24" s="4" t="e">
        <f>($W24/V24)*#REF!</f>
        <v>#REF!</v>
      </c>
    </row>
    <row r="25" spans="1:27" x14ac:dyDescent="0.25">
      <c r="A25" s="3" t="s">
        <v>23</v>
      </c>
      <c r="B25" s="3">
        <v>1</v>
      </c>
      <c r="C25" s="3" t="s">
        <v>128</v>
      </c>
      <c r="T25" s="11">
        <v>13000</v>
      </c>
      <c r="U25" s="14">
        <v>33000</v>
      </c>
      <c r="V25" s="15">
        <v>100000</v>
      </c>
      <c r="W25" s="3">
        <v>159800000</v>
      </c>
      <c r="X25" s="3">
        <v>159600000</v>
      </c>
      <c r="Y25" s="4" t="e">
        <f>($W25/T25)*#REF!</f>
        <v>#REF!</v>
      </c>
      <c r="Z25" s="4" t="e">
        <f>($W25/U25)*#REF!</f>
        <v>#REF!</v>
      </c>
      <c r="AA25" s="5" t="e">
        <f>($W25/V25)*#REF!</f>
        <v>#REF!</v>
      </c>
    </row>
    <row r="26" spans="1:27" x14ac:dyDescent="0.25">
      <c r="A26" s="3" t="s">
        <v>24</v>
      </c>
      <c r="B26" s="3">
        <v>1</v>
      </c>
      <c r="C26" s="3" t="s">
        <v>128</v>
      </c>
      <c r="T26" s="11">
        <v>100000</v>
      </c>
      <c r="U26" s="14">
        <v>250000</v>
      </c>
      <c r="V26" s="15">
        <v>1000000</v>
      </c>
      <c r="W26" s="3">
        <v>117100000</v>
      </c>
      <c r="X26" s="3">
        <v>117400000</v>
      </c>
      <c r="Y26" s="4" t="e">
        <f>($W26/T26)*#REF!</f>
        <v>#REF!</v>
      </c>
      <c r="Z26" s="5" t="e">
        <f>($W26/U26)*#REF!</f>
        <v>#REF!</v>
      </c>
      <c r="AA26" s="4" t="e">
        <f>($W26/V26)*#REF!</f>
        <v>#REF!</v>
      </c>
    </row>
    <row r="27" spans="1:27" x14ac:dyDescent="0.25">
      <c r="A27" s="3" t="s">
        <v>25</v>
      </c>
      <c r="B27" s="3">
        <v>1</v>
      </c>
      <c r="C27" s="3" t="s">
        <v>128</v>
      </c>
      <c r="T27" s="11">
        <v>100000</v>
      </c>
      <c r="U27" s="14">
        <v>250000</v>
      </c>
      <c r="V27" s="15">
        <v>1000000</v>
      </c>
      <c r="W27" s="3">
        <v>118800000</v>
      </c>
      <c r="X27" s="3">
        <v>106900000</v>
      </c>
      <c r="Y27" s="4" t="e">
        <f>($W27/T27)*#REF!</f>
        <v>#REF!</v>
      </c>
      <c r="Z27" s="5" t="e">
        <f>($W27/U27)*#REF!</f>
        <v>#REF!</v>
      </c>
      <c r="AA27" s="4" t="e">
        <f>($W27/V27)*#REF!</f>
        <v>#REF!</v>
      </c>
    </row>
    <row r="28" spans="1:27" x14ac:dyDescent="0.25">
      <c r="A28" s="3" t="s">
        <v>26</v>
      </c>
      <c r="B28" s="3">
        <v>1</v>
      </c>
      <c r="C28" s="3" t="s">
        <v>128</v>
      </c>
      <c r="T28" s="11">
        <v>100000</v>
      </c>
      <c r="U28" s="14">
        <v>250000</v>
      </c>
      <c r="V28" s="15">
        <v>1000000</v>
      </c>
      <c r="W28" s="3">
        <v>120400000</v>
      </c>
      <c r="X28" s="3">
        <v>111100000</v>
      </c>
      <c r="Y28" s="4" t="e">
        <f>($W28/T28)*#REF!</f>
        <v>#REF!</v>
      </c>
      <c r="Z28" s="5" t="e">
        <f>($W28/U28)*#REF!</f>
        <v>#REF!</v>
      </c>
      <c r="AA28" s="4" t="e">
        <f>($W28/V28)*#REF!</f>
        <v>#REF!</v>
      </c>
    </row>
    <row r="29" spans="1:27" x14ac:dyDescent="0.25">
      <c r="A29" s="3" t="s">
        <v>27</v>
      </c>
      <c r="B29" s="3">
        <v>1</v>
      </c>
      <c r="C29" s="3" t="s">
        <v>91</v>
      </c>
      <c r="T29" s="11">
        <v>2250</v>
      </c>
      <c r="U29" s="14"/>
      <c r="V29" s="15"/>
      <c r="W29" s="3">
        <v>15600</v>
      </c>
      <c r="X29" s="3">
        <v>20100</v>
      </c>
      <c r="Y29" s="4"/>
      <c r="Z29" s="4"/>
      <c r="AA29" s="4"/>
    </row>
    <row r="30" spans="1:27" x14ac:dyDescent="0.25">
      <c r="A30" s="3" t="s">
        <v>28</v>
      </c>
      <c r="B30" s="3">
        <v>1</v>
      </c>
      <c r="C30" s="3" t="s">
        <v>93</v>
      </c>
      <c r="T30" s="11"/>
      <c r="U30" s="14"/>
      <c r="V30" s="15"/>
      <c r="W30" s="3">
        <v>29800</v>
      </c>
      <c r="X30" s="3">
        <v>32200</v>
      </c>
      <c r="Y30" s="4"/>
      <c r="Z30" s="4"/>
      <c r="AA30" s="4"/>
    </row>
    <row r="31" spans="1:27" x14ac:dyDescent="0.25">
      <c r="A31" s="3" t="s">
        <v>29</v>
      </c>
      <c r="B31" s="3">
        <v>1</v>
      </c>
      <c r="C31" s="3" t="s">
        <v>92</v>
      </c>
      <c r="T31" s="11"/>
      <c r="U31" s="14"/>
      <c r="V31" s="15"/>
      <c r="W31" s="3">
        <v>33100</v>
      </c>
      <c r="X31" s="3">
        <v>35500</v>
      </c>
      <c r="Y31" s="4"/>
      <c r="Z31" s="4"/>
      <c r="AA31" s="4"/>
    </row>
    <row r="32" spans="1:27" x14ac:dyDescent="0.25">
      <c r="A32" s="3" t="s">
        <v>52</v>
      </c>
      <c r="B32" s="3">
        <v>1</v>
      </c>
      <c r="C32" s="3" t="s">
        <v>105</v>
      </c>
      <c r="T32" s="11">
        <v>4100</v>
      </c>
      <c r="U32" s="14">
        <v>10200</v>
      </c>
      <c r="V32" s="15">
        <v>23700</v>
      </c>
      <c r="W32" s="19">
        <v>1400000</v>
      </c>
      <c r="X32" s="3">
        <v>1400000</v>
      </c>
      <c r="Y32" s="4">
        <f>$W32/T32</f>
        <v>341.46341463414632</v>
      </c>
      <c r="Z32" s="4">
        <f>$W32/U32</f>
        <v>137.25490196078431</v>
      </c>
      <c r="AA32" s="5">
        <f>$W32/V32</f>
        <v>59.071729957805907</v>
      </c>
    </row>
    <row r="33" spans="1:27" x14ac:dyDescent="0.25">
      <c r="A33" s="3" t="s">
        <v>53</v>
      </c>
      <c r="B33" s="3">
        <v>1</v>
      </c>
      <c r="C33" s="3" t="s">
        <v>94</v>
      </c>
      <c r="T33" s="11">
        <v>300000</v>
      </c>
      <c r="U33" s="14"/>
      <c r="V33" s="15"/>
      <c r="W33" s="19">
        <v>23300000</v>
      </c>
      <c r="X33" s="3">
        <v>22700000</v>
      </c>
      <c r="Y33" s="5">
        <f>$W33/T33</f>
        <v>77.666666666666671</v>
      </c>
      <c r="Z33" s="4"/>
      <c r="AA33" s="4"/>
    </row>
    <row r="34" spans="1:27" x14ac:dyDescent="0.25">
      <c r="A34" s="3" t="s">
        <v>55</v>
      </c>
      <c r="B34" s="3" t="s">
        <v>63</v>
      </c>
      <c r="C34" s="3" t="s">
        <v>63</v>
      </c>
      <c r="T34" s="11"/>
      <c r="U34" s="14"/>
      <c r="V34" s="15"/>
      <c r="W34" s="19">
        <v>154</v>
      </c>
      <c r="X34" s="3">
        <v>586</v>
      </c>
      <c r="Y34" s="4"/>
      <c r="Z34" s="4"/>
      <c r="AA34" s="4"/>
    </row>
    <row r="35" spans="1:27" x14ac:dyDescent="0.25">
      <c r="A35" s="3" t="s">
        <v>54</v>
      </c>
      <c r="B35" s="3" t="s">
        <v>63</v>
      </c>
      <c r="C35" s="3" t="s">
        <v>63</v>
      </c>
      <c r="T35" s="11"/>
      <c r="U35" s="14"/>
      <c r="V35" s="15"/>
      <c r="W35" s="19">
        <v>275</v>
      </c>
      <c r="X35" s="3">
        <v>2673</v>
      </c>
      <c r="Y35" s="4"/>
      <c r="Z35" s="4"/>
      <c r="AA35" s="4"/>
    </row>
    <row r="36" spans="1:27" x14ac:dyDescent="0.25">
      <c r="A36" s="3" t="s">
        <v>56</v>
      </c>
      <c r="B36" s="3" t="s">
        <v>63</v>
      </c>
      <c r="C36" s="3" t="s">
        <v>63</v>
      </c>
      <c r="T36" s="11"/>
      <c r="U36" s="14"/>
      <c r="V36" s="15"/>
      <c r="W36" s="19">
        <v>264</v>
      </c>
      <c r="X36" s="3">
        <v>244</v>
      </c>
      <c r="Y36" s="4"/>
      <c r="Z36" s="4"/>
      <c r="AA36" s="4"/>
    </row>
    <row r="37" spans="1:27" x14ac:dyDescent="0.25">
      <c r="A37" s="3" t="s">
        <v>30</v>
      </c>
      <c r="B37" s="3">
        <v>2</v>
      </c>
      <c r="C37" s="3" t="s">
        <v>96</v>
      </c>
      <c r="H37" s="3" t="s">
        <v>7</v>
      </c>
      <c r="T37" s="11"/>
      <c r="U37" s="14"/>
      <c r="V37" s="15"/>
      <c r="W37" s="19">
        <v>22700000</v>
      </c>
      <c r="X37" s="3">
        <v>22000000</v>
      </c>
      <c r="Y37" s="4"/>
      <c r="Z37" s="4"/>
      <c r="AA37" s="4"/>
    </row>
    <row r="38" spans="1:27" x14ac:dyDescent="0.25">
      <c r="A38" s="3" t="s">
        <v>31</v>
      </c>
      <c r="B38" s="3">
        <v>1</v>
      </c>
      <c r="C38" s="3" t="s">
        <v>8</v>
      </c>
      <c r="T38" s="11"/>
      <c r="U38" s="14"/>
      <c r="V38" s="15"/>
      <c r="W38" s="19">
        <v>3900000</v>
      </c>
      <c r="X38" s="3">
        <v>3700000</v>
      </c>
      <c r="Y38" s="4"/>
      <c r="Z38" s="4"/>
      <c r="AA38" s="4"/>
    </row>
    <row r="39" spans="1:27" x14ac:dyDescent="0.25">
      <c r="A39" s="3" t="s">
        <v>32</v>
      </c>
      <c r="B39" s="3">
        <v>1</v>
      </c>
      <c r="C39" s="3" t="s">
        <v>10</v>
      </c>
      <c r="T39" s="11"/>
      <c r="U39" s="14"/>
      <c r="V39" s="15"/>
      <c r="W39" s="19">
        <v>6000000</v>
      </c>
      <c r="X39" s="3">
        <v>6100000</v>
      </c>
      <c r="Y39" s="4"/>
      <c r="Z39" s="4"/>
      <c r="AA39" s="4"/>
    </row>
    <row r="40" spans="1:27" x14ac:dyDescent="0.25">
      <c r="A40" s="3" t="s">
        <v>106</v>
      </c>
      <c r="B40" s="3" t="s">
        <v>63</v>
      </c>
      <c r="C40" s="3" t="s">
        <v>63</v>
      </c>
      <c r="T40" s="11"/>
      <c r="U40" s="14"/>
      <c r="V40" s="15"/>
      <c r="W40" s="19">
        <v>1868</v>
      </c>
      <c r="X40" s="3">
        <v>3202</v>
      </c>
      <c r="Y40" s="4"/>
      <c r="Z40" s="4"/>
      <c r="AA40" s="4"/>
    </row>
    <row r="41" spans="1:27" x14ac:dyDescent="0.25">
      <c r="A41" s="3" t="s">
        <v>57</v>
      </c>
      <c r="B41" s="3" t="s">
        <v>63</v>
      </c>
      <c r="C41" s="3" t="s">
        <v>63</v>
      </c>
      <c r="T41" s="11"/>
      <c r="U41" s="14"/>
      <c r="V41" s="15"/>
      <c r="W41" s="19">
        <v>6615</v>
      </c>
      <c r="X41" s="3">
        <v>6215</v>
      </c>
      <c r="Y41" s="4"/>
      <c r="Z41" s="4"/>
      <c r="AA41" s="4"/>
    </row>
    <row r="42" spans="1:27" x14ac:dyDescent="0.25">
      <c r="A42" s="3" t="s">
        <v>58</v>
      </c>
      <c r="B42" s="3" t="s">
        <v>63</v>
      </c>
      <c r="C42" s="3" t="s">
        <v>63</v>
      </c>
      <c r="T42" s="11"/>
      <c r="U42" s="14"/>
      <c r="V42" s="15"/>
      <c r="W42" s="19">
        <v>6350</v>
      </c>
      <c r="X42" s="3">
        <v>5550</v>
      </c>
      <c r="Y42" s="4"/>
      <c r="Z42" s="4"/>
      <c r="AA42" s="4"/>
    </row>
    <row r="43" spans="1:27" x14ac:dyDescent="0.25">
      <c r="A43" s="3" t="s">
        <v>33</v>
      </c>
      <c r="B43" s="3">
        <v>1</v>
      </c>
      <c r="C43" s="3" t="s">
        <v>107</v>
      </c>
      <c r="T43" s="11"/>
      <c r="U43" s="14"/>
      <c r="V43" s="15"/>
      <c r="W43" s="19">
        <v>37900000</v>
      </c>
      <c r="X43" s="3">
        <v>5800000</v>
      </c>
      <c r="Y43" s="4" t="e">
        <f>($W43/T43)*#REF!</f>
        <v>#DIV/0!</v>
      </c>
      <c r="Z43" s="4" t="e">
        <f>($W43/U43)*#REF!</f>
        <v>#DIV/0!</v>
      </c>
      <c r="AA43" s="5" t="e">
        <f>($W43/V43)*#REF!</f>
        <v>#DIV/0!</v>
      </c>
    </row>
    <row r="44" spans="1:27" x14ac:dyDescent="0.25">
      <c r="A44" s="3" t="s">
        <v>34</v>
      </c>
      <c r="B44" s="3">
        <v>1</v>
      </c>
      <c r="C44" s="3" t="s">
        <v>108</v>
      </c>
      <c r="T44" s="11"/>
      <c r="U44" s="14"/>
      <c r="V44" s="15"/>
      <c r="W44" s="19">
        <v>58600000</v>
      </c>
      <c r="X44" s="3">
        <v>64300000</v>
      </c>
      <c r="Y44" s="4"/>
      <c r="Z44" s="4"/>
      <c r="AA44" s="4"/>
    </row>
    <row r="45" spans="1:27" x14ac:dyDescent="0.25">
      <c r="A45" s="3" t="s">
        <v>35</v>
      </c>
      <c r="B45" s="3">
        <v>1</v>
      </c>
      <c r="C45" s="3" t="s">
        <v>109</v>
      </c>
      <c r="T45" s="11"/>
      <c r="U45" s="14"/>
      <c r="V45" s="15"/>
      <c r="W45" s="3">
        <v>24000000</v>
      </c>
      <c r="X45" s="3">
        <v>29500000</v>
      </c>
      <c r="Y45" s="4" t="e">
        <f>($W45/T45)*#REF!</f>
        <v>#DIV/0!</v>
      </c>
      <c r="Z45" s="4" t="e">
        <f>($W45/U45)*#REF!</f>
        <v>#DIV/0!</v>
      </c>
      <c r="AA45" s="4" t="e">
        <f>($W45/V45)*#REF!</f>
        <v>#DIV/0!</v>
      </c>
    </row>
    <row r="46" spans="1:27" x14ac:dyDescent="0.25">
      <c r="A46" s="3" t="s">
        <v>40</v>
      </c>
      <c r="B46" s="3">
        <v>1</v>
      </c>
      <c r="C46" s="3" t="s">
        <v>110</v>
      </c>
      <c r="T46" s="11"/>
      <c r="U46" s="14"/>
      <c r="V46" s="15"/>
      <c r="W46" s="3">
        <v>243100</v>
      </c>
      <c r="X46" s="3">
        <v>242400</v>
      </c>
      <c r="Y46" s="4"/>
      <c r="Z46" s="4"/>
      <c r="AA46" s="4"/>
    </row>
    <row r="47" spans="1:27" x14ac:dyDescent="0.25">
      <c r="A47" s="3" t="s">
        <v>59</v>
      </c>
      <c r="B47" s="3" t="s">
        <v>63</v>
      </c>
      <c r="C47" s="3" t="s">
        <v>63</v>
      </c>
      <c r="T47" s="11"/>
      <c r="U47" s="14"/>
      <c r="V47" s="15"/>
      <c r="W47" s="3">
        <v>675</v>
      </c>
      <c r="X47" s="3">
        <v>475</v>
      </c>
      <c r="Y47" s="4"/>
      <c r="Z47" s="4"/>
      <c r="AA47" s="4"/>
    </row>
    <row r="48" spans="1:27" x14ac:dyDescent="0.25">
      <c r="A48" s="3" t="s">
        <v>62</v>
      </c>
      <c r="B48" s="3" t="s">
        <v>63</v>
      </c>
      <c r="C48" s="3" t="s">
        <v>63</v>
      </c>
      <c r="T48" s="11"/>
      <c r="U48" s="14"/>
      <c r="V48" s="15"/>
      <c r="W48" s="3">
        <v>980</v>
      </c>
      <c r="X48" s="3">
        <v>680</v>
      </c>
      <c r="Y48" s="4"/>
      <c r="Z48" s="4"/>
      <c r="AA48" s="4"/>
    </row>
    <row r="49" spans="1:27" x14ac:dyDescent="0.25">
      <c r="A49" s="3" t="s">
        <v>61</v>
      </c>
      <c r="B49" s="3" t="s">
        <v>63</v>
      </c>
      <c r="C49" s="3" t="s">
        <v>63</v>
      </c>
      <c r="T49" s="11"/>
      <c r="U49" s="14"/>
      <c r="V49" s="15"/>
      <c r="W49" s="3">
        <v>1375</v>
      </c>
      <c r="X49" s="3">
        <v>775</v>
      </c>
      <c r="Y49" s="4"/>
      <c r="Z49" s="4"/>
      <c r="AA49" s="4"/>
    </row>
    <row r="50" spans="1:27" x14ac:dyDescent="0.25">
      <c r="A50" s="3" t="s">
        <v>36</v>
      </c>
      <c r="B50" s="3">
        <v>1</v>
      </c>
      <c r="C50" s="3" t="s">
        <v>76</v>
      </c>
      <c r="T50" s="11"/>
      <c r="U50" s="14"/>
      <c r="V50" s="15"/>
      <c r="W50" s="3">
        <v>13700000</v>
      </c>
      <c r="X50" s="3">
        <v>14200000</v>
      </c>
      <c r="Y50" s="4"/>
      <c r="Z50" s="4"/>
      <c r="AA50" s="4"/>
    </row>
    <row r="51" spans="1:27" x14ac:dyDescent="0.25">
      <c r="A51" s="3" t="s">
        <v>37</v>
      </c>
      <c r="B51" s="3">
        <v>1</v>
      </c>
      <c r="C51" s="3" t="s">
        <v>76</v>
      </c>
      <c r="T51" s="11"/>
      <c r="U51" s="14"/>
      <c r="V51" s="15"/>
      <c r="W51" s="3">
        <v>11900000</v>
      </c>
      <c r="X51" s="3">
        <v>12100000</v>
      </c>
      <c r="Y51" s="4" t="e">
        <f>($W51/T51)*#REF!</f>
        <v>#DIV/0!</v>
      </c>
      <c r="Z51" s="4" t="e">
        <f>($W51/U51)*#REF!</f>
        <v>#DIV/0!</v>
      </c>
      <c r="AA51" s="5" t="e">
        <f>($W51/V51)*#REF!</f>
        <v>#DIV/0!</v>
      </c>
    </row>
    <row r="52" spans="1:27" x14ac:dyDescent="0.25">
      <c r="A52" s="3" t="s">
        <v>60</v>
      </c>
      <c r="B52" s="3">
        <v>1</v>
      </c>
      <c r="C52" s="3" t="s">
        <v>76</v>
      </c>
      <c r="T52" s="11"/>
      <c r="U52" s="14"/>
      <c r="V52" s="15"/>
      <c r="W52" s="3">
        <v>9300000</v>
      </c>
      <c r="X52" s="3">
        <v>9600000</v>
      </c>
      <c r="Y52" s="4"/>
      <c r="Z52" s="4"/>
      <c r="AA52" s="4"/>
    </row>
    <row r="53" spans="1:27" x14ac:dyDescent="0.25">
      <c r="A53" s="3" t="s">
        <v>38</v>
      </c>
      <c r="B53" s="3">
        <v>2</v>
      </c>
      <c r="C53" s="3" t="s">
        <v>115</v>
      </c>
      <c r="H53" s="3" t="s">
        <v>116</v>
      </c>
      <c r="T53" s="11"/>
      <c r="U53" s="14"/>
      <c r="V53" s="15"/>
      <c r="W53" s="3">
        <v>145000</v>
      </c>
      <c r="X53" s="3">
        <v>152800</v>
      </c>
      <c r="Y53" s="4"/>
      <c r="Z53" s="4"/>
      <c r="AA53" s="4"/>
    </row>
    <row r="54" spans="1:27" x14ac:dyDescent="0.25">
      <c r="A54" s="3" t="s">
        <v>39</v>
      </c>
      <c r="B54" s="3">
        <v>1</v>
      </c>
      <c r="T54" s="11"/>
      <c r="U54" s="14"/>
      <c r="V54" s="15"/>
      <c r="W54" s="3">
        <v>4900000</v>
      </c>
      <c r="X54" s="3">
        <v>4900000</v>
      </c>
      <c r="Y54" s="4"/>
      <c r="Z54" s="4"/>
      <c r="AA54" s="4"/>
    </row>
    <row r="55" spans="1:27" x14ac:dyDescent="0.25">
      <c r="A55" s="3" t="s">
        <v>41</v>
      </c>
      <c r="B55" s="3">
        <v>1</v>
      </c>
      <c r="C55" s="3" t="s">
        <v>119</v>
      </c>
      <c r="T55" s="11"/>
      <c r="U55" s="14"/>
      <c r="V55" s="15"/>
      <c r="W55" s="3">
        <v>1600000</v>
      </c>
      <c r="X55" s="3">
        <v>1600000</v>
      </c>
      <c r="Y55" s="4" t="e">
        <f>$W55/T55</f>
        <v>#DIV/0!</v>
      </c>
      <c r="Z55" s="4" t="e">
        <f>$W55/U55</f>
        <v>#DIV/0!</v>
      </c>
      <c r="AA55" s="5" t="e">
        <f>$W55/V55</f>
        <v>#DIV/0!</v>
      </c>
    </row>
    <row r="56" spans="1:27" x14ac:dyDescent="0.25">
      <c r="A56" s="3" t="s">
        <v>42</v>
      </c>
      <c r="B56" s="3">
        <v>2</v>
      </c>
      <c r="C56" s="3" t="s">
        <v>117</v>
      </c>
      <c r="H56" s="3" t="s">
        <v>118</v>
      </c>
      <c r="T56" s="11"/>
      <c r="U56" s="14"/>
      <c r="V56" s="15"/>
      <c r="W56" s="3">
        <v>56800</v>
      </c>
      <c r="X56" s="3">
        <v>58100</v>
      </c>
      <c r="Y56" s="5" t="e">
        <f>$W56/T56</f>
        <v>#DIV/0!</v>
      </c>
      <c r="Z56" s="4" t="e">
        <f>$W56/U56</f>
        <v>#DIV/0!</v>
      </c>
      <c r="AA56" s="4" t="e">
        <f>$W56/V56</f>
        <v>#DIV/0!</v>
      </c>
    </row>
    <row r="57" spans="1:27" x14ac:dyDescent="0.25">
      <c r="A57" s="3" t="s">
        <v>43</v>
      </c>
      <c r="B57" s="3">
        <v>1</v>
      </c>
      <c r="T57" s="11"/>
      <c r="U57" s="14"/>
      <c r="V57" s="15"/>
      <c r="W57" s="3">
        <v>404000</v>
      </c>
      <c r="X57" s="3">
        <v>416000</v>
      </c>
      <c r="Y57" s="4"/>
      <c r="Z57" s="4"/>
      <c r="AA57" s="4"/>
    </row>
    <row r="58" spans="1:27" x14ac:dyDescent="0.25">
      <c r="A58" s="3" t="s">
        <v>44</v>
      </c>
      <c r="B58" s="3">
        <v>1</v>
      </c>
      <c r="C58" s="3" t="s">
        <v>76</v>
      </c>
      <c r="T58" s="11"/>
      <c r="U58" s="14"/>
      <c r="V58" s="15"/>
      <c r="W58" s="3">
        <v>14500000</v>
      </c>
      <c r="X58" s="3">
        <v>50500</v>
      </c>
      <c r="Y58" s="4" t="e">
        <f>$W58/T58</f>
        <v>#DIV/0!</v>
      </c>
      <c r="Z58" s="5" t="e">
        <f>$W58/U58</f>
        <v>#DIV/0!</v>
      </c>
      <c r="AA58" s="4"/>
    </row>
    <row r="59" spans="1:27" x14ac:dyDescent="0.25">
      <c r="A59" s="3" t="s">
        <v>45</v>
      </c>
      <c r="B59" s="3">
        <v>1</v>
      </c>
      <c r="C59" s="3" t="s">
        <v>76</v>
      </c>
      <c r="T59" s="11"/>
      <c r="U59" s="14"/>
      <c r="V59" s="15"/>
      <c r="W59" s="3">
        <v>9500000</v>
      </c>
      <c r="X59" s="3">
        <v>9900000</v>
      </c>
      <c r="Y59" s="4" t="e">
        <f>$W59/T59</f>
        <v>#DIV/0!</v>
      </c>
      <c r="Z59" s="5" t="e">
        <f>$W59/U59</f>
        <v>#DIV/0!</v>
      </c>
      <c r="AA59" s="4"/>
    </row>
    <row r="60" spans="1:27" x14ac:dyDescent="0.25">
      <c r="A60" s="3" t="s">
        <v>46</v>
      </c>
      <c r="B60" s="3">
        <v>1</v>
      </c>
      <c r="C60" s="3" t="s">
        <v>76</v>
      </c>
      <c r="T60" s="11"/>
      <c r="U60" s="14"/>
      <c r="V60" s="15"/>
      <c r="W60" s="3">
        <v>120100</v>
      </c>
      <c r="X60" s="3">
        <v>134500</v>
      </c>
      <c r="Y60" s="5" t="e">
        <f>($W60/T60)*#REF!</f>
        <v>#DIV/0!</v>
      </c>
      <c r="Z60" s="4" t="e">
        <f>($W60/U60)*#REF!</f>
        <v>#DIV/0!</v>
      </c>
      <c r="AA60" s="4"/>
    </row>
    <row r="61" spans="1:27" x14ac:dyDescent="0.25">
      <c r="A61" s="3" t="s">
        <v>47</v>
      </c>
      <c r="B61" s="3">
        <v>3</v>
      </c>
      <c r="C61" s="3" t="s">
        <v>88</v>
      </c>
      <c r="H61" s="3" t="s">
        <v>89</v>
      </c>
      <c r="K61" s="3" t="s">
        <v>90</v>
      </c>
      <c r="T61" s="11"/>
      <c r="U61" s="14"/>
      <c r="V61" s="15"/>
      <c r="W61" s="3">
        <v>7790</v>
      </c>
      <c r="X61" s="3">
        <v>7590</v>
      </c>
      <c r="Y61" s="4" t="e">
        <f>$W61/T61</f>
        <v>#DIV/0!</v>
      </c>
      <c r="Z61" s="4" t="e">
        <f>$W61/U61</f>
        <v>#DIV/0!</v>
      </c>
      <c r="AA61" s="4" t="e">
        <f>$W61/V61</f>
        <v>#DIV/0!</v>
      </c>
    </row>
    <row r="62" spans="1:27" x14ac:dyDescent="0.25">
      <c r="A62" s="3" t="s">
        <v>48</v>
      </c>
      <c r="B62" s="3">
        <v>2</v>
      </c>
      <c r="C62" s="3" t="s">
        <v>112</v>
      </c>
      <c r="H62" s="1" t="s">
        <v>113</v>
      </c>
      <c r="I62" s="1"/>
      <c r="J62" s="1"/>
      <c r="T62" s="11"/>
      <c r="U62" s="14"/>
      <c r="V62" s="15"/>
      <c r="W62" s="3">
        <v>16500</v>
      </c>
      <c r="X62" s="3">
        <v>2402</v>
      </c>
      <c r="Y62" s="4"/>
      <c r="Z62" s="4"/>
      <c r="AA62" s="4"/>
    </row>
    <row r="63" spans="1:27" x14ac:dyDescent="0.25">
      <c r="A63" s="3" t="s">
        <v>120</v>
      </c>
      <c r="B63" s="3">
        <v>1</v>
      </c>
      <c r="C63" s="3" t="s">
        <v>76</v>
      </c>
      <c r="T63" s="11"/>
      <c r="U63" s="14"/>
      <c r="V63" s="15"/>
      <c r="W63" s="3">
        <v>7670</v>
      </c>
      <c r="X63" s="3">
        <v>12600</v>
      </c>
      <c r="Y63" s="4" t="e">
        <f>$W63/T63</f>
        <v>#DIV/0!</v>
      </c>
      <c r="Z63" s="4" t="e">
        <f>$W63/U63</f>
        <v>#DIV/0!</v>
      </c>
      <c r="AA63" s="5" t="e">
        <f>$W63/V63</f>
        <v>#DIV/0!</v>
      </c>
    </row>
    <row r="64" spans="1:27" x14ac:dyDescent="0.25">
      <c r="A64" s="3" t="s">
        <v>49</v>
      </c>
      <c r="B64" s="3">
        <v>1</v>
      </c>
      <c r="C64" s="3" t="s">
        <v>76</v>
      </c>
      <c r="T64" s="11"/>
      <c r="U64" s="14"/>
      <c r="V64" s="15"/>
      <c r="W64" s="3">
        <v>30800000</v>
      </c>
      <c r="X64" s="3">
        <v>31400000</v>
      </c>
      <c r="Y64" s="4" t="e">
        <f>($W64/T64)*#REF!</f>
        <v>#DIV/0!</v>
      </c>
      <c r="Z64" s="4" t="e">
        <f>($W64/U64)*#REF!</f>
        <v>#DIV/0!</v>
      </c>
      <c r="AA64" s="5" t="e">
        <f>($W64/V64)*#REF!</f>
        <v>#DIV/0!</v>
      </c>
    </row>
    <row r="65" spans="1:27" x14ac:dyDescent="0.25">
      <c r="A65" s="3" t="s">
        <v>50</v>
      </c>
      <c r="B65" s="3">
        <v>1</v>
      </c>
      <c r="C65" s="3" t="s">
        <v>76</v>
      </c>
      <c r="T65" s="11"/>
      <c r="U65" s="14"/>
      <c r="V65" s="15"/>
      <c r="W65" s="3">
        <v>44900000</v>
      </c>
      <c r="X65" s="3">
        <v>46200000</v>
      </c>
      <c r="Y65" s="4" t="e">
        <f>($W65/T65)*#REF!</f>
        <v>#DIV/0!</v>
      </c>
      <c r="Z65" s="4" t="e">
        <f>($W65/U65)*#REF!</f>
        <v>#DIV/0!</v>
      </c>
      <c r="AA65" s="5" t="e">
        <f>($W65/V65)*#REF!</f>
        <v>#DIV/0!</v>
      </c>
    </row>
    <row r="66" spans="1:27" ht="15.75" thickBot="1" x14ac:dyDescent="0.3">
      <c r="A66" s="3" t="s">
        <v>51</v>
      </c>
      <c r="B66" s="3">
        <v>1</v>
      </c>
      <c r="C66" s="3" t="s">
        <v>76</v>
      </c>
      <c r="T66" s="16"/>
      <c r="U66" s="17"/>
      <c r="V66" s="18"/>
      <c r="W66" s="3">
        <v>59200000</v>
      </c>
      <c r="X66" s="3">
        <v>61500000</v>
      </c>
      <c r="Y66" s="4" t="e">
        <f>($W66/T66)*#REF!</f>
        <v>#DIV/0!</v>
      </c>
      <c r="Z66" s="4" t="e">
        <f>($W66/U66)*#REF!</f>
        <v>#DIV/0!</v>
      </c>
      <c r="AA66" s="5" t="e">
        <f>($W66/V66)*#REF!</f>
        <v>#DIV/0!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Kapinos, Anthony</dc:creator>
  <cp:lastModifiedBy>Welcome Here</cp:lastModifiedBy>
  <dcterms:created xsi:type="dcterms:W3CDTF">2023-12-06T20:59:41Z</dcterms:created>
  <dcterms:modified xsi:type="dcterms:W3CDTF">2023-12-08T22:07:35Z</dcterms:modified>
</cp:coreProperties>
</file>