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https://livecsbsju-my.sharepoint.com/personal/akapinos001_csbsju_edu/Documents/Documents/STFC_MyAccount/"/>
    </mc:Choice>
  </mc:AlternateContent>
  <xr:revisionPtr revIDLastSave="374" documentId="8_{930C1212-A038-4171-ACE3-8C5D4678A167}" xr6:coauthVersionLast="47" xr6:coauthVersionMax="47" xr10:uidLastSave="{542CBAB6-F3DE-47B3-B25B-17F0210411D4}"/>
  <bookViews>
    <workbookView xWindow="-120" yWindow="-120" windowWidth="25440" windowHeight="15270" xr2:uid="{7967749F-E204-49A0-A866-35575918CF0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14" i="1"/>
  <c r="F15" i="1"/>
  <c r="F2" i="1"/>
  <c r="F3" i="1"/>
  <c r="F4" i="1"/>
  <c r="F5" i="1"/>
  <c r="F6" i="1"/>
  <c r="F7" i="1"/>
  <c r="F8" i="1"/>
  <c r="F9" i="1"/>
  <c r="F10" i="1"/>
  <c r="F11" i="1"/>
  <c r="F12" i="1"/>
  <c r="F1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2" i="2"/>
  <c r="G2" i="2"/>
  <c r="G4" i="2"/>
  <c r="G5" i="2"/>
  <c r="G3" i="2"/>
  <c r="G7" i="2"/>
  <c r="G12" i="2"/>
  <c r="G11" i="2"/>
  <c r="G13" i="2"/>
  <c r="G9" i="2"/>
  <c r="G8" i="2"/>
  <c r="G6" i="2"/>
  <c r="G10" i="2"/>
  <c r="G16" i="2"/>
  <c r="G15" i="2"/>
  <c r="G17" i="2"/>
  <c r="G14" i="2"/>
  <c r="G20" i="2"/>
  <c r="G19" i="2"/>
  <c r="G22" i="2"/>
  <c r="G21" i="2"/>
  <c r="G18" i="2"/>
  <c r="G23" i="2"/>
  <c r="G24" i="2"/>
  <c r="G27" i="2"/>
  <c r="G28" i="2"/>
  <c r="G25" i="2"/>
  <c r="G26" i="2"/>
  <c r="G30" i="2"/>
  <c r="G29" i="2"/>
  <c r="G31" i="2"/>
  <c r="G33" i="2"/>
  <c r="G35" i="2"/>
  <c r="G32" i="2"/>
  <c r="G34" i="2"/>
  <c r="G36" i="2"/>
  <c r="G37" i="2"/>
  <c r="G38" i="2"/>
  <c r="G39" i="2"/>
  <c r="G44" i="2"/>
  <c r="G43" i="2"/>
  <c r="G40" i="2"/>
  <c r="G42" i="2"/>
  <c r="G41" i="2"/>
  <c r="G45" i="2"/>
  <c r="G48" i="2"/>
  <c r="G47" i="2"/>
  <c r="G51" i="2"/>
  <c r="G49" i="2"/>
  <c r="G46" i="2"/>
  <c r="G50" i="2"/>
  <c r="G52" i="2"/>
  <c r="G55" i="2"/>
  <c r="G56" i="2"/>
  <c r="G53" i="2"/>
  <c r="G54" i="2"/>
  <c r="G57" i="2"/>
  <c r="G60" i="2"/>
  <c r="G59" i="2"/>
  <c r="G58" i="2"/>
</calcChain>
</file>

<file path=xl/sharedStrings.xml><?xml version="1.0" encoding="utf-8"?>
<sst xmlns="http://schemas.openxmlformats.org/spreadsheetml/2006/main" count="269" uniqueCount="123">
  <si>
    <t>Column1</t>
  </si>
  <si>
    <t>Type</t>
  </si>
  <si>
    <t>Cost</t>
  </si>
  <si>
    <t>Return</t>
  </si>
  <si>
    <t>Need</t>
  </si>
  <si>
    <t>AT_Cost</t>
  </si>
  <si>
    <t>Mudd's Andorian Helmet</t>
  </si>
  <si>
    <t>Artifact</t>
  </si>
  <si>
    <t>Spock's Engagement Pendant</t>
  </si>
  <si>
    <t>Guinan's Magus III Weapon</t>
  </si>
  <si>
    <t>Kirk's Phaser Rifle</t>
  </si>
  <si>
    <t>Andorian Scanner</t>
  </si>
  <si>
    <t>Chapel's Hypospray</t>
  </si>
  <si>
    <t>Crusher's Hypospray</t>
  </si>
  <si>
    <t>McCoy's Hypospray</t>
  </si>
  <si>
    <t>Earth Science Institute Scanner</t>
  </si>
  <si>
    <t>Quark's Scanner</t>
  </si>
  <si>
    <t>Kir'Shara</t>
  </si>
  <si>
    <t>Uncommon Xindi Directives</t>
  </si>
  <si>
    <t>Directives</t>
  </si>
  <si>
    <t>Rare Xindi Directives</t>
  </si>
  <si>
    <t>Independent Credits</t>
  </si>
  <si>
    <t>Faction Credits</t>
  </si>
  <si>
    <t>Breen Energy Dampener</t>
  </si>
  <si>
    <t>Forbidden Technology</t>
  </si>
  <si>
    <t>Tarka's Isolytic Weapon</t>
  </si>
  <si>
    <t>SNW Una Chin-Riley</t>
  </si>
  <si>
    <t>Officer Shards</t>
  </si>
  <si>
    <t>Doctor T'Ana</t>
  </si>
  <si>
    <t>Shaxs</t>
  </si>
  <si>
    <t>Andy Billups</t>
  </si>
  <si>
    <t>Jack Ransom</t>
  </si>
  <si>
    <t>PIC Riker</t>
  </si>
  <si>
    <t>PIC Worf</t>
  </si>
  <si>
    <t>PIC Admiral Picard</t>
  </si>
  <si>
    <t>Enterprise-E Picard</t>
  </si>
  <si>
    <t>Enterprise-E Riker</t>
  </si>
  <si>
    <t>Carol Freeman</t>
  </si>
  <si>
    <t>Galactic Recruit Tokens</t>
  </si>
  <si>
    <t>Recruit Tokens</t>
  </si>
  <si>
    <t>Ship Parts Prime Particle</t>
  </si>
  <si>
    <t>Research Prime</t>
  </si>
  <si>
    <t>Syndicate Prime Particle</t>
  </si>
  <si>
    <t>Prime Particle Key</t>
  </si>
  <si>
    <t>Weapon Prime Particle</t>
  </si>
  <si>
    <t>Astral Prime Particle</t>
  </si>
  <si>
    <t>Omega Particle</t>
  </si>
  <si>
    <t>Prime Cosmic Particle</t>
  </si>
  <si>
    <t>Gorn Eviscerator Parts</t>
  </si>
  <si>
    <t>Ship Parts</t>
  </si>
  <si>
    <t>Columbia NX-02 Shard</t>
  </si>
  <si>
    <t>Ship Refit</t>
  </si>
  <si>
    <t>Armored Voyager Refit Shard</t>
  </si>
  <si>
    <t>Feesha Glas Shard</t>
  </si>
  <si>
    <t>Rarity</t>
  </si>
  <si>
    <t>Level</t>
  </si>
  <si>
    <t>Have</t>
  </si>
  <si>
    <t>Ratio</t>
  </si>
  <si>
    <t>DualGenerators</t>
  </si>
  <si>
    <t>Isolytic</t>
  </si>
  <si>
    <t>Epic</t>
  </si>
  <si>
    <t>MukullTimePiece</t>
  </si>
  <si>
    <t>Premium</t>
  </si>
  <si>
    <t>Uncommon</t>
  </si>
  <si>
    <t>Horga'hn</t>
  </si>
  <si>
    <t>Rare</t>
  </si>
  <si>
    <t>Mudd'sAndorianHelmet</t>
  </si>
  <si>
    <t>KurlanNaiskos</t>
  </si>
  <si>
    <t>KataanTelescope</t>
  </si>
  <si>
    <t>ShieldofPericles</t>
  </si>
  <si>
    <t>Worf'sD'K'Tagh</t>
  </si>
  <si>
    <t>KingM'Benga'sCrown</t>
  </si>
  <si>
    <t>McCoy'sHypospray</t>
  </si>
  <si>
    <t>Sisko'sBaseball</t>
  </si>
  <si>
    <t>Spock'sEngagementPendant</t>
  </si>
  <si>
    <t>AndorianScanner</t>
  </si>
  <si>
    <t>MajalanOathCoin</t>
  </si>
  <si>
    <t>Riker'sRombone</t>
  </si>
  <si>
    <t>TaureanSpear</t>
  </si>
  <si>
    <t>Stamets'OriginalMyceliumSample</t>
  </si>
  <si>
    <t>Chapel'sHypospray</t>
  </si>
  <si>
    <t>Crusher'sHypospray</t>
  </si>
  <si>
    <t>EarthScienceInstituteScanner</t>
  </si>
  <si>
    <t>Quark'sScanner</t>
  </si>
  <si>
    <t>BorgQueen'sRemains</t>
  </si>
  <si>
    <t>D'arsayArchiveScaleReplica</t>
  </si>
  <si>
    <t>Jaheelah</t>
  </si>
  <si>
    <t>Temporal</t>
  </si>
  <si>
    <t>La'an's21stCenturyWatch</t>
  </si>
  <si>
    <t>MalkothianSpirits</t>
  </si>
  <si>
    <t>ScepteroftheGrandNagus</t>
  </si>
  <si>
    <t>K't'ingaScaleReplica</t>
  </si>
  <si>
    <t>Scotty'sTridentScanner</t>
  </si>
  <si>
    <t>TemporalObservatory</t>
  </si>
  <si>
    <t>Bat'lethoftheHouseMartok</t>
  </si>
  <si>
    <t>BookoftheKosstAmojan</t>
  </si>
  <si>
    <t>DTIPlaque</t>
  </si>
  <si>
    <t>N/A</t>
  </si>
  <si>
    <t>Krulmuth-BPortal</t>
  </si>
  <si>
    <t>Nero'sTrident</t>
  </si>
  <si>
    <t>GuardianofForever</t>
  </si>
  <si>
    <t>Guinan'sMagusIIIWeapon</t>
  </si>
  <si>
    <t>Kirk'sPhaserRifle</t>
  </si>
  <si>
    <t>BorethTimeCrystal</t>
  </si>
  <si>
    <t>ChronitonSample</t>
  </si>
  <si>
    <t>IconianGateway</t>
  </si>
  <si>
    <t>StrandofKrenimHair</t>
  </si>
  <si>
    <t>DTITemporalDevice</t>
  </si>
  <si>
    <t>Glavin</t>
  </si>
  <si>
    <t>Janeway'sPocketWatch</t>
  </si>
  <si>
    <t>Annorax'sDatapad</t>
  </si>
  <si>
    <t>ClassicTricorder</t>
  </si>
  <si>
    <t>EmperorGeorgiou'sCrown</t>
  </si>
  <si>
    <t>KrenimTimeWeapon</t>
  </si>
  <si>
    <t>AmeliaEarheart'sPlane</t>
  </si>
  <si>
    <t>ClassicPhaser</t>
  </si>
  <si>
    <t>EmperorGeorgiou'sSword</t>
  </si>
  <si>
    <t>FriendshipOneProbe</t>
  </si>
  <si>
    <t>Lirpa</t>
  </si>
  <si>
    <t>Sarek'sVulcanNecklace</t>
  </si>
  <si>
    <t>GeordiVisor</t>
  </si>
  <si>
    <t>Saltah'naClock</t>
  </si>
  <si>
    <t>ZalkonianStorageCapsule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</si>
</sst>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91A562-15C5-4352-9219-72900FB41724}" name="Table3" displayName="Table3" ref="A1:F40" totalsRowShown="0">
  <autoFilter ref="A1:F40" xr:uid="{A291A562-15C5-4352-9219-72900FB41724}"/>
  <sortState xmlns:xlrd2="http://schemas.microsoft.com/office/spreadsheetml/2017/richdata2" ref="A2:D40">
    <sortCondition ref="B1:B40"/>
  </sortState>
  <tableColumns count="6">
    <tableColumn id="1" xr3:uid="{7667EB1D-91C5-46E0-8156-85ACEE9A2F92}" name="Column1"/>
    <tableColumn id="2" xr3:uid="{2396DA7D-50B4-4F7F-8D8A-B0D56EC1186A}" name="Type"/>
    <tableColumn id="3" xr3:uid="{E89A8921-F6B4-4790-90E1-91AA98E84F2D}" name="Cost"/>
    <tableColumn id="4" xr3:uid="{2F9ABF1C-F77C-4F09-AD85-7B2B06F47601}" name="Return"/>
    <tableColumn id="5" xr3:uid="{91D7548B-D398-41BF-BDD7-0EBFD62B9572}" name="Need"/>
    <tableColumn id="6" xr3:uid="{4D04A593-BD40-4104-B5FC-2D19B34FC1CF}" name="AT_Cost" dataDxfId="0">
      <calculatedColumnFormula>(ROUNDDOWN(Table3[[#This Row],[Need]]/Table3[[#This Row],[Return]],0))*Table3[[#This Row],[Cost]]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5E0072-09F9-4392-88C1-5A80F8D05630}" name="Table2" displayName="Table2" ref="A1:G60" totalsRowShown="0">
  <autoFilter ref="A1:G60" xr:uid="{9B5E0072-09F9-4392-88C1-5A80F8D05630}"/>
  <sortState xmlns:xlrd2="http://schemas.microsoft.com/office/spreadsheetml/2017/richdata2" ref="A2:G60">
    <sortCondition descending="1" ref="D1:D60"/>
  </sortState>
  <tableColumns count="7">
    <tableColumn id="1" xr3:uid="{FF2BC5E1-8839-4530-AE9F-D53699A547C5}" name="Artifact"/>
    <tableColumn id="2" xr3:uid="{8395DE08-C942-4DC5-98C2-8F1D3D5624CF}" name="Type"/>
    <tableColumn id="3" xr3:uid="{4B34EF38-370A-444B-B69A-1021B23EC5FC}" name="Rarity"/>
    <tableColumn id="4" xr3:uid="{5BCC88BA-C0BB-4DF8-89A1-22300B6D176E}" name="Level"/>
    <tableColumn id="6" xr3:uid="{AB32DD64-7686-4089-BC3D-8A4E48250590}" name="Cost"/>
    <tableColumn id="5" xr3:uid="{BA04CBBE-9FD6-4E98-9DBF-688D43192939}" name="Have"/>
    <tableColumn id="7" xr3:uid="{ED9BEE7E-3B85-44D1-A1FA-3CD45149DF86}" name="Need">
      <calculatedColumnFormula>E2-F2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3F0E-A4EA-4092-80FD-8740AE70FFA2}">
  <dimension ref="A1:F40"/>
  <sheetViews>
    <sheetView tabSelected="1" topLeftCell="A19" workbookViewId="0">
      <selection activeCell="E16" sqref="E16"/>
    </sheetView>
  </sheetViews>
  <sheetFormatPr defaultRowHeight="15"/>
  <cols>
    <col min="1" max="1" width="27.140625" bestFit="1" customWidth="1"/>
    <col min="2" max="2" width="27.140625" customWidth="1"/>
    <col min="6" max="6" width="10.5703125" bestFit="1" customWidth="1"/>
    <col min="9" max="9" width="9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2580</v>
      </c>
      <c r="D2">
        <v>39</v>
      </c>
      <c r="E2">
        <v>74</v>
      </c>
      <c r="F2">
        <f>(ROUNDDOWN(Table3[[#This Row],[Need]]/Table3[[#This Row],[Return]],0))*Table3[[#This Row],[Cost]]</f>
        <v>2580</v>
      </c>
    </row>
    <row r="3" spans="1:6">
      <c r="A3" t="s">
        <v>8</v>
      </c>
      <c r="B3" t="s">
        <v>7</v>
      </c>
      <c r="C3">
        <v>2580</v>
      </c>
      <c r="D3">
        <v>39</v>
      </c>
      <c r="E3">
        <v>25</v>
      </c>
      <c r="F3">
        <f>(ROUNDDOWN(Table3[[#This Row],[Need]]/Table3[[#This Row],[Return]],0))*Table3[[#This Row],[Cost]]</f>
        <v>0</v>
      </c>
    </row>
    <row r="4" spans="1:6">
      <c r="A4" t="s">
        <v>9</v>
      </c>
      <c r="B4" t="s">
        <v>7</v>
      </c>
      <c r="C4">
        <v>1010</v>
      </c>
      <c r="D4">
        <v>7</v>
      </c>
      <c r="E4">
        <v>23</v>
      </c>
      <c r="F4">
        <f>(ROUNDDOWN(Table3[[#This Row],[Need]]/Table3[[#This Row],[Return]],0))*Table3[[#This Row],[Cost]]</f>
        <v>3030</v>
      </c>
    </row>
    <row r="5" spans="1:6">
      <c r="A5" t="s">
        <v>10</v>
      </c>
      <c r="B5" t="s">
        <v>7</v>
      </c>
      <c r="C5">
        <v>1010</v>
      </c>
      <c r="D5">
        <v>7</v>
      </c>
      <c r="E5">
        <v>12</v>
      </c>
      <c r="F5">
        <f>(ROUNDDOWN(Table3[[#This Row],[Need]]/Table3[[#This Row],[Return]],0))*Table3[[#This Row],[Cost]]</f>
        <v>1010</v>
      </c>
    </row>
    <row r="6" spans="1:6">
      <c r="A6" t="s">
        <v>11</v>
      </c>
      <c r="B6" t="s">
        <v>7</v>
      </c>
      <c r="C6">
        <v>2580</v>
      </c>
      <c r="D6">
        <v>39</v>
      </c>
      <c r="E6">
        <v>50</v>
      </c>
      <c r="F6">
        <f>(ROUNDDOWN(Table3[[#This Row],[Need]]/Table3[[#This Row],[Return]],0))*Table3[[#This Row],[Cost]]</f>
        <v>2580</v>
      </c>
    </row>
    <row r="7" spans="1:6">
      <c r="A7" t="s">
        <v>12</v>
      </c>
      <c r="B7" t="s">
        <v>7</v>
      </c>
      <c r="C7">
        <v>2580</v>
      </c>
      <c r="D7">
        <v>39</v>
      </c>
      <c r="E7">
        <v>17</v>
      </c>
      <c r="F7">
        <f>(ROUNDDOWN(Table3[[#This Row],[Need]]/Table3[[#This Row],[Return]],0))*Table3[[#This Row],[Cost]]</f>
        <v>0</v>
      </c>
    </row>
    <row r="8" spans="1:6">
      <c r="A8" t="s">
        <v>13</v>
      </c>
      <c r="B8" t="s">
        <v>7</v>
      </c>
      <c r="C8">
        <v>2580</v>
      </c>
      <c r="D8">
        <v>39</v>
      </c>
      <c r="E8">
        <v>43</v>
      </c>
      <c r="F8">
        <f>(ROUNDDOWN(Table3[[#This Row],[Need]]/Table3[[#This Row],[Return]],0))*Table3[[#This Row],[Cost]]</f>
        <v>2580</v>
      </c>
    </row>
    <row r="9" spans="1:6">
      <c r="A9" t="s">
        <v>14</v>
      </c>
      <c r="B9" t="s">
        <v>7</v>
      </c>
      <c r="C9">
        <v>2580</v>
      </c>
      <c r="D9">
        <v>39</v>
      </c>
      <c r="E9">
        <v>65</v>
      </c>
      <c r="F9">
        <f>(ROUNDDOWN(Table3[[#This Row],[Need]]/Table3[[#This Row],[Return]],0))*Table3[[#This Row],[Cost]]</f>
        <v>2580</v>
      </c>
    </row>
    <row r="10" spans="1:6">
      <c r="A10" t="s">
        <v>15</v>
      </c>
      <c r="B10" t="s">
        <v>7</v>
      </c>
      <c r="C10">
        <v>2580</v>
      </c>
      <c r="D10">
        <v>39</v>
      </c>
      <c r="E10">
        <v>67</v>
      </c>
      <c r="F10">
        <f>(ROUNDDOWN(Table3[[#This Row],[Need]]/Table3[[#This Row],[Return]],0))*Table3[[#This Row],[Cost]]</f>
        <v>2580</v>
      </c>
    </row>
    <row r="11" spans="1:6">
      <c r="A11" t="s">
        <v>16</v>
      </c>
      <c r="B11" t="s">
        <v>7</v>
      </c>
      <c r="C11">
        <v>2580</v>
      </c>
      <c r="D11">
        <v>39</v>
      </c>
      <c r="E11">
        <v>68</v>
      </c>
      <c r="F11">
        <f>(ROUNDDOWN(Table3[[#This Row],[Need]]/Table3[[#This Row],[Return]],0))*Table3[[#This Row],[Cost]]</f>
        <v>2580</v>
      </c>
    </row>
    <row r="12" spans="1:6">
      <c r="A12" t="s">
        <v>17</v>
      </c>
      <c r="B12" t="s">
        <v>7</v>
      </c>
      <c r="C12">
        <v>2150</v>
      </c>
      <c r="D12">
        <v>15</v>
      </c>
      <c r="E12">
        <v>28</v>
      </c>
      <c r="F12">
        <f>(ROUNDDOWN(Table3[[#This Row],[Need]]/Table3[[#This Row],[Return]],0))*Table3[[#This Row],[Cost]]</f>
        <v>2150</v>
      </c>
    </row>
    <row r="13" spans="1:6">
      <c r="A13" t="s">
        <v>18</v>
      </c>
      <c r="B13" t="s">
        <v>19</v>
      </c>
      <c r="C13">
        <v>3300</v>
      </c>
      <c r="D13">
        <v>300</v>
      </c>
      <c r="E13">
        <v>0</v>
      </c>
      <c r="F13">
        <f>Table3[[#This Row],[Cost]]</f>
        <v>3300</v>
      </c>
    </row>
    <row r="14" spans="1:6">
      <c r="A14" t="s">
        <v>20</v>
      </c>
      <c r="B14" t="s">
        <v>19</v>
      </c>
      <c r="C14">
        <v>3300</v>
      </c>
      <c r="D14">
        <v>2000</v>
      </c>
      <c r="E14">
        <v>0</v>
      </c>
      <c r="F14">
        <f>Table3[[#This Row],[Cost]]</f>
        <v>3300</v>
      </c>
    </row>
    <row r="15" spans="1:6">
      <c r="A15" t="s">
        <v>21</v>
      </c>
      <c r="B15" t="s">
        <v>22</v>
      </c>
      <c r="C15">
        <v>2200</v>
      </c>
      <c r="D15">
        <v>7920</v>
      </c>
      <c r="E15">
        <v>0</v>
      </c>
      <c r="F15">
        <f>Table3[[#This Row],[Cost]]</f>
        <v>2200</v>
      </c>
    </row>
    <row r="16" spans="1:6">
      <c r="A16" t="s">
        <v>23</v>
      </c>
      <c r="B16" t="s">
        <v>24</v>
      </c>
      <c r="C16">
        <v>350</v>
      </c>
      <c r="D16">
        <v>7</v>
      </c>
      <c r="E16">
        <v>143</v>
      </c>
      <c r="F16">
        <f>(ROUNDDOWN(Table3[[#This Row],[Need]]/Table3[[#This Row],[Return]],0))*Table3[[#This Row],[Cost]]</f>
        <v>7000</v>
      </c>
    </row>
    <row r="17" spans="1:6">
      <c r="A17" t="s">
        <v>25</v>
      </c>
      <c r="B17" t="s">
        <v>24</v>
      </c>
      <c r="C17">
        <v>500</v>
      </c>
      <c r="D17">
        <v>6</v>
      </c>
      <c r="E17">
        <v>200</v>
      </c>
      <c r="F17">
        <f>(ROUNDDOWN(Table3[[#This Row],[Need]]/Table3[[#This Row],[Return]],0))*Table3[[#This Row],[Cost]]</f>
        <v>16500</v>
      </c>
    </row>
    <row r="18" spans="1:6">
      <c r="A18" t="s">
        <v>26</v>
      </c>
      <c r="B18" t="s">
        <v>27</v>
      </c>
      <c r="C18">
        <v>880</v>
      </c>
      <c r="D18">
        <v>2</v>
      </c>
      <c r="E18">
        <v>217</v>
      </c>
      <c r="F18">
        <f>(ROUNDDOWN(Table3[[#This Row],[Need]]/Table3[[#This Row],[Return]],0))*Table3[[#This Row],[Cost]]</f>
        <v>95040</v>
      </c>
    </row>
    <row r="19" spans="1:6">
      <c r="A19" t="s">
        <v>28</v>
      </c>
      <c r="B19" t="s">
        <v>27</v>
      </c>
      <c r="C19">
        <v>880</v>
      </c>
      <c r="D19">
        <v>2</v>
      </c>
      <c r="E19">
        <v>173</v>
      </c>
      <c r="F19">
        <f>(ROUNDDOWN(Table3[[#This Row],[Need]]/Table3[[#This Row],[Return]],0))*Table3[[#This Row],[Cost]]</f>
        <v>75680</v>
      </c>
    </row>
    <row r="20" spans="1:6">
      <c r="A20" t="s">
        <v>29</v>
      </c>
      <c r="B20" t="s">
        <v>27</v>
      </c>
      <c r="C20">
        <v>880</v>
      </c>
      <c r="D20">
        <v>2</v>
      </c>
      <c r="E20">
        <v>192</v>
      </c>
      <c r="F20">
        <f>(ROUNDDOWN(Table3[[#This Row],[Need]]/Table3[[#This Row],[Return]],0))*Table3[[#This Row],[Cost]]</f>
        <v>84480</v>
      </c>
    </row>
    <row r="21" spans="1:6">
      <c r="A21" t="s">
        <v>30</v>
      </c>
      <c r="B21" t="s">
        <v>27</v>
      </c>
      <c r="C21">
        <v>880</v>
      </c>
      <c r="D21">
        <v>2</v>
      </c>
      <c r="E21">
        <v>173</v>
      </c>
      <c r="F21">
        <f>(ROUNDDOWN(Table3[[#This Row],[Need]]/Table3[[#This Row],[Return]],0))*Table3[[#This Row],[Cost]]</f>
        <v>75680</v>
      </c>
    </row>
    <row r="22" spans="1:6">
      <c r="A22" t="s">
        <v>31</v>
      </c>
      <c r="B22" t="s">
        <v>27</v>
      </c>
      <c r="C22">
        <v>880</v>
      </c>
      <c r="D22">
        <v>2</v>
      </c>
      <c r="E22">
        <v>10</v>
      </c>
      <c r="F22">
        <f>(ROUNDDOWN(Table3[[#This Row],[Need]]/Table3[[#This Row],[Return]],0))*Table3[[#This Row],[Cost]]</f>
        <v>4400</v>
      </c>
    </row>
    <row r="23" spans="1:6">
      <c r="A23" t="s">
        <v>32</v>
      </c>
      <c r="B23" t="s">
        <v>27</v>
      </c>
      <c r="C23">
        <v>880</v>
      </c>
      <c r="D23">
        <v>2</v>
      </c>
      <c r="E23">
        <v>114</v>
      </c>
      <c r="F23">
        <f>(ROUNDDOWN(Table3[[#This Row],[Need]]/Table3[[#This Row],[Return]],0))*Table3[[#This Row],[Cost]]</f>
        <v>50160</v>
      </c>
    </row>
    <row r="24" spans="1:6">
      <c r="A24" t="s">
        <v>33</v>
      </c>
      <c r="B24" t="s">
        <v>27</v>
      </c>
      <c r="C24">
        <v>880</v>
      </c>
      <c r="D24">
        <v>2</v>
      </c>
      <c r="E24">
        <v>130</v>
      </c>
      <c r="F24">
        <f>(ROUNDDOWN(Table3[[#This Row],[Need]]/Table3[[#This Row],[Return]],0))*Table3[[#This Row],[Cost]]</f>
        <v>57200</v>
      </c>
    </row>
    <row r="25" spans="1:6">
      <c r="A25" t="s">
        <v>34</v>
      </c>
      <c r="B25" t="s">
        <v>27</v>
      </c>
      <c r="C25">
        <v>880</v>
      </c>
      <c r="D25">
        <v>2</v>
      </c>
      <c r="E25">
        <v>80</v>
      </c>
      <c r="F25">
        <f>(ROUNDDOWN(Table3[[#This Row],[Need]]/Table3[[#This Row],[Return]],0))*Table3[[#This Row],[Cost]]</f>
        <v>35200</v>
      </c>
    </row>
    <row r="26" spans="1:6">
      <c r="A26" t="s">
        <v>35</v>
      </c>
      <c r="B26" t="s">
        <v>27</v>
      </c>
      <c r="C26">
        <v>880</v>
      </c>
      <c r="D26">
        <v>2</v>
      </c>
      <c r="E26">
        <v>176</v>
      </c>
      <c r="F26">
        <f>(ROUNDDOWN(Table3[[#This Row],[Need]]/Table3[[#This Row],[Return]],0))*Table3[[#This Row],[Cost]]</f>
        <v>77440</v>
      </c>
    </row>
    <row r="27" spans="1:6">
      <c r="A27" t="s">
        <v>36</v>
      </c>
      <c r="B27" t="s">
        <v>27</v>
      </c>
      <c r="C27">
        <v>880</v>
      </c>
      <c r="D27">
        <v>2</v>
      </c>
      <c r="E27">
        <v>201</v>
      </c>
      <c r="F27">
        <f>(ROUNDDOWN(Table3[[#This Row],[Need]]/Table3[[#This Row],[Return]],0))*Table3[[#This Row],[Cost]]</f>
        <v>88000</v>
      </c>
    </row>
    <row r="28" spans="1:6">
      <c r="A28" t="s">
        <v>37</v>
      </c>
      <c r="B28" t="s">
        <v>27</v>
      </c>
      <c r="C28">
        <v>880</v>
      </c>
      <c r="D28">
        <v>2</v>
      </c>
      <c r="E28">
        <v>67</v>
      </c>
      <c r="F28">
        <f>(ROUNDDOWN(Table3[[#This Row],[Need]]/Table3[[#This Row],[Return]],0))*Table3[[#This Row],[Cost]]</f>
        <v>29040</v>
      </c>
    </row>
    <row r="29" spans="1:6">
      <c r="A29" t="s">
        <v>38</v>
      </c>
      <c r="B29" t="s">
        <v>39</v>
      </c>
      <c r="C29">
        <v>1160</v>
      </c>
      <c r="D29">
        <v>480</v>
      </c>
      <c r="E29">
        <v>0</v>
      </c>
      <c r="F29">
        <f>Table3[[#This Row],[Cost]]*5</f>
        <v>5800</v>
      </c>
    </row>
    <row r="30" spans="1:6">
      <c r="A30" t="s">
        <v>40</v>
      </c>
      <c r="B30" t="s">
        <v>41</v>
      </c>
      <c r="C30">
        <v>1100</v>
      </c>
      <c r="D30">
        <v>100</v>
      </c>
      <c r="F30">
        <f>(ROUNDDOWN(Table3[[#This Row],[Need]]/Table3[[#This Row],[Return]],0))*Table3[[#This Row],[Cost]]</f>
        <v>0</v>
      </c>
    </row>
    <row r="31" spans="1:6">
      <c r="A31" t="s">
        <v>42</v>
      </c>
      <c r="B31" t="s">
        <v>41</v>
      </c>
      <c r="C31">
        <v>1100</v>
      </c>
      <c r="D31">
        <v>100</v>
      </c>
      <c r="F31">
        <f>(ROUNDDOWN(Table3[[#This Row],[Need]]/Table3[[#This Row],[Return]],0))*Table3[[#This Row],[Cost]]</f>
        <v>0</v>
      </c>
    </row>
    <row r="32" spans="1:6">
      <c r="A32" t="s">
        <v>43</v>
      </c>
      <c r="B32" t="s">
        <v>41</v>
      </c>
      <c r="C32">
        <v>1100</v>
      </c>
      <c r="D32">
        <v>100</v>
      </c>
      <c r="F32">
        <f>(ROUNDDOWN(Table3[[#This Row],[Need]]/Table3[[#This Row],[Return]],0))*Table3[[#This Row],[Cost]]</f>
        <v>0</v>
      </c>
    </row>
    <row r="33" spans="1:6">
      <c r="A33" t="s">
        <v>44</v>
      </c>
      <c r="B33" t="s">
        <v>41</v>
      </c>
      <c r="C33">
        <v>1100</v>
      </c>
      <c r="D33">
        <v>100</v>
      </c>
      <c r="F33">
        <f>(ROUNDDOWN(Table3[[#This Row],[Need]]/Table3[[#This Row],[Return]],0))*Table3[[#This Row],[Cost]]</f>
        <v>0</v>
      </c>
    </row>
    <row r="34" spans="1:6">
      <c r="A34" t="s">
        <v>45</v>
      </c>
      <c r="B34" t="s">
        <v>41</v>
      </c>
      <c r="C34">
        <v>1100</v>
      </c>
      <c r="D34">
        <v>180</v>
      </c>
      <c r="F34">
        <f>(ROUNDDOWN(Table3[[#This Row],[Need]]/Table3[[#This Row],[Return]],0))*Table3[[#This Row],[Cost]]</f>
        <v>0</v>
      </c>
    </row>
    <row r="35" spans="1:6">
      <c r="A35" t="s">
        <v>46</v>
      </c>
      <c r="B35" t="s">
        <v>41</v>
      </c>
      <c r="C35">
        <v>2000</v>
      </c>
      <c r="D35">
        <v>136</v>
      </c>
      <c r="F35">
        <f>(ROUNDDOWN(Table3[[#This Row],[Need]]/Table3[[#This Row],[Return]],0))*Table3[[#This Row],[Cost]]</f>
        <v>0</v>
      </c>
    </row>
    <row r="36" spans="1:6">
      <c r="A36" t="s">
        <v>47</v>
      </c>
      <c r="B36" t="s">
        <v>41</v>
      </c>
      <c r="C36">
        <v>1100</v>
      </c>
      <c r="D36">
        <v>150</v>
      </c>
      <c r="F36">
        <f>(ROUNDDOWN(Table3[[#This Row],[Need]]/Table3[[#This Row],[Return]],0))*Table3[[#This Row],[Cost]]</f>
        <v>0</v>
      </c>
    </row>
    <row r="37" spans="1:6">
      <c r="A37" t="s">
        <v>48</v>
      </c>
      <c r="B37" t="s">
        <v>49</v>
      </c>
      <c r="C37">
        <v>1320</v>
      </c>
      <c r="D37">
        <v>194800</v>
      </c>
      <c r="F37">
        <f>(ROUNDDOWN(Table3[[#This Row],[Need]]/Table3[[#This Row],[Return]],0))*Table3[[#This Row],[Cost]]</f>
        <v>0</v>
      </c>
    </row>
    <row r="38" spans="1:6">
      <c r="A38" t="s">
        <v>50</v>
      </c>
      <c r="B38" t="s">
        <v>51</v>
      </c>
      <c r="C38">
        <v>740</v>
      </c>
      <c r="D38">
        <v>8</v>
      </c>
      <c r="E38">
        <v>120</v>
      </c>
      <c r="F38">
        <f>(ROUNDDOWN(Table3[[#This Row],[Need]]/Table3[[#This Row],[Return]],0))*Table3[[#This Row],[Cost]]</f>
        <v>11100</v>
      </c>
    </row>
    <row r="39" spans="1:6">
      <c r="A39" t="s">
        <v>52</v>
      </c>
      <c r="B39" t="s">
        <v>51</v>
      </c>
      <c r="C39">
        <v>740</v>
      </c>
      <c r="D39">
        <v>8</v>
      </c>
      <c r="E39">
        <v>120</v>
      </c>
      <c r="F39">
        <f>(ROUNDDOWN(Table3[[#This Row],[Need]]/Table3[[#This Row],[Return]],0))*Table3[[#This Row],[Cost]]</f>
        <v>11100</v>
      </c>
    </row>
    <row r="40" spans="1:6">
      <c r="A40" t="s">
        <v>53</v>
      </c>
      <c r="B40" t="s">
        <v>51</v>
      </c>
      <c r="C40">
        <v>740</v>
      </c>
      <c r="D40">
        <v>8</v>
      </c>
      <c r="E40">
        <v>120</v>
      </c>
      <c r="F40">
        <f>(ROUNDDOWN(Table3[[#This Row],[Need]]/Table3[[#This Row],[Return]],0))*Table3[[#This Row],[Cost]]</f>
        <v>11100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29DF-BAB4-496C-84D3-9320A291B853}">
  <dimension ref="A1:N60"/>
  <sheetViews>
    <sheetView workbookViewId="0">
      <pane ySplit="1" topLeftCell="A2" activePane="bottomLeft" state="frozen"/>
      <selection pane="bottomLeft" activeCell="I1" sqref="I1"/>
    </sheetView>
  </sheetViews>
  <sheetFormatPr defaultRowHeight="15"/>
  <cols>
    <col min="1" max="1" width="30" bestFit="1" customWidth="1"/>
    <col min="2" max="2" width="9.42578125" bestFit="1" customWidth="1"/>
    <col min="3" max="3" width="11.28515625" bestFit="1" customWidth="1"/>
    <col min="10" max="10" width="13.85546875" bestFit="1" customWidth="1"/>
  </cols>
  <sheetData>
    <row r="1" spans="1:14">
      <c r="A1" t="s">
        <v>7</v>
      </c>
      <c r="B1" t="s">
        <v>1</v>
      </c>
      <c r="C1" t="s">
        <v>54</v>
      </c>
      <c r="D1" t="s">
        <v>55</v>
      </c>
      <c r="E1" t="s">
        <v>2</v>
      </c>
      <c r="F1" t="s">
        <v>56</v>
      </c>
      <c r="G1" t="s">
        <v>4</v>
      </c>
      <c r="N1" t="s">
        <v>57</v>
      </c>
    </row>
    <row r="2" spans="1:14">
      <c r="A2" t="s">
        <v>58</v>
      </c>
      <c r="B2" t="s">
        <v>59</v>
      </c>
      <c r="C2" t="s">
        <v>60</v>
      </c>
      <c r="D2">
        <v>14</v>
      </c>
      <c r="E2">
        <v>153</v>
      </c>
      <c r="F2">
        <v>90</v>
      </c>
      <c r="G2">
        <f>E2-F2</f>
        <v>63</v>
      </c>
      <c r="N2">
        <f>Table2[[#This Row],[Cost]]/Table2[[#This Row],[Level]]</f>
        <v>10.928571428571429</v>
      </c>
    </row>
    <row r="3" spans="1:14">
      <c r="A3" t="s">
        <v>61</v>
      </c>
      <c r="B3" t="s">
        <v>62</v>
      </c>
      <c r="C3" t="s">
        <v>63</v>
      </c>
      <c r="D3">
        <v>13</v>
      </c>
      <c r="E3">
        <v>56</v>
      </c>
      <c r="F3">
        <v>7</v>
      </c>
      <c r="G3">
        <f>E3-F3</f>
        <v>49</v>
      </c>
      <c r="N3">
        <f>Table2[[#This Row],[Cost]]/Table2[[#This Row],[Level]]</f>
        <v>4.3076923076923075</v>
      </c>
    </row>
    <row r="4" spans="1:14">
      <c r="A4" t="s">
        <v>64</v>
      </c>
      <c r="B4" t="s">
        <v>62</v>
      </c>
      <c r="C4" t="s">
        <v>65</v>
      </c>
      <c r="D4">
        <v>13</v>
      </c>
      <c r="E4">
        <v>98</v>
      </c>
      <c r="F4">
        <v>43</v>
      </c>
      <c r="G4">
        <f>E4-F4</f>
        <v>55</v>
      </c>
      <c r="N4">
        <f>Table2[[#This Row],[Cost]]/Table2[[#This Row],[Level]]</f>
        <v>7.5384615384615383</v>
      </c>
    </row>
    <row r="5" spans="1:14">
      <c r="A5" t="s">
        <v>66</v>
      </c>
      <c r="B5" t="s">
        <v>62</v>
      </c>
      <c r="C5" t="s">
        <v>65</v>
      </c>
      <c r="D5">
        <v>13</v>
      </c>
      <c r="E5">
        <v>98</v>
      </c>
      <c r="F5">
        <v>24</v>
      </c>
      <c r="G5">
        <f>E5-F5</f>
        <v>74</v>
      </c>
      <c r="N5">
        <f>Table2[[#This Row],[Cost]]/Table2[[#This Row],[Level]]</f>
        <v>7.5384615384615383</v>
      </c>
    </row>
    <row r="6" spans="1:14">
      <c r="A6" t="s">
        <v>67</v>
      </c>
      <c r="B6" t="s">
        <v>62</v>
      </c>
      <c r="C6" t="s">
        <v>63</v>
      </c>
      <c r="D6">
        <v>13</v>
      </c>
      <c r="E6">
        <v>56</v>
      </c>
      <c r="F6">
        <v>1</v>
      </c>
      <c r="G6">
        <f>E6-F6</f>
        <v>55</v>
      </c>
      <c r="N6">
        <f>Table2[[#This Row],[Cost]]/Table2[[#This Row],[Level]]</f>
        <v>4.3076923076923075</v>
      </c>
    </row>
    <row r="7" spans="1:14">
      <c r="A7" t="s">
        <v>68</v>
      </c>
      <c r="B7" t="s">
        <v>59</v>
      </c>
      <c r="C7" t="s">
        <v>65</v>
      </c>
      <c r="D7">
        <v>12</v>
      </c>
      <c r="E7">
        <v>87</v>
      </c>
      <c r="F7">
        <v>32</v>
      </c>
      <c r="G7">
        <f>E7-F7</f>
        <v>55</v>
      </c>
      <c r="N7">
        <f>Table2[[#This Row],[Cost]]/Table2[[#This Row],[Level]]</f>
        <v>7.25</v>
      </c>
    </row>
    <row r="8" spans="1:14">
      <c r="A8" t="s">
        <v>69</v>
      </c>
      <c r="B8" t="s">
        <v>62</v>
      </c>
      <c r="C8" t="s">
        <v>63</v>
      </c>
      <c r="D8">
        <v>12</v>
      </c>
      <c r="E8">
        <v>52</v>
      </c>
      <c r="F8">
        <v>9</v>
      </c>
      <c r="G8">
        <f>E8-F8</f>
        <v>43</v>
      </c>
      <c r="N8">
        <f>Table2[[#This Row],[Cost]]/Table2[[#This Row],[Level]]</f>
        <v>4.333333333333333</v>
      </c>
    </row>
    <row r="9" spans="1:14">
      <c r="A9" t="s">
        <v>70</v>
      </c>
      <c r="B9" t="s">
        <v>62</v>
      </c>
      <c r="C9" t="s">
        <v>63</v>
      </c>
      <c r="D9">
        <v>12</v>
      </c>
      <c r="E9">
        <v>50</v>
      </c>
      <c r="F9">
        <v>20</v>
      </c>
      <c r="G9">
        <f>E9-F9</f>
        <v>30</v>
      </c>
      <c r="N9">
        <f>Table2[[#This Row],[Cost]]/Table2[[#This Row],[Level]]</f>
        <v>4.166666666666667</v>
      </c>
    </row>
    <row r="10" spans="1:14">
      <c r="A10" t="s">
        <v>71</v>
      </c>
      <c r="B10" t="s">
        <v>59</v>
      </c>
      <c r="C10" t="s">
        <v>65</v>
      </c>
      <c r="D10">
        <v>12</v>
      </c>
      <c r="E10">
        <v>87</v>
      </c>
      <c r="F10">
        <v>5</v>
      </c>
      <c r="G10">
        <f>E10-F10</f>
        <v>82</v>
      </c>
      <c r="N10">
        <f>Table2[[#This Row],[Cost]]/Table2[[#This Row],[Level]]</f>
        <v>7.25</v>
      </c>
    </row>
    <row r="11" spans="1:14">
      <c r="A11" t="s">
        <v>72</v>
      </c>
      <c r="B11" t="s">
        <v>62</v>
      </c>
      <c r="C11" t="s">
        <v>65</v>
      </c>
      <c r="D11">
        <v>12</v>
      </c>
      <c r="E11">
        <v>87</v>
      </c>
      <c r="F11">
        <v>22</v>
      </c>
      <c r="G11">
        <f>E11-F11</f>
        <v>65</v>
      </c>
      <c r="N11">
        <f>Table2[[#This Row],[Cost]]/Table2[[#This Row],[Level]]</f>
        <v>7.25</v>
      </c>
    </row>
    <row r="12" spans="1:14">
      <c r="A12" t="s">
        <v>73</v>
      </c>
      <c r="B12" t="s">
        <v>59</v>
      </c>
      <c r="C12" t="s">
        <v>65</v>
      </c>
      <c r="D12">
        <v>12</v>
      </c>
      <c r="E12">
        <v>87</v>
      </c>
      <c r="F12">
        <v>11</v>
      </c>
      <c r="G12">
        <f>E12-F12</f>
        <v>76</v>
      </c>
      <c r="N12">
        <f>Table2[[#This Row],[Cost]]/Table2[[#This Row],[Level]]</f>
        <v>7.25</v>
      </c>
    </row>
    <row r="13" spans="1:14">
      <c r="A13" t="s">
        <v>74</v>
      </c>
      <c r="B13" t="s">
        <v>62</v>
      </c>
      <c r="C13" t="s">
        <v>65</v>
      </c>
      <c r="D13">
        <v>12</v>
      </c>
      <c r="E13">
        <v>87</v>
      </c>
      <c r="F13">
        <v>62</v>
      </c>
      <c r="G13">
        <f>E13-F13</f>
        <v>25</v>
      </c>
      <c r="N13">
        <f>Table2[[#This Row],[Cost]]/Table2[[#This Row],[Level]]</f>
        <v>7.25</v>
      </c>
    </row>
    <row r="14" spans="1:14">
      <c r="A14" t="s">
        <v>75</v>
      </c>
      <c r="B14" t="s">
        <v>62</v>
      </c>
      <c r="C14" t="s">
        <v>65</v>
      </c>
      <c r="D14">
        <v>11</v>
      </c>
      <c r="E14">
        <v>77</v>
      </c>
      <c r="F14">
        <v>27</v>
      </c>
      <c r="G14">
        <f>E14-F14</f>
        <v>50</v>
      </c>
      <c r="N14">
        <f>Table2[[#This Row],[Cost]]/Table2[[#This Row],[Level]]</f>
        <v>7</v>
      </c>
    </row>
    <row r="15" spans="1:14">
      <c r="A15" t="s">
        <v>76</v>
      </c>
      <c r="B15" t="s">
        <v>59</v>
      </c>
      <c r="C15" t="s">
        <v>65</v>
      </c>
      <c r="D15">
        <v>11</v>
      </c>
      <c r="E15">
        <v>77</v>
      </c>
      <c r="F15">
        <v>49</v>
      </c>
      <c r="G15">
        <f>E15-F15</f>
        <v>28</v>
      </c>
      <c r="N15">
        <f>Table2[[#This Row],[Cost]]/Table2[[#This Row],[Level]]</f>
        <v>7</v>
      </c>
    </row>
    <row r="16" spans="1:14">
      <c r="A16" t="s">
        <v>77</v>
      </c>
      <c r="B16" t="s">
        <v>59</v>
      </c>
      <c r="C16" t="s">
        <v>65</v>
      </c>
      <c r="D16">
        <v>11</v>
      </c>
      <c r="E16">
        <v>77</v>
      </c>
      <c r="F16">
        <v>18</v>
      </c>
      <c r="G16">
        <f>E16-F16</f>
        <v>59</v>
      </c>
      <c r="N16">
        <f>Table2[[#This Row],[Cost]]/Table2[[#This Row],[Level]]</f>
        <v>7</v>
      </c>
    </row>
    <row r="17" spans="1:14">
      <c r="A17" t="s">
        <v>78</v>
      </c>
      <c r="B17" t="s">
        <v>59</v>
      </c>
      <c r="C17" t="s">
        <v>65</v>
      </c>
      <c r="D17">
        <v>11</v>
      </c>
      <c r="E17">
        <v>77</v>
      </c>
      <c r="F17">
        <v>38</v>
      </c>
      <c r="G17">
        <f>E17-F17</f>
        <v>39</v>
      </c>
      <c r="N17">
        <f>Table2[[#This Row],[Cost]]/Table2[[#This Row],[Level]]</f>
        <v>7</v>
      </c>
    </row>
    <row r="18" spans="1:14">
      <c r="A18" t="s">
        <v>79</v>
      </c>
      <c r="B18" t="s">
        <v>62</v>
      </c>
      <c r="C18" t="s">
        <v>63</v>
      </c>
      <c r="D18">
        <v>10</v>
      </c>
      <c r="E18">
        <v>40</v>
      </c>
      <c r="F18">
        <v>26</v>
      </c>
      <c r="G18">
        <f>E18-F18</f>
        <v>14</v>
      </c>
      <c r="N18">
        <f>Table2[[#This Row],[Cost]]/Table2[[#This Row],[Level]]</f>
        <v>4</v>
      </c>
    </row>
    <row r="19" spans="1:14">
      <c r="A19" t="s">
        <v>80</v>
      </c>
      <c r="B19" t="s">
        <v>62</v>
      </c>
      <c r="C19" t="s">
        <v>65</v>
      </c>
      <c r="D19">
        <v>10</v>
      </c>
      <c r="E19">
        <v>68</v>
      </c>
      <c r="F19">
        <v>25</v>
      </c>
      <c r="G19">
        <f>E19-F19</f>
        <v>43</v>
      </c>
      <c r="N19">
        <f>Table2[[#This Row],[Cost]]/Table2[[#This Row],[Level]]</f>
        <v>6.8</v>
      </c>
    </row>
    <row r="20" spans="1:14">
      <c r="A20" t="s">
        <v>81</v>
      </c>
      <c r="B20" t="s">
        <v>62</v>
      </c>
      <c r="C20" t="s">
        <v>65</v>
      </c>
      <c r="D20">
        <v>10</v>
      </c>
      <c r="E20">
        <v>68</v>
      </c>
      <c r="F20">
        <v>51</v>
      </c>
      <c r="G20">
        <f>E20-F20</f>
        <v>17</v>
      </c>
      <c r="N20">
        <f>Table2[[#This Row],[Cost]]/Table2[[#This Row],[Level]]</f>
        <v>6.8</v>
      </c>
    </row>
    <row r="21" spans="1:14">
      <c r="A21" t="s">
        <v>82</v>
      </c>
      <c r="B21" t="s">
        <v>62</v>
      </c>
      <c r="C21" t="s">
        <v>65</v>
      </c>
      <c r="D21">
        <v>10</v>
      </c>
      <c r="E21">
        <v>68</v>
      </c>
      <c r="F21">
        <v>1</v>
      </c>
      <c r="G21">
        <f>E21-F21</f>
        <v>67</v>
      </c>
      <c r="N21">
        <f>Table2[[#This Row],[Cost]]/Table2[[#This Row],[Level]]</f>
        <v>6.8</v>
      </c>
    </row>
    <row r="22" spans="1:14">
      <c r="A22" t="s">
        <v>83</v>
      </c>
      <c r="B22" t="s">
        <v>62</v>
      </c>
      <c r="C22" t="s">
        <v>65</v>
      </c>
      <c r="D22">
        <v>10</v>
      </c>
      <c r="E22">
        <v>68</v>
      </c>
      <c r="F22">
        <v>68</v>
      </c>
      <c r="G22">
        <f>E22-F22</f>
        <v>0</v>
      </c>
      <c r="N22">
        <f>Table2[[#This Row],[Cost]]/Table2[[#This Row],[Level]]</f>
        <v>6.8</v>
      </c>
    </row>
    <row r="23" spans="1:14">
      <c r="A23" t="s">
        <v>84</v>
      </c>
      <c r="B23" t="s">
        <v>59</v>
      </c>
      <c r="C23" t="s">
        <v>60</v>
      </c>
      <c r="D23">
        <v>7</v>
      </c>
      <c r="E23">
        <v>73</v>
      </c>
      <c r="F23">
        <v>40</v>
      </c>
      <c r="G23">
        <f>E23-F23</f>
        <v>33</v>
      </c>
      <c r="N23">
        <f>Table2[[#This Row],[Cost]]/Table2[[#This Row],[Level]]</f>
        <v>10.428571428571429</v>
      </c>
    </row>
    <row r="24" spans="1:14">
      <c r="A24" t="s">
        <v>85</v>
      </c>
      <c r="B24" t="s">
        <v>62</v>
      </c>
      <c r="C24" t="s">
        <v>65</v>
      </c>
      <c r="D24">
        <v>7</v>
      </c>
      <c r="E24">
        <v>44</v>
      </c>
      <c r="F24">
        <v>26</v>
      </c>
      <c r="G24">
        <f>E24-F24</f>
        <v>18</v>
      </c>
      <c r="N24">
        <f>Table2[[#This Row],[Cost]]/Table2[[#This Row],[Level]]</f>
        <v>6.2857142857142856</v>
      </c>
    </row>
    <row r="25" spans="1:14">
      <c r="A25" t="s">
        <v>86</v>
      </c>
      <c r="B25" t="s">
        <v>87</v>
      </c>
      <c r="C25" t="s">
        <v>65</v>
      </c>
      <c r="D25">
        <v>5</v>
      </c>
      <c r="E25">
        <v>44</v>
      </c>
      <c r="F25">
        <v>23</v>
      </c>
      <c r="G25">
        <f>E25-F25</f>
        <v>21</v>
      </c>
      <c r="N25">
        <f>Table2[[#This Row],[Cost]]/Table2[[#This Row],[Level]]</f>
        <v>8.8000000000000007</v>
      </c>
    </row>
    <row r="26" spans="1:14">
      <c r="A26" t="s">
        <v>88</v>
      </c>
      <c r="B26" t="s">
        <v>87</v>
      </c>
      <c r="C26" t="s">
        <v>65</v>
      </c>
      <c r="D26">
        <v>5</v>
      </c>
      <c r="E26">
        <v>44</v>
      </c>
      <c r="F26">
        <v>14</v>
      </c>
      <c r="G26">
        <f>E26-F26</f>
        <v>30</v>
      </c>
      <c r="N26">
        <f>Table2[[#This Row],[Cost]]/Table2[[#This Row],[Level]]</f>
        <v>8.8000000000000007</v>
      </c>
    </row>
    <row r="27" spans="1:14">
      <c r="A27" t="s">
        <v>89</v>
      </c>
      <c r="B27" t="s">
        <v>59</v>
      </c>
      <c r="C27" t="s">
        <v>60</v>
      </c>
      <c r="D27">
        <v>5</v>
      </c>
      <c r="E27">
        <v>56</v>
      </c>
      <c r="F27">
        <v>5</v>
      </c>
      <c r="G27">
        <f>E27-F27</f>
        <v>51</v>
      </c>
      <c r="N27">
        <f>Table2[[#This Row],[Cost]]/Table2[[#This Row],[Level]]</f>
        <v>11.2</v>
      </c>
    </row>
    <row r="28" spans="1:14">
      <c r="A28" t="s">
        <v>90</v>
      </c>
      <c r="B28" t="s">
        <v>62</v>
      </c>
      <c r="C28" t="s">
        <v>60</v>
      </c>
      <c r="D28">
        <v>5</v>
      </c>
      <c r="E28">
        <v>56</v>
      </c>
      <c r="F28">
        <v>42</v>
      </c>
      <c r="G28">
        <f>E28-F28</f>
        <v>14</v>
      </c>
      <c r="N28">
        <f>Table2[[#This Row],[Cost]]/Table2[[#This Row],[Level]]</f>
        <v>11.2</v>
      </c>
    </row>
    <row r="29" spans="1:14">
      <c r="A29" t="s">
        <v>91</v>
      </c>
      <c r="B29" t="s">
        <v>62</v>
      </c>
      <c r="C29" t="s">
        <v>60</v>
      </c>
      <c r="D29">
        <v>4</v>
      </c>
      <c r="E29">
        <v>52</v>
      </c>
      <c r="F29">
        <v>53</v>
      </c>
      <c r="G29">
        <f>E29-F29</f>
        <v>-1</v>
      </c>
      <c r="N29">
        <f>Table2[[#This Row],[Cost]]/Table2[[#This Row],[Level]]</f>
        <v>13</v>
      </c>
    </row>
    <row r="30" spans="1:14">
      <c r="A30" t="s">
        <v>92</v>
      </c>
      <c r="B30" t="s">
        <v>62</v>
      </c>
      <c r="C30" t="s">
        <v>60</v>
      </c>
      <c r="D30">
        <v>4</v>
      </c>
      <c r="E30">
        <v>52</v>
      </c>
      <c r="F30">
        <v>27</v>
      </c>
      <c r="G30">
        <f>E30-F30</f>
        <v>25</v>
      </c>
      <c r="N30">
        <f>Table2[[#This Row],[Cost]]/Table2[[#This Row],[Level]]</f>
        <v>13</v>
      </c>
    </row>
    <row r="31" spans="1:14">
      <c r="A31" t="s">
        <v>93</v>
      </c>
      <c r="B31" t="s">
        <v>87</v>
      </c>
      <c r="C31" t="s">
        <v>65</v>
      </c>
      <c r="D31">
        <v>4</v>
      </c>
      <c r="E31">
        <v>50</v>
      </c>
      <c r="F31">
        <v>28</v>
      </c>
      <c r="G31">
        <f>E31-F31</f>
        <v>22</v>
      </c>
      <c r="N31">
        <f>Table2[[#This Row],[Cost]]/Table2[[#This Row],[Level]]</f>
        <v>12.5</v>
      </c>
    </row>
    <row r="32" spans="1:14">
      <c r="A32" t="s">
        <v>94</v>
      </c>
      <c r="B32" t="s">
        <v>62</v>
      </c>
      <c r="C32" t="s">
        <v>60</v>
      </c>
      <c r="D32">
        <v>3</v>
      </c>
      <c r="E32">
        <v>48</v>
      </c>
      <c r="F32">
        <v>43</v>
      </c>
      <c r="G32">
        <f>E32-F32</f>
        <v>5</v>
      </c>
      <c r="N32">
        <f>Table2[[#This Row],[Cost]]/Table2[[#This Row],[Level]]</f>
        <v>16</v>
      </c>
    </row>
    <row r="33" spans="1:14">
      <c r="A33" t="s">
        <v>95</v>
      </c>
      <c r="B33" t="s">
        <v>87</v>
      </c>
      <c r="C33" t="s">
        <v>60</v>
      </c>
      <c r="D33">
        <v>3</v>
      </c>
      <c r="E33">
        <v>44</v>
      </c>
      <c r="F33">
        <v>31</v>
      </c>
      <c r="G33">
        <f>E33-F33</f>
        <v>13</v>
      </c>
      <c r="N33">
        <f>Table2[[#This Row],[Cost]]/Table2[[#This Row],[Level]]</f>
        <v>14.666666666666666</v>
      </c>
    </row>
    <row r="34" spans="1:14">
      <c r="A34" t="s">
        <v>96</v>
      </c>
      <c r="B34" t="s">
        <v>97</v>
      </c>
      <c r="C34" t="s">
        <v>65</v>
      </c>
      <c r="D34">
        <v>3</v>
      </c>
      <c r="E34">
        <v>33</v>
      </c>
      <c r="F34">
        <v>1</v>
      </c>
      <c r="G34">
        <f>E34-F34</f>
        <v>32</v>
      </c>
      <c r="N34">
        <f>Table2[[#This Row],[Cost]]/Table2[[#This Row],[Level]]</f>
        <v>11</v>
      </c>
    </row>
    <row r="35" spans="1:14">
      <c r="A35" t="s">
        <v>98</v>
      </c>
      <c r="B35" t="s">
        <v>87</v>
      </c>
      <c r="C35" t="s">
        <v>60</v>
      </c>
      <c r="D35">
        <v>3</v>
      </c>
      <c r="E35">
        <v>44</v>
      </c>
      <c r="F35">
        <v>0</v>
      </c>
      <c r="G35">
        <f>E35-F35</f>
        <v>44</v>
      </c>
      <c r="N35">
        <f>Table2[[#This Row],[Cost]]/Table2[[#This Row],[Level]]</f>
        <v>14.666666666666666</v>
      </c>
    </row>
    <row r="36" spans="1:14">
      <c r="A36" t="s">
        <v>99</v>
      </c>
      <c r="B36" t="s">
        <v>87</v>
      </c>
      <c r="C36" t="s">
        <v>65</v>
      </c>
      <c r="D36">
        <v>3</v>
      </c>
      <c r="E36">
        <v>33</v>
      </c>
      <c r="F36">
        <v>33</v>
      </c>
      <c r="G36">
        <f>E36-F36</f>
        <v>0</v>
      </c>
      <c r="N36">
        <f>Table2[[#This Row],[Cost]]/Table2[[#This Row],[Level]]</f>
        <v>11</v>
      </c>
    </row>
    <row r="37" spans="1:14">
      <c r="A37" t="s">
        <v>100</v>
      </c>
      <c r="B37" t="s">
        <v>87</v>
      </c>
      <c r="C37" t="s">
        <v>60</v>
      </c>
      <c r="D37">
        <v>2</v>
      </c>
      <c r="E37">
        <v>36</v>
      </c>
      <c r="F37">
        <v>0</v>
      </c>
      <c r="G37">
        <f>E37-F37</f>
        <v>36</v>
      </c>
      <c r="N37">
        <f>Table2[[#This Row],[Cost]]/Table2[[#This Row],[Level]]</f>
        <v>18</v>
      </c>
    </row>
    <row r="38" spans="1:14">
      <c r="A38" t="s">
        <v>101</v>
      </c>
      <c r="B38" t="s">
        <v>62</v>
      </c>
      <c r="C38" t="s">
        <v>60</v>
      </c>
      <c r="D38">
        <v>2</v>
      </c>
      <c r="E38">
        <v>44</v>
      </c>
      <c r="F38">
        <v>21</v>
      </c>
      <c r="G38">
        <f>E38-F38</f>
        <v>23</v>
      </c>
      <c r="N38">
        <f>Table2[[#This Row],[Cost]]/Table2[[#This Row],[Level]]</f>
        <v>22</v>
      </c>
    </row>
    <row r="39" spans="1:14">
      <c r="A39" t="s">
        <v>102</v>
      </c>
      <c r="B39" t="s">
        <v>62</v>
      </c>
      <c r="C39" t="s">
        <v>60</v>
      </c>
      <c r="D39">
        <v>2</v>
      </c>
      <c r="E39">
        <v>44</v>
      </c>
      <c r="F39">
        <v>32</v>
      </c>
      <c r="G39">
        <f>E39-F39</f>
        <v>12</v>
      </c>
      <c r="N39">
        <f>Table2[[#This Row],[Cost]]/Table2[[#This Row],[Level]]</f>
        <v>22</v>
      </c>
    </row>
    <row r="40" spans="1:14">
      <c r="A40" t="s">
        <v>103</v>
      </c>
      <c r="B40" t="s">
        <v>87</v>
      </c>
      <c r="C40" t="s">
        <v>60</v>
      </c>
      <c r="D40">
        <v>1</v>
      </c>
      <c r="E40">
        <v>32</v>
      </c>
      <c r="F40">
        <v>29</v>
      </c>
      <c r="G40">
        <f>E40-F40</f>
        <v>3</v>
      </c>
      <c r="N40">
        <f>Table2[[#This Row],[Cost]]/Table2[[#This Row],[Level]]</f>
        <v>32</v>
      </c>
    </row>
    <row r="41" spans="1:14">
      <c r="A41" t="s">
        <v>104</v>
      </c>
      <c r="B41" t="s">
        <v>87</v>
      </c>
      <c r="C41" t="s">
        <v>65</v>
      </c>
      <c r="D41">
        <v>1</v>
      </c>
      <c r="E41">
        <v>28</v>
      </c>
      <c r="F41">
        <v>19</v>
      </c>
      <c r="G41">
        <f>E41-F41</f>
        <v>9</v>
      </c>
      <c r="N41">
        <f>Table2[[#This Row],[Cost]]/Table2[[#This Row],[Level]]</f>
        <v>28</v>
      </c>
    </row>
    <row r="42" spans="1:14">
      <c r="A42" t="s">
        <v>105</v>
      </c>
      <c r="B42" t="s">
        <v>87</v>
      </c>
      <c r="C42" t="s">
        <v>60</v>
      </c>
      <c r="D42">
        <v>1</v>
      </c>
      <c r="E42">
        <v>32</v>
      </c>
      <c r="F42">
        <v>0</v>
      </c>
      <c r="G42">
        <f>E42-F42</f>
        <v>32</v>
      </c>
      <c r="N42">
        <f>Table2[[#This Row],[Cost]]/Table2[[#This Row],[Level]]</f>
        <v>32</v>
      </c>
    </row>
    <row r="43" spans="1:14">
      <c r="A43" t="s">
        <v>17</v>
      </c>
      <c r="B43" t="s">
        <v>97</v>
      </c>
      <c r="C43" t="s">
        <v>60</v>
      </c>
      <c r="D43">
        <v>1</v>
      </c>
      <c r="E43">
        <v>32</v>
      </c>
      <c r="F43">
        <v>4</v>
      </c>
      <c r="G43">
        <f>E43-F43</f>
        <v>28</v>
      </c>
      <c r="N43">
        <f>Table2[[#This Row],[Cost]]/Table2[[#This Row],[Level]]</f>
        <v>32</v>
      </c>
    </row>
    <row r="44" spans="1:14">
      <c r="A44" t="s">
        <v>106</v>
      </c>
      <c r="B44" t="s">
        <v>59</v>
      </c>
      <c r="C44" t="s">
        <v>60</v>
      </c>
      <c r="D44">
        <v>1</v>
      </c>
      <c r="E44">
        <v>32</v>
      </c>
      <c r="F44">
        <v>12</v>
      </c>
      <c r="G44">
        <f>E44-F44</f>
        <v>20</v>
      </c>
      <c r="N44">
        <f>Table2[[#This Row],[Cost]]/Table2[[#This Row],[Level]]</f>
        <v>32</v>
      </c>
    </row>
    <row r="45" spans="1:14">
      <c r="A45" t="s">
        <v>107</v>
      </c>
      <c r="B45" t="s">
        <v>59</v>
      </c>
      <c r="C45" t="s">
        <v>60</v>
      </c>
      <c r="D45">
        <v>0</v>
      </c>
      <c r="E45">
        <v>65</v>
      </c>
      <c r="F45">
        <v>0</v>
      </c>
      <c r="G45">
        <f>E45-F45</f>
        <v>65</v>
      </c>
      <c r="N45" t="e">
        <f>Table2[[#This Row],[Cost]]/Table2[[#This Row],[Level]]</f>
        <v>#DIV/0!</v>
      </c>
    </row>
    <row r="46" spans="1:14">
      <c r="A46" t="s">
        <v>108</v>
      </c>
      <c r="B46" t="s">
        <v>59</v>
      </c>
      <c r="C46" t="s">
        <v>60</v>
      </c>
      <c r="D46">
        <v>0</v>
      </c>
      <c r="E46">
        <v>65</v>
      </c>
      <c r="F46">
        <v>15</v>
      </c>
      <c r="G46">
        <f>E46-F46</f>
        <v>50</v>
      </c>
      <c r="N46" t="e">
        <f>Table2[[#This Row],[Cost]]/Table2[[#This Row],[Level]]</f>
        <v>#DIV/0!</v>
      </c>
    </row>
    <row r="47" spans="1:14">
      <c r="A47" t="s">
        <v>109</v>
      </c>
      <c r="B47" t="s">
        <v>59</v>
      </c>
      <c r="C47" t="s">
        <v>60</v>
      </c>
      <c r="D47">
        <v>0</v>
      </c>
      <c r="E47">
        <v>81</v>
      </c>
      <c r="F47">
        <v>1</v>
      </c>
      <c r="G47">
        <f>E47-F47</f>
        <v>80</v>
      </c>
      <c r="N47" t="e">
        <f>Table2[[#This Row],[Cost]]/Table2[[#This Row],[Level]]</f>
        <v>#DIV/0!</v>
      </c>
    </row>
    <row r="48" spans="1:14">
      <c r="A48" t="s">
        <v>110</v>
      </c>
      <c r="B48" t="s">
        <v>97</v>
      </c>
      <c r="C48" t="s">
        <v>60</v>
      </c>
      <c r="D48">
        <v>0</v>
      </c>
      <c r="E48">
        <v>65</v>
      </c>
      <c r="F48">
        <v>32</v>
      </c>
      <c r="G48">
        <f>E48-F48</f>
        <v>33</v>
      </c>
      <c r="N48" t="e">
        <f>Table2[[#This Row],[Cost]]/Table2[[#This Row],[Level]]</f>
        <v>#DIV/0!</v>
      </c>
    </row>
    <row r="49" spans="1:14">
      <c r="A49" t="s">
        <v>111</v>
      </c>
      <c r="B49" t="s">
        <v>97</v>
      </c>
      <c r="C49" t="s">
        <v>60</v>
      </c>
      <c r="D49">
        <v>0</v>
      </c>
      <c r="E49">
        <v>65</v>
      </c>
      <c r="F49">
        <v>15</v>
      </c>
      <c r="G49">
        <f>E49-F49</f>
        <v>50</v>
      </c>
      <c r="N49" t="e">
        <f>Table2[[#This Row],[Cost]]/Table2[[#This Row],[Level]]</f>
        <v>#DIV/0!</v>
      </c>
    </row>
    <row r="50" spans="1:14">
      <c r="A50" t="s">
        <v>112</v>
      </c>
      <c r="B50" t="s">
        <v>97</v>
      </c>
      <c r="C50" t="s">
        <v>60</v>
      </c>
      <c r="D50">
        <v>0</v>
      </c>
      <c r="E50">
        <v>65</v>
      </c>
      <c r="F50">
        <v>9</v>
      </c>
      <c r="G50">
        <f>E50-F50</f>
        <v>56</v>
      </c>
      <c r="N50" t="e">
        <f>Table2[[#This Row],[Cost]]/Table2[[#This Row],[Level]]</f>
        <v>#DIV/0!</v>
      </c>
    </row>
    <row r="51" spans="1:14">
      <c r="A51" t="s">
        <v>113</v>
      </c>
      <c r="B51" t="s">
        <v>97</v>
      </c>
      <c r="C51" t="s">
        <v>60</v>
      </c>
      <c r="D51">
        <v>0</v>
      </c>
      <c r="E51">
        <v>81</v>
      </c>
      <c r="F51">
        <v>15</v>
      </c>
      <c r="G51">
        <f>E51-F51</f>
        <v>66</v>
      </c>
      <c r="N51" t="e">
        <f>Table2[[#This Row],[Cost]]/Table2[[#This Row],[Level]]</f>
        <v>#DIV/0!</v>
      </c>
    </row>
    <row r="52" spans="1:14">
      <c r="A52" t="s">
        <v>114</v>
      </c>
      <c r="B52" t="s">
        <v>97</v>
      </c>
      <c r="C52" t="s">
        <v>65</v>
      </c>
      <c r="D52">
        <v>0</v>
      </c>
      <c r="E52">
        <v>44</v>
      </c>
      <c r="F52">
        <v>0</v>
      </c>
      <c r="G52">
        <f>E52-F52</f>
        <v>44</v>
      </c>
      <c r="N52" t="e">
        <f>Table2[[#This Row],[Cost]]/Table2[[#This Row],[Level]]</f>
        <v>#DIV/0!</v>
      </c>
    </row>
    <row r="53" spans="1:14">
      <c r="A53" t="s">
        <v>115</v>
      </c>
      <c r="B53" t="s">
        <v>97</v>
      </c>
      <c r="C53" t="s">
        <v>65</v>
      </c>
      <c r="D53">
        <v>0</v>
      </c>
      <c r="E53">
        <v>44</v>
      </c>
      <c r="F53">
        <v>0</v>
      </c>
      <c r="G53">
        <f>E53-F53</f>
        <v>44</v>
      </c>
      <c r="N53" t="e">
        <f>Table2[[#This Row],[Cost]]/Table2[[#This Row],[Level]]</f>
        <v>#DIV/0!</v>
      </c>
    </row>
    <row r="54" spans="1:14">
      <c r="A54" t="s">
        <v>116</v>
      </c>
      <c r="B54" t="s">
        <v>97</v>
      </c>
      <c r="C54" t="s">
        <v>65</v>
      </c>
      <c r="D54">
        <v>0</v>
      </c>
      <c r="E54">
        <v>44</v>
      </c>
      <c r="F54">
        <v>0</v>
      </c>
      <c r="G54">
        <f>E54-F54</f>
        <v>44</v>
      </c>
      <c r="N54" t="e">
        <f>Table2[[#This Row],[Cost]]/Table2[[#This Row],[Level]]</f>
        <v>#DIV/0!</v>
      </c>
    </row>
    <row r="55" spans="1:14">
      <c r="A55" t="s">
        <v>117</v>
      </c>
      <c r="B55" t="s">
        <v>97</v>
      </c>
      <c r="C55" t="s">
        <v>65</v>
      </c>
      <c r="D55">
        <v>0</v>
      </c>
      <c r="E55">
        <v>44</v>
      </c>
      <c r="F55">
        <v>0</v>
      </c>
      <c r="G55">
        <f>E55-F55</f>
        <v>44</v>
      </c>
      <c r="N55" t="e">
        <f>Table2[[#This Row],[Cost]]/Table2[[#This Row],[Level]]</f>
        <v>#DIV/0!</v>
      </c>
    </row>
    <row r="56" spans="1:14">
      <c r="A56" t="s">
        <v>118</v>
      </c>
      <c r="B56" t="s">
        <v>97</v>
      </c>
      <c r="C56" t="s">
        <v>65</v>
      </c>
      <c r="D56">
        <v>0</v>
      </c>
      <c r="E56">
        <v>44</v>
      </c>
      <c r="F56">
        <v>0</v>
      </c>
      <c r="G56">
        <f>E56-F56</f>
        <v>44</v>
      </c>
      <c r="N56" t="e">
        <f>Table2[[#This Row],[Cost]]/Table2[[#This Row],[Level]]</f>
        <v>#DIV/0!</v>
      </c>
    </row>
    <row r="57" spans="1:14">
      <c r="A57" t="s">
        <v>119</v>
      </c>
      <c r="B57" t="s">
        <v>97</v>
      </c>
      <c r="C57" t="s">
        <v>65</v>
      </c>
      <c r="D57">
        <v>0</v>
      </c>
      <c r="E57">
        <v>44</v>
      </c>
      <c r="F57">
        <v>0</v>
      </c>
      <c r="G57">
        <f>E57-F57</f>
        <v>44</v>
      </c>
      <c r="N57" t="e">
        <f>Table2[[#This Row],[Cost]]/Table2[[#This Row],[Level]]</f>
        <v>#DIV/0!</v>
      </c>
    </row>
    <row r="58" spans="1:14">
      <c r="A58" t="s">
        <v>120</v>
      </c>
      <c r="B58" t="s">
        <v>97</v>
      </c>
      <c r="C58" t="s">
        <v>63</v>
      </c>
      <c r="D58">
        <v>0</v>
      </c>
      <c r="E58">
        <v>24</v>
      </c>
      <c r="F58">
        <v>0</v>
      </c>
      <c r="G58">
        <f>E58-F58</f>
        <v>24</v>
      </c>
      <c r="N58" t="e">
        <f>Table2[[#This Row],[Cost]]/Table2[[#This Row],[Level]]</f>
        <v>#DIV/0!</v>
      </c>
    </row>
    <row r="59" spans="1:14">
      <c r="A59" t="s">
        <v>121</v>
      </c>
      <c r="B59" t="s">
        <v>97</v>
      </c>
      <c r="C59" t="s">
        <v>63</v>
      </c>
      <c r="D59">
        <v>0</v>
      </c>
      <c r="E59">
        <v>24</v>
      </c>
      <c r="F59">
        <v>0</v>
      </c>
      <c r="G59">
        <f>E59-F59</f>
        <v>24</v>
      </c>
      <c r="N59" t="e">
        <f>Table2[[#This Row],[Cost]]/Table2[[#This Row],[Level]]</f>
        <v>#DIV/0!</v>
      </c>
    </row>
    <row r="60" spans="1:14">
      <c r="A60" t="s">
        <v>122</v>
      </c>
      <c r="B60" t="s">
        <v>97</v>
      </c>
      <c r="C60" t="s">
        <v>63</v>
      </c>
      <c r="D60">
        <v>0</v>
      </c>
      <c r="E60">
        <v>24</v>
      </c>
      <c r="F60">
        <v>0</v>
      </c>
      <c r="G60">
        <f>E60-F60</f>
        <v>24</v>
      </c>
      <c r="N60" t="e">
        <f>Table2[[#This Row],[Cost]]/Table2[[#This Row],[Level]]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Kapinos, Tony</dc:creator>
  <cp:keywords/>
  <dc:description/>
  <cp:lastModifiedBy>Kapinos, Tony</cp:lastModifiedBy>
  <cp:revision/>
  <dcterms:created xsi:type="dcterms:W3CDTF">2025-02-21T02:17:54Z</dcterms:created>
  <dcterms:modified xsi:type="dcterms:W3CDTF">2025-02-27T15:25:14Z</dcterms:modified>
  <cp:category/>
  <cp:contentStatus/>
</cp:coreProperties>
</file>