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3760" yWindow="60" windowWidth="25180" windowHeight="17480" tabRatio="500"/>
  </bookViews>
  <sheets>
    <sheet name="Sheet1" sheetId="1" r:id="rId1"/>
  </sheets>
  <definedNames>
    <definedName name="BOM_copy" localSheetId="0">Sheet1!$A$1:$D$33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8" i="1" l="1"/>
  <c r="J38" i="1"/>
  <c r="K3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I36" i="1"/>
  <c r="K36" i="1"/>
  <c r="K3" i="1"/>
  <c r="I4" i="1"/>
  <c r="K4" i="1"/>
  <c r="I5" i="1"/>
  <c r="K5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K22" i="1"/>
  <c r="I23" i="1"/>
  <c r="K23" i="1"/>
  <c r="I24" i="1"/>
  <c r="K24" i="1"/>
  <c r="I25" i="1"/>
  <c r="K25" i="1"/>
  <c r="I26" i="1"/>
  <c r="K26" i="1"/>
  <c r="I27" i="1"/>
  <c r="K27" i="1"/>
  <c r="K28" i="1"/>
  <c r="K29" i="1"/>
  <c r="I30" i="1"/>
  <c r="K30" i="1"/>
  <c r="K31" i="1"/>
  <c r="I32" i="1"/>
  <c r="K32" i="1"/>
  <c r="K33" i="1"/>
  <c r="K34" i="1"/>
  <c r="I35" i="1"/>
  <c r="K35" i="1"/>
  <c r="I2" i="1"/>
  <c r="K2" i="1"/>
</calcChain>
</file>

<file path=xl/connections.xml><?xml version="1.0" encoding="utf-8"?>
<connections xmlns="http://schemas.openxmlformats.org/spreadsheetml/2006/main">
  <connection id="1" name="BOM copy.txt" type="6" refreshedVersion="0" background="1" saveData="1">
    <textPr fileType="mac" sourceFile="Macintosh HD:Users:Tofi:Desktop:BOM copy.txt" delimited="0">
      <textFields count="4">
        <textField/>
        <textField position="4"/>
        <textField position="24"/>
        <textField position="43"/>
      </textFields>
    </textPr>
  </connection>
</connections>
</file>

<file path=xl/sharedStrings.xml><?xml version="1.0" encoding="utf-8"?>
<sst xmlns="http://schemas.openxmlformats.org/spreadsheetml/2006/main" count="164" uniqueCount="142">
  <si>
    <t>Value</t>
  </si>
  <si>
    <t>Device</t>
  </si>
  <si>
    <t>Parts</t>
  </si>
  <si>
    <t>52745-1290</t>
  </si>
  <si>
    <t>X1</t>
  </si>
  <si>
    <t>EA_DOG-M_DISPLAY</t>
  </si>
  <si>
    <t>LCD</t>
  </si>
  <si>
    <t>LEDCHIPLED_0805</t>
  </si>
  <si>
    <t>DATA, PWR, USB, WIFI</t>
  </si>
  <si>
    <t>MA03-2</t>
  </si>
  <si>
    <t>EEPROM</t>
  </si>
  <si>
    <t>MA04-2</t>
  </si>
  <si>
    <t>EXTRA</t>
  </si>
  <si>
    <t>MA05-1</t>
  </si>
  <si>
    <t>ICSP</t>
  </si>
  <si>
    <t>MA06-1</t>
  </si>
  <si>
    <t>LECTOR-HEADER</t>
  </si>
  <si>
    <t>PINHD-1X03_2.54-S</t>
  </si>
  <si>
    <t>JP1</t>
  </si>
  <si>
    <t>SMD_TACT_SMALL</t>
  </si>
  <si>
    <t>S1, S2</t>
  </si>
  <si>
    <t>SW-EC11E</t>
  </si>
  <si>
    <t>RSW1</t>
  </si>
  <si>
    <t>0.1uF</t>
  </si>
  <si>
    <t>C-USC0805K</t>
  </si>
  <si>
    <t>C2, C3, C4, C5, C7, C13, C14, C15, C20, C26, C27, C28, C29</t>
  </si>
  <si>
    <t>1K1</t>
  </si>
  <si>
    <t>R-EU_R0805</t>
  </si>
  <si>
    <t>R3, R10, R13, R14</t>
  </si>
  <si>
    <t>1uF</t>
  </si>
  <si>
    <t>C1, C8, C9, C10, C11, C12, C16, C17, C18, C19, C25</t>
  </si>
  <si>
    <t>2K</t>
  </si>
  <si>
    <t>R7, R8, R12, R16</t>
  </si>
  <si>
    <t>4.7K</t>
  </si>
  <si>
    <t>R1, R2, R6</t>
  </si>
  <si>
    <t>9pF</t>
  </si>
  <si>
    <t>C23, C24</t>
  </si>
  <si>
    <t>10K</t>
  </si>
  <si>
    <t>R5, R11</t>
  </si>
  <si>
    <t>10uF</t>
  </si>
  <si>
    <t>C6</t>
  </si>
  <si>
    <t>CPOL-EUSMCA</t>
  </si>
  <si>
    <t>C30, C33</t>
  </si>
  <si>
    <t>18pF</t>
  </si>
  <si>
    <t>C21, C22</t>
  </si>
  <si>
    <t>25SM</t>
  </si>
  <si>
    <t>IC3</t>
  </si>
  <si>
    <t>32.768K</t>
  </si>
  <si>
    <t>FSRLF</t>
  </si>
  <si>
    <t>Y2</t>
  </si>
  <si>
    <t>ST325SB</t>
  </si>
  <si>
    <t>Y3</t>
  </si>
  <si>
    <t>32MHz</t>
  </si>
  <si>
    <t>TCX_7B_32TXC_7B_32</t>
  </si>
  <si>
    <t>Y1</t>
  </si>
  <si>
    <t>R4, R9, R15</t>
  </si>
  <si>
    <t>100mA+ ferrite bead</t>
  </si>
  <si>
    <t>WE-KIL_0805</t>
  </si>
  <si>
    <t>L1</t>
  </si>
  <si>
    <t>CONN_USB</t>
  </si>
  <si>
    <t>CONN1</t>
  </si>
  <si>
    <t>FT232RL</t>
  </si>
  <si>
    <t>IC4</t>
  </si>
  <si>
    <t>LD117AD2MTR</t>
  </si>
  <si>
    <t>VR1</t>
  </si>
  <si>
    <t>PIC24FJ256GA106</t>
  </si>
  <si>
    <t>PIC24FJ256GB106</t>
  </si>
  <si>
    <t>IC1</t>
  </si>
  <si>
    <t>POWER_JACKSMD</t>
  </si>
  <si>
    <t>J1</t>
  </si>
  <si>
    <t>ZG2100M</t>
  </si>
  <si>
    <t>U$1</t>
  </si>
  <si>
    <t>Cantidad</t>
  </si>
  <si>
    <t>Mouser</t>
  </si>
  <si>
    <t>579-PIC24256GA106IPT</t>
  </si>
  <si>
    <t>512-FAN1587AM33X</t>
  </si>
  <si>
    <t>Backlight</t>
  </si>
  <si>
    <t>90-EALED55X46E</t>
  </si>
  <si>
    <t>$8.53</t>
  </si>
  <si>
    <t>$4.06</t>
  </si>
  <si>
    <t>$15.42</t>
  </si>
  <si>
    <t>Knob</t>
  </si>
  <si>
    <t>Cable FFC 3"</t>
  </si>
  <si>
    <t>538-21020-0121</t>
  </si>
  <si>
    <t>$4.71</t>
  </si>
  <si>
    <t>163-0179-EX</t>
  </si>
  <si>
    <t>$2.03</t>
  </si>
  <si>
    <t>790-EADOGM128S6</t>
  </si>
  <si>
    <t>$23.40</t>
  </si>
  <si>
    <t>717-7B-32.000MEEQ-T</t>
  </si>
  <si>
    <t>$1.82</t>
  </si>
  <si>
    <t>260-4.7K-RC</t>
  </si>
  <si>
    <t>$0.052</t>
  </si>
  <si>
    <t>538-52745-1297</t>
  </si>
  <si>
    <t>81-BLM21BB600SN1D</t>
  </si>
  <si>
    <t>$0.455</t>
  </si>
  <si>
    <t>696-SML-T0805AWTR</t>
  </si>
  <si>
    <t>$0.234</t>
  </si>
  <si>
    <t>688-SKQGAD</t>
  </si>
  <si>
    <t>$0.923</t>
  </si>
  <si>
    <t>688-EC11K1524402</t>
  </si>
  <si>
    <t>$3.50</t>
  </si>
  <si>
    <t>581-ST3232768E0HPWBB</t>
  </si>
  <si>
    <t>$1.95</t>
  </si>
  <si>
    <t>579-25LC1024-I/SM</t>
  </si>
  <si>
    <t xml:space="preserve">$4.89 </t>
  </si>
  <si>
    <t>260-47-RC</t>
  </si>
  <si>
    <t>292-10K-RC</t>
  </si>
  <si>
    <t>71-CRCW0805-1.1K-E3</t>
  </si>
  <si>
    <t>$0.104</t>
  </si>
  <si>
    <t>292-2.0K-RC</t>
  </si>
  <si>
    <t>81-GRM21F51H105ZA12L</t>
  </si>
  <si>
    <t>$0.221</t>
  </si>
  <si>
    <t>81-GRM21BR61E106KA3L</t>
  </si>
  <si>
    <t>$0.702</t>
  </si>
  <si>
    <t>74-293D106X96R3A2TE3</t>
  </si>
  <si>
    <t>$0.871</t>
  </si>
  <si>
    <t>80-C0805C104M5R</t>
  </si>
  <si>
    <t>$0.091</t>
  </si>
  <si>
    <t>579-MRF24WB0MBRM</t>
  </si>
  <si>
    <t>$38.22</t>
  </si>
  <si>
    <t>559-FSRLF327</t>
  </si>
  <si>
    <t>$1.08</t>
  </si>
  <si>
    <t>COM-00650</t>
  </si>
  <si>
    <t>$3.95</t>
  </si>
  <si>
    <t>$1.50</t>
  </si>
  <si>
    <t xml:space="preserve">PRT-00587 </t>
  </si>
  <si>
    <t>Precio uni Mouser</t>
  </si>
  <si>
    <t>Precio 100 Mouser</t>
  </si>
  <si>
    <t xml:space="preserve">$1.90 </t>
  </si>
  <si>
    <t>450-4C618</t>
  </si>
  <si>
    <t>$0.637</t>
  </si>
  <si>
    <t>140-CC501N180J-RC</t>
  </si>
  <si>
    <t>$0.078</t>
  </si>
  <si>
    <t>140-CC501N9.0D-RC</t>
  </si>
  <si>
    <t>Mejor Precio</t>
  </si>
  <si>
    <t>Precio USA</t>
  </si>
  <si>
    <t>USA est</t>
  </si>
  <si>
    <t>MEX</t>
  </si>
  <si>
    <t>Precio Mouser (100)</t>
  </si>
  <si>
    <t>Mejor uni</t>
  </si>
  <si>
    <t>1000 Mouser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</si>
</sst>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333333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OM copy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mx.mouser.com/Search/ProductDetail.aspx?R=SML-LXT0805AW-TRvirtualkey69600000virtualkey696-SML-T0805AWTR" TargetMode="External"/><Relationship Id="rId20" Type="http://schemas.openxmlformats.org/officeDocument/2006/relationships/hyperlink" Target="https://mx.mouser.com/Search/ProductDetail.aspx?R=C0805C104M5RACTUvirtualkey64600000virtualkey80-C0805C104M5R" TargetMode="External"/><Relationship Id="rId21" Type="http://schemas.openxmlformats.org/officeDocument/2006/relationships/hyperlink" Target="https://mx.mouser.com/Search/ProductDetail.aspx?R=MRF24WB0MB%2fRMvirtualkey57940000virtualkey579-MRF24WB0MBRM" TargetMode="External"/><Relationship Id="rId22" Type="http://schemas.openxmlformats.org/officeDocument/2006/relationships/hyperlink" Target="https://mx.mouser.com/Search/ProductDetail.aspx?R=FSRLF327virtualkey55910000virtualkey559-FSRLF327" TargetMode="External"/><Relationship Id="rId23" Type="http://schemas.openxmlformats.org/officeDocument/2006/relationships/hyperlink" Target="http://www.sparkfun.com/products/650" TargetMode="External"/><Relationship Id="rId24" Type="http://schemas.openxmlformats.org/officeDocument/2006/relationships/hyperlink" Target="http://www.sparkfun.com/products/587" TargetMode="External"/><Relationship Id="rId25" Type="http://schemas.openxmlformats.org/officeDocument/2006/relationships/hyperlink" Target="https://mx.mouser.com/Search/ProductDetail.aspx?R=163-0179-EXvirtualkey11180000virtualkey163-0179-EX" TargetMode="External"/><Relationship Id="rId26" Type="http://schemas.openxmlformats.org/officeDocument/2006/relationships/hyperlink" Target="https://mx.mouser.com/Search/ProductDetail.aspx?R=52745-1297virtualkey53810000virtualkey538-52745-1297" TargetMode="External"/><Relationship Id="rId27" Type="http://schemas.openxmlformats.org/officeDocument/2006/relationships/hyperlink" Target="https://mx.mouser.com/Search/ProductDetail.aspx?R=450-4C618virtualkey56100000virtualkey450-4C618" TargetMode="External"/><Relationship Id="rId28" Type="http://schemas.openxmlformats.org/officeDocument/2006/relationships/hyperlink" Target="https://mx.mouser.com/Search/ProductDetail.aspx?R=140-CC501N180J-RCvirtualkey21980000virtualkey140-CC501N180J-RC" TargetMode="External"/><Relationship Id="rId29" Type="http://schemas.openxmlformats.org/officeDocument/2006/relationships/hyperlink" Target="https://mx.mouser.com/Search/ProductDetail.aspx?R=140-CC501N9.0D-RCvirtualkey21980000virtualkey140-CC501N9.0D-RC" TargetMode="External"/><Relationship Id="rId30" Type="http://schemas.openxmlformats.org/officeDocument/2006/relationships/hyperlink" Target="http://mx.mouser.com/ProductDetail/Microchip-Technology/25LC1024-I-SM/?qs=sGAEpiMZZMuVhdAcoizlRbwEyZ%2bZRHI5rpEZySO2zyg%3d" TargetMode="External"/><Relationship Id="rId31" Type="http://schemas.openxmlformats.org/officeDocument/2006/relationships/hyperlink" Target="http://mx.mouser.com/ProductDetail/Microchip-Technology/PIC24FJ256GA106-I-PT/?qs=sGAEpiMZZMvu0Nwh4cA1wVroSIIE1gS9HbhTjyPy%2bns%3D" TargetMode="External"/><Relationship Id="rId32" Type="http://schemas.openxmlformats.org/officeDocument/2006/relationships/queryTable" Target="../queryTables/queryTable1.xml"/><Relationship Id="rId10" Type="http://schemas.openxmlformats.org/officeDocument/2006/relationships/hyperlink" Target="https://mx.mouser.com/Search/ProductDetail.aspx?R=SKQGADE010virtualkey68800000virtualkey688-SKQGAD" TargetMode="External"/><Relationship Id="rId11" Type="http://schemas.openxmlformats.org/officeDocument/2006/relationships/hyperlink" Target="https://mx.mouser.com/Search/ProductDetail.aspx?R=EC11K1524402virtualkey68800000virtualkey688-EC11K1524402" TargetMode="External"/><Relationship Id="rId12" Type="http://schemas.openxmlformats.org/officeDocument/2006/relationships/hyperlink" Target="https://mx.mouser.com/Search/ProductDetail.aspx?R=ST3215SB32768E0HPWBBvirtualkey58110000virtualkey581-ST3232768E0HPWBB" TargetMode="External"/><Relationship Id="rId13" Type="http://schemas.openxmlformats.org/officeDocument/2006/relationships/hyperlink" Target="https://mx.mouser.com/Search/ProductDetail.aspx?R=260-47-RCvirtualkey21980000virtualkey260-47-RC" TargetMode="External"/><Relationship Id="rId14" Type="http://schemas.openxmlformats.org/officeDocument/2006/relationships/hyperlink" Target="https://mx.mouser.com/Search/ProductDetail.aspx?R=292-10K-RCvirtualkey21980000virtualkey292-10K-RC" TargetMode="External"/><Relationship Id="rId15" Type="http://schemas.openxmlformats.org/officeDocument/2006/relationships/hyperlink" Target="https://mx.mouser.com/Search/ProductDetail.aspx?R=CRCW08051K10FKEAvirtualkey61300000virtualkey71-CRCW0805-1.1K-E3" TargetMode="External"/><Relationship Id="rId16" Type="http://schemas.openxmlformats.org/officeDocument/2006/relationships/hyperlink" Target="https://mx.mouser.com/Search/ProductDetail.aspx?R=292-2.0K-RCvirtualkey21980000virtualkey292-2.0K-RC" TargetMode="External"/><Relationship Id="rId17" Type="http://schemas.openxmlformats.org/officeDocument/2006/relationships/hyperlink" Target="https://mx.mouser.com/Search/ProductDetail.aspx?R=GRM21BF51H105ZA12Lvirtualkey64800000virtualkey81-GRM21F51H105ZA12L" TargetMode="External"/><Relationship Id="rId18" Type="http://schemas.openxmlformats.org/officeDocument/2006/relationships/hyperlink" Target="https://mx.mouser.com/Search/ProductDetail.aspx?R=GRM21BR61E106KA73Lvirtualkey64800000virtualkey81-GRM21BR61E106KA3L" TargetMode="External"/><Relationship Id="rId19" Type="http://schemas.openxmlformats.org/officeDocument/2006/relationships/hyperlink" Target="https://mx.mouser.com/Search/ProductDetail.aspx?R=293D106X96R3A2TE3virtualkey61320000virtualkey74-293D106X96R3A2TE3" TargetMode="External"/><Relationship Id="rId1" Type="http://schemas.openxmlformats.org/officeDocument/2006/relationships/hyperlink" Target="https://mx.mouser.com/Search/ProductDetail.aspx?R=PIC24FJ256GA106-I%2fPTvirtualkey57940000virtualkey579-PIC24256GA106IPT" TargetMode="External"/><Relationship Id="rId2" Type="http://schemas.openxmlformats.org/officeDocument/2006/relationships/hyperlink" Target="https://mx.mouser.com/Search/ProductDetail.aspx?R=FAN1587AM33Xvirtualkey51210000virtualkey512-FAN1587AM33X" TargetMode="External"/><Relationship Id="rId3" Type="http://schemas.openxmlformats.org/officeDocument/2006/relationships/hyperlink" Target="https://mx.mouser.com/Search/ProductDetail.aspx?R=EA_LED55X46-Evirtualkey62750000virtualkey790-EALED55X46E" TargetMode="External"/><Relationship Id="rId4" Type="http://schemas.openxmlformats.org/officeDocument/2006/relationships/hyperlink" Target="https://mx.mouser.com/Search/ProductDetail.aspx?R=21020-0121virtualkey53810000virtualkey538-21020-0121" TargetMode="External"/><Relationship Id="rId5" Type="http://schemas.openxmlformats.org/officeDocument/2006/relationships/hyperlink" Target="https://mx.mouser.com/Search/ProductDetail.aspx?R=EA_DOGM128S-6virtualkey62750000virtualkey790-EADOGM128S6" TargetMode="External"/><Relationship Id="rId6" Type="http://schemas.openxmlformats.org/officeDocument/2006/relationships/hyperlink" Target="https://mx.mouser.com/Search/ProductDetail.aspx?R=7B-32.000MEEQ-Tvirtualkey57230000virtualkey717-7B-32.000MEEQ-T" TargetMode="External"/><Relationship Id="rId7" Type="http://schemas.openxmlformats.org/officeDocument/2006/relationships/hyperlink" Target="https://mx.mouser.com/Search/ProductDetail.aspx?R=260-4.7K-RCvirtualkey21980000virtualkey260-4.7K-RC" TargetMode="External"/><Relationship Id="rId8" Type="http://schemas.openxmlformats.org/officeDocument/2006/relationships/hyperlink" Target="https://mx.mouser.com/Search/ProductDetail.aspx?R=BLM21BB600SN1Dvirtualkey64800000virtualkey81-BLM21BB600SN1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D37" sqref="D37"/>
    </sheetView>
  </sheetViews>
  <sheetFormatPr baseColWidth="10" defaultRowHeight="15" x14ac:dyDescent="0"/>
  <cols>
    <col min="1" max="1" width="6.83203125" customWidth="1"/>
    <col min="2" max="2" width="14.1640625" customWidth="1"/>
    <col min="3" max="3" width="21.33203125" customWidth="1"/>
    <col min="4" max="4" width="15.6640625" customWidth="1"/>
    <col min="5" max="5" width="22.5" customWidth="1"/>
    <col min="10" max="10" width="18.5" customWidth="1"/>
  </cols>
  <sheetData>
    <row r="1" spans="1:13">
      <c r="A1" t="s">
        <v>72</v>
      </c>
      <c r="B1" t="s">
        <v>0</v>
      </c>
      <c r="C1" t="s">
        <v>1</v>
      </c>
      <c r="D1" t="s">
        <v>2</v>
      </c>
      <c r="E1" t="s">
        <v>73</v>
      </c>
      <c r="F1" t="s">
        <v>127</v>
      </c>
      <c r="G1" t="s">
        <v>128</v>
      </c>
      <c r="H1" t="s">
        <v>141</v>
      </c>
      <c r="I1" t="s">
        <v>140</v>
      </c>
      <c r="J1" t="s">
        <v>139</v>
      </c>
      <c r="K1" t="s">
        <v>135</v>
      </c>
      <c r="M1" t="s">
        <v>136</v>
      </c>
    </row>
    <row r="2" spans="1:13">
      <c r="A2">
        <v>1</v>
      </c>
      <c r="C2" t="s">
        <v>3</v>
      </c>
      <c r="D2" t="s">
        <v>4</v>
      </c>
      <c r="E2" s="1" t="s">
        <v>93</v>
      </c>
      <c r="F2" s="2" t="s">
        <v>129</v>
      </c>
      <c r="G2">
        <v>1.47</v>
      </c>
      <c r="H2">
        <v>1.1000000000000001</v>
      </c>
      <c r="I2">
        <f>H2</f>
        <v>1.1000000000000001</v>
      </c>
      <c r="J2">
        <f>G2*A2</f>
        <v>1.47</v>
      </c>
      <c r="K2">
        <f>I2*A2</f>
        <v>1.1000000000000001</v>
      </c>
    </row>
    <row r="3" spans="1:13">
      <c r="A3">
        <v>1</v>
      </c>
      <c r="C3" t="s">
        <v>5</v>
      </c>
      <c r="D3" t="s">
        <v>6</v>
      </c>
      <c r="E3" s="1" t="s">
        <v>87</v>
      </c>
      <c r="F3" s="2" t="s">
        <v>88</v>
      </c>
      <c r="G3">
        <v>16.64</v>
      </c>
      <c r="I3">
        <v>16.64</v>
      </c>
      <c r="J3">
        <f t="shared" ref="J3:J35" si="0">G3*A3</f>
        <v>16.64</v>
      </c>
      <c r="K3">
        <f t="shared" ref="K3:K35" si="1">I3*A3</f>
        <v>16.64</v>
      </c>
    </row>
    <row r="4" spans="1:13">
      <c r="A4">
        <v>4</v>
      </c>
      <c r="C4" t="s">
        <v>7</v>
      </c>
      <c r="D4" t="s">
        <v>8</v>
      </c>
      <c r="E4" s="1" t="s">
        <v>96</v>
      </c>
      <c r="F4" s="2" t="s">
        <v>97</v>
      </c>
      <c r="G4" s="2">
        <v>0.19500000000000001</v>
      </c>
      <c r="H4">
        <v>0.13700000000000001</v>
      </c>
      <c r="I4">
        <f t="shared" ref="I4:I36" si="2">H4</f>
        <v>0.13700000000000001</v>
      </c>
      <c r="J4">
        <f t="shared" si="0"/>
        <v>0.78</v>
      </c>
      <c r="K4">
        <f t="shared" si="1"/>
        <v>0.54800000000000004</v>
      </c>
    </row>
    <row r="5" spans="1:13">
      <c r="A5">
        <v>1</v>
      </c>
      <c r="C5" t="s">
        <v>9</v>
      </c>
      <c r="D5" t="s">
        <v>10</v>
      </c>
      <c r="E5" s="1" t="s">
        <v>74</v>
      </c>
      <c r="F5" s="2" t="s">
        <v>78</v>
      </c>
      <c r="G5">
        <v>5.9</v>
      </c>
      <c r="I5">
        <f t="shared" si="2"/>
        <v>0</v>
      </c>
      <c r="J5">
        <f t="shared" si="0"/>
        <v>5.9</v>
      </c>
      <c r="K5">
        <f t="shared" si="1"/>
        <v>0</v>
      </c>
    </row>
    <row r="6" spans="1:13">
      <c r="A6">
        <v>1</v>
      </c>
      <c r="C6" t="s">
        <v>11</v>
      </c>
      <c r="D6" t="s">
        <v>12</v>
      </c>
      <c r="I6">
        <f t="shared" si="2"/>
        <v>0</v>
      </c>
      <c r="J6">
        <f t="shared" si="0"/>
        <v>0</v>
      </c>
      <c r="K6">
        <f t="shared" si="1"/>
        <v>0</v>
      </c>
    </row>
    <row r="7" spans="1:13">
      <c r="A7">
        <v>1</v>
      </c>
      <c r="C7" t="s">
        <v>13</v>
      </c>
      <c r="D7" t="s">
        <v>14</v>
      </c>
      <c r="I7">
        <f t="shared" si="2"/>
        <v>0</v>
      </c>
      <c r="J7">
        <f t="shared" si="0"/>
        <v>0</v>
      </c>
      <c r="K7">
        <f t="shared" si="1"/>
        <v>0</v>
      </c>
    </row>
    <row r="8" spans="1:13">
      <c r="A8">
        <v>1</v>
      </c>
      <c r="C8" t="s">
        <v>15</v>
      </c>
      <c r="D8" t="s">
        <v>16</v>
      </c>
      <c r="I8">
        <f t="shared" si="2"/>
        <v>0</v>
      </c>
      <c r="J8">
        <f t="shared" si="0"/>
        <v>0</v>
      </c>
      <c r="K8">
        <f t="shared" si="1"/>
        <v>0</v>
      </c>
    </row>
    <row r="9" spans="1:13">
      <c r="A9">
        <v>1</v>
      </c>
      <c r="C9" t="s">
        <v>17</v>
      </c>
      <c r="D9" t="s">
        <v>18</v>
      </c>
      <c r="I9">
        <f t="shared" si="2"/>
        <v>0</v>
      </c>
      <c r="J9">
        <f t="shared" si="0"/>
        <v>0</v>
      </c>
      <c r="K9">
        <f t="shared" si="1"/>
        <v>0</v>
      </c>
    </row>
    <row r="10" spans="1:13">
      <c r="A10">
        <v>2</v>
      </c>
      <c r="C10" t="s">
        <v>19</v>
      </c>
      <c r="D10" t="s">
        <v>20</v>
      </c>
      <c r="E10" s="1" t="s">
        <v>98</v>
      </c>
      <c r="F10" s="2" t="s">
        <v>99</v>
      </c>
      <c r="G10" s="2">
        <v>0.65</v>
      </c>
      <c r="H10">
        <v>0.32500000000000001</v>
      </c>
      <c r="I10">
        <f t="shared" si="2"/>
        <v>0.32500000000000001</v>
      </c>
      <c r="J10">
        <f t="shared" si="0"/>
        <v>1.3</v>
      </c>
      <c r="K10">
        <f t="shared" si="1"/>
        <v>0.65</v>
      </c>
    </row>
    <row r="11" spans="1:13">
      <c r="A11">
        <v>1</v>
      </c>
      <c r="C11" t="s">
        <v>21</v>
      </c>
      <c r="D11" t="s">
        <v>22</v>
      </c>
      <c r="E11" s="1" t="s">
        <v>100</v>
      </c>
      <c r="F11" s="2" t="s">
        <v>101</v>
      </c>
      <c r="G11" s="2">
        <v>2.82</v>
      </c>
      <c r="H11">
        <v>2.54</v>
      </c>
      <c r="I11">
        <f t="shared" si="2"/>
        <v>2.54</v>
      </c>
      <c r="J11">
        <f t="shared" si="0"/>
        <v>2.82</v>
      </c>
      <c r="K11">
        <f t="shared" si="1"/>
        <v>2.54</v>
      </c>
    </row>
    <row r="12" spans="1:13">
      <c r="A12">
        <v>13</v>
      </c>
      <c r="B12" t="s">
        <v>23</v>
      </c>
      <c r="C12" t="s">
        <v>24</v>
      </c>
      <c r="D12" t="s">
        <v>25</v>
      </c>
      <c r="E12" s="1" t="s">
        <v>117</v>
      </c>
      <c r="F12" s="2" t="s">
        <v>118</v>
      </c>
      <c r="G12" s="2">
        <v>3.9E-2</v>
      </c>
      <c r="H12">
        <v>1.4E-2</v>
      </c>
      <c r="I12">
        <f t="shared" si="2"/>
        <v>1.4E-2</v>
      </c>
      <c r="J12">
        <f t="shared" si="0"/>
        <v>0.50700000000000001</v>
      </c>
      <c r="K12">
        <f t="shared" si="1"/>
        <v>0.182</v>
      </c>
    </row>
    <row r="13" spans="1:13">
      <c r="A13">
        <v>4</v>
      </c>
      <c r="B13" t="s">
        <v>26</v>
      </c>
      <c r="C13" t="s">
        <v>27</v>
      </c>
      <c r="D13" t="s">
        <v>28</v>
      </c>
      <c r="E13" s="1" t="s">
        <v>108</v>
      </c>
      <c r="F13" s="2" t="s">
        <v>109</v>
      </c>
      <c r="G13" s="2">
        <v>3.5000000000000003E-2</v>
      </c>
      <c r="H13">
        <v>2.3E-2</v>
      </c>
      <c r="I13">
        <f t="shared" si="2"/>
        <v>2.3E-2</v>
      </c>
      <c r="J13">
        <f t="shared" si="0"/>
        <v>0.14000000000000001</v>
      </c>
      <c r="K13">
        <f t="shared" si="1"/>
        <v>9.1999999999999998E-2</v>
      </c>
    </row>
    <row r="14" spans="1:13">
      <c r="A14">
        <v>11</v>
      </c>
      <c r="B14" t="s">
        <v>29</v>
      </c>
      <c r="C14" t="s">
        <v>24</v>
      </c>
      <c r="D14" t="s">
        <v>30</v>
      </c>
      <c r="E14" s="1" t="s">
        <v>111</v>
      </c>
      <c r="F14" s="2" t="s">
        <v>112</v>
      </c>
      <c r="G14" s="2">
        <v>9.6000000000000002E-2</v>
      </c>
      <c r="H14">
        <v>3.5000000000000003E-2</v>
      </c>
      <c r="I14">
        <f t="shared" si="2"/>
        <v>3.5000000000000003E-2</v>
      </c>
      <c r="J14">
        <f t="shared" si="0"/>
        <v>1.056</v>
      </c>
      <c r="K14">
        <f t="shared" si="1"/>
        <v>0.38500000000000001</v>
      </c>
    </row>
    <row r="15" spans="1:13">
      <c r="A15">
        <v>4</v>
      </c>
      <c r="B15" t="s">
        <v>31</v>
      </c>
      <c r="C15" t="s">
        <v>27</v>
      </c>
      <c r="D15" t="s">
        <v>32</v>
      </c>
      <c r="E15" s="1" t="s">
        <v>110</v>
      </c>
      <c r="F15" s="2" t="s">
        <v>92</v>
      </c>
      <c r="G15" s="2">
        <v>2.5999999999999999E-2</v>
      </c>
      <c r="H15">
        <v>2.1999999999999999E-2</v>
      </c>
      <c r="I15">
        <f t="shared" si="2"/>
        <v>2.1999999999999999E-2</v>
      </c>
      <c r="J15">
        <f t="shared" si="0"/>
        <v>0.104</v>
      </c>
      <c r="K15">
        <f t="shared" si="1"/>
        <v>8.7999999999999995E-2</v>
      </c>
    </row>
    <row r="16" spans="1:13">
      <c r="A16">
        <v>3</v>
      </c>
      <c r="B16" t="s">
        <v>33</v>
      </c>
      <c r="C16" t="s">
        <v>27</v>
      </c>
      <c r="D16" t="s">
        <v>34</v>
      </c>
      <c r="E16" s="1" t="s">
        <v>91</v>
      </c>
      <c r="F16" s="2" t="s">
        <v>92</v>
      </c>
      <c r="G16" s="2">
        <v>2.5999999999999999E-2</v>
      </c>
      <c r="H16">
        <v>2.3E-2</v>
      </c>
      <c r="I16">
        <f t="shared" si="2"/>
        <v>2.3E-2</v>
      </c>
      <c r="J16">
        <f t="shared" si="0"/>
        <v>7.8E-2</v>
      </c>
      <c r="K16">
        <f t="shared" si="1"/>
        <v>6.9000000000000006E-2</v>
      </c>
    </row>
    <row r="17" spans="1:11">
      <c r="A17">
        <v>2</v>
      </c>
      <c r="B17" t="s">
        <v>35</v>
      </c>
      <c r="C17" t="s">
        <v>24</v>
      </c>
      <c r="D17" t="s">
        <v>36</v>
      </c>
      <c r="E17" s="1" t="s">
        <v>134</v>
      </c>
      <c r="F17" s="2" t="s">
        <v>109</v>
      </c>
      <c r="G17" s="2">
        <v>5.1999999999999998E-2</v>
      </c>
      <c r="H17">
        <v>0.02</v>
      </c>
      <c r="I17">
        <f t="shared" si="2"/>
        <v>0.02</v>
      </c>
      <c r="J17">
        <f t="shared" si="0"/>
        <v>0.104</v>
      </c>
      <c r="K17">
        <f t="shared" si="1"/>
        <v>0.04</v>
      </c>
    </row>
    <row r="18" spans="1:11">
      <c r="A18">
        <v>2</v>
      </c>
      <c r="B18" t="s">
        <v>37</v>
      </c>
      <c r="C18" t="s">
        <v>27</v>
      </c>
      <c r="D18" t="s">
        <v>38</v>
      </c>
      <c r="E18" s="1" t="s">
        <v>107</v>
      </c>
      <c r="F18" s="2" t="s">
        <v>92</v>
      </c>
      <c r="G18" s="2">
        <v>2.5999999999999999E-2</v>
      </c>
      <c r="H18">
        <v>2.1999999999999999E-2</v>
      </c>
      <c r="I18">
        <f t="shared" si="2"/>
        <v>2.1999999999999999E-2</v>
      </c>
      <c r="J18">
        <f t="shared" si="0"/>
        <v>5.1999999999999998E-2</v>
      </c>
      <c r="K18">
        <f t="shared" si="1"/>
        <v>4.3999999999999997E-2</v>
      </c>
    </row>
    <row r="19" spans="1:11">
      <c r="A19">
        <v>1</v>
      </c>
      <c r="B19" t="s">
        <v>39</v>
      </c>
      <c r="C19" t="s">
        <v>24</v>
      </c>
      <c r="D19" t="s">
        <v>40</v>
      </c>
      <c r="E19" s="1" t="s">
        <v>113</v>
      </c>
      <c r="F19" s="2" t="s">
        <v>114</v>
      </c>
      <c r="G19" s="2">
        <v>0.33400000000000002</v>
      </c>
      <c r="H19">
        <v>0.16600000000000001</v>
      </c>
      <c r="I19">
        <f t="shared" si="2"/>
        <v>0.16600000000000001</v>
      </c>
      <c r="J19">
        <f t="shared" si="0"/>
        <v>0.33400000000000002</v>
      </c>
      <c r="K19">
        <f t="shared" si="1"/>
        <v>0.16600000000000001</v>
      </c>
    </row>
    <row r="20" spans="1:11">
      <c r="A20">
        <v>2</v>
      </c>
      <c r="B20" t="s">
        <v>39</v>
      </c>
      <c r="C20" t="s">
        <v>41</v>
      </c>
      <c r="D20" t="s">
        <v>42</v>
      </c>
      <c r="E20" s="1" t="s">
        <v>115</v>
      </c>
      <c r="F20" s="2" t="s">
        <v>116</v>
      </c>
      <c r="G20" s="2">
        <v>0.36</v>
      </c>
      <c r="H20">
        <v>0.222</v>
      </c>
      <c r="I20">
        <f t="shared" si="2"/>
        <v>0.222</v>
      </c>
      <c r="J20">
        <f t="shared" si="0"/>
        <v>0.72</v>
      </c>
      <c r="K20">
        <f t="shared" si="1"/>
        <v>0.44400000000000001</v>
      </c>
    </row>
    <row r="21" spans="1:11">
      <c r="A21">
        <v>2</v>
      </c>
      <c r="B21" t="s">
        <v>43</v>
      </c>
      <c r="C21" t="s">
        <v>24</v>
      </c>
      <c r="D21" t="s">
        <v>44</v>
      </c>
      <c r="E21" s="1" t="s">
        <v>132</v>
      </c>
      <c r="F21" s="2" t="s">
        <v>133</v>
      </c>
      <c r="G21" s="2">
        <v>4.3999999999999997E-2</v>
      </c>
      <c r="H21">
        <v>1.7000000000000001E-2</v>
      </c>
      <c r="I21">
        <f t="shared" si="2"/>
        <v>1.7000000000000001E-2</v>
      </c>
      <c r="J21">
        <f t="shared" si="0"/>
        <v>8.7999999999999995E-2</v>
      </c>
      <c r="K21">
        <f t="shared" si="1"/>
        <v>3.4000000000000002E-2</v>
      </c>
    </row>
    <row r="22" spans="1:11">
      <c r="A22">
        <v>1</v>
      </c>
      <c r="B22" t="s">
        <v>45</v>
      </c>
      <c r="C22" t="s">
        <v>45</v>
      </c>
      <c r="D22" t="s">
        <v>46</v>
      </c>
      <c r="E22" s="1" t="s">
        <v>104</v>
      </c>
      <c r="F22" s="2" t="s">
        <v>105</v>
      </c>
      <c r="G22" s="2">
        <v>3.77</v>
      </c>
      <c r="I22" s="2">
        <v>3.77</v>
      </c>
      <c r="J22">
        <f t="shared" si="0"/>
        <v>3.77</v>
      </c>
      <c r="K22">
        <f t="shared" si="1"/>
        <v>3.77</v>
      </c>
    </row>
    <row r="23" spans="1:11">
      <c r="A23">
        <v>1</v>
      </c>
      <c r="B23" t="s">
        <v>47</v>
      </c>
      <c r="C23" t="s">
        <v>48</v>
      </c>
      <c r="D23" t="s">
        <v>49</v>
      </c>
      <c r="E23" s="1" t="s">
        <v>121</v>
      </c>
      <c r="F23" s="2" t="s">
        <v>122</v>
      </c>
      <c r="G23" s="2">
        <v>9.6000000000000002E-2</v>
      </c>
      <c r="H23">
        <v>0.624</v>
      </c>
      <c r="I23">
        <f t="shared" si="2"/>
        <v>0.624</v>
      </c>
      <c r="J23">
        <f t="shared" si="0"/>
        <v>9.6000000000000002E-2</v>
      </c>
      <c r="K23">
        <f t="shared" si="1"/>
        <v>0.624</v>
      </c>
    </row>
    <row r="24" spans="1:11">
      <c r="A24">
        <v>1</v>
      </c>
      <c r="B24" t="s">
        <v>47</v>
      </c>
      <c r="C24" t="s">
        <v>50</v>
      </c>
      <c r="D24" t="s">
        <v>51</v>
      </c>
      <c r="E24" s="1" t="s">
        <v>102</v>
      </c>
      <c r="F24" s="2" t="s">
        <v>103</v>
      </c>
      <c r="G24" s="2">
        <v>1.46</v>
      </c>
      <c r="H24">
        <v>1.1100000000000001</v>
      </c>
      <c r="I24">
        <f t="shared" si="2"/>
        <v>1.1100000000000001</v>
      </c>
      <c r="J24">
        <f t="shared" si="0"/>
        <v>1.46</v>
      </c>
      <c r="K24">
        <f t="shared" si="1"/>
        <v>1.1100000000000001</v>
      </c>
    </row>
    <row r="25" spans="1:11">
      <c r="A25">
        <v>1</v>
      </c>
      <c r="B25" t="s">
        <v>52</v>
      </c>
      <c r="C25" t="s">
        <v>53</v>
      </c>
      <c r="D25" t="s">
        <v>54</v>
      </c>
      <c r="E25" s="1" t="s">
        <v>89</v>
      </c>
      <c r="F25" s="2" t="s">
        <v>90</v>
      </c>
      <c r="G25" s="2">
        <v>1.04</v>
      </c>
      <c r="H25">
        <v>0.72799999999999998</v>
      </c>
      <c r="I25">
        <f t="shared" si="2"/>
        <v>0.72799999999999998</v>
      </c>
      <c r="J25">
        <f t="shared" si="0"/>
        <v>1.04</v>
      </c>
      <c r="K25">
        <f t="shared" si="1"/>
        <v>0.72799999999999998</v>
      </c>
    </row>
    <row r="26" spans="1:11">
      <c r="A26">
        <v>3</v>
      </c>
      <c r="B26">
        <v>47</v>
      </c>
      <c r="C26" t="s">
        <v>27</v>
      </c>
      <c r="D26" t="s">
        <v>55</v>
      </c>
      <c r="E26" s="1" t="s">
        <v>106</v>
      </c>
      <c r="F26" s="2" t="s">
        <v>92</v>
      </c>
      <c r="G26" s="2">
        <v>2.5999999999999999E-2</v>
      </c>
      <c r="H26">
        <v>2.3E-2</v>
      </c>
      <c r="I26">
        <f t="shared" si="2"/>
        <v>2.3E-2</v>
      </c>
      <c r="J26">
        <f t="shared" si="0"/>
        <v>7.8E-2</v>
      </c>
      <c r="K26">
        <f t="shared" si="1"/>
        <v>6.9000000000000006E-2</v>
      </c>
    </row>
    <row r="27" spans="1:11">
      <c r="A27">
        <v>1</v>
      </c>
      <c r="B27" t="s">
        <v>56</v>
      </c>
      <c r="C27" t="s">
        <v>57</v>
      </c>
      <c r="D27" t="s">
        <v>58</v>
      </c>
      <c r="E27" s="1" t="s">
        <v>94</v>
      </c>
      <c r="F27" s="2" t="s">
        <v>95</v>
      </c>
      <c r="G27" s="2">
        <v>0.216</v>
      </c>
      <c r="H27">
        <v>8.5000000000000006E-2</v>
      </c>
      <c r="I27">
        <f t="shared" si="2"/>
        <v>8.5000000000000006E-2</v>
      </c>
      <c r="J27">
        <f t="shared" si="0"/>
        <v>0.216</v>
      </c>
      <c r="K27">
        <f t="shared" si="1"/>
        <v>8.5000000000000006E-2</v>
      </c>
    </row>
    <row r="28" spans="1:11">
      <c r="A28">
        <v>1</v>
      </c>
      <c r="B28" t="s">
        <v>59</v>
      </c>
      <c r="C28" t="s">
        <v>59</v>
      </c>
      <c r="D28" t="s">
        <v>60</v>
      </c>
      <c r="E28" s="1" t="s">
        <v>126</v>
      </c>
      <c r="F28" s="2" t="s">
        <v>125</v>
      </c>
      <c r="G28" s="2">
        <v>1.2</v>
      </c>
      <c r="I28" s="2">
        <v>1.2</v>
      </c>
      <c r="J28">
        <f t="shared" si="0"/>
        <v>1.2</v>
      </c>
      <c r="K28">
        <f t="shared" si="1"/>
        <v>1.2</v>
      </c>
    </row>
    <row r="29" spans="1:11">
      <c r="A29">
        <v>1</v>
      </c>
      <c r="B29" t="s">
        <v>61</v>
      </c>
      <c r="C29" t="s">
        <v>61</v>
      </c>
      <c r="D29" t="s">
        <v>62</v>
      </c>
      <c r="E29" s="1" t="s">
        <v>123</v>
      </c>
      <c r="F29" s="2" t="s">
        <v>124</v>
      </c>
      <c r="G29" s="2">
        <v>3.16</v>
      </c>
      <c r="I29" s="2">
        <v>3.16</v>
      </c>
      <c r="J29">
        <f t="shared" si="0"/>
        <v>3.16</v>
      </c>
      <c r="K29">
        <f t="shared" si="1"/>
        <v>3.16</v>
      </c>
    </row>
    <row r="30" spans="1:11">
      <c r="A30">
        <v>1</v>
      </c>
      <c r="B30" t="s">
        <v>63</v>
      </c>
      <c r="C30" t="s">
        <v>63</v>
      </c>
      <c r="D30" t="s">
        <v>64</v>
      </c>
      <c r="E30" s="1" t="s">
        <v>75</v>
      </c>
      <c r="F30" s="2" t="s">
        <v>79</v>
      </c>
      <c r="G30" s="2">
        <v>2.9</v>
      </c>
      <c r="H30">
        <v>1.56</v>
      </c>
      <c r="I30">
        <f t="shared" si="2"/>
        <v>1.56</v>
      </c>
      <c r="J30">
        <f t="shared" si="0"/>
        <v>2.9</v>
      </c>
      <c r="K30">
        <f t="shared" si="1"/>
        <v>1.56</v>
      </c>
    </row>
    <row r="31" spans="1:11">
      <c r="A31">
        <v>1</v>
      </c>
      <c r="B31" t="s">
        <v>65</v>
      </c>
      <c r="C31" t="s">
        <v>66</v>
      </c>
      <c r="D31" t="s">
        <v>67</v>
      </c>
      <c r="E31" s="1" t="s">
        <v>74</v>
      </c>
      <c r="F31" s="2" t="s">
        <v>78</v>
      </c>
      <c r="G31" s="2">
        <v>5.9</v>
      </c>
      <c r="I31">
        <v>4.3</v>
      </c>
      <c r="J31">
        <f t="shared" si="0"/>
        <v>5.9</v>
      </c>
      <c r="K31">
        <f t="shared" si="1"/>
        <v>4.3</v>
      </c>
    </row>
    <row r="32" spans="1:11">
      <c r="A32">
        <v>1</v>
      </c>
      <c r="B32" t="s">
        <v>68</v>
      </c>
      <c r="C32" t="s">
        <v>68</v>
      </c>
      <c r="D32" t="s">
        <v>69</v>
      </c>
      <c r="E32" s="1" t="s">
        <v>85</v>
      </c>
      <c r="F32" s="2" t="s">
        <v>86</v>
      </c>
      <c r="G32" s="2">
        <v>1.42</v>
      </c>
      <c r="H32">
        <v>1.18</v>
      </c>
      <c r="I32">
        <f t="shared" si="2"/>
        <v>1.18</v>
      </c>
      <c r="J32">
        <f t="shared" si="0"/>
        <v>1.42</v>
      </c>
      <c r="K32">
        <f t="shared" si="1"/>
        <v>1.18</v>
      </c>
    </row>
    <row r="33" spans="1:11">
      <c r="A33">
        <v>1</v>
      </c>
      <c r="B33" t="s">
        <v>70</v>
      </c>
      <c r="C33" t="s">
        <v>70</v>
      </c>
      <c r="D33" t="s">
        <v>71</v>
      </c>
      <c r="E33" s="1" t="s">
        <v>119</v>
      </c>
      <c r="F33" s="2" t="s">
        <v>120</v>
      </c>
      <c r="G33" s="2">
        <v>29.51</v>
      </c>
      <c r="I33">
        <v>21.46</v>
      </c>
      <c r="J33">
        <f t="shared" si="0"/>
        <v>29.51</v>
      </c>
      <c r="K33">
        <f t="shared" si="1"/>
        <v>21.46</v>
      </c>
    </row>
    <row r="34" spans="1:11">
      <c r="A34">
        <v>1</v>
      </c>
      <c r="C34" t="s">
        <v>76</v>
      </c>
      <c r="E34" s="1" t="s">
        <v>77</v>
      </c>
      <c r="F34" s="2" t="s">
        <v>80</v>
      </c>
      <c r="G34" s="2">
        <v>10.96</v>
      </c>
      <c r="I34" s="2">
        <v>10.96</v>
      </c>
      <c r="J34">
        <f t="shared" si="0"/>
        <v>10.96</v>
      </c>
      <c r="K34">
        <f t="shared" si="1"/>
        <v>10.96</v>
      </c>
    </row>
    <row r="35" spans="1:11">
      <c r="A35">
        <v>1</v>
      </c>
      <c r="C35" t="s">
        <v>81</v>
      </c>
      <c r="E35" s="1" t="s">
        <v>130</v>
      </c>
      <c r="F35" s="2" t="s">
        <v>131</v>
      </c>
      <c r="G35" s="2">
        <v>0.48499999999999999</v>
      </c>
      <c r="H35">
        <v>0.40200000000000002</v>
      </c>
      <c r="I35">
        <f t="shared" si="2"/>
        <v>0.40200000000000002</v>
      </c>
      <c r="J35">
        <f t="shared" si="0"/>
        <v>0.48499999999999999</v>
      </c>
      <c r="K35">
        <f t="shared" si="1"/>
        <v>0.40200000000000002</v>
      </c>
    </row>
    <row r="36" spans="1:11">
      <c r="A36">
        <v>1</v>
      </c>
      <c r="C36" t="s">
        <v>82</v>
      </c>
      <c r="E36" s="1" t="s">
        <v>83</v>
      </c>
      <c r="F36" s="2" t="s">
        <v>84</v>
      </c>
      <c r="G36" s="2">
        <v>3.69</v>
      </c>
      <c r="H36">
        <v>2.34</v>
      </c>
      <c r="I36">
        <f t="shared" si="2"/>
        <v>2.34</v>
      </c>
      <c r="J36">
        <f>G36*A36</f>
        <v>3.69</v>
      </c>
      <c r="K36">
        <f>I36*A36</f>
        <v>2.34</v>
      </c>
    </row>
    <row r="37" spans="1:11">
      <c r="I37" t="s">
        <v>138</v>
      </c>
      <c r="J37">
        <f>SUM(J2:J36)</f>
        <v>97.978000000000023</v>
      </c>
      <c r="K37">
        <f>SUM(K2:K36)</f>
        <v>75.970000000000013</v>
      </c>
    </row>
    <row r="38" spans="1:11">
      <c r="I38" t="s">
        <v>137</v>
      </c>
      <c r="J38">
        <f>J37/1.3</f>
        <v>75.367692307692323</v>
      </c>
      <c r="K38">
        <f>K37/1.3</f>
        <v>58.438461538461546</v>
      </c>
    </row>
  </sheetData>
  <hyperlinks>
    <hyperlink ref="E5" r:id="rId1"/>
    <hyperlink ref="E30" r:id="rId2"/>
    <hyperlink ref="E34" r:id="rId3"/>
    <hyperlink ref="E36" r:id="rId4"/>
    <hyperlink ref="E3" r:id="rId5"/>
    <hyperlink ref="E25" r:id="rId6"/>
    <hyperlink ref="E16" r:id="rId7"/>
    <hyperlink ref="E27" r:id="rId8"/>
    <hyperlink ref="E4" r:id="rId9"/>
    <hyperlink ref="E10" r:id="rId10"/>
    <hyperlink ref="E11" r:id="rId11"/>
    <hyperlink ref="E24" r:id="rId12"/>
    <hyperlink ref="E26" r:id="rId13"/>
    <hyperlink ref="E18" r:id="rId14"/>
    <hyperlink ref="E13" r:id="rId15"/>
    <hyperlink ref="E15" r:id="rId16"/>
    <hyperlink ref="E14" r:id="rId17"/>
    <hyperlink ref="E19" r:id="rId18"/>
    <hyperlink ref="E20" r:id="rId19"/>
    <hyperlink ref="E12" r:id="rId20"/>
    <hyperlink ref="E33" r:id="rId21"/>
    <hyperlink ref="E23" r:id="rId22"/>
    <hyperlink ref="E29" r:id="rId23"/>
    <hyperlink ref="E28" r:id="rId24"/>
    <hyperlink ref="E32" r:id="rId25"/>
    <hyperlink ref="E2" r:id="rId26"/>
    <hyperlink ref="E35" r:id="rId27"/>
    <hyperlink ref="E21" r:id="rId28"/>
    <hyperlink ref="E17" r:id="rId29"/>
    <hyperlink ref="E22" r:id="rId30"/>
    <hyperlink ref="E31" r:id="rId3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Tofi Buzali</dc:creator>
  <cp:lastModifiedBy>Tofi Buzali</cp:lastModifiedBy>
  <dcterms:created xsi:type="dcterms:W3CDTF">2011-12-16T02:21:31Z</dcterms:created>
  <dcterms:modified xsi:type="dcterms:W3CDTF">2011-12-16T03:17:43Z</dcterms:modified>
</cp:coreProperties>
</file>