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5" i="1"/>
  <c r="E6"/>
  <c r="E8"/>
  <c r="E9"/>
  <c r="E10"/>
  <c r="E11"/>
  <c r="E12"/>
  <c r="E13"/>
  <c r="E14"/>
  <c r="E15"/>
  <c r="E16"/>
  <c r="E17"/>
  <c r="E18"/>
  <c r="E19"/>
  <c r="E20"/>
  <c r="E7"/>
  <c r="C20"/>
  <c r="C19"/>
  <c r="C18"/>
  <c r="C17"/>
  <c r="C16"/>
  <c r="C15"/>
  <c r="C14"/>
  <c r="C13"/>
  <c r="C12"/>
  <c r="C11"/>
  <c r="C10"/>
  <c r="C9"/>
  <c r="C8"/>
  <c r="C7"/>
  <c r="C6"/>
  <c r="C5"/>
  <c r="B20"/>
  <c r="B19"/>
  <c r="B18"/>
  <c r="B17"/>
  <c r="B16"/>
  <c r="B15"/>
  <c r="B14"/>
  <c r="B13"/>
  <c r="B12"/>
  <c r="B11"/>
  <c r="B10"/>
  <c r="B9"/>
  <c r="B8"/>
  <c r="B7"/>
  <c r="B6"/>
  <c r="B5"/>
</calcChain>
</file>

<file path=xl/sharedStrings.xml><?xml version="1.0" encoding="utf-8"?>
<sst xmlns="http://schemas.openxmlformats.org/spreadsheetml/2006/main" count="3" uniqueCount="3">
  <si>
    <t>US$ FOB</t>
  </si>
  <si>
    <t>Soja</t>
  </si>
  <si>
    <t>Milho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</si>
</sst>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8"/>
      <color rgb="FF225E87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Plan1!$B$4</c:f>
              <c:strCache>
                <c:ptCount val="1"/>
                <c:pt idx="0">
                  <c:v>Milho</c:v>
                </c:pt>
              </c:strCache>
            </c:strRef>
          </c:tx>
          <c:cat>
            <c:numRef>
              <c:f>Plan1!$A$5:$A$20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Plan1!$B$5:$B$20</c:f>
              <c:numCache>
                <c:formatCode>General</c:formatCode>
                <c:ptCount val="16"/>
                <c:pt idx="0">
                  <c:v>9.4661749999999998</c:v>
                </c:pt>
                <c:pt idx="1">
                  <c:v>497.32945000000001</c:v>
                </c:pt>
                <c:pt idx="2" formatCode="#,##0">
                  <c:v>267.59929899999997</c:v>
                </c:pt>
                <c:pt idx="3" formatCode="#,##0">
                  <c:v>375.15772299999998</c:v>
                </c:pt>
                <c:pt idx="4" formatCode="#,##0">
                  <c:v>597.354333</c:v>
                </c:pt>
                <c:pt idx="5" formatCode="#,##0">
                  <c:v>120.928461</c:v>
                </c:pt>
                <c:pt idx="6" formatCode="#,##0">
                  <c:v>481.89403399999998</c:v>
                </c:pt>
                <c:pt idx="7" formatCode="#,##0">
                  <c:v>1918.8400610000001</c:v>
                </c:pt>
                <c:pt idx="8" formatCode="#,##0">
                  <c:v>1405.171666</c:v>
                </c:pt>
                <c:pt idx="9" formatCode="#,##0">
                  <c:v>1302.149964</c:v>
                </c:pt>
                <c:pt idx="10" formatCode="#,##0">
                  <c:v>2215.5497580000001</c:v>
                </c:pt>
                <c:pt idx="11" formatCode="#,##0">
                  <c:v>2716.3536319999998</c:v>
                </c:pt>
                <c:pt idx="12" formatCode="#,##0">
                  <c:v>5383.3375820000001</c:v>
                </c:pt>
                <c:pt idx="13" formatCode="#,##0">
                  <c:v>6307.63141</c:v>
                </c:pt>
                <c:pt idx="14" formatCode="#,##0">
                  <c:v>3931.9140309999998</c:v>
                </c:pt>
                <c:pt idx="15" formatCode="#,##0">
                  <c:v>5008.9634770000002</c:v>
                </c:pt>
              </c:numCache>
            </c:numRef>
          </c:val>
        </c:ser>
        <c:ser>
          <c:idx val="1"/>
          <c:order val="1"/>
          <c:tx>
            <c:strRef>
              <c:f>Plan1!$C$4</c:f>
              <c:strCache>
                <c:ptCount val="1"/>
                <c:pt idx="0">
                  <c:v>Soja</c:v>
                </c:pt>
              </c:strCache>
            </c:strRef>
          </c:tx>
          <c:cat>
            <c:numRef>
              <c:f>Plan1!$A$5:$A$20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Plan1!$C$5:$C$20</c:f>
              <c:numCache>
                <c:formatCode>#,##0</c:formatCode>
                <c:ptCount val="16"/>
                <c:pt idx="0">
                  <c:v>2187.878569</c:v>
                </c:pt>
                <c:pt idx="1">
                  <c:v>2725.5078899999999</c:v>
                </c:pt>
                <c:pt idx="2">
                  <c:v>3031.9839630000001</c:v>
                </c:pt>
                <c:pt idx="3">
                  <c:v>4290.4429270000001</c:v>
                </c:pt>
                <c:pt idx="4">
                  <c:v>5394.9065609999998</c:v>
                </c:pt>
                <c:pt idx="5">
                  <c:v>5345.0471550000002</c:v>
                </c:pt>
                <c:pt idx="6">
                  <c:v>5663.424043</c:v>
                </c:pt>
                <c:pt idx="7">
                  <c:v>6709.381085</c:v>
                </c:pt>
                <c:pt idx="8">
                  <c:v>10952.196540999999</c:v>
                </c:pt>
                <c:pt idx="9">
                  <c:v>11424.282738</c:v>
                </c:pt>
                <c:pt idx="10">
                  <c:v>11042.999979</c:v>
                </c:pt>
                <c:pt idx="11">
                  <c:v>16327.286538</c:v>
                </c:pt>
                <c:pt idx="12">
                  <c:v>17455.200216000001</c:v>
                </c:pt>
                <c:pt idx="13">
                  <c:v>22812.299141</c:v>
                </c:pt>
                <c:pt idx="14">
                  <c:v>23277.378054000001</c:v>
                </c:pt>
                <c:pt idx="15">
                  <c:v>20983.574666</c:v>
                </c:pt>
              </c:numCache>
            </c:numRef>
          </c:val>
        </c:ser>
        <c:dLbls/>
        <c:gapWidth val="300"/>
        <c:axId val="32540160"/>
        <c:axId val="32541696"/>
      </c:barChart>
      <c:catAx>
        <c:axId val="32540160"/>
        <c:scaling>
          <c:orientation val="minMax"/>
        </c:scaling>
        <c:axPos val="b"/>
        <c:numFmt formatCode="General" sourceLinked="1"/>
        <c:majorTickMark val="none"/>
        <c:tickLblPos val="nextTo"/>
        <c:crossAx val="32541696"/>
        <c:crosses val="autoZero"/>
        <c:auto val="1"/>
        <c:lblAlgn val="ctr"/>
        <c:lblOffset val="100"/>
      </c:catAx>
      <c:valAx>
        <c:axId val="325416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US$ FOB em milhões</a:t>
                </a:r>
              </a:p>
            </c:rich>
          </c:tx>
          <c:layout/>
        </c:title>
        <c:numFmt formatCode="General" sourceLinked="1"/>
        <c:tickLblPos val="nextTo"/>
        <c:crossAx val="32540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</xdr:row>
      <xdr:rowOff>161925</xdr:rowOff>
    </xdr:from>
    <xdr:to>
      <xdr:col>11</xdr:col>
      <xdr:colOff>485775</xdr:colOff>
      <xdr:row>20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0"/>
  <sheetViews>
    <sheetView tabSelected="1" workbookViewId="0">
      <selection activeCell="F5" sqref="F5"/>
    </sheetView>
  </sheetViews>
  <sheetFormatPr defaultRowHeight="15"/>
  <cols>
    <col min="2" max="3" width="13.85546875" bestFit="1" customWidth="1"/>
    <col min="10" max="10" width="18.7109375" bestFit="1" customWidth="1"/>
    <col min="11" max="11" width="12.7109375" bestFit="1" customWidth="1"/>
    <col min="12" max="12" width="13.85546875" bestFit="1" customWidth="1"/>
  </cols>
  <sheetData>
    <row r="2" spans="1:12">
      <c r="C2">
        <v>1000000</v>
      </c>
    </row>
    <row r="3" spans="1:12">
      <c r="D3" s="2" t="s">
        <v>0</v>
      </c>
      <c r="J3" s="1"/>
      <c r="K3" s="1"/>
      <c r="L3" s="1"/>
    </row>
    <row r="4" spans="1:12">
      <c r="B4" t="s">
        <v>2</v>
      </c>
      <c r="C4" t="s">
        <v>1</v>
      </c>
      <c r="K4" s="1"/>
      <c r="L4" s="1"/>
    </row>
    <row r="5" spans="1:12">
      <c r="A5">
        <v>2000</v>
      </c>
      <c r="B5">
        <f>9466175/$C$2</f>
        <v>9.4661749999999998</v>
      </c>
      <c r="C5" s="1">
        <f>2187878569/C2</f>
        <v>2187.878569</v>
      </c>
      <c r="E5">
        <f t="shared" ref="E5:E6" si="0">C5/B5</f>
        <v>231.12593724498015</v>
      </c>
      <c r="J5" s="1"/>
      <c r="K5" s="1"/>
      <c r="L5" s="1"/>
    </row>
    <row r="6" spans="1:12">
      <c r="A6">
        <v>2001</v>
      </c>
      <c r="B6">
        <f>497329450/C2</f>
        <v>497.32945000000001</v>
      </c>
      <c r="C6" s="1">
        <f>2725507890/C2</f>
        <v>2725.5078899999999</v>
      </c>
      <c r="E6">
        <f t="shared" si="0"/>
        <v>5.48028653843041</v>
      </c>
      <c r="K6" s="1"/>
      <c r="L6" s="1"/>
    </row>
    <row r="7" spans="1:12">
      <c r="A7">
        <v>2002</v>
      </c>
      <c r="B7" s="1">
        <f>267599299/C2</f>
        <v>267.59929899999997</v>
      </c>
      <c r="C7" s="1">
        <f>3031983963/C2</f>
        <v>3031.9839630000001</v>
      </c>
      <c r="E7">
        <f>C7/B7</f>
        <v>11.330313548392368</v>
      </c>
      <c r="K7" s="1"/>
      <c r="L7" s="1"/>
    </row>
    <row r="8" spans="1:12">
      <c r="A8">
        <v>2003</v>
      </c>
      <c r="B8" s="1">
        <f>375157723/C2</f>
        <v>375.15772299999998</v>
      </c>
      <c r="C8" s="1">
        <f>4290442927/C2</f>
        <v>4290.4429270000001</v>
      </c>
      <c r="E8">
        <f t="shared" ref="E8:E20" si="1">C8/B8</f>
        <v>11.436371061991972</v>
      </c>
      <c r="K8" s="1"/>
      <c r="L8" s="1"/>
    </row>
    <row r="9" spans="1:12">
      <c r="A9">
        <v>2004</v>
      </c>
      <c r="B9" s="1">
        <f>597354333/C2</f>
        <v>597.354333</v>
      </c>
      <c r="C9" s="1">
        <f>5394906561/C2</f>
        <v>5394.9065609999998</v>
      </c>
      <c r="E9">
        <f t="shared" si="1"/>
        <v>9.0313341060171055</v>
      </c>
      <c r="K9" s="1"/>
      <c r="L9" s="1"/>
    </row>
    <row r="10" spans="1:12">
      <c r="A10">
        <v>2005</v>
      </c>
      <c r="B10" s="1">
        <f>120928461/C2</f>
        <v>120.928461</v>
      </c>
      <c r="C10" s="1">
        <f>5345047155/C2</f>
        <v>5345.0471550000002</v>
      </c>
      <c r="E10">
        <f t="shared" si="1"/>
        <v>44.20007590272732</v>
      </c>
      <c r="J10" s="1"/>
      <c r="K10" s="1"/>
    </row>
    <row r="11" spans="1:12">
      <c r="A11">
        <v>2006</v>
      </c>
      <c r="B11" s="1">
        <f>481894034/C2</f>
        <v>481.89403399999998</v>
      </c>
      <c r="C11" s="1">
        <f>5663424043/C2</f>
        <v>5663.424043</v>
      </c>
      <c r="E11">
        <f t="shared" si="1"/>
        <v>11.75242614229999</v>
      </c>
      <c r="K11" s="1"/>
      <c r="L11" s="1"/>
    </row>
    <row r="12" spans="1:12">
      <c r="A12">
        <v>2007</v>
      </c>
      <c r="B12" s="1">
        <f>1918840061/C2</f>
        <v>1918.8400610000001</v>
      </c>
      <c r="C12" s="1">
        <f>6709381085/C2</f>
        <v>6709.381085</v>
      </c>
      <c r="E12">
        <f t="shared" si="1"/>
        <v>3.4965817221386435</v>
      </c>
      <c r="K12" s="1"/>
      <c r="L12" s="1"/>
    </row>
    <row r="13" spans="1:12">
      <c r="A13">
        <v>2008</v>
      </c>
      <c r="B13" s="1">
        <f>1405171666/C2</f>
        <v>1405.171666</v>
      </c>
      <c r="C13" s="1">
        <f>10952196541/C2</f>
        <v>10952.196540999999</v>
      </c>
      <c r="E13">
        <f t="shared" si="1"/>
        <v>7.7942053672181002</v>
      </c>
      <c r="K13" s="1"/>
      <c r="L13" s="1"/>
    </row>
    <row r="14" spans="1:12">
      <c r="A14">
        <v>2009</v>
      </c>
      <c r="B14" s="1">
        <f>1302149964/C2</f>
        <v>1302.149964</v>
      </c>
      <c r="C14" s="1">
        <f>11424282738/C2</f>
        <v>11424.282738</v>
      </c>
      <c r="E14">
        <f t="shared" si="1"/>
        <v>8.7734001872613803</v>
      </c>
      <c r="K14" s="1"/>
      <c r="L14" s="1"/>
    </row>
    <row r="15" spans="1:12">
      <c r="A15">
        <v>2010</v>
      </c>
      <c r="B15" s="1">
        <f>2215549758/C2</f>
        <v>2215.5497580000001</v>
      </c>
      <c r="C15" s="1">
        <f>11042999979/C2</f>
        <v>11042.999979</v>
      </c>
      <c r="E15">
        <f t="shared" si="1"/>
        <v>4.9843159419577336</v>
      </c>
      <c r="K15" s="1"/>
    </row>
    <row r="16" spans="1:12">
      <c r="A16">
        <v>2011</v>
      </c>
      <c r="B16" s="1">
        <f>2716353632/C2</f>
        <v>2716.3536319999998</v>
      </c>
      <c r="C16" s="1">
        <f>16327286538/C2</f>
        <v>16327.286538</v>
      </c>
      <c r="E16">
        <f t="shared" si="1"/>
        <v>6.0107367264911407</v>
      </c>
    </row>
    <row r="17" spans="1:5">
      <c r="A17">
        <v>2012</v>
      </c>
      <c r="B17" s="1">
        <f>5383337582/C2</f>
        <v>5383.3375820000001</v>
      </c>
      <c r="C17" s="1">
        <f>17455200216/C2</f>
        <v>17455.200216000001</v>
      </c>
      <c r="E17">
        <f t="shared" si="1"/>
        <v>3.2424494934822761</v>
      </c>
    </row>
    <row r="18" spans="1:5">
      <c r="A18">
        <v>2013</v>
      </c>
      <c r="B18" s="1">
        <f>6307631410/C2</f>
        <v>6307.63141</v>
      </c>
      <c r="C18" s="1">
        <f>22812299141/C2</f>
        <v>22812.299141</v>
      </c>
      <c r="E18">
        <f t="shared" si="1"/>
        <v>3.6166189268500708</v>
      </c>
    </row>
    <row r="19" spans="1:5">
      <c r="A19">
        <v>2014</v>
      </c>
      <c r="B19" s="1">
        <f>3931914031/C2</f>
        <v>3931.9140309999998</v>
      </c>
      <c r="C19" s="1">
        <f>23277378054/C2</f>
        <v>23277.378054000001</v>
      </c>
      <c r="E19">
        <f t="shared" si="1"/>
        <v>5.9201136826686644</v>
      </c>
    </row>
    <row r="20" spans="1:5">
      <c r="A20">
        <v>2015</v>
      </c>
      <c r="B20" s="1">
        <f>5008963477/C2</f>
        <v>5008.9634770000002</v>
      </c>
      <c r="C20" s="1">
        <f>20983574666/C2</f>
        <v>20983.574666</v>
      </c>
      <c r="E20">
        <f t="shared" si="1"/>
        <v>4.1892049647300711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2016-10-09T21:52:40Z</dcterms:created>
  <dcterms:modified xsi:type="dcterms:W3CDTF">2016-10-09T23:07:49Z</dcterms:modified>
</cp:coreProperties>
</file>