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hmp-server\HMP FILES 2018\JACOB ENTERPRISES\"/>
    </mc:Choice>
  </mc:AlternateContent>
  <bookViews>
    <workbookView xWindow="240" yWindow="30" windowWidth="20115" windowHeight="7755"/>
  </bookViews>
  <sheets>
    <sheet name="2018-PURCHASES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89" i="1" l="1"/>
  <c r="L87" i="1"/>
  <c r="M87" i="1" s="1"/>
  <c r="N87" i="1" s="1"/>
  <c r="L86" i="1"/>
  <c r="M86" i="1" s="1"/>
  <c r="N86" i="1" s="1"/>
  <c r="L85" i="1"/>
  <c r="L84" i="1"/>
  <c r="M84" i="1" s="1"/>
  <c r="K79" i="1"/>
  <c r="L77" i="1"/>
  <c r="M77" i="1" s="1"/>
  <c r="N77" i="1" s="1"/>
  <c r="L76" i="1"/>
  <c r="M76" i="1" s="1"/>
  <c r="N76" i="1" s="1"/>
  <c r="L75" i="1"/>
  <c r="M75" i="1" s="1"/>
  <c r="N75" i="1" s="1"/>
  <c r="L74" i="1"/>
  <c r="M74" i="1" s="1"/>
  <c r="N74" i="1" s="1"/>
  <c r="K69" i="1"/>
  <c r="L67" i="1"/>
  <c r="M67" i="1" s="1"/>
  <c r="N67" i="1" s="1"/>
  <c r="L66" i="1"/>
  <c r="M66" i="1" s="1"/>
  <c r="N66" i="1" s="1"/>
  <c r="L65" i="1"/>
  <c r="M65" i="1" s="1"/>
  <c r="N65" i="1" s="1"/>
  <c r="L64" i="1"/>
  <c r="K59" i="1"/>
  <c r="L57" i="1"/>
  <c r="M57" i="1" s="1"/>
  <c r="N57" i="1" s="1"/>
  <c r="L56" i="1"/>
  <c r="M56" i="1" s="1"/>
  <c r="N56" i="1" s="1"/>
  <c r="L55" i="1"/>
  <c r="M55" i="1" s="1"/>
  <c r="N55" i="1" s="1"/>
  <c r="L54" i="1"/>
  <c r="M54" i="1" s="1"/>
  <c r="M59" i="1" l="1"/>
  <c r="N54" i="1"/>
  <c r="L59" i="1"/>
  <c r="L79" i="1"/>
  <c r="L69" i="1"/>
  <c r="L89" i="1"/>
  <c r="M85" i="1"/>
  <c r="N85" i="1" s="1"/>
  <c r="N84" i="1"/>
  <c r="N89" i="1" s="1"/>
  <c r="N79" i="1"/>
  <c r="M79" i="1"/>
  <c r="M64" i="1"/>
  <c r="N64" i="1" s="1"/>
  <c r="K49" i="1"/>
  <c r="L47" i="1"/>
  <c r="M47" i="1" s="1"/>
  <c r="N47" i="1" s="1"/>
  <c r="L46" i="1"/>
  <c r="M46" i="1" s="1"/>
  <c r="N46" i="1" s="1"/>
  <c r="L45" i="1"/>
  <c r="M45" i="1" s="1"/>
  <c r="L44" i="1"/>
  <c r="M44" i="1" s="1"/>
  <c r="N44" i="1" s="1"/>
  <c r="K39" i="1"/>
  <c r="L37" i="1"/>
  <c r="M37" i="1" s="1"/>
  <c r="N37" i="1" s="1"/>
  <c r="L36" i="1"/>
  <c r="M36" i="1" s="1"/>
  <c r="N36" i="1" s="1"/>
  <c r="L35" i="1"/>
  <c r="M35" i="1" s="1"/>
  <c r="N35" i="1" s="1"/>
  <c r="L34" i="1"/>
  <c r="M34" i="1" s="1"/>
  <c r="N34" i="1" s="1"/>
  <c r="K29" i="1"/>
  <c r="L27" i="1"/>
  <c r="M27" i="1" s="1"/>
  <c r="N27" i="1" s="1"/>
  <c r="L26" i="1"/>
  <c r="M26" i="1" s="1"/>
  <c r="N26" i="1" s="1"/>
  <c r="L25" i="1"/>
  <c r="M25" i="1" s="1"/>
  <c r="N25" i="1" s="1"/>
  <c r="L24" i="1"/>
  <c r="M24" i="1" s="1"/>
  <c r="K19" i="1"/>
  <c r="L17" i="1"/>
  <c r="M17" i="1" s="1"/>
  <c r="N17" i="1" s="1"/>
  <c r="L16" i="1"/>
  <c r="M16" i="1" s="1"/>
  <c r="N16" i="1" s="1"/>
  <c r="L15" i="1"/>
  <c r="M15" i="1" s="1"/>
  <c r="N15" i="1" s="1"/>
  <c r="L14" i="1"/>
  <c r="K9" i="1"/>
  <c r="L19" i="1" l="1"/>
  <c r="M89" i="1"/>
  <c r="M69" i="1"/>
  <c r="N69" i="1"/>
  <c r="L39" i="1"/>
  <c r="L49" i="1"/>
  <c r="N45" i="1"/>
  <c r="N49" i="1" s="1"/>
  <c r="M49" i="1"/>
  <c r="M39" i="1"/>
  <c r="N39" i="1"/>
  <c r="M29" i="1"/>
  <c r="L29" i="1"/>
  <c r="N24" i="1"/>
  <c r="N29" i="1" s="1"/>
  <c r="M14" i="1"/>
  <c r="L5" i="1"/>
  <c r="M5" i="1" s="1"/>
  <c r="N5" i="1" s="1"/>
  <c r="L6" i="1"/>
  <c r="M6" i="1" s="1"/>
  <c r="N6" i="1" s="1"/>
  <c r="L7" i="1"/>
  <c r="L4" i="1"/>
  <c r="M4" i="1" s="1"/>
  <c r="M19" i="1" l="1"/>
  <c r="N14" i="1"/>
  <c r="N19" i="1" s="1"/>
  <c r="L9" i="1"/>
  <c r="N4" i="1"/>
  <c r="M7" i="1"/>
  <c r="N7" i="1" s="1"/>
  <c r="M9" i="1" l="1"/>
  <c r="N9" i="1"/>
  <c r="N59" i="1" l="1"/>
</calcChain>
</file>

<file path=xl/sharedStrings.xml><?xml version="1.0" encoding="utf-8"?>
<sst xmlns="http://schemas.openxmlformats.org/spreadsheetml/2006/main" count="204" uniqueCount="36">
  <si>
    <t>No.</t>
  </si>
  <si>
    <t>Supplier's Name</t>
  </si>
  <si>
    <t>TAX TYPE</t>
  </si>
  <si>
    <t>TIN Number</t>
  </si>
  <si>
    <t>Date Received</t>
  </si>
  <si>
    <t>Date of Invoice</t>
  </si>
  <si>
    <t>Invoice Number</t>
  </si>
  <si>
    <t>Collection Receipt Date</t>
  </si>
  <si>
    <t>Collection Receipt No.</t>
  </si>
  <si>
    <t>Amount</t>
  </si>
  <si>
    <t>total invoice amount</t>
  </si>
  <si>
    <t>purchase gen.mdse</t>
  </si>
  <si>
    <t>input  tax</t>
  </si>
  <si>
    <t>RECEIPT TYPE</t>
  </si>
  <si>
    <t>ADDRESS</t>
  </si>
  <si>
    <t>VAT</t>
  </si>
  <si>
    <t>JM POULTRY &amp; LIVESTOCK SUPPLY (CEBU0,INC.</t>
  </si>
  <si>
    <t>L. REGIS STREET ZONE V, SOGOD, SOUTHERN LEYTE</t>
  </si>
  <si>
    <t>000-068694-055</t>
  </si>
  <si>
    <t>SALES INVOICE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</si>
  <si>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</si>
  <si>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</si>
  <si>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</si>
  <si>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</si>
  <si>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</si>
  <si>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</si>
  <si>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</si>
  <si>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</si>
  <si>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</si>
  <si>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CHARGE SALES INVOICE</t>
  </si>
  <si>
    <t>0209</t>
  </si>
  <si>
    <t>0216</t>
  </si>
  <si>
    <t>0218</t>
  </si>
  <si>
    <t>0226</t>
  </si>
  <si>
    <t>0429</t>
  </si>
  <si>
    <t>PROVISIONAL RECEIPT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</si>
</sst>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[$-409]d\-mmm;@"/>
    <numFmt numFmtId="165" formatCode="[$-409]d\-mmm\-yy;@"/>
    <numFmt numFmtId="166" formatCode="#,##0.00;[Red]#,##0.00"/>
    <numFmt numFmtId="167" formatCode="[$-409]d\-mmm\-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libri"/>
      <family val="2"/>
      <scheme val="minor"/>
    </font>
    <font>
      <b/>
      <sz val="1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4" fontId="2" fillId="0" borderId="0" xfId="0" applyNumberFormat="1" applyFont="1" applyAlignment="1">
      <alignment horizontal="right"/>
    </xf>
    <xf numFmtId="167" fontId="0" fillId="0" borderId="0" xfId="0" applyNumberFormat="1" applyAlignment="1">
      <alignment horizontal="left"/>
    </xf>
    <xf numFmtId="4" fontId="0" fillId="0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0" fillId="2" borderId="1" xfId="0" applyNumberForma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43" fontId="3" fillId="2" borderId="1" xfId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right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 wrapText="1"/>
    </xf>
    <xf numFmtId="165" fontId="6" fillId="0" borderId="1" xfId="1" applyNumberFormat="1" applyFont="1" applyFill="1" applyBorder="1" applyAlignment="1">
      <alignment horizontal="center" vertical="center" wrapText="1"/>
    </xf>
    <xf numFmtId="167" fontId="6" fillId="0" borderId="1" xfId="1" applyNumberFormat="1" applyFont="1" applyFill="1" applyBorder="1" applyAlignment="1">
      <alignment horizontal="center" vertical="center" wrapText="1"/>
    </xf>
    <xf numFmtId="49" fontId="6" fillId="0" borderId="1" xfId="1" applyNumberFormat="1" applyFont="1" applyFill="1" applyBorder="1" applyAlignment="1">
      <alignment horizontal="center" vertical="center" wrapText="1"/>
    </xf>
    <xf numFmtId="4" fontId="6" fillId="0" borderId="1" xfId="1" applyNumberFormat="1" applyFont="1" applyFill="1" applyBorder="1" applyAlignment="1">
      <alignment horizontal="center" vertical="center" wrapText="1"/>
    </xf>
    <xf numFmtId="4" fontId="6" fillId="0" borderId="1" xfId="0" applyNumberFormat="1" applyFont="1" applyFill="1" applyBorder="1" applyAlignment="1">
      <alignment horizontal="center" wrapText="1"/>
    </xf>
    <xf numFmtId="4" fontId="6" fillId="0" borderId="1" xfId="1" applyNumberFormat="1" applyFont="1" applyFill="1" applyBorder="1" applyAlignment="1">
      <alignment horizontal="center" wrapText="1"/>
    </xf>
    <xf numFmtId="4" fontId="6" fillId="0" borderId="1" xfId="0" applyNumberFormat="1" applyFont="1" applyFill="1" applyBorder="1" applyAlignment="1">
      <alignment horizontal="center"/>
    </xf>
    <xf numFmtId="0" fontId="7" fillId="0" borderId="0" xfId="0" applyFont="1" applyFill="1"/>
    <xf numFmtId="0" fontId="8" fillId="3" borderId="0" xfId="0" applyFont="1" applyFill="1" applyAlignment="1">
      <alignment horizontal="left"/>
    </xf>
    <xf numFmtId="167" fontId="8" fillId="3" borderId="0" xfId="0" applyNumberFormat="1" applyFont="1" applyFill="1" applyAlignment="1">
      <alignment horizontal="left"/>
    </xf>
    <xf numFmtId="4" fontId="8" fillId="3" borderId="0" xfId="0" applyNumberFormat="1" applyFont="1" applyFill="1" applyAlignment="1">
      <alignment horizontal="right"/>
    </xf>
    <xf numFmtId="0" fontId="8" fillId="3" borderId="0" xfId="0" applyFont="1" applyFill="1"/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8" fillId="3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67" fontId="0" fillId="0" borderId="0" xfId="0" applyNumberFormat="1" applyAlignment="1">
      <alignment horizontal="center"/>
    </xf>
    <xf numFmtId="167" fontId="8" fillId="3" borderId="0" xfId="0" applyNumberFormat="1" applyFont="1" applyFill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abSelected="1" topLeftCell="D52" zoomScale="85" zoomScaleNormal="85" workbookViewId="0">
      <selection activeCell="B68" sqref="B68"/>
    </sheetView>
  </sheetViews>
  <sheetFormatPr defaultRowHeight="15" x14ac:dyDescent="0.25"/>
  <cols>
    <col min="1" max="1" width="4.7109375" style="1" customWidth="1"/>
    <col min="2" max="2" width="44.5703125" style="1" customWidth="1"/>
    <col min="3" max="3" width="43.85546875" style="1" customWidth="1"/>
    <col min="4" max="4" width="13.28515625" style="34" customWidth="1"/>
    <col min="5" max="5" width="18" style="34" customWidth="1"/>
    <col min="6" max="6" width="18.28515625" style="1" customWidth="1"/>
    <col min="7" max="7" width="18" style="37" customWidth="1"/>
    <col min="8" max="8" width="18.140625" style="32" customWidth="1"/>
    <col min="9" max="9" width="18.42578125" style="4" customWidth="1"/>
    <col min="10" max="10" width="18.140625" style="1" customWidth="1"/>
    <col min="11" max="11" width="11.85546875" style="3" bestFit="1" customWidth="1"/>
    <col min="12" max="12" width="20.42578125" style="6" bestFit="1" customWidth="1"/>
    <col min="13" max="13" width="19.28515625" style="6" bestFit="1" customWidth="1"/>
    <col min="14" max="14" width="10.42578125" style="6" bestFit="1" customWidth="1"/>
    <col min="15" max="15" width="22" style="34" bestFit="1" customWidth="1"/>
  </cols>
  <sheetData>
    <row r="1" spans="1:15" x14ac:dyDescent="0.25">
      <c r="C1" s="2"/>
      <c r="L1" s="5"/>
      <c r="M1" s="5"/>
      <c r="N1" s="5"/>
    </row>
    <row r="2" spans="1:15" s="30" customFormat="1" ht="18.75" x14ac:dyDescent="0.3">
      <c r="A2" s="27"/>
      <c r="B2" s="27" t="s">
        <v>20</v>
      </c>
      <c r="C2" s="27"/>
      <c r="D2" s="35"/>
      <c r="E2" s="35"/>
      <c r="F2" s="27"/>
      <c r="G2" s="38"/>
      <c r="H2" s="33"/>
      <c r="I2" s="28"/>
      <c r="J2" s="27"/>
      <c r="K2" s="29"/>
      <c r="L2" s="29"/>
      <c r="M2" s="29"/>
      <c r="N2" s="29"/>
      <c r="O2" s="35"/>
    </row>
    <row r="3" spans="1:15" s="26" customFormat="1" ht="30" customHeight="1" x14ac:dyDescent="0.25">
      <c r="A3" s="15" t="s">
        <v>0</v>
      </c>
      <c r="B3" s="16" t="s">
        <v>1</v>
      </c>
      <c r="C3" s="17" t="s">
        <v>14</v>
      </c>
      <c r="D3" s="17" t="s">
        <v>2</v>
      </c>
      <c r="E3" s="18" t="s">
        <v>3</v>
      </c>
      <c r="F3" s="19" t="s">
        <v>4</v>
      </c>
      <c r="G3" s="20" t="s">
        <v>5</v>
      </c>
      <c r="H3" s="21" t="s">
        <v>6</v>
      </c>
      <c r="I3" s="20" t="s">
        <v>7</v>
      </c>
      <c r="J3" s="21" t="s">
        <v>8</v>
      </c>
      <c r="K3" s="22" t="s">
        <v>9</v>
      </c>
      <c r="L3" s="23" t="s">
        <v>10</v>
      </c>
      <c r="M3" s="24" t="s">
        <v>11</v>
      </c>
      <c r="N3" s="25" t="s">
        <v>12</v>
      </c>
      <c r="O3" s="15" t="s">
        <v>13</v>
      </c>
    </row>
    <row r="4" spans="1:15" ht="15.75" x14ac:dyDescent="0.25">
      <c r="A4" s="8">
        <v>1</v>
      </c>
      <c r="B4" s="8" t="s">
        <v>16</v>
      </c>
      <c r="C4" s="8" t="s">
        <v>17</v>
      </c>
      <c r="D4" s="36" t="s">
        <v>15</v>
      </c>
      <c r="E4" s="36" t="s">
        <v>18</v>
      </c>
      <c r="F4" s="8"/>
      <c r="G4" s="39">
        <v>43115</v>
      </c>
      <c r="H4" s="31">
        <v>20056</v>
      </c>
      <c r="I4" s="7"/>
      <c r="J4" s="8"/>
      <c r="K4" s="14">
        <v>615785.1</v>
      </c>
      <c r="L4" s="12">
        <f t="shared" ref="L4" si="0">K4</f>
        <v>615785.1</v>
      </c>
      <c r="M4" s="12">
        <f t="shared" ref="M4" si="1">L4/1.12</f>
        <v>549808.12499999988</v>
      </c>
      <c r="N4" s="13">
        <f t="shared" ref="N4" si="2">M4*0.12</f>
        <v>65976.974999999977</v>
      </c>
      <c r="O4" s="36" t="s">
        <v>19</v>
      </c>
    </row>
    <row r="5" spans="1:15" ht="15.75" x14ac:dyDescent="0.25">
      <c r="A5" s="8">
        <v>2</v>
      </c>
      <c r="B5" s="8"/>
      <c r="C5" s="8"/>
      <c r="D5" s="36"/>
      <c r="E5" s="36"/>
      <c r="F5" s="8"/>
      <c r="G5" s="39"/>
      <c r="H5" s="31"/>
      <c r="I5" s="7"/>
      <c r="J5" s="8"/>
      <c r="K5" s="14"/>
      <c r="L5" s="12">
        <f t="shared" ref="L5:L7" si="3">K5</f>
        <v>0</v>
      </c>
      <c r="M5" s="12">
        <f t="shared" ref="M5:M7" si="4">L5/1.12</f>
        <v>0</v>
      </c>
      <c r="N5" s="13">
        <f t="shared" ref="N5:N7" si="5">M5*0.12</f>
        <v>0</v>
      </c>
      <c r="O5" s="36"/>
    </row>
    <row r="6" spans="1:15" ht="15.75" x14ac:dyDescent="0.25">
      <c r="A6" s="8">
        <v>3</v>
      </c>
      <c r="B6" s="8"/>
      <c r="C6" s="8"/>
      <c r="D6" s="36"/>
      <c r="E6" s="36"/>
      <c r="F6" s="8"/>
      <c r="G6" s="39"/>
      <c r="H6" s="31"/>
      <c r="I6" s="7"/>
      <c r="J6" s="8"/>
      <c r="K6" s="14"/>
      <c r="L6" s="12">
        <f t="shared" si="3"/>
        <v>0</v>
      </c>
      <c r="M6" s="12">
        <f t="shared" si="4"/>
        <v>0</v>
      </c>
      <c r="N6" s="13">
        <f t="shared" si="5"/>
        <v>0</v>
      </c>
      <c r="O6" s="36"/>
    </row>
    <row r="7" spans="1:15" ht="15.75" x14ac:dyDescent="0.25">
      <c r="A7" s="8">
        <v>4</v>
      </c>
      <c r="B7" s="8"/>
      <c r="C7" s="8"/>
      <c r="D7" s="36"/>
      <c r="E7" s="36"/>
      <c r="F7" s="8"/>
      <c r="G7" s="39"/>
      <c r="H7" s="31"/>
      <c r="I7" s="7"/>
      <c r="J7" s="8"/>
      <c r="K7" s="14"/>
      <c r="L7" s="12">
        <f t="shared" si="3"/>
        <v>0</v>
      </c>
      <c r="M7" s="12">
        <f t="shared" si="4"/>
        <v>0</v>
      </c>
      <c r="N7" s="13">
        <f t="shared" si="5"/>
        <v>0</v>
      </c>
      <c r="O7" s="36"/>
    </row>
    <row r="8" spans="1:15" x14ac:dyDescent="0.25">
      <c r="A8" s="8">
        <v>5</v>
      </c>
      <c r="B8" s="8"/>
      <c r="C8" s="8"/>
      <c r="D8" s="36"/>
      <c r="E8" s="36"/>
      <c r="F8" s="8"/>
      <c r="G8" s="39"/>
      <c r="H8" s="31"/>
      <c r="I8" s="7"/>
      <c r="J8" s="8"/>
      <c r="K8" s="9"/>
      <c r="L8" s="10"/>
      <c r="M8" s="10"/>
      <c r="N8" s="10"/>
      <c r="O8" s="36"/>
    </row>
    <row r="9" spans="1:15" x14ac:dyDescent="0.25">
      <c r="A9" s="8"/>
      <c r="B9" s="8"/>
      <c r="C9" s="8"/>
      <c r="D9" s="36"/>
      <c r="E9" s="36"/>
      <c r="F9" s="8"/>
      <c r="G9" s="39"/>
      <c r="H9" s="31"/>
      <c r="I9" s="7"/>
      <c r="J9" s="8"/>
      <c r="K9" s="9">
        <f>SUM(K4:K8)</f>
        <v>615785.1</v>
      </c>
      <c r="L9" s="11">
        <f>SUM(L4:L8)</f>
        <v>615785.1</v>
      </c>
      <c r="M9" s="11">
        <f>SUM(M4:M8)</f>
        <v>549808.12499999988</v>
      </c>
      <c r="N9" s="11">
        <f>SUM(N4:N8)</f>
        <v>65976.974999999977</v>
      </c>
      <c r="O9" s="36"/>
    </row>
    <row r="12" spans="1:15" s="30" customFormat="1" ht="18.75" x14ac:dyDescent="0.3">
      <c r="A12" s="27"/>
      <c r="B12" s="27" t="s">
        <v>21</v>
      </c>
      <c r="C12" s="27"/>
      <c r="D12" s="35"/>
      <c r="E12" s="35"/>
      <c r="F12" s="27"/>
      <c r="G12" s="38"/>
      <c r="H12" s="33"/>
      <c r="I12" s="28"/>
      <c r="J12" s="27"/>
      <c r="K12" s="29"/>
      <c r="L12" s="29"/>
      <c r="M12" s="29"/>
      <c r="N12" s="29"/>
      <c r="O12" s="35"/>
    </row>
    <row r="13" spans="1:15" s="26" customFormat="1" ht="30" customHeight="1" x14ac:dyDescent="0.25">
      <c r="A13" s="15" t="s">
        <v>0</v>
      </c>
      <c r="B13" s="16" t="s">
        <v>1</v>
      </c>
      <c r="C13" s="17" t="s">
        <v>14</v>
      </c>
      <c r="D13" s="17" t="s">
        <v>2</v>
      </c>
      <c r="E13" s="18" t="s">
        <v>3</v>
      </c>
      <c r="F13" s="19" t="s">
        <v>4</v>
      </c>
      <c r="G13" s="20" t="s">
        <v>5</v>
      </c>
      <c r="H13" s="21" t="s">
        <v>6</v>
      </c>
      <c r="I13" s="20" t="s">
        <v>7</v>
      </c>
      <c r="J13" s="21" t="s">
        <v>8</v>
      </c>
      <c r="K13" s="22" t="s">
        <v>9</v>
      </c>
      <c r="L13" s="23" t="s">
        <v>10</v>
      </c>
      <c r="M13" s="24" t="s">
        <v>11</v>
      </c>
      <c r="N13" s="25" t="s">
        <v>12</v>
      </c>
      <c r="O13" s="15" t="s">
        <v>13</v>
      </c>
    </row>
    <row r="14" spans="1:15" ht="15.75" x14ac:dyDescent="0.25">
      <c r="A14" s="8">
        <v>1</v>
      </c>
      <c r="B14" s="8" t="s">
        <v>16</v>
      </c>
      <c r="C14" s="8" t="s">
        <v>17</v>
      </c>
      <c r="D14" s="36" t="s">
        <v>15</v>
      </c>
      <c r="E14" s="36" t="s">
        <v>18</v>
      </c>
      <c r="F14" s="8"/>
      <c r="G14" s="39">
        <v>43136</v>
      </c>
      <c r="H14" s="31">
        <v>20064</v>
      </c>
      <c r="I14" s="7"/>
      <c r="J14" s="8"/>
      <c r="K14" s="14">
        <v>308675</v>
      </c>
      <c r="L14" s="12">
        <f t="shared" ref="L14:L17" si="6">K14</f>
        <v>308675</v>
      </c>
      <c r="M14" s="12">
        <f t="shared" ref="M14:M17" si="7">L14/1.12</f>
        <v>275602.67857142852</v>
      </c>
      <c r="N14" s="13">
        <f t="shared" ref="N14:N17" si="8">M14*0.12</f>
        <v>33072.32142857142</v>
      </c>
      <c r="O14" s="36" t="s">
        <v>19</v>
      </c>
    </row>
    <row r="15" spans="1:15" ht="15.75" x14ac:dyDescent="0.25">
      <c r="A15" s="8">
        <v>2</v>
      </c>
      <c r="B15" s="8"/>
      <c r="C15" s="8"/>
      <c r="D15" s="36"/>
      <c r="E15" s="36"/>
      <c r="F15" s="8"/>
      <c r="G15" s="39"/>
      <c r="H15" s="31"/>
      <c r="I15" s="7"/>
      <c r="J15" s="8"/>
      <c r="K15" s="14"/>
      <c r="L15" s="12">
        <f t="shared" si="6"/>
        <v>0</v>
      </c>
      <c r="M15" s="12">
        <f t="shared" si="7"/>
        <v>0</v>
      </c>
      <c r="N15" s="13">
        <f t="shared" si="8"/>
        <v>0</v>
      </c>
      <c r="O15" s="36"/>
    </row>
    <row r="16" spans="1:15" ht="15.75" x14ac:dyDescent="0.25">
      <c r="A16" s="8">
        <v>3</v>
      </c>
      <c r="B16" s="8"/>
      <c r="C16" s="8"/>
      <c r="D16" s="36"/>
      <c r="E16" s="36"/>
      <c r="F16" s="8"/>
      <c r="G16" s="39"/>
      <c r="H16" s="31"/>
      <c r="I16" s="7"/>
      <c r="J16" s="8"/>
      <c r="K16" s="14"/>
      <c r="L16" s="12">
        <f t="shared" si="6"/>
        <v>0</v>
      </c>
      <c r="M16" s="12">
        <f t="shared" si="7"/>
        <v>0</v>
      </c>
      <c r="N16" s="13">
        <f t="shared" si="8"/>
        <v>0</v>
      </c>
      <c r="O16" s="36"/>
    </row>
    <row r="17" spans="1:15" ht="15.75" x14ac:dyDescent="0.25">
      <c r="A17" s="8">
        <v>4</v>
      </c>
      <c r="B17" s="8"/>
      <c r="C17" s="8"/>
      <c r="D17" s="36"/>
      <c r="E17" s="36"/>
      <c r="F17" s="8"/>
      <c r="G17" s="39"/>
      <c r="H17" s="31"/>
      <c r="I17" s="7"/>
      <c r="J17" s="8"/>
      <c r="K17" s="14"/>
      <c r="L17" s="12">
        <f t="shared" si="6"/>
        <v>0</v>
      </c>
      <c r="M17" s="12">
        <f t="shared" si="7"/>
        <v>0</v>
      </c>
      <c r="N17" s="13">
        <f t="shared" si="8"/>
        <v>0</v>
      </c>
      <c r="O17" s="36"/>
    </row>
    <row r="18" spans="1:15" x14ac:dyDescent="0.25">
      <c r="A18" s="8">
        <v>5</v>
      </c>
      <c r="B18" s="8"/>
      <c r="C18" s="8"/>
      <c r="D18" s="36"/>
      <c r="E18" s="36"/>
      <c r="F18" s="8"/>
      <c r="G18" s="39"/>
      <c r="H18" s="31"/>
      <c r="I18" s="7"/>
      <c r="J18" s="8"/>
      <c r="K18" s="9"/>
      <c r="L18" s="10"/>
      <c r="M18" s="10"/>
      <c r="N18" s="10"/>
      <c r="O18" s="36"/>
    </row>
    <row r="19" spans="1:15" x14ac:dyDescent="0.25">
      <c r="A19" s="8"/>
      <c r="B19" s="8"/>
      <c r="C19" s="8"/>
      <c r="D19" s="36"/>
      <c r="E19" s="36"/>
      <c r="F19" s="8"/>
      <c r="G19" s="39"/>
      <c r="H19" s="31"/>
      <c r="I19" s="7"/>
      <c r="J19" s="8"/>
      <c r="K19" s="9">
        <f>SUM(K14:K18)</f>
        <v>308675</v>
      </c>
      <c r="L19" s="11">
        <f>SUM(L14:L18)</f>
        <v>308675</v>
      </c>
      <c r="M19" s="11">
        <f>SUM(M14:M18)</f>
        <v>275602.67857142852</v>
      </c>
      <c r="N19" s="11">
        <f>SUM(N14:N18)</f>
        <v>33072.32142857142</v>
      </c>
      <c r="O19" s="36"/>
    </row>
    <row r="22" spans="1:15" s="30" customFormat="1" ht="18.75" x14ac:dyDescent="0.3">
      <c r="A22" s="27"/>
      <c r="B22" s="27" t="s">
        <v>22</v>
      </c>
      <c r="C22" s="27"/>
      <c r="D22" s="35"/>
      <c r="E22" s="35"/>
      <c r="F22" s="27"/>
      <c r="G22" s="38"/>
      <c r="H22" s="33"/>
      <c r="I22" s="28"/>
      <c r="J22" s="27"/>
      <c r="K22" s="29"/>
      <c r="L22" s="29"/>
      <c r="M22" s="29"/>
      <c r="N22" s="29"/>
      <c r="O22" s="35"/>
    </row>
    <row r="23" spans="1:15" s="26" customFormat="1" ht="30" customHeight="1" x14ac:dyDescent="0.25">
      <c r="A23" s="15" t="s">
        <v>0</v>
      </c>
      <c r="B23" s="16" t="s">
        <v>1</v>
      </c>
      <c r="C23" s="17" t="s">
        <v>14</v>
      </c>
      <c r="D23" s="17" t="s">
        <v>2</v>
      </c>
      <c r="E23" s="18" t="s">
        <v>3</v>
      </c>
      <c r="F23" s="19" t="s">
        <v>4</v>
      </c>
      <c r="G23" s="20" t="s">
        <v>5</v>
      </c>
      <c r="H23" s="21" t="s">
        <v>6</v>
      </c>
      <c r="I23" s="20" t="s">
        <v>7</v>
      </c>
      <c r="J23" s="21" t="s">
        <v>8</v>
      </c>
      <c r="K23" s="22" t="s">
        <v>9</v>
      </c>
      <c r="L23" s="23" t="s">
        <v>10</v>
      </c>
      <c r="M23" s="24" t="s">
        <v>11</v>
      </c>
      <c r="N23" s="25" t="s">
        <v>12</v>
      </c>
      <c r="O23" s="15" t="s">
        <v>13</v>
      </c>
    </row>
    <row r="24" spans="1:15" ht="15.75" x14ac:dyDescent="0.25">
      <c r="A24" s="8">
        <v>1</v>
      </c>
      <c r="B24" s="8" t="s">
        <v>16</v>
      </c>
      <c r="C24" s="8" t="s">
        <v>17</v>
      </c>
      <c r="D24" s="36" t="s">
        <v>15</v>
      </c>
      <c r="E24" s="36" t="s">
        <v>18</v>
      </c>
      <c r="F24" s="8"/>
      <c r="G24" s="39">
        <v>43165</v>
      </c>
      <c r="H24" s="31">
        <v>20074</v>
      </c>
      <c r="I24" s="7"/>
      <c r="J24" s="8"/>
      <c r="K24" s="14">
        <v>441784</v>
      </c>
      <c r="L24" s="12">
        <f t="shared" ref="L24:L27" si="9">K24</f>
        <v>441784</v>
      </c>
      <c r="M24" s="12">
        <f t="shared" ref="M24:M27" si="10">L24/1.12</f>
        <v>394449.99999999994</v>
      </c>
      <c r="N24" s="13">
        <f t="shared" ref="N24:N27" si="11">M24*0.12</f>
        <v>47333.999999999993</v>
      </c>
      <c r="O24" s="36" t="s">
        <v>19</v>
      </c>
    </row>
    <row r="25" spans="1:15" ht="15.75" x14ac:dyDescent="0.25">
      <c r="A25" s="8">
        <v>2</v>
      </c>
      <c r="B25" s="8"/>
      <c r="C25" s="8"/>
      <c r="D25" s="36"/>
      <c r="E25" s="36"/>
      <c r="F25" s="8"/>
      <c r="G25" s="39"/>
      <c r="H25" s="31"/>
      <c r="I25" s="7"/>
      <c r="J25" s="8"/>
      <c r="K25" s="14"/>
      <c r="L25" s="12">
        <f t="shared" si="9"/>
        <v>0</v>
      </c>
      <c r="M25" s="12">
        <f t="shared" si="10"/>
        <v>0</v>
      </c>
      <c r="N25" s="13">
        <f t="shared" si="11"/>
        <v>0</v>
      </c>
      <c r="O25" s="36"/>
    </row>
    <row r="26" spans="1:15" ht="15.75" x14ac:dyDescent="0.25">
      <c r="A26" s="8">
        <v>3</v>
      </c>
      <c r="B26" s="8"/>
      <c r="C26" s="8"/>
      <c r="D26" s="36"/>
      <c r="E26" s="36"/>
      <c r="F26" s="8"/>
      <c r="G26" s="39"/>
      <c r="H26" s="31"/>
      <c r="I26" s="7"/>
      <c r="J26" s="8"/>
      <c r="K26" s="14"/>
      <c r="L26" s="12">
        <f t="shared" si="9"/>
        <v>0</v>
      </c>
      <c r="M26" s="12">
        <f t="shared" si="10"/>
        <v>0</v>
      </c>
      <c r="N26" s="13">
        <f t="shared" si="11"/>
        <v>0</v>
      </c>
      <c r="O26" s="36"/>
    </row>
    <row r="27" spans="1:15" ht="15.75" x14ac:dyDescent="0.25">
      <c r="A27" s="8">
        <v>4</v>
      </c>
      <c r="B27" s="8"/>
      <c r="C27" s="8"/>
      <c r="D27" s="36"/>
      <c r="E27" s="36"/>
      <c r="F27" s="8"/>
      <c r="G27" s="39"/>
      <c r="H27" s="31"/>
      <c r="I27" s="7"/>
      <c r="J27" s="8"/>
      <c r="K27" s="14"/>
      <c r="L27" s="12">
        <f t="shared" si="9"/>
        <v>0</v>
      </c>
      <c r="M27" s="12">
        <f t="shared" si="10"/>
        <v>0</v>
      </c>
      <c r="N27" s="13">
        <f t="shared" si="11"/>
        <v>0</v>
      </c>
      <c r="O27" s="36"/>
    </row>
    <row r="28" spans="1:15" x14ac:dyDescent="0.25">
      <c r="A28" s="8">
        <v>5</v>
      </c>
      <c r="B28" s="8"/>
      <c r="C28" s="8"/>
      <c r="D28" s="36"/>
      <c r="E28" s="36"/>
      <c r="F28" s="8"/>
      <c r="G28" s="39"/>
      <c r="H28" s="31"/>
      <c r="I28" s="7"/>
      <c r="J28" s="8"/>
      <c r="K28" s="9"/>
      <c r="L28" s="10"/>
      <c r="M28" s="10"/>
      <c r="N28" s="10"/>
      <c r="O28" s="36"/>
    </row>
    <row r="29" spans="1:15" x14ac:dyDescent="0.25">
      <c r="A29" s="8"/>
      <c r="B29" s="8"/>
      <c r="C29" s="8"/>
      <c r="D29" s="36"/>
      <c r="E29" s="36"/>
      <c r="F29" s="8"/>
      <c r="G29" s="39"/>
      <c r="H29" s="31"/>
      <c r="I29" s="7"/>
      <c r="J29" s="8"/>
      <c r="K29" s="9">
        <f>SUM(K24:K28)</f>
        <v>441784</v>
      </c>
      <c r="L29" s="11">
        <f>SUM(L24:L28)</f>
        <v>441784</v>
      </c>
      <c r="M29" s="11">
        <f>SUM(M24:M28)</f>
        <v>394449.99999999994</v>
      </c>
      <c r="N29" s="11">
        <f>SUM(N24:N28)</f>
        <v>47333.999999999993</v>
      </c>
      <c r="O29" s="36"/>
    </row>
    <row r="32" spans="1:15" s="30" customFormat="1" ht="18.75" x14ac:dyDescent="0.3">
      <c r="A32" s="27"/>
      <c r="B32" s="27" t="s">
        <v>23</v>
      </c>
      <c r="C32" s="27"/>
      <c r="D32" s="35"/>
      <c r="E32" s="35"/>
      <c r="F32" s="27"/>
      <c r="G32" s="38"/>
      <c r="H32" s="33"/>
      <c r="I32" s="28"/>
      <c r="J32" s="27"/>
      <c r="K32" s="29"/>
      <c r="L32" s="29"/>
      <c r="M32" s="29"/>
      <c r="N32" s="29"/>
      <c r="O32" s="35"/>
    </row>
    <row r="33" spans="1:15" s="26" customFormat="1" ht="30" customHeight="1" x14ac:dyDescent="0.25">
      <c r="A33" s="15" t="s">
        <v>0</v>
      </c>
      <c r="B33" s="16" t="s">
        <v>1</v>
      </c>
      <c r="C33" s="17" t="s">
        <v>14</v>
      </c>
      <c r="D33" s="17" t="s">
        <v>2</v>
      </c>
      <c r="E33" s="18" t="s">
        <v>3</v>
      </c>
      <c r="F33" s="19" t="s">
        <v>4</v>
      </c>
      <c r="G33" s="20" t="s">
        <v>5</v>
      </c>
      <c r="H33" s="21" t="s">
        <v>6</v>
      </c>
      <c r="I33" s="20" t="s">
        <v>7</v>
      </c>
      <c r="J33" s="21" t="s">
        <v>8</v>
      </c>
      <c r="K33" s="22" t="s">
        <v>9</v>
      </c>
      <c r="L33" s="23" t="s">
        <v>10</v>
      </c>
      <c r="M33" s="24" t="s">
        <v>11</v>
      </c>
      <c r="N33" s="25" t="s">
        <v>12</v>
      </c>
      <c r="O33" s="15" t="s">
        <v>13</v>
      </c>
    </row>
    <row r="34" spans="1:15" ht="15.75" x14ac:dyDescent="0.25">
      <c r="A34" s="8">
        <v>1</v>
      </c>
      <c r="B34" s="8" t="s">
        <v>16</v>
      </c>
      <c r="C34" s="8" t="s">
        <v>17</v>
      </c>
      <c r="D34" s="36" t="s">
        <v>15</v>
      </c>
      <c r="E34" s="36" t="s">
        <v>18</v>
      </c>
      <c r="F34" s="8"/>
      <c r="G34" s="39">
        <v>43213</v>
      </c>
      <c r="H34" s="31">
        <v>20056</v>
      </c>
      <c r="I34" s="7"/>
      <c r="J34" s="8"/>
      <c r="K34" s="14">
        <v>583189.6</v>
      </c>
      <c r="L34" s="12">
        <f t="shared" ref="L34:L37" si="12">K34</f>
        <v>583189.6</v>
      </c>
      <c r="M34" s="12">
        <f t="shared" ref="M34:M37" si="13">L34/1.12</f>
        <v>520704.99999999994</v>
      </c>
      <c r="N34" s="13">
        <f t="shared" ref="N34:N37" si="14">M34*0.12</f>
        <v>62484.599999999991</v>
      </c>
      <c r="O34" s="36" t="s">
        <v>19</v>
      </c>
    </row>
    <row r="35" spans="1:15" ht="15.75" x14ac:dyDescent="0.25">
      <c r="A35" s="8">
        <v>2</v>
      </c>
      <c r="B35" s="8"/>
      <c r="C35" s="8"/>
      <c r="D35" s="36"/>
      <c r="E35" s="36"/>
      <c r="F35" s="8"/>
      <c r="G35" s="39"/>
      <c r="H35" s="31"/>
      <c r="I35" s="7"/>
      <c r="J35" s="8"/>
      <c r="K35" s="14"/>
      <c r="L35" s="12">
        <f t="shared" si="12"/>
        <v>0</v>
      </c>
      <c r="M35" s="12">
        <f t="shared" si="13"/>
        <v>0</v>
      </c>
      <c r="N35" s="13">
        <f t="shared" si="14"/>
        <v>0</v>
      </c>
      <c r="O35" s="36"/>
    </row>
    <row r="36" spans="1:15" ht="15.75" x14ac:dyDescent="0.25">
      <c r="A36" s="8">
        <v>3</v>
      </c>
      <c r="B36" s="8"/>
      <c r="C36" s="8"/>
      <c r="D36" s="36"/>
      <c r="E36" s="36"/>
      <c r="F36" s="8"/>
      <c r="G36" s="39"/>
      <c r="H36" s="31"/>
      <c r="I36" s="7"/>
      <c r="J36" s="8"/>
      <c r="K36" s="14"/>
      <c r="L36" s="12">
        <f t="shared" si="12"/>
        <v>0</v>
      </c>
      <c r="M36" s="12">
        <f t="shared" si="13"/>
        <v>0</v>
      </c>
      <c r="N36" s="13">
        <f t="shared" si="14"/>
        <v>0</v>
      </c>
      <c r="O36" s="36"/>
    </row>
    <row r="37" spans="1:15" ht="15.75" x14ac:dyDescent="0.25">
      <c r="A37" s="8">
        <v>4</v>
      </c>
      <c r="B37" s="8"/>
      <c r="C37" s="8"/>
      <c r="D37" s="36"/>
      <c r="E37" s="36"/>
      <c r="F37" s="8"/>
      <c r="G37" s="39"/>
      <c r="H37" s="31"/>
      <c r="I37" s="7"/>
      <c r="J37" s="8"/>
      <c r="K37" s="14"/>
      <c r="L37" s="12">
        <f t="shared" si="12"/>
        <v>0</v>
      </c>
      <c r="M37" s="12">
        <f t="shared" si="13"/>
        <v>0</v>
      </c>
      <c r="N37" s="13">
        <f t="shared" si="14"/>
        <v>0</v>
      </c>
      <c r="O37" s="36"/>
    </row>
    <row r="38" spans="1:15" x14ac:dyDescent="0.25">
      <c r="A38" s="8">
        <v>5</v>
      </c>
      <c r="B38" s="8"/>
      <c r="C38" s="8"/>
      <c r="D38" s="36"/>
      <c r="E38" s="36"/>
      <c r="F38" s="8"/>
      <c r="G38" s="39"/>
      <c r="H38" s="31"/>
      <c r="I38" s="7"/>
      <c r="J38" s="8"/>
      <c r="K38" s="9"/>
      <c r="L38" s="10"/>
      <c r="M38" s="10"/>
      <c r="N38" s="10"/>
      <c r="O38" s="36"/>
    </row>
    <row r="39" spans="1:15" x14ac:dyDescent="0.25">
      <c r="A39" s="8"/>
      <c r="B39" s="8"/>
      <c r="C39" s="8"/>
      <c r="D39" s="36"/>
      <c r="E39" s="36"/>
      <c r="F39" s="8"/>
      <c r="G39" s="39"/>
      <c r="H39" s="31"/>
      <c r="I39" s="7"/>
      <c r="J39" s="8"/>
      <c r="K39" s="9">
        <f>SUM(K34:K38)</f>
        <v>583189.6</v>
      </c>
      <c r="L39" s="11">
        <f>SUM(L34:L38)</f>
        <v>583189.6</v>
      </c>
      <c r="M39" s="11">
        <f>SUM(M34:M38)</f>
        <v>520704.99999999994</v>
      </c>
      <c r="N39" s="11">
        <f>SUM(N34:N38)</f>
        <v>62484.599999999991</v>
      </c>
      <c r="O39" s="36"/>
    </row>
    <row r="42" spans="1:15" s="30" customFormat="1" ht="18.75" x14ac:dyDescent="0.3">
      <c r="A42" s="27"/>
      <c r="B42" s="27" t="s">
        <v>24</v>
      </c>
      <c r="C42" s="27"/>
      <c r="D42" s="35"/>
      <c r="E42" s="35"/>
      <c r="F42" s="27"/>
      <c r="G42" s="38"/>
      <c r="H42" s="33"/>
      <c r="I42" s="28"/>
      <c r="J42" s="27"/>
      <c r="K42" s="29"/>
      <c r="L42" s="29"/>
      <c r="M42" s="29"/>
      <c r="N42" s="29"/>
      <c r="O42" s="35"/>
    </row>
    <row r="43" spans="1:15" s="26" customFormat="1" ht="30" customHeight="1" x14ac:dyDescent="0.25">
      <c r="A43" s="15" t="s">
        <v>0</v>
      </c>
      <c r="B43" s="16" t="s">
        <v>1</v>
      </c>
      <c r="C43" s="17" t="s">
        <v>14</v>
      </c>
      <c r="D43" s="17" t="s">
        <v>2</v>
      </c>
      <c r="E43" s="18" t="s">
        <v>3</v>
      </c>
      <c r="F43" s="19" t="s">
        <v>4</v>
      </c>
      <c r="G43" s="20" t="s">
        <v>5</v>
      </c>
      <c r="H43" s="21" t="s">
        <v>6</v>
      </c>
      <c r="I43" s="20" t="s">
        <v>7</v>
      </c>
      <c r="J43" s="21" t="s">
        <v>8</v>
      </c>
      <c r="K43" s="22" t="s">
        <v>9</v>
      </c>
      <c r="L43" s="23" t="s">
        <v>10</v>
      </c>
      <c r="M43" s="24" t="s">
        <v>11</v>
      </c>
      <c r="N43" s="25" t="s">
        <v>12</v>
      </c>
      <c r="O43" s="15" t="s">
        <v>13</v>
      </c>
    </row>
    <row r="44" spans="1:15" ht="15.75" x14ac:dyDescent="0.25">
      <c r="A44" s="8">
        <v>1</v>
      </c>
      <c r="B44" s="8" t="s">
        <v>16</v>
      </c>
      <c r="C44" s="8" t="s">
        <v>17</v>
      </c>
      <c r="D44" s="36" t="s">
        <v>15</v>
      </c>
      <c r="E44" s="36" t="s">
        <v>18</v>
      </c>
      <c r="F44" s="8"/>
      <c r="G44" s="39">
        <v>43236</v>
      </c>
      <c r="H44" s="31">
        <v>20099</v>
      </c>
      <c r="I44" s="7"/>
      <c r="J44" s="8"/>
      <c r="K44" s="14">
        <v>622470.1</v>
      </c>
      <c r="L44" s="12">
        <f t="shared" ref="L44:L47" si="15">K44</f>
        <v>622470.1</v>
      </c>
      <c r="M44" s="12">
        <f t="shared" ref="M44:M47" si="16">L44/1.12</f>
        <v>555776.87499999988</v>
      </c>
      <c r="N44" s="13">
        <f t="shared" ref="N44:N47" si="17">M44*0.12</f>
        <v>66693.224999999977</v>
      </c>
      <c r="O44" s="36" t="s">
        <v>19</v>
      </c>
    </row>
    <row r="45" spans="1:15" ht="15.75" x14ac:dyDescent="0.25">
      <c r="A45" s="8">
        <v>2</v>
      </c>
      <c r="B45" s="8"/>
      <c r="C45" s="8"/>
      <c r="D45" s="36"/>
      <c r="E45" s="36"/>
      <c r="F45" s="8"/>
      <c r="G45" s="39"/>
      <c r="H45" s="31"/>
      <c r="I45" s="7"/>
      <c r="J45" s="8"/>
      <c r="K45" s="14"/>
      <c r="L45" s="12">
        <f t="shared" si="15"/>
        <v>0</v>
      </c>
      <c r="M45" s="12">
        <f t="shared" si="16"/>
        <v>0</v>
      </c>
      <c r="N45" s="13">
        <f t="shared" si="17"/>
        <v>0</v>
      </c>
      <c r="O45" s="36"/>
    </row>
    <row r="46" spans="1:15" ht="15.75" x14ac:dyDescent="0.25">
      <c r="A46" s="8">
        <v>3</v>
      </c>
      <c r="B46" s="8"/>
      <c r="C46" s="8"/>
      <c r="D46" s="36"/>
      <c r="E46" s="36"/>
      <c r="F46" s="8"/>
      <c r="G46" s="39"/>
      <c r="H46" s="31"/>
      <c r="I46" s="7"/>
      <c r="J46" s="8"/>
      <c r="K46" s="14"/>
      <c r="L46" s="12">
        <f t="shared" si="15"/>
        <v>0</v>
      </c>
      <c r="M46" s="12">
        <f t="shared" si="16"/>
        <v>0</v>
      </c>
      <c r="N46" s="13">
        <f t="shared" si="17"/>
        <v>0</v>
      </c>
      <c r="O46" s="36"/>
    </row>
    <row r="47" spans="1:15" ht="15.75" x14ac:dyDescent="0.25">
      <c r="A47" s="8">
        <v>4</v>
      </c>
      <c r="B47" s="8"/>
      <c r="C47" s="8"/>
      <c r="D47" s="36"/>
      <c r="E47" s="36"/>
      <c r="F47" s="8"/>
      <c r="G47" s="39"/>
      <c r="H47" s="31"/>
      <c r="I47" s="7"/>
      <c r="J47" s="8"/>
      <c r="K47" s="14"/>
      <c r="L47" s="12">
        <f t="shared" si="15"/>
        <v>0</v>
      </c>
      <c r="M47" s="12">
        <f t="shared" si="16"/>
        <v>0</v>
      </c>
      <c r="N47" s="13">
        <f t="shared" si="17"/>
        <v>0</v>
      </c>
      <c r="O47" s="36"/>
    </row>
    <row r="48" spans="1:15" x14ac:dyDescent="0.25">
      <c r="A48" s="8">
        <v>5</v>
      </c>
      <c r="B48" s="8"/>
      <c r="C48" s="8"/>
      <c r="D48" s="36"/>
      <c r="E48" s="36"/>
      <c r="F48" s="8"/>
      <c r="G48" s="39"/>
      <c r="H48" s="31"/>
      <c r="I48" s="7"/>
      <c r="J48" s="8"/>
      <c r="K48" s="9"/>
      <c r="L48" s="10"/>
      <c r="M48" s="10"/>
      <c r="N48" s="10"/>
      <c r="O48" s="36"/>
    </row>
    <row r="49" spans="1:15" x14ac:dyDescent="0.25">
      <c r="A49" s="8"/>
      <c r="B49" s="8"/>
      <c r="C49" s="8"/>
      <c r="D49" s="36"/>
      <c r="E49" s="36"/>
      <c r="F49" s="8"/>
      <c r="G49" s="39"/>
      <c r="H49" s="31"/>
      <c r="I49" s="7"/>
      <c r="J49" s="8"/>
      <c r="K49" s="9">
        <f>SUM(K44:K48)</f>
        <v>622470.1</v>
      </c>
      <c r="L49" s="11">
        <f>SUM(L44:L48)</f>
        <v>622470.1</v>
      </c>
      <c r="M49" s="11">
        <f>SUM(M44:M48)</f>
        <v>555776.87499999988</v>
      </c>
      <c r="N49" s="11">
        <f>SUM(N44:N48)</f>
        <v>66693.224999999977</v>
      </c>
      <c r="O49" s="36"/>
    </row>
    <row r="52" spans="1:15" s="30" customFormat="1" ht="18.75" x14ac:dyDescent="0.3">
      <c r="A52" s="27"/>
      <c r="B52" s="27" t="s">
        <v>25</v>
      </c>
      <c r="C52" s="27"/>
      <c r="D52" s="35"/>
      <c r="E52" s="35"/>
      <c r="F52" s="27"/>
      <c r="G52" s="38"/>
      <c r="H52" s="33"/>
      <c r="I52" s="28"/>
      <c r="J52" s="27"/>
      <c r="K52" s="29"/>
      <c r="L52" s="29"/>
      <c r="M52" s="29"/>
      <c r="N52" s="29"/>
      <c r="O52" s="35"/>
    </row>
    <row r="53" spans="1:15" s="26" customFormat="1" ht="30" customHeight="1" x14ac:dyDescent="0.25">
      <c r="A53" s="15" t="s">
        <v>0</v>
      </c>
      <c r="B53" s="16" t="s">
        <v>1</v>
      </c>
      <c r="C53" s="17" t="s">
        <v>14</v>
      </c>
      <c r="D53" s="17" t="s">
        <v>2</v>
      </c>
      <c r="E53" s="18" t="s">
        <v>3</v>
      </c>
      <c r="F53" s="19" t="s">
        <v>4</v>
      </c>
      <c r="G53" s="20" t="s">
        <v>5</v>
      </c>
      <c r="H53" s="21" t="s">
        <v>6</v>
      </c>
      <c r="I53" s="20" t="s">
        <v>7</v>
      </c>
      <c r="J53" s="21" t="s">
        <v>8</v>
      </c>
      <c r="K53" s="22" t="s">
        <v>9</v>
      </c>
      <c r="L53" s="23" t="s">
        <v>10</v>
      </c>
      <c r="M53" s="24" t="s">
        <v>11</v>
      </c>
      <c r="N53" s="25" t="s">
        <v>12</v>
      </c>
      <c r="O53" s="15" t="s">
        <v>13</v>
      </c>
    </row>
    <row r="54" spans="1:15" ht="15.75" x14ac:dyDescent="0.25">
      <c r="A54" s="8">
        <v>1</v>
      </c>
      <c r="B54" s="8" t="s">
        <v>16</v>
      </c>
      <c r="C54" s="8" t="s">
        <v>17</v>
      </c>
      <c r="D54" s="36" t="s">
        <v>15</v>
      </c>
      <c r="E54" s="36" t="s">
        <v>18</v>
      </c>
      <c r="F54" s="8"/>
      <c r="G54" s="39">
        <v>43277</v>
      </c>
      <c r="H54" s="31" t="s">
        <v>30</v>
      </c>
      <c r="I54" s="7"/>
      <c r="J54" s="8"/>
      <c r="K54" s="14">
        <v>594303.51</v>
      </c>
      <c r="L54" s="12">
        <f t="shared" ref="L54:L57" si="18">K54</f>
        <v>594303.51</v>
      </c>
      <c r="M54" s="12">
        <f t="shared" ref="M54:M57" si="19">L54/1.12</f>
        <v>530628.13392857136</v>
      </c>
      <c r="N54" s="13">
        <f t="shared" ref="N54:N57" si="20">M54*0.12</f>
        <v>63675.37607142856</v>
      </c>
      <c r="O54" s="36" t="s">
        <v>29</v>
      </c>
    </row>
    <row r="55" spans="1:15" ht="15.75" x14ac:dyDescent="0.25">
      <c r="A55" s="8">
        <v>2</v>
      </c>
      <c r="B55" s="8"/>
      <c r="C55" s="8"/>
      <c r="D55" s="36"/>
      <c r="E55" s="36"/>
      <c r="F55" s="8"/>
      <c r="G55" s="39"/>
      <c r="H55" s="31"/>
      <c r="I55" s="7"/>
      <c r="J55" s="8"/>
      <c r="K55" s="14"/>
      <c r="L55" s="12">
        <f t="shared" si="18"/>
        <v>0</v>
      </c>
      <c r="M55" s="12">
        <f t="shared" si="19"/>
        <v>0</v>
      </c>
      <c r="N55" s="13">
        <f t="shared" si="20"/>
        <v>0</v>
      </c>
      <c r="O55" s="36"/>
    </row>
    <row r="56" spans="1:15" ht="15.75" x14ac:dyDescent="0.25">
      <c r="A56" s="8">
        <v>3</v>
      </c>
      <c r="B56" s="8"/>
      <c r="C56" s="8"/>
      <c r="D56" s="36"/>
      <c r="E56" s="36"/>
      <c r="F56" s="8"/>
      <c r="G56" s="39"/>
      <c r="H56" s="31"/>
      <c r="I56" s="7"/>
      <c r="J56" s="8"/>
      <c r="K56" s="14"/>
      <c r="L56" s="12">
        <f t="shared" si="18"/>
        <v>0</v>
      </c>
      <c r="M56" s="12">
        <f t="shared" si="19"/>
        <v>0</v>
      </c>
      <c r="N56" s="13">
        <f t="shared" si="20"/>
        <v>0</v>
      </c>
      <c r="O56" s="36"/>
    </row>
    <row r="57" spans="1:15" ht="15.75" x14ac:dyDescent="0.25">
      <c r="A57" s="8">
        <v>4</v>
      </c>
      <c r="B57" s="8"/>
      <c r="C57" s="8"/>
      <c r="D57" s="36"/>
      <c r="E57" s="36"/>
      <c r="F57" s="8"/>
      <c r="G57" s="39"/>
      <c r="H57" s="31"/>
      <c r="I57" s="7"/>
      <c r="J57" s="8"/>
      <c r="K57" s="14"/>
      <c r="L57" s="12">
        <f t="shared" si="18"/>
        <v>0</v>
      </c>
      <c r="M57" s="12">
        <f t="shared" si="19"/>
        <v>0</v>
      </c>
      <c r="N57" s="13">
        <f t="shared" si="20"/>
        <v>0</v>
      </c>
      <c r="O57" s="36"/>
    </row>
    <row r="58" spans="1:15" x14ac:dyDescent="0.25">
      <c r="A58" s="8">
        <v>5</v>
      </c>
      <c r="B58" s="8"/>
      <c r="C58" s="8"/>
      <c r="D58" s="36"/>
      <c r="E58" s="36"/>
      <c r="F58" s="8"/>
      <c r="G58" s="39"/>
      <c r="H58" s="31"/>
      <c r="I58" s="7"/>
      <c r="J58" s="8"/>
      <c r="K58" s="9"/>
      <c r="L58" s="10"/>
      <c r="M58" s="10"/>
      <c r="N58" s="10"/>
      <c r="O58" s="36"/>
    </row>
    <row r="59" spans="1:15" x14ac:dyDescent="0.25">
      <c r="A59" s="8"/>
      <c r="B59" s="8"/>
      <c r="C59" s="8"/>
      <c r="D59" s="36"/>
      <c r="E59" s="36"/>
      <c r="F59" s="8"/>
      <c r="G59" s="39"/>
      <c r="H59" s="31"/>
      <c r="I59" s="7"/>
      <c r="J59" s="8"/>
      <c r="K59" s="9">
        <f>SUM(K54:K58)</f>
        <v>594303.51</v>
      </c>
      <c r="L59" s="11">
        <f>SUM(L54:L58)</f>
        <v>594303.51</v>
      </c>
      <c r="M59" s="11">
        <f>SUM(M54:M58)</f>
        <v>530628.13392857136</v>
      </c>
      <c r="N59" s="11">
        <f>SUM(N54:N58)</f>
        <v>63675.37607142856</v>
      </c>
      <c r="O59" s="36"/>
    </row>
    <row r="62" spans="1:15" s="30" customFormat="1" ht="18.75" x14ac:dyDescent="0.3">
      <c r="A62" s="27"/>
      <c r="B62" s="27" t="s">
        <v>26</v>
      </c>
      <c r="C62" s="27"/>
      <c r="D62" s="35"/>
      <c r="E62" s="35"/>
      <c r="F62" s="27"/>
      <c r="G62" s="38"/>
      <c r="H62" s="33"/>
      <c r="I62" s="28"/>
      <c r="J62" s="27"/>
      <c r="K62" s="29"/>
      <c r="L62" s="29"/>
      <c r="M62" s="29"/>
      <c r="N62" s="29"/>
      <c r="O62" s="35"/>
    </row>
    <row r="63" spans="1:15" s="26" customFormat="1" ht="30" customHeight="1" x14ac:dyDescent="0.25">
      <c r="A63" s="15" t="s">
        <v>0</v>
      </c>
      <c r="B63" s="16" t="s">
        <v>1</v>
      </c>
      <c r="C63" s="17" t="s">
        <v>14</v>
      </c>
      <c r="D63" s="17" t="s">
        <v>2</v>
      </c>
      <c r="E63" s="18" t="s">
        <v>3</v>
      </c>
      <c r="F63" s="19" t="s">
        <v>4</v>
      </c>
      <c r="G63" s="20" t="s">
        <v>5</v>
      </c>
      <c r="H63" s="21" t="s">
        <v>6</v>
      </c>
      <c r="I63" s="20" t="s">
        <v>7</v>
      </c>
      <c r="J63" s="21" t="s">
        <v>8</v>
      </c>
      <c r="K63" s="22" t="s">
        <v>9</v>
      </c>
      <c r="L63" s="23" t="s">
        <v>10</v>
      </c>
      <c r="M63" s="24" t="s">
        <v>11</v>
      </c>
      <c r="N63" s="25" t="s">
        <v>12</v>
      </c>
      <c r="O63" s="15" t="s">
        <v>13</v>
      </c>
    </row>
    <row r="64" spans="1:15" ht="15.75" x14ac:dyDescent="0.25">
      <c r="A64" s="8">
        <v>1</v>
      </c>
      <c r="B64" s="8" t="s">
        <v>16</v>
      </c>
      <c r="C64" s="8" t="s">
        <v>17</v>
      </c>
      <c r="D64" s="36" t="s">
        <v>15</v>
      </c>
      <c r="E64" s="36" t="s">
        <v>18</v>
      </c>
      <c r="F64" s="8"/>
      <c r="G64" s="39">
        <v>43300</v>
      </c>
      <c r="H64" s="31" t="s">
        <v>31</v>
      </c>
      <c r="I64" s="7"/>
      <c r="J64" s="8"/>
      <c r="K64" s="14">
        <v>604747.91</v>
      </c>
      <c r="L64" s="12">
        <f t="shared" ref="L64:L67" si="21">K64</f>
        <v>604747.91</v>
      </c>
      <c r="M64" s="12">
        <f t="shared" ref="M64:M67" si="22">L64/1.12</f>
        <v>539953.49107142852</v>
      </c>
      <c r="N64" s="13">
        <f t="shared" ref="N64:N67" si="23">M64*0.12</f>
        <v>64794.418928571424</v>
      </c>
      <c r="O64" s="36" t="s">
        <v>29</v>
      </c>
    </row>
    <row r="65" spans="1:15" ht="15.75" x14ac:dyDescent="0.25">
      <c r="A65" s="8">
        <v>2</v>
      </c>
      <c r="B65" s="8" t="s">
        <v>16</v>
      </c>
      <c r="C65" s="8" t="s">
        <v>17</v>
      </c>
      <c r="D65" s="36" t="s">
        <v>15</v>
      </c>
      <c r="E65" s="36" t="s">
        <v>18</v>
      </c>
      <c r="F65" s="8"/>
      <c r="G65" s="39">
        <v>43308</v>
      </c>
      <c r="H65" s="31" t="s">
        <v>32</v>
      </c>
      <c r="I65" s="7"/>
      <c r="J65" s="8"/>
      <c r="K65" s="14">
        <v>469495.82</v>
      </c>
      <c r="L65" s="12">
        <f t="shared" si="21"/>
        <v>469495.82</v>
      </c>
      <c r="M65" s="12">
        <f t="shared" si="22"/>
        <v>419192.69642857142</v>
      </c>
      <c r="N65" s="13">
        <f t="shared" si="23"/>
        <v>50303.123571428572</v>
      </c>
      <c r="O65" s="36" t="s">
        <v>29</v>
      </c>
    </row>
    <row r="66" spans="1:15" ht="15.75" x14ac:dyDescent="0.25">
      <c r="A66" s="8">
        <v>3</v>
      </c>
      <c r="B66" s="8"/>
      <c r="C66" s="8"/>
      <c r="D66" s="36"/>
      <c r="E66" s="36"/>
      <c r="F66" s="8"/>
      <c r="G66" s="39"/>
      <c r="H66" s="31"/>
      <c r="I66" s="7"/>
      <c r="J66" s="8"/>
      <c r="K66" s="14"/>
      <c r="L66" s="12">
        <f t="shared" si="21"/>
        <v>0</v>
      </c>
      <c r="M66" s="12">
        <f t="shared" si="22"/>
        <v>0</v>
      </c>
      <c r="N66" s="13">
        <f t="shared" si="23"/>
        <v>0</v>
      </c>
      <c r="O66" s="36"/>
    </row>
    <row r="67" spans="1:15" ht="15.75" x14ac:dyDescent="0.25">
      <c r="A67" s="8">
        <v>4</v>
      </c>
      <c r="B67" s="8"/>
      <c r="C67" s="8"/>
      <c r="D67" s="36"/>
      <c r="E67" s="36"/>
      <c r="F67" s="8"/>
      <c r="G67" s="39"/>
      <c r="H67" s="31"/>
      <c r="I67" s="7"/>
      <c r="J67" s="8"/>
      <c r="K67" s="14"/>
      <c r="L67" s="12">
        <f t="shared" si="21"/>
        <v>0</v>
      </c>
      <c r="M67" s="12">
        <f t="shared" si="22"/>
        <v>0</v>
      </c>
      <c r="N67" s="13">
        <f t="shared" si="23"/>
        <v>0</v>
      </c>
      <c r="O67" s="36"/>
    </row>
    <row r="68" spans="1:15" x14ac:dyDescent="0.25">
      <c r="A68" s="8">
        <v>5</v>
      </c>
      <c r="B68" s="8"/>
      <c r="C68" s="8"/>
      <c r="D68" s="36"/>
      <c r="E68" s="36"/>
      <c r="F68" s="8"/>
      <c r="G68" s="39"/>
      <c r="H68" s="31"/>
      <c r="I68" s="7"/>
      <c r="J68" s="8"/>
      <c r="K68" s="9"/>
      <c r="L68" s="10"/>
      <c r="M68" s="10"/>
      <c r="N68" s="10"/>
      <c r="O68" s="36"/>
    </row>
    <row r="69" spans="1:15" x14ac:dyDescent="0.25">
      <c r="A69" s="8"/>
      <c r="B69" s="8"/>
      <c r="C69" s="8"/>
      <c r="D69" s="36"/>
      <c r="E69" s="36"/>
      <c r="F69" s="8"/>
      <c r="G69" s="39"/>
      <c r="H69" s="31"/>
      <c r="I69" s="7"/>
      <c r="J69" s="8"/>
      <c r="K69" s="9">
        <f>SUM(K64:K68)</f>
        <v>1074243.73</v>
      </c>
      <c r="L69" s="11">
        <f>SUM(L64:L68)</f>
        <v>1074243.73</v>
      </c>
      <c r="M69" s="11">
        <f>SUM(M64:M68)</f>
        <v>959146.1875</v>
      </c>
      <c r="N69" s="11">
        <f>SUM(N64:N68)</f>
        <v>115097.5425</v>
      </c>
      <c r="O69" s="36"/>
    </row>
    <row r="72" spans="1:15" s="30" customFormat="1" ht="18.75" x14ac:dyDescent="0.3">
      <c r="A72" s="27"/>
      <c r="B72" s="27" t="s">
        <v>27</v>
      </c>
      <c r="C72" s="27"/>
      <c r="D72" s="35"/>
      <c r="E72" s="35"/>
      <c r="F72" s="27"/>
      <c r="G72" s="38"/>
      <c r="H72" s="33"/>
      <c r="I72" s="28"/>
      <c r="J72" s="27"/>
      <c r="K72" s="29"/>
      <c r="L72" s="29"/>
      <c r="M72" s="29"/>
      <c r="N72" s="29"/>
      <c r="O72" s="35"/>
    </row>
    <row r="73" spans="1:15" s="26" customFormat="1" ht="30" customHeight="1" x14ac:dyDescent="0.25">
      <c r="A73" s="15" t="s">
        <v>0</v>
      </c>
      <c r="B73" s="16" t="s">
        <v>1</v>
      </c>
      <c r="C73" s="17" t="s">
        <v>14</v>
      </c>
      <c r="D73" s="17" t="s">
        <v>2</v>
      </c>
      <c r="E73" s="18" t="s">
        <v>3</v>
      </c>
      <c r="F73" s="19" t="s">
        <v>4</v>
      </c>
      <c r="G73" s="20" t="s">
        <v>5</v>
      </c>
      <c r="H73" s="21" t="s">
        <v>6</v>
      </c>
      <c r="I73" s="20" t="s">
        <v>7</v>
      </c>
      <c r="J73" s="21" t="s">
        <v>8</v>
      </c>
      <c r="K73" s="22" t="s">
        <v>9</v>
      </c>
      <c r="L73" s="23" t="s">
        <v>10</v>
      </c>
      <c r="M73" s="24" t="s">
        <v>11</v>
      </c>
      <c r="N73" s="25" t="s">
        <v>12</v>
      </c>
      <c r="O73" s="15" t="s">
        <v>13</v>
      </c>
    </row>
    <row r="74" spans="1:15" ht="15.75" x14ac:dyDescent="0.25">
      <c r="A74" s="8">
        <v>1</v>
      </c>
      <c r="B74" s="8" t="s">
        <v>16</v>
      </c>
      <c r="C74" s="8" t="s">
        <v>17</v>
      </c>
      <c r="D74" s="36" t="s">
        <v>15</v>
      </c>
      <c r="E74" s="36" t="s">
        <v>18</v>
      </c>
      <c r="F74" s="8"/>
      <c r="G74" s="39">
        <v>43329</v>
      </c>
      <c r="H74" s="31" t="s">
        <v>33</v>
      </c>
      <c r="I74" s="7"/>
      <c r="J74" s="8"/>
      <c r="K74" s="14">
        <v>711139.74</v>
      </c>
      <c r="L74" s="12">
        <f t="shared" ref="L74:L77" si="24">K74</f>
        <v>711139.74</v>
      </c>
      <c r="M74" s="12">
        <f t="shared" ref="M74:M77" si="25">L74/1.12</f>
        <v>634946.19642857136</v>
      </c>
      <c r="N74" s="13">
        <f t="shared" ref="N74:N77" si="26">M74*0.12</f>
        <v>76193.543571428556</v>
      </c>
      <c r="O74" s="36" t="s">
        <v>29</v>
      </c>
    </row>
    <row r="75" spans="1:15" ht="15.75" x14ac:dyDescent="0.25">
      <c r="A75" s="8">
        <v>2</v>
      </c>
      <c r="B75" s="8" t="s">
        <v>16</v>
      </c>
      <c r="C75" s="8" t="s">
        <v>17</v>
      </c>
      <c r="D75" s="36" t="s">
        <v>15</v>
      </c>
      <c r="E75" s="36" t="s">
        <v>18</v>
      </c>
      <c r="F75" s="8"/>
      <c r="G75" s="39">
        <v>43314</v>
      </c>
      <c r="H75" s="31" t="s">
        <v>34</v>
      </c>
      <c r="I75" s="7"/>
      <c r="J75" s="8"/>
      <c r="K75" s="14">
        <v>469495.82</v>
      </c>
      <c r="L75" s="12">
        <f t="shared" si="24"/>
        <v>469495.82</v>
      </c>
      <c r="M75" s="12">
        <f t="shared" si="25"/>
        <v>419192.69642857142</v>
      </c>
      <c r="N75" s="13">
        <f t="shared" si="26"/>
        <v>50303.123571428572</v>
      </c>
      <c r="O75" s="36" t="s">
        <v>35</v>
      </c>
    </row>
    <row r="76" spans="1:15" ht="15.75" x14ac:dyDescent="0.25">
      <c r="A76" s="8">
        <v>3</v>
      </c>
      <c r="B76" s="8"/>
      <c r="C76" s="8"/>
      <c r="D76" s="36"/>
      <c r="E76" s="36"/>
      <c r="F76" s="8"/>
      <c r="G76" s="39"/>
      <c r="H76" s="31"/>
      <c r="I76" s="7"/>
      <c r="J76" s="8"/>
      <c r="K76" s="14"/>
      <c r="L76" s="12">
        <f t="shared" si="24"/>
        <v>0</v>
      </c>
      <c r="M76" s="12">
        <f t="shared" si="25"/>
        <v>0</v>
      </c>
      <c r="N76" s="13">
        <f t="shared" si="26"/>
        <v>0</v>
      </c>
      <c r="O76" s="36"/>
    </row>
    <row r="77" spans="1:15" ht="15.75" x14ac:dyDescent="0.25">
      <c r="A77" s="8">
        <v>4</v>
      </c>
      <c r="B77" s="8"/>
      <c r="C77" s="8"/>
      <c r="D77" s="36"/>
      <c r="E77" s="36"/>
      <c r="F77" s="8"/>
      <c r="G77" s="39"/>
      <c r="H77" s="31"/>
      <c r="I77" s="7"/>
      <c r="J77" s="8"/>
      <c r="K77" s="14"/>
      <c r="L77" s="12">
        <f t="shared" si="24"/>
        <v>0</v>
      </c>
      <c r="M77" s="12">
        <f t="shared" si="25"/>
        <v>0</v>
      </c>
      <c r="N77" s="13">
        <f t="shared" si="26"/>
        <v>0</v>
      </c>
      <c r="O77" s="36"/>
    </row>
    <row r="78" spans="1:15" x14ac:dyDescent="0.25">
      <c r="A78" s="8">
        <v>5</v>
      </c>
      <c r="B78" s="8"/>
      <c r="C78" s="8"/>
      <c r="D78" s="36"/>
      <c r="E78" s="36"/>
      <c r="F78" s="8"/>
      <c r="G78" s="39"/>
      <c r="H78" s="31"/>
      <c r="I78" s="7"/>
      <c r="J78" s="8"/>
      <c r="K78" s="9"/>
      <c r="L78" s="10"/>
      <c r="M78" s="10"/>
      <c r="N78" s="10"/>
      <c r="O78" s="36"/>
    </row>
    <row r="79" spans="1:15" x14ac:dyDescent="0.25">
      <c r="A79" s="8"/>
      <c r="B79" s="8"/>
      <c r="C79" s="8"/>
      <c r="D79" s="36"/>
      <c r="E79" s="36"/>
      <c r="F79" s="8"/>
      <c r="G79" s="39"/>
      <c r="H79" s="31"/>
      <c r="I79" s="7"/>
      <c r="J79" s="8"/>
      <c r="K79" s="9">
        <f>SUM(K74:K78)</f>
        <v>1180635.56</v>
      </c>
      <c r="L79" s="11">
        <f>SUM(L74:L78)</f>
        <v>1180635.56</v>
      </c>
      <c r="M79" s="11">
        <f>SUM(M74:M78)</f>
        <v>1054138.8928571427</v>
      </c>
      <c r="N79" s="11">
        <f>SUM(N74:N78)</f>
        <v>126496.66714285713</v>
      </c>
      <c r="O79" s="36"/>
    </row>
    <row r="82" spans="1:15" s="30" customFormat="1" ht="18.75" x14ac:dyDescent="0.3">
      <c r="A82" s="27"/>
      <c r="B82" s="27" t="s">
        <v>28</v>
      </c>
      <c r="C82" s="27"/>
      <c r="D82" s="35"/>
      <c r="E82" s="35"/>
      <c r="F82" s="27"/>
      <c r="G82" s="38"/>
      <c r="H82" s="33"/>
      <c r="I82" s="28"/>
      <c r="J82" s="27"/>
      <c r="K82" s="29"/>
      <c r="L82" s="29"/>
      <c r="M82" s="29"/>
      <c r="N82" s="29"/>
      <c r="O82" s="35"/>
    </row>
    <row r="83" spans="1:15" s="26" customFormat="1" ht="30" customHeight="1" x14ac:dyDescent="0.25">
      <c r="A83" s="15" t="s">
        <v>0</v>
      </c>
      <c r="B83" s="16" t="s">
        <v>1</v>
      </c>
      <c r="C83" s="17" t="s">
        <v>14</v>
      </c>
      <c r="D83" s="17" t="s">
        <v>2</v>
      </c>
      <c r="E83" s="18" t="s">
        <v>3</v>
      </c>
      <c r="F83" s="19" t="s">
        <v>4</v>
      </c>
      <c r="G83" s="20" t="s">
        <v>5</v>
      </c>
      <c r="H83" s="21" t="s">
        <v>6</v>
      </c>
      <c r="I83" s="20" t="s">
        <v>7</v>
      </c>
      <c r="J83" s="21" t="s">
        <v>8</v>
      </c>
      <c r="K83" s="22" t="s">
        <v>9</v>
      </c>
      <c r="L83" s="23" t="s">
        <v>10</v>
      </c>
      <c r="M83" s="24" t="s">
        <v>11</v>
      </c>
      <c r="N83" s="25" t="s">
        <v>12</v>
      </c>
      <c r="O83" s="15" t="s">
        <v>13</v>
      </c>
    </row>
    <row r="84" spans="1:15" ht="15.75" x14ac:dyDescent="0.25">
      <c r="A84" s="8">
        <v>1</v>
      </c>
      <c r="B84" s="8" t="s">
        <v>16</v>
      </c>
      <c r="C84" s="8" t="s">
        <v>17</v>
      </c>
      <c r="D84" s="36" t="s">
        <v>15</v>
      </c>
      <c r="E84" s="36" t="s">
        <v>18</v>
      </c>
      <c r="F84" s="8"/>
      <c r="G84" s="39">
        <v>43347</v>
      </c>
      <c r="H84" s="31">
        <v>233</v>
      </c>
      <c r="I84" s="7"/>
      <c r="J84" s="8"/>
      <c r="K84" s="14">
        <v>659085</v>
      </c>
      <c r="L84" s="12">
        <f t="shared" ref="L84:L87" si="27">K84</f>
        <v>659085</v>
      </c>
      <c r="M84" s="12">
        <f t="shared" ref="M84:M87" si="28">L84/1.12</f>
        <v>588468.75</v>
      </c>
      <c r="N84" s="13">
        <f t="shared" ref="N84:N87" si="29">M84*0.12</f>
        <v>70616.25</v>
      </c>
      <c r="O84" s="36" t="s">
        <v>29</v>
      </c>
    </row>
    <row r="85" spans="1:15" ht="15.75" x14ac:dyDescent="0.25">
      <c r="A85" s="8">
        <v>2</v>
      </c>
      <c r="B85" s="8"/>
      <c r="C85" s="8"/>
      <c r="D85" s="36"/>
      <c r="E85" s="36"/>
      <c r="F85" s="8"/>
      <c r="G85" s="39"/>
      <c r="H85" s="31"/>
      <c r="I85" s="7"/>
      <c r="J85" s="8"/>
      <c r="K85" s="14"/>
      <c r="L85" s="12">
        <f t="shared" si="27"/>
        <v>0</v>
      </c>
      <c r="M85" s="12">
        <f t="shared" si="28"/>
        <v>0</v>
      </c>
      <c r="N85" s="13">
        <f t="shared" si="29"/>
        <v>0</v>
      </c>
      <c r="O85" s="36"/>
    </row>
    <row r="86" spans="1:15" ht="15.75" x14ac:dyDescent="0.25">
      <c r="A86" s="8">
        <v>3</v>
      </c>
      <c r="B86" s="8"/>
      <c r="C86" s="8"/>
      <c r="D86" s="36"/>
      <c r="E86" s="36"/>
      <c r="F86" s="8"/>
      <c r="G86" s="39"/>
      <c r="H86" s="31"/>
      <c r="I86" s="7"/>
      <c r="J86" s="8"/>
      <c r="K86" s="14"/>
      <c r="L86" s="12">
        <f t="shared" si="27"/>
        <v>0</v>
      </c>
      <c r="M86" s="12">
        <f t="shared" si="28"/>
        <v>0</v>
      </c>
      <c r="N86" s="13">
        <f t="shared" si="29"/>
        <v>0</v>
      </c>
      <c r="O86" s="36"/>
    </row>
    <row r="87" spans="1:15" ht="15.75" x14ac:dyDescent="0.25">
      <c r="A87" s="8">
        <v>4</v>
      </c>
      <c r="B87" s="8"/>
      <c r="C87" s="8"/>
      <c r="D87" s="36"/>
      <c r="E87" s="36"/>
      <c r="F87" s="8"/>
      <c r="G87" s="39"/>
      <c r="H87" s="31"/>
      <c r="I87" s="7"/>
      <c r="J87" s="8"/>
      <c r="K87" s="14"/>
      <c r="L87" s="12">
        <f t="shared" si="27"/>
        <v>0</v>
      </c>
      <c r="M87" s="12">
        <f t="shared" si="28"/>
        <v>0</v>
      </c>
      <c r="N87" s="13">
        <f t="shared" si="29"/>
        <v>0</v>
      </c>
      <c r="O87" s="36"/>
    </row>
    <row r="88" spans="1:15" x14ac:dyDescent="0.25">
      <c r="A88" s="8">
        <v>5</v>
      </c>
      <c r="B88" s="8"/>
      <c r="C88" s="8"/>
      <c r="D88" s="36"/>
      <c r="E88" s="36"/>
      <c r="F88" s="8"/>
      <c r="G88" s="39"/>
      <c r="H88" s="31"/>
      <c r="I88" s="7"/>
      <c r="J88" s="8"/>
      <c r="K88" s="9"/>
      <c r="L88" s="10"/>
      <c r="M88" s="10"/>
      <c r="N88" s="10"/>
      <c r="O88" s="36"/>
    </row>
    <row r="89" spans="1:15" x14ac:dyDescent="0.25">
      <c r="A89" s="8"/>
      <c r="B89" s="8"/>
      <c r="C89" s="8"/>
      <c r="D89" s="36"/>
      <c r="E89" s="36"/>
      <c r="F89" s="8"/>
      <c r="G89" s="39"/>
      <c r="H89" s="31"/>
      <c r="I89" s="7"/>
      <c r="J89" s="8"/>
      <c r="K89" s="9">
        <f>SUM(K84:K88)</f>
        <v>659085</v>
      </c>
      <c r="L89" s="11">
        <f>SUM(L84:L88)</f>
        <v>659085</v>
      </c>
      <c r="M89" s="11">
        <f>SUM(M84:M88)</f>
        <v>588468.75</v>
      </c>
      <c r="N89" s="11">
        <f>SUM(N84:N88)</f>
        <v>70616.25</v>
      </c>
      <c r="O89" s="3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2018-PURCHASES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HMP Consulting</dc:creator>
  <cp:lastModifiedBy>PC2</cp:lastModifiedBy>
  <dcterms:created xsi:type="dcterms:W3CDTF">2018-10-16T06:42:25Z</dcterms:created>
  <dcterms:modified xsi:type="dcterms:W3CDTF">2018-11-08T08:48:52Z</dcterms:modified>
</cp:coreProperties>
</file>