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gabrielzontabatista1des\SOP\Aula 10\"/>
    </mc:Choice>
  </mc:AlternateContent>
  <xr:revisionPtr revIDLastSave="0" documentId="8_{C2AF61E0-A130-40B9-83B2-4B93DE194B5D}" xr6:coauthVersionLast="47" xr6:coauthVersionMax="47" xr10:uidLastSave="{00000000-0000-0000-0000-000000000000}"/>
  <bookViews>
    <workbookView xWindow="-120" yWindow="-120" windowWidth="29040" windowHeight="15840" tabRatio="70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3" l="1"/>
  <c r="N19" i="23"/>
  <c r="N18" i="23"/>
  <c r="N17" i="23"/>
  <c r="P9" i="23"/>
  <c r="P10" i="23"/>
  <c r="P11" i="23"/>
  <c r="P12" i="23"/>
  <c r="P13" i="23"/>
  <c r="P14" i="23"/>
  <c r="P15" i="23"/>
  <c r="P8" i="23"/>
  <c r="I19" i="23"/>
  <c r="I18" i="23"/>
  <c r="I17" i="23"/>
  <c r="I16" i="23"/>
  <c r="G31" i="23"/>
  <c r="G30" i="23"/>
  <c r="G29" i="23"/>
  <c r="G28" i="23"/>
  <c r="D31" i="23"/>
  <c r="D30" i="23"/>
  <c r="D29" i="23"/>
  <c r="D28" i="23"/>
  <c r="F19" i="23"/>
  <c r="F20" i="23"/>
  <c r="F21" i="23"/>
  <c r="F22" i="23"/>
  <c r="F23" i="23"/>
  <c r="F24" i="23"/>
  <c r="F25" i="23"/>
  <c r="F18" i="23"/>
  <c r="G7" i="23"/>
  <c r="G9" i="23"/>
  <c r="G8" i="23"/>
  <c r="G6" i="23"/>
  <c r="B3" i="2"/>
  <c r="D3" i="2" s="1"/>
  <c r="B4" i="2"/>
  <c r="D4" i="2" s="1"/>
  <c r="B5" i="2"/>
  <c r="D5" i="2" s="1"/>
  <c r="B2" i="2"/>
  <c r="D2" i="2" s="1"/>
  <c r="B18" i="7"/>
  <c r="B17" i="7"/>
  <c r="B17" i="6"/>
  <c r="B16" i="6"/>
  <c r="B18" i="5"/>
  <c r="B17" i="5"/>
  <c r="B18" i="4"/>
  <c r="B17" i="4"/>
  <c r="B10" i="8"/>
  <c r="B9" i="8"/>
  <c r="D9" i="13"/>
  <c r="D10" i="13"/>
  <c r="D11" i="13"/>
  <c r="D12" i="13"/>
  <c r="D13" i="13"/>
  <c r="D14" i="13"/>
  <c r="D15" i="13"/>
  <c r="D16" i="13"/>
  <c r="D17" i="13"/>
  <c r="D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<sst xmlns="http://schemas.openxmlformats.org/spreadsheetml/2006/main" count="184" uniqueCount="104">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</sst>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43" fontId="10" fillId="0" borderId="1" xfId="3" applyNumberForma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85" zoomScaleNormal="85" workbookViewId="0">
      <selection activeCell="F14" sqref="F14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5">
        <v>5</v>
      </c>
      <c r="C8" s="26">
        <v>24</v>
      </c>
      <c r="D8" s="75">
        <f>(B8+F8)*C8</f>
        <v>121.19999999999999</v>
      </c>
      <c r="F8" s="23">
        <v>0.05</v>
      </c>
    </row>
    <row r="9" spans="1:13" x14ac:dyDescent="0.2">
      <c r="A9" s="3" t="s">
        <v>47</v>
      </c>
      <c r="B9" s="76">
        <v>4</v>
      </c>
      <c r="C9" s="24">
        <v>31</v>
      </c>
      <c r="D9" s="75">
        <f t="shared" ref="D9:D17" si="0">(B9+F9)*C9</f>
        <v>124</v>
      </c>
    </row>
    <row r="10" spans="1:13" x14ac:dyDescent="0.2">
      <c r="A10" s="3" t="s">
        <v>48</v>
      </c>
      <c r="B10" s="76">
        <v>3</v>
      </c>
      <c r="C10" s="24">
        <v>25</v>
      </c>
      <c r="D10" s="75">
        <f t="shared" si="0"/>
        <v>75</v>
      </c>
    </row>
    <row r="11" spans="1:13" x14ac:dyDescent="0.2">
      <c r="A11" s="3" t="s">
        <v>49</v>
      </c>
      <c r="B11" s="76">
        <v>6</v>
      </c>
      <c r="C11" s="24">
        <v>28</v>
      </c>
      <c r="D11" s="75">
        <f t="shared" si="0"/>
        <v>168</v>
      </c>
    </row>
    <row r="12" spans="1:13" x14ac:dyDescent="0.2">
      <c r="A12" s="3" t="s">
        <v>50</v>
      </c>
      <c r="B12" s="76">
        <v>7</v>
      </c>
      <c r="C12" s="24">
        <v>37</v>
      </c>
      <c r="D12" s="75">
        <f t="shared" si="0"/>
        <v>259</v>
      </c>
    </row>
    <row r="13" spans="1:13" x14ac:dyDescent="0.2">
      <c r="A13" s="3" t="s">
        <v>51</v>
      </c>
      <c r="B13" s="76">
        <v>8</v>
      </c>
      <c r="C13" s="24">
        <v>21</v>
      </c>
      <c r="D13" s="75">
        <f t="shared" si="0"/>
        <v>168</v>
      </c>
    </row>
    <row r="14" spans="1:13" x14ac:dyDescent="0.2">
      <c r="A14" s="3" t="s">
        <v>52</v>
      </c>
      <c r="B14" s="76">
        <v>5</v>
      </c>
      <c r="C14" s="24">
        <v>26</v>
      </c>
      <c r="D14" s="75">
        <f t="shared" si="0"/>
        <v>130</v>
      </c>
    </row>
    <row r="15" spans="1:13" x14ac:dyDescent="0.2">
      <c r="A15" s="3" t="s">
        <v>53</v>
      </c>
      <c r="B15" s="76">
        <v>4</v>
      </c>
      <c r="C15" s="24">
        <v>35</v>
      </c>
      <c r="D15" s="75">
        <f t="shared" si="0"/>
        <v>140</v>
      </c>
    </row>
    <row r="16" spans="1:13" x14ac:dyDescent="0.2">
      <c r="A16" s="3" t="s">
        <v>54</v>
      </c>
      <c r="B16" s="76">
        <v>3</v>
      </c>
      <c r="C16" s="24">
        <v>31</v>
      </c>
      <c r="D16" s="75">
        <f t="shared" si="0"/>
        <v>93</v>
      </c>
    </row>
    <row r="17" spans="1:4" x14ac:dyDescent="0.2">
      <c r="A17" s="3" t="s">
        <v>55</v>
      </c>
      <c r="B17" s="76">
        <v>9</v>
      </c>
      <c r="C17" s="24">
        <v>20</v>
      </c>
      <c r="D17" s="75">
        <f t="shared" si="0"/>
        <v>180</v>
      </c>
    </row>
    <row r="18" spans="1:4" x14ac:dyDescent="0.2">
      <c r="D18" s="77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90" zoomScaleNormal="190"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D2" sqref="D2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44896</v>
      </c>
      <c r="C2" s="15">
        <v>25</v>
      </c>
      <c r="D2" s="16">
        <f ca="1">B2+C2</f>
        <v>44921</v>
      </c>
    </row>
    <row r="3" spans="1:4" ht="24" customHeight="1" thickBot="1" x14ac:dyDescent="0.25">
      <c r="A3" s="13" t="s">
        <v>35</v>
      </c>
      <c r="B3" s="14">
        <f t="shared" ref="B3:B5" ca="1" si="0">TODAY()</f>
        <v>44896</v>
      </c>
      <c r="C3" s="15">
        <v>15</v>
      </c>
      <c r="D3" s="16">
        <f t="shared" ref="D3:D5" ca="1" si="1">B3+C3</f>
        <v>44911</v>
      </c>
    </row>
    <row r="4" spans="1:4" ht="24" customHeight="1" thickBot="1" x14ac:dyDescent="0.25">
      <c r="A4" s="13" t="s">
        <v>36</v>
      </c>
      <c r="B4" s="14">
        <f t="shared" ca="1" si="0"/>
        <v>44896</v>
      </c>
      <c r="C4" s="15">
        <v>30</v>
      </c>
      <c r="D4" s="16">
        <f t="shared" ca="1" si="1"/>
        <v>44926</v>
      </c>
    </row>
    <row r="5" spans="1:4" ht="24" customHeight="1" thickBot="1" x14ac:dyDescent="0.25">
      <c r="A5" s="13" t="s">
        <v>37</v>
      </c>
      <c r="B5" s="14">
        <f t="shared" ca="1" si="0"/>
        <v>44896</v>
      </c>
      <c r="C5" s="15">
        <v>20</v>
      </c>
      <c r="D5" s="16">
        <f t="shared" ca="1" si="1"/>
        <v>44916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workbookViewId="0">
      <selection activeCell="P21" sqref="P21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9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60">
        <f>AVERAGE(F18:F25)</f>
        <v>71.002499999999998</v>
      </c>
      <c r="J16" s="61"/>
      <c r="L16" s="39"/>
      <c r="M16" s="62"/>
      <c r="N16" s="62"/>
      <c r="O16" s="62"/>
      <c r="P16" s="62"/>
      <c r="R16" s="41"/>
    </row>
    <row r="17" spans="2:18" ht="13.5" thickBot="1" x14ac:dyDescent="0.25">
      <c r="B17" s="39"/>
      <c r="C17" s="63" t="s">
        <v>38</v>
      </c>
      <c r="D17" s="64" t="s">
        <v>74</v>
      </c>
      <c r="E17" s="65" t="s">
        <v>96</v>
      </c>
      <c r="F17" s="66" t="s">
        <v>76</v>
      </c>
      <c r="H17" s="59" t="s">
        <v>97</v>
      </c>
      <c r="I17" s="60">
        <f>LARGE(F18:F25,1)</f>
        <v>396</v>
      </c>
      <c r="J17" s="61"/>
      <c r="L17" s="39"/>
      <c r="M17" s="51" t="s">
        <v>98</v>
      </c>
      <c r="N17" s="67">
        <f>AVERAGE(P8:P15)</f>
        <v>46.826250000000002</v>
      </c>
      <c r="O17" s="47" t="s">
        <v>69</v>
      </c>
      <c r="P17" s="62"/>
      <c r="R17" s="41"/>
    </row>
    <row r="18" spans="2:18" ht="13.5" thickBot="1" x14ac:dyDescent="0.25">
      <c r="B18" s="39"/>
      <c r="C18" s="68" t="s">
        <v>80</v>
      </c>
      <c r="D18" s="69">
        <v>33</v>
      </c>
      <c r="E18" s="70">
        <v>12</v>
      </c>
      <c r="F18" s="71">
        <f>E18*D18</f>
        <v>396</v>
      </c>
      <c r="H18" s="59" t="s">
        <v>99</v>
      </c>
      <c r="I18" s="60">
        <f>SMALL(F18:F25,1)</f>
        <v>8.1000000000000014</v>
      </c>
      <c r="J18" s="61"/>
      <c r="L18" s="39"/>
      <c r="M18" s="51" t="s">
        <v>100</v>
      </c>
      <c r="N18" s="67">
        <f>MAX(O8:O15)</f>
        <v>11.7</v>
      </c>
      <c r="O18" s="47" t="s">
        <v>73</v>
      </c>
      <c r="P18" s="62"/>
      <c r="R18" s="41"/>
    </row>
    <row r="19" spans="2:18" ht="13.5" thickBot="1" x14ac:dyDescent="0.25">
      <c r="B19" s="39"/>
      <c r="C19" s="68" t="s">
        <v>84</v>
      </c>
      <c r="D19" s="69">
        <v>2</v>
      </c>
      <c r="E19" s="70">
        <v>6</v>
      </c>
      <c r="F19" s="71">
        <f t="shared" ref="F19:F25" si="1">E19*D19</f>
        <v>12</v>
      </c>
      <c r="H19" s="59" t="s">
        <v>101</v>
      </c>
      <c r="I19" s="60">
        <f>SUM(F18:F25)</f>
        <v>568.02</v>
      </c>
      <c r="J19" s="61"/>
      <c r="L19" s="39"/>
      <c r="M19" s="51" t="s">
        <v>102</v>
      </c>
      <c r="N19" s="67">
        <f>MIN(O8:O15)</f>
        <v>1.7</v>
      </c>
      <c r="O19" s="47" t="s">
        <v>79</v>
      </c>
      <c r="P19" s="62"/>
      <c r="R19" s="41"/>
    </row>
    <row r="20" spans="2:18" ht="13.5" thickBot="1" x14ac:dyDescent="0.25">
      <c r="B20" s="39"/>
      <c r="C20" s="68" t="s">
        <v>86</v>
      </c>
      <c r="D20" s="69">
        <v>8</v>
      </c>
      <c r="E20" s="70">
        <v>5.5</v>
      </c>
      <c r="F20" s="71">
        <f t="shared" si="1"/>
        <v>44</v>
      </c>
      <c r="J20" s="41"/>
      <c r="L20" s="39"/>
      <c r="M20" s="51" t="s">
        <v>103</v>
      </c>
      <c r="N20" s="67">
        <f>SUM(P8:P15)</f>
        <v>374.61</v>
      </c>
      <c r="O20" s="47" t="s">
        <v>83</v>
      </c>
      <c r="P20" s="62"/>
      <c r="R20" s="41"/>
    </row>
    <row r="21" spans="2:18" x14ac:dyDescent="0.2">
      <c r="B21" s="39"/>
      <c r="C21" s="68" t="s">
        <v>88</v>
      </c>
      <c r="D21" s="69">
        <v>3</v>
      </c>
      <c r="E21" s="70">
        <v>2.7</v>
      </c>
      <c r="F21" s="71">
        <f t="shared" si="1"/>
        <v>8.1000000000000014</v>
      </c>
      <c r="J21" s="61"/>
      <c r="L21" s="39"/>
      <c r="R21" s="41"/>
    </row>
    <row r="22" spans="2:18" x14ac:dyDescent="0.2">
      <c r="B22" s="39"/>
      <c r="C22" s="68" t="s">
        <v>89</v>
      </c>
      <c r="D22" s="69">
        <v>6</v>
      </c>
      <c r="E22" s="70">
        <v>3.45</v>
      </c>
      <c r="F22" s="71">
        <f t="shared" si="1"/>
        <v>20.700000000000003</v>
      </c>
      <c r="J22" s="61"/>
      <c r="L22" s="39"/>
      <c r="R22" s="41"/>
    </row>
    <row r="23" spans="2:18" ht="13.5" thickBot="1" x14ac:dyDescent="0.25">
      <c r="B23" s="39"/>
      <c r="C23" s="68" t="s">
        <v>91</v>
      </c>
      <c r="D23" s="69">
        <v>5</v>
      </c>
      <c r="E23" s="70">
        <v>1.99</v>
      </c>
      <c r="F23" s="71">
        <f t="shared" si="1"/>
        <v>9.9499999999999993</v>
      </c>
      <c r="J23" s="61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8" t="s">
        <v>93</v>
      </c>
      <c r="D24" s="69">
        <v>16</v>
      </c>
      <c r="E24" s="70">
        <v>3.67</v>
      </c>
      <c r="F24" s="71">
        <f t="shared" si="1"/>
        <v>58.72</v>
      </c>
      <c r="J24" s="61"/>
    </row>
    <row r="25" spans="2:18" x14ac:dyDescent="0.2">
      <c r="B25" s="39"/>
      <c r="C25" s="68" t="s">
        <v>94</v>
      </c>
      <c r="D25" s="69">
        <v>7</v>
      </c>
      <c r="E25" s="70">
        <v>2.65</v>
      </c>
      <c r="F25" s="71">
        <f t="shared" si="1"/>
        <v>18.55</v>
      </c>
      <c r="J25" s="41"/>
    </row>
    <row r="26" spans="2:18" x14ac:dyDescent="0.2">
      <c r="B26" s="39"/>
      <c r="J26" s="61"/>
    </row>
    <row r="27" spans="2:18" x14ac:dyDescent="0.2">
      <c r="B27" s="39"/>
      <c r="J27" s="61"/>
    </row>
    <row r="28" spans="2:18" x14ac:dyDescent="0.2">
      <c r="B28" s="39"/>
      <c r="C28" s="72" t="s">
        <v>69</v>
      </c>
      <c r="D28" s="73">
        <f>AVERAGE(D18:D25)</f>
        <v>10</v>
      </c>
      <c r="F28" s="74" t="s">
        <v>69</v>
      </c>
      <c r="G28" s="60">
        <f>AVERAGE(E18:E25)</f>
        <v>4.7449999999999992</v>
      </c>
      <c r="J28" s="61"/>
    </row>
    <row r="29" spans="2:18" x14ac:dyDescent="0.2">
      <c r="B29" s="39"/>
      <c r="C29" s="72" t="s">
        <v>97</v>
      </c>
      <c r="D29" s="73">
        <f>LARGE(D18:D25,1)</f>
        <v>33</v>
      </c>
      <c r="F29" s="74" t="s">
        <v>97</v>
      </c>
      <c r="G29" s="60">
        <f>LARGE(E18:E25,1)</f>
        <v>12</v>
      </c>
      <c r="J29" s="61"/>
    </row>
    <row r="30" spans="2:18" x14ac:dyDescent="0.2">
      <c r="B30" s="39"/>
      <c r="C30" s="72" t="s">
        <v>99</v>
      </c>
      <c r="D30" s="73">
        <f>SMALL(D18:D25,1)</f>
        <v>2</v>
      </c>
      <c r="F30" s="74" t="s">
        <v>99</v>
      </c>
      <c r="G30" s="60">
        <f>SMALL(E18:E25,1)</f>
        <v>1.99</v>
      </c>
      <c r="J30" s="41"/>
    </row>
    <row r="31" spans="2:18" x14ac:dyDescent="0.2">
      <c r="B31" s="39"/>
      <c r="C31" s="72" t="s">
        <v>101</v>
      </c>
      <c r="D31" s="73">
        <f>SUM(D18:D25)</f>
        <v>80</v>
      </c>
      <c r="F31" s="74" t="s">
        <v>101</v>
      </c>
      <c r="G31" s="60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2022-12-01T11:10:49Z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