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rielzontabatista1des\SOP\Aula 12\ex2\"/>
    </mc:Choice>
  </mc:AlternateContent>
  <xr:revisionPtr revIDLastSave="0" documentId="13_ncr:1_{7559D53A-31FB-4729-8524-23EAEA47FCAE}" xr6:coauthVersionLast="47" xr6:coauthVersionMax="47" xr10:uidLastSave="{00000000-0000-0000-0000-000000000000}"/>
  <bookViews>
    <workbookView xWindow="-120" yWindow="-120" windowWidth="29040" windowHeight="15840" activeTab="1" xr2:uid="{3CC3AACD-58BF-4EB9-ACFF-53498D3B6DD7}"/>
  </bookViews>
  <sheets>
    <sheet name="Planilha2" sheetId="2" r:id="rId1"/>
    <sheet name="Planilha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M13" i="1" s="1"/>
  <c r="L13" i="1"/>
  <c r="L12" i="1"/>
  <c r="L11" i="1"/>
  <c r="L10" i="1"/>
  <c r="L4" i="1"/>
  <c r="L5" i="1"/>
  <c r="L6" i="1"/>
  <c r="L7" i="1"/>
  <c r="L8" i="1"/>
  <c r="L3" i="1"/>
  <c r="K8" i="1"/>
  <c r="K7" i="1"/>
  <c r="K6" i="1"/>
  <c r="K5" i="1"/>
  <c r="K4" i="1"/>
  <c r="K3" i="1"/>
  <c r="J8" i="1"/>
  <c r="J7" i="1"/>
  <c r="J6" i="1"/>
  <c r="J5" i="1"/>
  <c r="J4" i="1"/>
  <c r="J3" i="1"/>
  <c r="I3" i="1"/>
  <c r="I4" i="1"/>
  <c r="I5" i="1"/>
  <c r="I6" i="1"/>
  <c r="I7" i="1"/>
  <c r="I8" i="1"/>
  <c r="M10" i="1" l="1"/>
  <c r="M11" i="1"/>
  <c r="M12" i="1"/>
</calcChain>
</file>

<file path=xl/sharedStrings.xml><?xml version="1.0" encoding="utf-8"?>
<sst xmlns="http://schemas.openxmlformats.org/spreadsheetml/2006/main" count="77" uniqueCount="54">
  <si>
    <t>Tabela de automóveis</t>
  </si>
  <si>
    <t>Placa</t>
  </si>
  <si>
    <t>XDF5487</t>
  </si>
  <si>
    <t>XSD8A78</t>
  </si>
  <si>
    <t>SDF7897</t>
  </si>
  <si>
    <t>SDF7985</t>
  </si>
  <si>
    <t>KJG4567</t>
  </si>
  <si>
    <t>KDF9877</t>
  </si>
  <si>
    <t>HHH8977</t>
  </si>
  <si>
    <t>HFD9878</t>
  </si>
  <si>
    <t>SDF7898</t>
  </si>
  <si>
    <t>DFG8987</t>
  </si>
  <si>
    <t>Marca</t>
  </si>
  <si>
    <t>Fiat</t>
  </si>
  <si>
    <t>VW</t>
  </si>
  <si>
    <t>Chevrolet</t>
  </si>
  <si>
    <t>Renault</t>
  </si>
  <si>
    <t>Audi</t>
  </si>
  <si>
    <t>Modelo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</si>
  <si>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</si>
  <si>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</si>
  <si>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</si>
  <si>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</si>
  <si>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</si>
  <si>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</si>
  <si>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</si>
  <si>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</si>
  <si>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</si>
  <si>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</si>
  <si>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Ano</t>
  </si>
  <si>
    <t>Valor</t>
  </si>
  <si>
    <t>Carros Vendidos</t>
  </si>
  <si>
    <t>Código Vendedor</t>
  </si>
  <si>
    <t>Nome Vendedor</t>
  </si>
  <si>
    <t>Comissão</t>
  </si>
  <si>
    <t>Totais</t>
  </si>
  <si>
    <t>Média</t>
  </si>
  <si>
    <t>Mais caro</t>
  </si>
  <si>
    <t>Mais Barato</t>
  </si>
  <si>
    <t>Vandedores</t>
  </si>
  <si>
    <t>Código</t>
  </si>
  <si>
    <t>Nome</t>
  </si>
  <si>
    <t>Mariana</t>
  </si>
  <si>
    <t>Juliana</t>
  </si>
  <si>
    <t>Marcelo</t>
  </si>
  <si>
    <t>Tipo</t>
  </si>
  <si>
    <t>Classe A</t>
  </si>
  <si>
    <t>Classe B</t>
  </si>
  <si>
    <t>Total Comissão</t>
  </si>
  <si>
    <t>Comissões</t>
  </si>
  <si>
    <t xml:space="preserve">Julia </t>
  </si>
  <si>
    <t>Rótulos de Linha</t>
  </si>
  <si>
    <t>Total Geral</t>
  </si>
  <si>
    <t>Soma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</si>
</sst>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2" borderId="1" xfId="0" applyFill="1" applyBorder="1"/>
    <xf numFmtId="44" fontId="0" fillId="3" borderId="1" xfId="1" applyFont="1" applyFill="1" applyBorder="1"/>
    <xf numFmtId="44" fontId="0" fillId="3" borderId="1" xfId="0" applyNumberFormat="1" applyFill="1" applyBorder="1"/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[ex2.xlsx]Planilha2!Tabela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Planilha2!$A$2:$A$6</c:f>
              <c:strCache>
                <c:ptCount val="4"/>
                <c:pt idx="0">
                  <c:v>Julia </c:v>
                </c:pt>
                <c:pt idx="1">
                  <c:v>Juliana</c:v>
                </c:pt>
                <c:pt idx="2">
                  <c:v>Marcelo</c:v>
                </c:pt>
                <c:pt idx="3">
                  <c:v>Mariana</c:v>
                </c:pt>
              </c:strCache>
            </c:strRef>
          </c:cat>
          <c:val>
            <c:numRef>
              <c:f>Planilha2!$B$2:$B$6</c:f>
              <c:numCache>
                <c:formatCode>General</c:formatCode>
                <c:ptCount val="4"/>
                <c:pt idx="0">
                  <c:v>4750</c:v>
                </c:pt>
                <c:pt idx="1">
                  <c:v>11200</c:v>
                </c:pt>
                <c:pt idx="2">
                  <c:v>1390</c:v>
                </c:pt>
                <c:pt idx="3">
                  <c:v>7510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A-4234-9AA7-23427D62A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00728"/>
        <c:axId val="506201056"/>
      </c:barChart>
      <c:catAx>
        <c:axId val="50620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201056"/>
        <c:crosses val="autoZero"/>
        <c:auto val="1"/>
        <c:lblAlgn val="ctr"/>
        <c:lblOffset val="100"/>
        <c:noMultiLvlLbl val="0"/>
      </c:catAx>
      <c:valAx>
        <c:axId val="5062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2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[ex2.xlsx]Planilha2!Tabela dinâmica5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Planilha2!$A$2:$A$6</c:f>
              <c:strCache>
                <c:ptCount val="4"/>
                <c:pt idx="0">
                  <c:v>Julia </c:v>
                </c:pt>
                <c:pt idx="1">
                  <c:v>Juliana</c:v>
                </c:pt>
                <c:pt idx="2">
                  <c:v>Marcelo</c:v>
                </c:pt>
                <c:pt idx="3">
                  <c:v>Mariana</c:v>
                </c:pt>
              </c:strCache>
            </c:strRef>
          </c:cat>
          <c:val>
            <c:numRef>
              <c:f>Planilha2!$B$2:$B$6</c:f>
              <c:numCache>
                <c:formatCode>General</c:formatCode>
                <c:ptCount val="4"/>
                <c:pt idx="0">
                  <c:v>4750</c:v>
                </c:pt>
                <c:pt idx="1">
                  <c:v>11200</c:v>
                </c:pt>
                <c:pt idx="2">
                  <c:v>1390</c:v>
                </c:pt>
                <c:pt idx="3">
                  <c:v>7510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C-4977-AD82-37F487F5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06200728"/>
        <c:axId val="506201056"/>
        <c:axId val="0"/>
      </c:bar3DChart>
      <c:catAx>
        <c:axId val="50620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201056"/>
        <c:crosses val="autoZero"/>
        <c:auto val="1"/>
        <c:lblAlgn val="ctr"/>
        <c:lblOffset val="100"/>
        <c:noMultiLvlLbl val="0"/>
      </c:catAx>
      <c:valAx>
        <c:axId val="5062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2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37B474-2BD8-4189-4606-22148A97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16</xdr:row>
      <xdr:rowOff>180974</xdr:rowOff>
    </xdr:from>
    <xdr:to>
      <xdr:col>25</xdr:col>
      <xdr:colOff>304800</xdr:colOff>
      <xdr:row>38</xdr:row>
      <xdr:rowOff>152399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F91C3F-BBA3-FCD1-CE00-ADC9EE67B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3228974"/>
          <a:ext cx="7048500" cy="416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962025</xdr:colOff>
      <xdr:row>17</xdr:row>
      <xdr:rowOff>47625</xdr:rowOff>
    </xdr:from>
    <xdr:to>
      <xdr:col>13</xdr:col>
      <xdr:colOff>9525</xdr:colOff>
      <xdr:row>31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D7FA4B-CBA4-4554-BD50-57E786338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466246296295" createdVersion="8" refreshedVersion="8" minRefreshableVersion="3" recordCount="6" xr:uid="{5A84D567-CEF8-438F-9A0C-B1F01258815E}">
  <cacheSource type="worksheet">
    <worksheetSource ref="G2:M8" sheet="Planilha1"/>
  </cacheSource>
  <cacheFields count="7">
    <cacheField name="Placa" numFmtId="0">
      <sharedItems/>
    </cacheField>
    <cacheField name="Código Vendedor" numFmtId="0">
      <sharedItems containsSemiMixedTypes="0" containsString="0" containsNumber="1" containsInteger="1" minValue="1" maxValue="4"/>
    </cacheField>
    <cacheField name="Nome Vendedor" numFmtId="0">
      <sharedItems count="4">
        <s v="Juliana"/>
        <s v="Mariana"/>
        <s v="Marcelo"/>
        <s v="Julia "/>
      </sharedItems>
    </cacheField>
    <cacheField name="Marca" numFmtId="0">
      <sharedItems/>
    </cacheField>
    <cacheField name="Modelo" numFmtId="0">
      <sharedItems/>
    </cacheField>
    <cacheField name="Valor" numFmtId="44">
      <sharedItems containsSemiMixedTypes="0" containsString="0" containsNumber="1" containsInteger="1" minValue="17000" maxValue="95000"/>
    </cacheField>
    <cacheField name="Comissão" numFmtId="44">
      <sharedItems containsSemiMixedTypes="0" containsString="0" containsNumber="1" containsInteger="1" minValue="1390" maxValue="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XDF5487"/>
    <n v="2"/>
    <x v="0"/>
    <s v="Fiat"/>
    <s v="Pálio"/>
    <n v="17000"/>
    <n v="1700"/>
  </r>
  <r>
    <s v="SDF7897"/>
    <n v="1"/>
    <x v="1"/>
    <s v="Chevrolet"/>
    <s v="Onix"/>
    <n v="45800"/>
    <n v="4580"/>
  </r>
  <r>
    <s v="KJG4567"/>
    <n v="3"/>
    <x v="2"/>
    <s v="VW"/>
    <s v="Golf"/>
    <n v="27800"/>
    <n v="1390"/>
  </r>
  <r>
    <s v="KDF9877"/>
    <n v="1"/>
    <x v="1"/>
    <s v="Chevrolet"/>
    <s v="S10"/>
    <n v="29300"/>
    <n v="2930"/>
  </r>
  <r>
    <s v="HFD9878"/>
    <n v="2"/>
    <x v="0"/>
    <s v="Fiat"/>
    <s v="Toro"/>
    <n v="95000"/>
    <n v="9500"/>
  </r>
  <r>
    <s v="HFD9878"/>
    <n v="4"/>
    <x v="3"/>
    <s v="Fiat"/>
    <s v="Toro"/>
    <n v="95000"/>
    <n v="4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9B7C9-A8A6-4220-85FC-C3B62217531F}" name="Tabela dinâmica5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7"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numFmtId="44"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Comissão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81A8-BBF0-41B2-BA7A-9E44128D3B35}">
  <dimension ref="A1:B6"/>
  <sheetViews>
    <sheetView workbookViewId="0"/>
  </sheetViews>
  <sheetFormatPr defaultRowHeight="15" x14ac:dyDescent="0.25"/>
  <cols>
    <col min="1" max="1" width="18" bestFit="1" customWidth="1"/>
    <col min="2" max="2" width="17.7109375" bestFit="1" customWidth="1"/>
  </cols>
  <sheetData>
    <row r="1" spans="1:2" x14ac:dyDescent="0.25">
      <c r="A1" s="13" t="s">
        <v>51</v>
      </c>
      <c r="B1" t="s">
        <v>53</v>
      </c>
    </row>
    <row r="2" spans="1:2" x14ac:dyDescent="0.25">
      <c r="A2" s="14" t="s">
        <v>50</v>
      </c>
      <c r="B2" s="15">
        <v>4750</v>
      </c>
    </row>
    <row r="3" spans="1:2" x14ac:dyDescent="0.25">
      <c r="A3" s="14" t="s">
        <v>43</v>
      </c>
      <c r="B3" s="15">
        <v>11200</v>
      </c>
    </row>
    <row r="4" spans="1:2" x14ac:dyDescent="0.25">
      <c r="A4" s="14" t="s">
        <v>44</v>
      </c>
      <c r="B4" s="15">
        <v>1390</v>
      </c>
    </row>
    <row r="5" spans="1:2" x14ac:dyDescent="0.25">
      <c r="A5" s="14" t="s">
        <v>42</v>
      </c>
      <c r="B5" s="15">
        <v>7510</v>
      </c>
    </row>
    <row r="6" spans="1:2" x14ac:dyDescent="0.25">
      <c r="A6" s="14" t="s">
        <v>52</v>
      </c>
      <c r="B6" s="15">
        <v>24850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61F1-B1CC-47B2-88E6-243010CE74E9}">
  <dimension ref="A1:M23"/>
  <sheetViews>
    <sheetView tabSelected="1" workbookViewId="0">
      <selection activeCell="D16" sqref="D16"/>
    </sheetView>
  </sheetViews>
  <sheetFormatPr defaultRowHeight="15" x14ac:dyDescent="0.25"/>
  <cols>
    <col min="2" max="2" width="10.85546875" customWidth="1"/>
    <col min="4" max="4" width="14.7109375" customWidth="1"/>
    <col min="5" max="5" width="13.28515625" bestFit="1" customWidth="1"/>
    <col min="6" max="6" width="16.7109375" customWidth="1"/>
    <col min="8" max="8" width="18.28515625" customWidth="1"/>
    <col min="9" max="9" width="16.7109375" customWidth="1"/>
    <col min="11" max="11" width="11.140625" customWidth="1"/>
    <col min="12" max="12" width="14.28515625" bestFit="1" customWidth="1"/>
    <col min="13" max="13" width="13.28515625" bestFit="1" customWidth="1"/>
  </cols>
  <sheetData>
    <row r="1" spans="1:13" x14ac:dyDescent="0.25">
      <c r="A1" t="s">
        <v>0</v>
      </c>
      <c r="G1" t="s">
        <v>31</v>
      </c>
    </row>
    <row r="2" spans="1:13" x14ac:dyDescent="0.25">
      <c r="A2" s="5" t="s">
        <v>1</v>
      </c>
      <c r="B2" s="5" t="s">
        <v>12</v>
      </c>
      <c r="C2" s="5" t="s">
        <v>18</v>
      </c>
      <c r="D2" s="5" t="s">
        <v>29</v>
      </c>
      <c r="E2" s="5" t="s">
        <v>30</v>
      </c>
      <c r="G2" s="5" t="s">
        <v>1</v>
      </c>
      <c r="H2" s="5" t="s">
        <v>32</v>
      </c>
      <c r="I2" s="5" t="s">
        <v>33</v>
      </c>
      <c r="J2" s="5" t="s">
        <v>12</v>
      </c>
      <c r="K2" s="5" t="s">
        <v>18</v>
      </c>
      <c r="L2" s="5" t="s">
        <v>30</v>
      </c>
      <c r="M2" s="5" t="s">
        <v>34</v>
      </c>
    </row>
    <row r="3" spans="1:13" x14ac:dyDescent="0.25">
      <c r="A3" s="6" t="s">
        <v>11</v>
      </c>
      <c r="B3" s="6" t="s">
        <v>14</v>
      </c>
      <c r="C3" s="6" t="s">
        <v>28</v>
      </c>
      <c r="D3" s="6">
        <v>2015</v>
      </c>
      <c r="E3" s="7">
        <v>25600</v>
      </c>
      <c r="G3" s="6" t="s">
        <v>2</v>
      </c>
      <c r="H3" s="6">
        <v>2</v>
      </c>
      <c r="I3" s="6" t="str">
        <f>VLOOKUP(H3,$A$16:$G$19,2)</f>
        <v>Juliana</v>
      </c>
      <c r="J3" s="6" t="str">
        <f>VLOOKUP(G3,$A$3:$E$12,2)</f>
        <v>Fiat</v>
      </c>
      <c r="K3" s="6" t="str">
        <f>VLOOKUP(G3,$A$3:$E$12,3)</f>
        <v>Pálio</v>
      </c>
      <c r="L3" s="7">
        <f>VLOOKUP(G3,$A$3:$E$12,5)</f>
        <v>17000</v>
      </c>
      <c r="M3" s="7">
        <f>IF(VLOOKUP(H3,$A$16:$D$19,3)=$F$16,L3*$G$16,L3*$G$17)</f>
        <v>1700</v>
      </c>
    </row>
    <row r="4" spans="1:13" x14ac:dyDescent="0.25">
      <c r="A4" s="6" t="s">
        <v>9</v>
      </c>
      <c r="B4" s="6" t="s">
        <v>13</v>
      </c>
      <c r="C4" s="6" t="s">
        <v>26</v>
      </c>
      <c r="D4" s="6">
        <v>2018</v>
      </c>
      <c r="E4" s="7">
        <v>95000</v>
      </c>
      <c r="G4" s="6" t="s">
        <v>4</v>
      </c>
      <c r="H4" s="6">
        <v>1</v>
      </c>
      <c r="I4" s="6" t="str">
        <f t="shared" ref="I4:I8" si="0">VLOOKUP(H4,$A$16:$G$19,2)</f>
        <v>Mariana</v>
      </c>
      <c r="J4" s="6" t="str">
        <f>VLOOKUP(G4,$A$3:$E$12,2)</f>
        <v>Chevrolet</v>
      </c>
      <c r="K4" s="6" t="str">
        <f>VLOOKUP(G4,$A$3:$E$12,3)</f>
        <v>Onix</v>
      </c>
      <c r="L4" s="7">
        <f t="shared" ref="L4:L8" si="1">VLOOKUP(G4,$A$3:$E$12,5)</f>
        <v>45800</v>
      </c>
      <c r="M4" s="7">
        <f t="shared" ref="M4:M8" si="2">IF(VLOOKUP(H4,$A$16:$D$19,3)=$F$16,L4*$G$16,L4*$G$17)</f>
        <v>4580</v>
      </c>
    </row>
    <row r="5" spans="1:13" x14ac:dyDescent="0.25">
      <c r="A5" s="6" t="s">
        <v>8</v>
      </c>
      <c r="B5" s="6" t="s">
        <v>16</v>
      </c>
      <c r="C5" s="6" t="s">
        <v>25</v>
      </c>
      <c r="D5" s="6">
        <v>2001</v>
      </c>
      <c r="E5" s="7">
        <v>15400</v>
      </c>
      <c r="G5" s="6" t="s">
        <v>6</v>
      </c>
      <c r="H5" s="6">
        <v>3</v>
      </c>
      <c r="I5" s="6" t="str">
        <f t="shared" si="0"/>
        <v>Marcelo</v>
      </c>
      <c r="J5" s="6" t="str">
        <f>VLOOKUP(G5,$A$3:$E$12,2)</f>
        <v>VW</v>
      </c>
      <c r="K5" s="6" t="str">
        <f>VLOOKUP(G5,$A$3:$E$12,3)</f>
        <v>Golf</v>
      </c>
      <c r="L5" s="7">
        <f t="shared" si="1"/>
        <v>27800</v>
      </c>
      <c r="M5" s="7">
        <f t="shared" si="2"/>
        <v>1390</v>
      </c>
    </row>
    <row r="6" spans="1:13" x14ac:dyDescent="0.25">
      <c r="A6" s="6" t="s">
        <v>7</v>
      </c>
      <c r="B6" s="6" t="s">
        <v>15</v>
      </c>
      <c r="C6" s="6" t="s">
        <v>24</v>
      </c>
      <c r="D6" s="6">
        <v>2011</v>
      </c>
      <c r="E6" s="7">
        <v>29300</v>
      </c>
      <c r="G6" s="6" t="s">
        <v>7</v>
      </c>
      <c r="H6" s="6">
        <v>1</v>
      </c>
      <c r="I6" s="6" t="str">
        <f t="shared" si="0"/>
        <v>Mariana</v>
      </c>
      <c r="J6" s="6" t="str">
        <f>VLOOKUP(G6,$A$3:$E$12,2)</f>
        <v>Chevrolet</v>
      </c>
      <c r="K6" s="6" t="str">
        <f>VLOOKUP(G6,$A$3:$E$12,3)</f>
        <v>S10</v>
      </c>
      <c r="L6" s="7">
        <f t="shared" si="1"/>
        <v>29300</v>
      </c>
      <c r="M6" s="7">
        <f t="shared" si="2"/>
        <v>2930</v>
      </c>
    </row>
    <row r="7" spans="1:13" x14ac:dyDescent="0.25">
      <c r="A7" s="6" t="s">
        <v>6</v>
      </c>
      <c r="B7" s="6" t="s">
        <v>14</v>
      </c>
      <c r="C7" s="6" t="s">
        <v>23</v>
      </c>
      <c r="D7" s="6">
        <v>2010</v>
      </c>
      <c r="E7" s="7">
        <v>27800</v>
      </c>
      <c r="G7" s="6" t="s">
        <v>9</v>
      </c>
      <c r="H7" s="6">
        <v>2</v>
      </c>
      <c r="I7" s="6" t="str">
        <f t="shared" si="0"/>
        <v>Juliana</v>
      </c>
      <c r="J7" s="6" t="str">
        <f>VLOOKUP(G7,$A$3:$E$12,2)</f>
        <v>Fiat</v>
      </c>
      <c r="K7" s="6" t="str">
        <f>VLOOKUP(G7,$A$3:$E$12,3)</f>
        <v>Toro</v>
      </c>
      <c r="L7" s="7">
        <f t="shared" si="1"/>
        <v>95000</v>
      </c>
      <c r="M7" s="7">
        <f t="shared" si="2"/>
        <v>9500</v>
      </c>
    </row>
    <row r="8" spans="1:13" x14ac:dyDescent="0.25">
      <c r="A8" s="6" t="s">
        <v>4</v>
      </c>
      <c r="B8" s="6" t="s">
        <v>15</v>
      </c>
      <c r="C8" s="6" t="s">
        <v>21</v>
      </c>
      <c r="D8" s="6">
        <v>2002</v>
      </c>
      <c r="E8" s="7">
        <v>45800</v>
      </c>
      <c r="G8" s="6" t="s">
        <v>9</v>
      </c>
      <c r="H8" s="6">
        <v>4</v>
      </c>
      <c r="I8" s="6" t="str">
        <f t="shared" si="0"/>
        <v xml:space="preserve">Julia </v>
      </c>
      <c r="J8" s="6" t="str">
        <f>VLOOKUP(G8,$A$3:$E$12,2)</f>
        <v>Fiat</v>
      </c>
      <c r="K8" s="6" t="str">
        <f>VLOOKUP(G8,$A$3:$E$12,3)</f>
        <v>Toro</v>
      </c>
      <c r="L8" s="7">
        <f t="shared" si="1"/>
        <v>95000</v>
      </c>
      <c r="M8" s="7">
        <f t="shared" si="2"/>
        <v>4750</v>
      </c>
    </row>
    <row r="9" spans="1:13" x14ac:dyDescent="0.25">
      <c r="A9" s="6" t="s">
        <v>10</v>
      </c>
      <c r="B9" s="6" t="s">
        <v>17</v>
      </c>
      <c r="C9" s="6" t="s">
        <v>27</v>
      </c>
      <c r="D9" s="6">
        <v>2010</v>
      </c>
      <c r="E9" s="7">
        <v>33200</v>
      </c>
    </row>
    <row r="10" spans="1:13" x14ac:dyDescent="0.25">
      <c r="A10" s="6" t="s">
        <v>5</v>
      </c>
      <c r="B10" s="6" t="s">
        <v>13</v>
      </c>
      <c r="C10" s="6" t="s">
        <v>22</v>
      </c>
      <c r="D10" s="6">
        <v>2015</v>
      </c>
      <c r="E10" s="7">
        <v>55300</v>
      </c>
      <c r="K10" s="8" t="s">
        <v>35</v>
      </c>
      <c r="L10" s="9">
        <f>SUM(L3:L8)</f>
        <v>309900</v>
      </c>
      <c r="M10" s="10">
        <f>SUM(M3:M8)</f>
        <v>24850</v>
      </c>
    </row>
    <row r="11" spans="1:13" x14ac:dyDescent="0.25">
      <c r="A11" s="6" t="s">
        <v>2</v>
      </c>
      <c r="B11" s="6" t="s">
        <v>13</v>
      </c>
      <c r="C11" s="6" t="s">
        <v>19</v>
      </c>
      <c r="D11" s="6">
        <v>2010</v>
      </c>
      <c r="E11" s="7">
        <v>17000</v>
      </c>
      <c r="K11" s="8" t="s">
        <v>36</v>
      </c>
      <c r="L11" s="10">
        <f>AVERAGE(L3:L8)</f>
        <v>51650</v>
      </c>
      <c r="M11" s="10">
        <f>AVERAGE(M3:M8)</f>
        <v>4141.666666666667</v>
      </c>
    </row>
    <row r="12" spans="1:13" x14ac:dyDescent="0.25">
      <c r="A12" s="6" t="s">
        <v>3</v>
      </c>
      <c r="B12" s="6" t="s">
        <v>14</v>
      </c>
      <c r="C12" s="6" t="s">
        <v>20</v>
      </c>
      <c r="D12" s="6">
        <v>2005</v>
      </c>
      <c r="E12" s="7">
        <v>18500</v>
      </c>
      <c r="K12" s="8" t="s">
        <v>37</v>
      </c>
      <c r="L12" s="9">
        <f>LARGE(L3:L8,1)</f>
        <v>95000</v>
      </c>
      <c r="M12" s="9">
        <f>LARGE(M3:M8,1)</f>
        <v>9500</v>
      </c>
    </row>
    <row r="13" spans="1:13" x14ac:dyDescent="0.25">
      <c r="K13" s="8" t="s">
        <v>38</v>
      </c>
      <c r="L13" s="9">
        <f>SMALL(L3:L8,1)</f>
        <v>17000</v>
      </c>
      <c r="M13" s="9">
        <f>SMALL(M3:M8,1)</f>
        <v>1390</v>
      </c>
    </row>
    <row r="14" spans="1:13" x14ac:dyDescent="0.25">
      <c r="A14" t="s">
        <v>39</v>
      </c>
      <c r="E14" s="2"/>
      <c r="F14" s="2"/>
      <c r="G14" s="2"/>
    </row>
    <row r="15" spans="1:13" x14ac:dyDescent="0.25">
      <c r="A15" s="5" t="s">
        <v>40</v>
      </c>
      <c r="B15" s="5" t="s">
        <v>41</v>
      </c>
      <c r="C15" s="5" t="s">
        <v>45</v>
      </c>
      <c r="D15" s="5" t="s">
        <v>48</v>
      </c>
      <c r="E15" s="3"/>
      <c r="F15" s="12" t="s">
        <v>49</v>
      </c>
      <c r="G15" s="5"/>
    </row>
    <row r="16" spans="1:13" x14ac:dyDescent="0.25">
      <c r="A16" s="6">
        <v>1</v>
      </c>
      <c r="B16" s="6" t="s">
        <v>42</v>
      </c>
      <c r="C16" s="6" t="s">
        <v>46</v>
      </c>
      <c r="D16" s="6"/>
      <c r="E16" s="3"/>
      <c r="F16" s="6" t="s">
        <v>46</v>
      </c>
      <c r="G16" s="11">
        <v>0.1</v>
      </c>
    </row>
    <row r="17" spans="1:8" x14ac:dyDescent="0.25">
      <c r="A17" s="6">
        <v>2</v>
      </c>
      <c r="B17" s="6" t="s">
        <v>43</v>
      </c>
      <c r="C17" s="6" t="s">
        <v>46</v>
      </c>
      <c r="D17" s="6"/>
      <c r="E17" s="3"/>
      <c r="F17" s="6" t="s">
        <v>47</v>
      </c>
      <c r="G17" s="11">
        <v>0.05</v>
      </c>
    </row>
    <row r="18" spans="1:8" x14ac:dyDescent="0.25">
      <c r="A18" s="6">
        <v>3</v>
      </c>
      <c r="B18" s="6" t="s">
        <v>44</v>
      </c>
      <c r="C18" s="6" t="s">
        <v>47</v>
      </c>
      <c r="D18" s="6"/>
      <c r="E18" s="3"/>
      <c r="F18" s="4"/>
      <c r="G18" s="4"/>
    </row>
    <row r="19" spans="1:8" x14ac:dyDescent="0.25">
      <c r="A19" s="6">
        <v>4</v>
      </c>
      <c r="B19" s="6" t="s">
        <v>50</v>
      </c>
      <c r="C19" s="6" t="s">
        <v>47</v>
      </c>
      <c r="D19" s="6"/>
      <c r="E19" s="3"/>
      <c r="F19" s="4"/>
      <c r="G19" s="4"/>
    </row>
    <row r="20" spans="1:8" x14ac:dyDescent="0.25">
      <c r="F20" s="2"/>
      <c r="G20" s="2"/>
    </row>
    <row r="22" spans="1:8" x14ac:dyDescent="0.25">
      <c r="H22" s="2"/>
    </row>
    <row r="23" spans="1:8" x14ac:dyDescent="0.25">
      <c r="G23" s="2"/>
      <c r="H23" s="1"/>
    </row>
  </sheetData>
  <sortState xmlns:xlrd2="http://schemas.microsoft.com/office/spreadsheetml/2017/richdata2" ref="A3:E12">
    <sortCondition ref="A2:A1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2022-12-02T12:43:38Z</dcterms:created>
  <dcterms:modified xsi:type="dcterms:W3CDTF">2022-12-02T14:13:30Z</dcterms:modified>
</cp:coreProperties>
</file>