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<sst xmlns="http://schemas.openxmlformats.org/spreadsheetml/2006/main" count="88" uniqueCount="34">
  <si>
    <t>n respostas</t>
  </si>
  <si>
    <t>Tarefa 1:</t>
  </si>
  <si>
    <t>Tarefa 2:</t>
  </si>
  <si>
    <t>Tarefa 3:</t>
  </si>
  <si>
    <t>tempo</t>
  </si>
  <si>
    <t>erros</t>
  </si>
  <si>
    <t>seq</t>
  </si>
  <si>
    <t>Tempo</t>
  </si>
  <si>
    <t>Número de erros</t>
  </si>
  <si>
    <t>SEQ</t>
  </si>
  <si>
    <t>smartwatch</t>
  </si>
  <si>
    <t>pc</t>
  </si>
  <si>
    <t>18-25</t>
  </si>
  <si>
    <t>Masculino</t>
  </si>
  <si>
    <t>Estudante</t>
  </si>
  <si>
    <t>pouco fã</t>
  </si>
  <si>
    <t>mt fã</t>
  </si>
  <si>
    <t>estudante</t>
  </si>
  <si>
    <t>fã</t>
  </si>
  <si>
    <t>Feminino</t>
  </si>
  <si>
    <t>Advogada</t>
  </si>
  <si>
    <t>25-35</t>
  </si>
  <si>
    <t>Advogado</t>
  </si>
  <si>
    <t>Motorista</t>
  </si>
  <si>
    <t>cabeleireiro</t>
  </si>
  <si>
    <t>35+</t>
  </si>
  <si>
    <t>Professor</t>
  </si>
  <si>
    <t>0-10</t>
  </si>
  <si>
    <t>Média</t>
  </si>
  <si>
    <t>Desvio Padrão</t>
  </si>
  <si>
    <t>Intervalo de Confiança</t>
  </si>
  <si>
    <t>tarefa 1</t>
  </si>
  <si>
    <t>tarefa 2</t>
  </si>
  <si>
    <t>tarefa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</si>
</sst>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Calibri"/>
    </font>
    <font/>
    <font>
      <b/>
      <sz val="12.0"/>
      <color rgb="FF000000"/>
      <name val="Calibri"/>
    </font>
    <font>
      <b/>
      <sz val="8.0"/>
      <color rgb="FF000000"/>
      <name val="Calibri"/>
    </font>
  </fonts>
  <fills count="2">
    <fill>
      <patternFill patternType="none"/>
    </fill>
    <fill>
      <patternFill patternType="lightGray"/>
    </fill>
  </fills>
  <borders count="15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0" numFmtId="0" xfId="0" applyFont="1"/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0" fillId="0" fontId="0" numFmtId="16" xfId="0" applyFont="1" applyNumberFormat="1"/>
    <xf borderId="4" fillId="0" fontId="1" numFmtId="0" xfId="0" applyBorder="1" applyFont="1"/>
    <xf borderId="5" fillId="0" fontId="0" numFmtId="0" xfId="0" applyAlignment="1" applyBorder="1" applyFont="1">
      <alignment vertical="center"/>
    </xf>
    <xf borderId="6" fillId="0" fontId="0" numFmtId="0" xfId="0" applyAlignment="1" applyBorder="1" applyFont="1">
      <alignment vertical="center"/>
    </xf>
    <xf borderId="0" fillId="0" fontId="0" numFmtId="0" xfId="0" applyAlignment="1" applyFont="1">
      <alignment horizontal="center"/>
    </xf>
    <xf borderId="7" fillId="0" fontId="0" numFmtId="0" xfId="0" applyBorder="1" applyFont="1"/>
    <xf borderId="8" fillId="0" fontId="0" numFmtId="0" xfId="0" applyBorder="1" applyFont="1"/>
    <xf borderId="9" fillId="0" fontId="0" numFmtId="0" xfId="0" applyBorder="1" applyFont="1"/>
    <xf borderId="5" fillId="0" fontId="0" numFmtId="0" xfId="0" applyBorder="1" applyFont="1"/>
    <xf borderId="0" fillId="0" fontId="1" numFmtId="0" xfId="0" applyAlignment="1" applyFont="1">
      <alignment horizontal="center" readingOrder="0"/>
    </xf>
    <xf borderId="0" fillId="0" fontId="0" numFmtId="0" xfId="0" applyAlignment="1" applyFont="1">
      <alignment readingOrder="0"/>
    </xf>
    <xf borderId="8" fillId="0" fontId="0" numFmtId="0" xfId="0" applyAlignment="1" applyBorder="1" applyFont="1">
      <alignment readingOrder="0"/>
    </xf>
    <xf borderId="5" fillId="0" fontId="0" numFmtId="0" xfId="0" applyAlignment="1" applyBorder="1" applyFont="1">
      <alignment readingOrder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center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7" fillId="0" fontId="0" numFmtId="0" xfId="0" applyAlignment="1" applyBorder="1" applyFont="1">
      <alignment readingOrder="0"/>
    </xf>
    <xf borderId="9" fillId="0" fontId="0" numFmtId="0" xfId="0" applyAlignment="1" applyBorder="1" applyFont="1">
      <alignment readingOrder="0"/>
    </xf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3" fillId="0" fontId="0" numFmtId="0" xfId="0" applyBorder="1" applyFont="1"/>
    <xf borderId="14" fillId="0" fontId="2" numFmtId="0" xfId="0" applyBorder="1" applyFont="1"/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Média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Sheet1!$D$5:$F$5</c:f>
            </c:strRef>
          </c:cat>
          <c:val>
            <c:numRef>
              <c:f>Sheet1!$D$39:$F$39</c:f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Sheet1!$D$5:$F$5</c:f>
            </c:strRef>
          </c:cat>
          <c:val>
            <c:numRef>
              <c:f>Sheet1!$D$47:$F$47</c:f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Sheet1!$D$5:$F$5</c:f>
            </c:strRef>
          </c:cat>
          <c:val>
            <c:numRef>
              <c:f>Sheet1!$D$46:$F$46</c:f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Sheet1!$D$5:$F$5</c:f>
            </c:strRef>
          </c:cat>
          <c:val>
            <c:numRef>
              <c:f>Sheet1!$D$39:$F$39</c:f>
            </c:numRef>
          </c:val>
          <c:smooth val="0"/>
        </c:ser>
        <c:hiLowLines/>
        <c:upDownBars>
          <c:upBars>
            <c:spPr>
              <a:solidFill>
                <a:srgbClr val="3366CC"/>
              </a:solidFill>
              <a:ln cmpd="sng" w="19050">
                <a:solidFill>
                  <a:srgbClr val="3366CC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3366CC"/>
                </a:solidFill>
              </a:ln>
            </c:spPr>
          </c:downBars>
        </c:upDownBars>
        <c:axId val="1127685712"/>
        <c:axId val="44983216"/>
      </c:stockChart>
      <c:dateAx>
        <c:axId val="1127685712"/>
        <c:scaling>
          <c:orientation val="minMax"/>
        </c:scaling>
        <c:axPos val="b"/>
        <c:txPr>
          <a:bodyPr/>
          <a:lstStyle/>
          <a:p>
            <a:pPr lvl="0">
              <a:defRPr b="0"/>
            </a:pPr>
          </a:p>
        </c:txPr>
        <c:crossAx val="44983216"/>
      </c:dateAx>
      <c:valAx>
        <c:axId val="44983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Média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27685712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Tempo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Sheet1!$B$49:$B$51</c:f>
            </c:numRef>
          </c:xVal>
          <c:yVal>
            <c:numRef>
              <c:f>Sheet1!$D$49:$D$51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Sheet1!$B$49:$B$51</c:f>
            </c:numRef>
          </c:xVal>
          <c:yVal>
            <c:numRef>
              <c:f>Sheet1!$E$49:$E$51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14"/>
            <c:spPr>
              <a:solidFill>
                <a:srgbClr val="3C78D8"/>
              </a:solidFill>
              <a:ln cmpd="sng">
                <a:solidFill>
                  <a:srgbClr val="3C78D8"/>
                </a:solidFill>
              </a:ln>
            </c:spPr>
          </c:marker>
          <c:xVal>
            <c:numRef>
              <c:f>Sheet1!$B$49:$B$51</c:f>
            </c:numRef>
          </c:xVal>
          <c:yVal>
            <c:numRef>
              <c:f>Sheet1!$F$49:$F$51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9180"/>
        <c:axId val="1423788952"/>
      </c:scatterChart>
      <c:valAx>
        <c:axId val="106891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23788952"/>
      </c:valAx>
      <c:valAx>
        <c:axId val="1423788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689180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Erros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Sheet1!$B$49:$B$51</c:f>
            </c:numRef>
          </c:xVal>
          <c:yVal>
            <c:numRef>
              <c:f>Sheet1!$H$49:$H$51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Sheet1!$B$49:$B$51</c:f>
            </c:numRef>
          </c:xVal>
          <c:yVal>
            <c:numRef>
              <c:f>Sheet1!$I$49:$I$51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14"/>
            <c:spPr>
              <a:solidFill>
                <a:srgbClr val="4A86E8"/>
              </a:solidFill>
              <a:ln cmpd="sng">
                <a:solidFill>
                  <a:srgbClr val="4A86E8"/>
                </a:solidFill>
              </a:ln>
            </c:spPr>
          </c:marker>
          <c:xVal>
            <c:numRef>
              <c:f>Sheet1!$B$49:$B$51</c:f>
            </c:numRef>
          </c:xVal>
          <c:yVal>
            <c:numRef>
              <c:f>Sheet1!$J$49:$J$51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8767"/>
        <c:axId val="1974767469"/>
      </c:scatterChart>
      <c:valAx>
        <c:axId val="4163087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74767469"/>
      </c:valAx>
      <c:valAx>
        <c:axId val="1974767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16308767"/>
      </c:valAx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Single Ease Question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Sheet1!$B$49:$B$51</c:f>
            </c:numRef>
          </c:xVal>
          <c:yVal>
            <c:numRef>
              <c:f>Sheet1!$K$58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Sheet1!$B$49:$B$51</c:f>
            </c:numRef>
          </c:xVal>
          <c:yVal>
            <c:numRef>
              <c:f>Sheet1!$L$49:$L$51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14"/>
            <c:spPr>
              <a:solidFill>
                <a:srgbClr val="4A86E8"/>
              </a:solidFill>
              <a:ln cmpd="sng">
                <a:solidFill>
                  <a:srgbClr val="4A86E8"/>
                </a:solidFill>
              </a:ln>
            </c:spPr>
          </c:marker>
          <c:xVal>
            <c:numRef>
              <c:f>Sheet1!$B$49:$B$51</c:f>
            </c:numRef>
          </c:xVal>
          <c:yVal>
            <c:numRef>
              <c:f>Sheet1!$M$49:$M$51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Sheet1!$B$49:$B$51</c:f>
            </c:numRef>
          </c:xVal>
          <c:yVal>
            <c:numRef>
              <c:f>Sheet1!$N$49:$N$51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750547"/>
        <c:axId val="1531746948"/>
      </c:scatterChart>
      <c:valAx>
        <c:axId val="16497505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31746948"/>
      </c:valAx>
      <c:valAx>
        <c:axId val="1531746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49750547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15</xdr:col>
      <xdr:colOff>457200</xdr:colOff>
      <xdr:row>48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628650</xdr:colOff>
      <xdr:row>55</xdr:row>
      <xdr:rowOff>38100</xdr:rowOff>
    </xdr:from>
    <xdr:ext cx="4038600" cy="2495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209550</xdr:colOff>
      <xdr:row>55</xdr:row>
      <xdr:rowOff>104775</xdr:rowOff>
    </xdr:from>
    <xdr:ext cx="3714750" cy="22955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609600</xdr:colOff>
      <xdr:row>55</xdr:row>
      <xdr:rowOff>38100</xdr:rowOff>
    </xdr:from>
    <xdr:ext cx="3914775" cy="24193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/>
    <row r="2" ht="15.75" customHeight="1"/>
    <row r="3" ht="15.75" customHeight="1"/>
    <row r="4" ht="15.75" customHeight="1">
      <c r="A4" s="1" t="s">
        <v>0</v>
      </c>
      <c r="D4" s="2" t="s">
        <v>1</v>
      </c>
      <c r="H4" s="2" t="s">
        <v>2</v>
      </c>
      <c r="I4" s="3"/>
      <c r="J4" s="3"/>
      <c r="L4" s="2" t="s">
        <v>3</v>
      </c>
      <c r="M4" s="3"/>
      <c r="N4" s="3"/>
    </row>
    <row r="5" ht="15.75" customHeight="1">
      <c r="A5" s="1">
        <v>16.0</v>
      </c>
      <c r="D5" s="1" t="s">
        <v>4</v>
      </c>
      <c r="E5" s="1" t="s">
        <v>5</v>
      </c>
      <c r="F5" s="1" t="s">
        <v>6</v>
      </c>
      <c r="H5" s="3"/>
      <c r="I5" s="3"/>
      <c r="J5" s="3"/>
      <c r="L5" s="3"/>
      <c r="M5" s="3"/>
      <c r="N5" s="3"/>
    </row>
    <row r="6" ht="15.75" customHeight="1">
      <c r="D6" s="4" t="s">
        <v>7</v>
      </c>
      <c r="E6" s="5" t="s">
        <v>8</v>
      </c>
      <c r="F6" s="6" t="s">
        <v>9</v>
      </c>
      <c r="H6" s="4" t="s">
        <v>7</v>
      </c>
      <c r="I6" s="5" t="s">
        <v>8</v>
      </c>
      <c r="J6" s="7" t="s">
        <v>9</v>
      </c>
      <c r="L6" s="4" t="s">
        <v>7</v>
      </c>
      <c r="M6" s="5" t="s">
        <v>8</v>
      </c>
      <c r="N6" s="7" t="s">
        <v>9</v>
      </c>
      <c r="S6" s="8"/>
    </row>
    <row r="7" ht="15.75" customHeight="1">
      <c r="D7" s="9"/>
      <c r="E7" s="9"/>
      <c r="F7" s="10"/>
      <c r="H7" s="9"/>
      <c r="I7" s="9"/>
      <c r="J7" s="11"/>
      <c r="L7" s="9"/>
      <c r="M7" s="9"/>
      <c r="N7" s="11"/>
      <c r="S7" t="s">
        <v>10</v>
      </c>
      <c r="T7" t="s">
        <v>11</v>
      </c>
    </row>
    <row r="8" ht="15.75" customHeight="1">
      <c r="C8" s="12">
        <v>1.0</v>
      </c>
      <c r="D8" s="13">
        <v>18.75</v>
      </c>
      <c r="E8" s="13">
        <v>2.0</v>
      </c>
      <c r="F8" s="14">
        <v>4.0</v>
      </c>
      <c r="H8" s="15">
        <v>26.5</v>
      </c>
      <c r="I8" s="15">
        <v>0.0</v>
      </c>
      <c r="J8" s="16">
        <v>5.0</v>
      </c>
      <c r="L8" s="15">
        <v>22.1</v>
      </c>
      <c r="M8" s="15">
        <v>0.0</v>
      </c>
      <c r="N8" s="16">
        <v>6.0</v>
      </c>
      <c r="O8" s="17" t="s">
        <v>12</v>
      </c>
      <c r="P8" s="1">
        <v>18.0</v>
      </c>
      <c r="Q8" s="1" t="s">
        <v>13</v>
      </c>
      <c r="R8" t="s">
        <v>14</v>
      </c>
      <c r="S8" t="s">
        <v>15</v>
      </c>
      <c r="T8" t="s">
        <v>16</v>
      </c>
    </row>
    <row r="9" ht="15.75" customHeight="1">
      <c r="C9" s="12">
        <v>2.0</v>
      </c>
      <c r="D9" s="13">
        <v>20.0</v>
      </c>
      <c r="E9" s="13">
        <v>0.0</v>
      </c>
      <c r="F9" s="14">
        <v>4.0</v>
      </c>
      <c r="H9" s="15">
        <v>42.0</v>
      </c>
      <c r="I9" s="15">
        <v>1.0</v>
      </c>
      <c r="J9" s="16">
        <v>5.0</v>
      </c>
      <c r="L9" s="15">
        <v>53.0</v>
      </c>
      <c r="M9" s="15">
        <v>0.0</v>
      </c>
      <c r="N9" s="16">
        <v>5.0</v>
      </c>
      <c r="O9" s="17" t="s">
        <v>12</v>
      </c>
      <c r="P9" s="18">
        <v>18.0</v>
      </c>
      <c r="Q9" s="1" t="s">
        <v>13</v>
      </c>
      <c r="R9" t="s">
        <v>17</v>
      </c>
      <c r="S9" t="s">
        <v>18</v>
      </c>
      <c r="T9" t="s">
        <v>16</v>
      </c>
    </row>
    <row r="10" ht="15.75" customHeight="1">
      <c r="C10" s="12">
        <v>3.0</v>
      </c>
      <c r="D10" s="13">
        <v>18.0</v>
      </c>
      <c r="E10" s="13">
        <v>0.0</v>
      </c>
      <c r="F10" s="14">
        <v>4.0</v>
      </c>
      <c r="H10" s="15">
        <v>60.0</v>
      </c>
      <c r="I10" s="15">
        <v>2.0</v>
      </c>
      <c r="J10" s="16">
        <v>3.0</v>
      </c>
      <c r="L10" s="15">
        <v>55.0</v>
      </c>
      <c r="M10" s="15">
        <v>0.0</v>
      </c>
      <c r="N10" s="16">
        <v>4.0</v>
      </c>
      <c r="O10" s="17" t="s">
        <v>12</v>
      </c>
      <c r="P10" s="1">
        <v>23.0</v>
      </c>
      <c r="Q10" s="1" t="s">
        <v>19</v>
      </c>
      <c r="R10" t="s">
        <v>20</v>
      </c>
      <c r="S10" t="s">
        <v>15</v>
      </c>
      <c r="T10" t="s">
        <v>18</v>
      </c>
    </row>
    <row r="11" ht="15.75" customHeight="1">
      <c r="C11" s="12">
        <v>4.0</v>
      </c>
      <c r="D11" s="13">
        <v>19.0</v>
      </c>
      <c r="E11" s="13">
        <v>0.0</v>
      </c>
      <c r="F11" s="14">
        <v>5.0</v>
      </c>
      <c r="H11" s="15">
        <v>41.0</v>
      </c>
      <c r="I11" s="15">
        <v>0.0</v>
      </c>
      <c r="J11" s="16">
        <v>4.0</v>
      </c>
      <c r="L11" s="15">
        <v>60.0</v>
      </c>
      <c r="M11" s="15">
        <v>1.0</v>
      </c>
      <c r="N11" s="16">
        <v>4.0</v>
      </c>
      <c r="O11" s="17" t="s">
        <v>21</v>
      </c>
      <c r="P11" s="1">
        <v>25.0</v>
      </c>
      <c r="Q11" s="1" t="s">
        <v>13</v>
      </c>
      <c r="R11" t="s">
        <v>22</v>
      </c>
      <c r="S11" t="s">
        <v>18</v>
      </c>
      <c r="T11" t="s">
        <v>16</v>
      </c>
    </row>
    <row r="12" ht="15.75" customHeight="1">
      <c r="C12" s="12">
        <v>5.0</v>
      </c>
      <c r="D12" s="13">
        <v>16.0</v>
      </c>
      <c r="E12" s="13">
        <v>0.0</v>
      </c>
      <c r="F12" s="14">
        <v>4.0</v>
      </c>
      <c r="H12" s="15">
        <v>39.0</v>
      </c>
      <c r="I12" s="15">
        <v>0.0</v>
      </c>
      <c r="J12" s="16">
        <v>4.0</v>
      </c>
      <c r="L12" s="15">
        <v>58.0</v>
      </c>
      <c r="M12" s="15">
        <v>1.0</v>
      </c>
      <c r="N12" s="16">
        <v>5.0</v>
      </c>
      <c r="O12" s="17" t="s">
        <v>21</v>
      </c>
      <c r="P12" s="1">
        <v>25.0</v>
      </c>
      <c r="Q12" s="1" t="s">
        <v>13</v>
      </c>
      <c r="R12" t="s">
        <v>23</v>
      </c>
      <c r="S12" t="s">
        <v>18</v>
      </c>
      <c r="T12" t="s">
        <v>16</v>
      </c>
    </row>
    <row r="13" ht="15.75" customHeight="1">
      <c r="C13" s="12">
        <v>6.0</v>
      </c>
      <c r="D13" s="13">
        <v>24.0</v>
      </c>
      <c r="E13" s="13">
        <v>0.0</v>
      </c>
      <c r="F13" s="14">
        <v>4.0</v>
      </c>
      <c r="H13" s="15">
        <v>39.0</v>
      </c>
      <c r="I13" s="15">
        <v>1.0</v>
      </c>
      <c r="J13" s="16">
        <v>5.0</v>
      </c>
      <c r="L13" s="15">
        <v>57.0</v>
      </c>
      <c r="M13" s="15">
        <v>2.0</v>
      </c>
      <c r="N13" s="16">
        <v>4.0</v>
      </c>
      <c r="O13" s="17" t="s">
        <v>21</v>
      </c>
      <c r="P13" s="18">
        <v>27.0</v>
      </c>
      <c r="Q13" s="1" t="s">
        <v>19</v>
      </c>
      <c r="R13" t="s">
        <v>24</v>
      </c>
      <c r="S13" t="s">
        <v>15</v>
      </c>
      <c r="T13" t="s">
        <v>18</v>
      </c>
    </row>
    <row r="14" ht="15.75" customHeight="1">
      <c r="C14" s="12">
        <v>7.0</v>
      </c>
      <c r="D14" s="13">
        <v>28.0</v>
      </c>
      <c r="E14" s="13">
        <v>1.0</v>
      </c>
      <c r="F14" s="14">
        <v>3.0</v>
      </c>
      <c r="H14" s="15">
        <v>47.0</v>
      </c>
      <c r="I14" s="15">
        <v>2.0</v>
      </c>
      <c r="J14" s="16">
        <v>4.0</v>
      </c>
      <c r="L14" s="15">
        <v>60.0</v>
      </c>
      <c r="M14" s="15">
        <v>1.0</v>
      </c>
      <c r="N14" s="16">
        <v>5.0</v>
      </c>
      <c r="O14" s="17" t="s">
        <v>25</v>
      </c>
      <c r="P14" s="1">
        <v>63.0</v>
      </c>
      <c r="Q14" s="1" t="s">
        <v>13</v>
      </c>
      <c r="R14" t="s">
        <v>26</v>
      </c>
      <c r="S14">
        <v>0.0</v>
      </c>
      <c r="T14">
        <v>4.0</v>
      </c>
      <c r="U14" t="s">
        <v>27</v>
      </c>
    </row>
    <row r="15" ht="15.75" customHeight="1">
      <c r="C15" s="12">
        <v>8.0</v>
      </c>
      <c r="D15" s="13">
        <v>11.0</v>
      </c>
      <c r="E15" s="13">
        <v>0.0</v>
      </c>
      <c r="F15" s="14">
        <v>6.0</v>
      </c>
      <c r="H15" s="15">
        <v>22.0</v>
      </c>
      <c r="I15" s="15">
        <v>0.0</v>
      </c>
      <c r="J15" s="16">
        <v>6.0</v>
      </c>
      <c r="L15" s="15">
        <v>45.0</v>
      </c>
      <c r="M15" s="15">
        <v>2.0</v>
      </c>
      <c r="N15" s="16">
        <v>4.0</v>
      </c>
      <c r="O15" s="17">
        <v>-18.0</v>
      </c>
      <c r="P15" s="1">
        <v>16.0</v>
      </c>
      <c r="Q15" s="1" t="s">
        <v>19</v>
      </c>
      <c r="R15" t="s">
        <v>17</v>
      </c>
      <c r="S15">
        <v>0.0</v>
      </c>
      <c r="T15">
        <v>6.0</v>
      </c>
      <c r="U15" t="s">
        <v>27</v>
      </c>
    </row>
    <row r="16" ht="15.75" customHeight="1">
      <c r="C16" s="12">
        <v>9.0</v>
      </c>
      <c r="D16" s="13">
        <v>17.0</v>
      </c>
      <c r="E16" s="13">
        <v>1.0</v>
      </c>
      <c r="F16" s="14">
        <v>5.0</v>
      </c>
      <c r="H16" s="15">
        <v>59.0</v>
      </c>
      <c r="I16" s="15">
        <v>4.0</v>
      </c>
      <c r="J16" s="16">
        <v>4.0</v>
      </c>
      <c r="L16" s="15">
        <v>43.0</v>
      </c>
      <c r="M16" s="15">
        <v>0.0</v>
      </c>
      <c r="N16" s="16">
        <v>5.0</v>
      </c>
      <c r="O16" s="17">
        <v>-18.0</v>
      </c>
      <c r="P16" s="1">
        <v>14.0</v>
      </c>
      <c r="Q16" s="1" t="s">
        <v>19</v>
      </c>
      <c r="R16" t="s">
        <v>17</v>
      </c>
      <c r="S16">
        <v>5.0</v>
      </c>
      <c r="T16">
        <v>8.0</v>
      </c>
      <c r="U16" t="s">
        <v>27</v>
      </c>
    </row>
    <row r="17" ht="15.75" customHeight="1">
      <c r="C17" s="12">
        <v>10.0</v>
      </c>
      <c r="D17" s="13">
        <v>9.0</v>
      </c>
      <c r="E17" s="13">
        <v>0.0</v>
      </c>
      <c r="F17" s="14">
        <v>7.0</v>
      </c>
      <c r="H17" s="15">
        <v>18.0</v>
      </c>
      <c r="I17" s="15">
        <v>0.0</v>
      </c>
      <c r="J17" s="16">
        <v>6.0</v>
      </c>
      <c r="L17" s="15">
        <v>21.0</v>
      </c>
      <c r="M17" s="15">
        <v>0.0</v>
      </c>
      <c r="N17" s="16">
        <v>6.0</v>
      </c>
      <c r="O17" s="17" t="s">
        <v>12</v>
      </c>
      <c r="P17" s="1">
        <v>20.0</v>
      </c>
      <c r="Q17" s="1" t="s">
        <v>13</v>
      </c>
      <c r="R17" t="s">
        <v>17</v>
      </c>
      <c r="S17">
        <v>7.0</v>
      </c>
      <c r="T17">
        <v>9.0</v>
      </c>
      <c r="U17" t="s">
        <v>27</v>
      </c>
    </row>
    <row r="18" ht="15.75" customHeight="1">
      <c r="C18" s="12">
        <v>11.0</v>
      </c>
      <c r="D18" s="13">
        <v>11.0</v>
      </c>
      <c r="E18" s="13">
        <v>0.0</v>
      </c>
      <c r="F18" s="14">
        <v>7.0</v>
      </c>
      <c r="H18" s="15">
        <v>26.0</v>
      </c>
      <c r="I18" s="15">
        <v>1.0</v>
      </c>
      <c r="J18" s="16">
        <v>6.0</v>
      </c>
      <c r="L18" s="15">
        <v>25.0</v>
      </c>
      <c r="M18" s="15">
        <v>1.0</v>
      </c>
      <c r="N18" s="16">
        <v>7.0</v>
      </c>
      <c r="O18" s="17" t="s">
        <v>12</v>
      </c>
      <c r="P18" s="1">
        <v>19.0</v>
      </c>
      <c r="Q18" s="1" t="s">
        <v>13</v>
      </c>
      <c r="R18" t="s">
        <v>17</v>
      </c>
      <c r="S18">
        <v>1.0</v>
      </c>
      <c r="T18">
        <v>9.0</v>
      </c>
      <c r="U18" t="s">
        <v>27</v>
      </c>
    </row>
    <row r="19" ht="15.75" customHeight="1">
      <c r="C19" s="12">
        <v>12.0</v>
      </c>
      <c r="D19" s="13">
        <v>25.0</v>
      </c>
      <c r="E19" s="13">
        <v>2.0</v>
      </c>
      <c r="F19" s="19">
        <v>4.0</v>
      </c>
      <c r="H19" s="15">
        <v>44.0</v>
      </c>
      <c r="I19" s="15">
        <v>1.0</v>
      </c>
      <c r="J19" s="20">
        <v>3.0</v>
      </c>
      <c r="L19" s="15">
        <v>55.0</v>
      </c>
      <c r="M19" s="15">
        <v>2.0</v>
      </c>
      <c r="N19" s="16">
        <v>6.0</v>
      </c>
      <c r="O19" s="17" t="s">
        <v>12</v>
      </c>
      <c r="P19" s="1">
        <v>21.0</v>
      </c>
      <c r="Q19" s="1" t="s">
        <v>19</v>
      </c>
      <c r="R19" t="s">
        <v>17</v>
      </c>
      <c r="S19" s="1">
        <v>5.0</v>
      </c>
      <c r="T19" s="1">
        <v>8.0</v>
      </c>
      <c r="U19" t="s">
        <v>27</v>
      </c>
    </row>
    <row r="20" ht="15.75" customHeight="1">
      <c r="A20" s="21"/>
      <c r="B20" s="21"/>
      <c r="C20" s="22">
        <v>17.0</v>
      </c>
      <c r="D20" s="13">
        <v>27.0</v>
      </c>
      <c r="E20" s="13">
        <v>0.0</v>
      </c>
      <c r="F20" s="19">
        <v>3.0</v>
      </c>
      <c r="G20" s="21"/>
      <c r="H20" s="15">
        <v>43.0</v>
      </c>
      <c r="I20" s="15">
        <v>0.0</v>
      </c>
      <c r="J20" s="20">
        <v>3.0</v>
      </c>
      <c r="K20" s="21"/>
      <c r="L20" s="15">
        <v>54.0</v>
      </c>
      <c r="M20" s="15">
        <v>1.0</v>
      </c>
      <c r="N20" s="16">
        <v>5.0</v>
      </c>
      <c r="O20" s="22" t="s">
        <v>12</v>
      </c>
      <c r="P20" s="23">
        <v>17.0</v>
      </c>
      <c r="Q20" s="23" t="s">
        <v>19</v>
      </c>
      <c r="R20" t="s">
        <v>17</v>
      </c>
      <c r="S20" s="23">
        <v>6.0</v>
      </c>
      <c r="T20" s="23">
        <v>8.0</v>
      </c>
      <c r="U20" s="21"/>
    </row>
    <row r="21" ht="15.75" customHeight="1">
      <c r="C21" s="12">
        <v>14.0</v>
      </c>
      <c r="D21" s="13">
        <v>11.0</v>
      </c>
      <c r="E21" s="13">
        <v>0.0</v>
      </c>
      <c r="F21" s="19">
        <v>3.0</v>
      </c>
      <c r="H21" s="15">
        <v>24.0</v>
      </c>
      <c r="I21" s="15">
        <v>0.0</v>
      </c>
      <c r="J21" s="20">
        <v>4.0</v>
      </c>
      <c r="L21" s="15">
        <v>29.0</v>
      </c>
      <c r="M21" s="15">
        <v>1.0</v>
      </c>
      <c r="N21" s="16">
        <v>4.0</v>
      </c>
      <c r="O21" s="17" t="s">
        <v>12</v>
      </c>
      <c r="P21" s="1">
        <v>24.0</v>
      </c>
      <c r="Q21" s="1" t="s">
        <v>13</v>
      </c>
      <c r="R21" t="s">
        <v>17</v>
      </c>
      <c r="S21" s="1">
        <v>6.0</v>
      </c>
      <c r="T21" s="1">
        <v>10.0</v>
      </c>
    </row>
    <row r="22" ht="15.75" customHeight="1">
      <c r="C22" s="12">
        <v>15.0</v>
      </c>
      <c r="D22" s="24">
        <v>16.0</v>
      </c>
      <c r="E22" s="24">
        <v>1.0</v>
      </c>
      <c r="F22" s="19">
        <v>4.0</v>
      </c>
      <c r="H22" s="25">
        <v>68.0</v>
      </c>
      <c r="I22" s="15">
        <v>3.0</v>
      </c>
      <c r="J22" s="20">
        <v>2.0</v>
      </c>
      <c r="L22" s="15">
        <v>36.0</v>
      </c>
      <c r="M22" s="15">
        <v>1.0</v>
      </c>
      <c r="N22" s="16">
        <v>5.0</v>
      </c>
      <c r="O22" s="17" t="s">
        <v>12</v>
      </c>
      <c r="P22" s="1">
        <v>19.0</v>
      </c>
      <c r="Q22" s="1" t="s">
        <v>19</v>
      </c>
      <c r="R22" t="s">
        <v>17</v>
      </c>
      <c r="S22" s="1">
        <v>5.0</v>
      </c>
      <c r="T22" s="1">
        <v>8.0</v>
      </c>
    </row>
    <row r="23" ht="15.75" customHeight="1">
      <c r="C23" s="12">
        <v>16.0</v>
      </c>
      <c r="D23" s="24">
        <v>18.0</v>
      </c>
      <c r="E23" s="24">
        <v>0.0</v>
      </c>
      <c r="F23" s="19">
        <v>4.0</v>
      </c>
      <c r="H23" s="15">
        <v>37.0</v>
      </c>
      <c r="I23" s="15">
        <v>0.0</v>
      </c>
      <c r="J23" s="20">
        <v>3.0</v>
      </c>
      <c r="L23" s="15">
        <v>22.0</v>
      </c>
      <c r="M23" s="15">
        <v>0.0</v>
      </c>
      <c r="N23" s="16">
        <v>4.0</v>
      </c>
      <c r="O23" s="17" t="s">
        <v>12</v>
      </c>
      <c r="P23" s="1">
        <v>19.0</v>
      </c>
      <c r="Q23" s="1" t="s">
        <v>13</v>
      </c>
      <c r="R23" t="s">
        <v>17</v>
      </c>
      <c r="S23" s="1">
        <v>9.0</v>
      </c>
      <c r="T23" s="1">
        <v>9.0</v>
      </c>
    </row>
    <row r="24" ht="15.75" customHeight="1">
      <c r="C24" s="12">
        <v>17.0</v>
      </c>
      <c r="D24" s="13"/>
      <c r="E24" s="13"/>
      <c r="F24" s="14"/>
      <c r="H24" s="15"/>
      <c r="I24" s="15"/>
      <c r="J24" s="16"/>
      <c r="L24" s="15"/>
      <c r="M24" s="15"/>
      <c r="N24" s="16"/>
    </row>
    <row r="25" ht="15.75" customHeight="1">
      <c r="C25" s="12">
        <v>18.0</v>
      </c>
      <c r="D25" s="13"/>
      <c r="E25" s="13"/>
      <c r="F25" s="14"/>
      <c r="H25" s="15"/>
      <c r="I25" s="15"/>
      <c r="J25" s="16"/>
      <c r="L25" s="15"/>
      <c r="M25" s="15"/>
      <c r="N25" s="16"/>
    </row>
    <row r="26" ht="15.75" customHeight="1">
      <c r="C26" s="12">
        <v>19.0</v>
      </c>
      <c r="D26" s="13"/>
      <c r="E26" s="13"/>
      <c r="F26" s="14"/>
      <c r="H26" s="15"/>
      <c r="I26" s="15"/>
      <c r="J26" s="16"/>
      <c r="L26" s="15"/>
      <c r="M26" s="15"/>
      <c r="N26" s="16"/>
    </row>
    <row r="27" ht="15.75" customHeight="1">
      <c r="C27" s="12">
        <v>20.0</v>
      </c>
      <c r="D27" s="13"/>
      <c r="E27" s="13"/>
      <c r="F27" s="14"/>
      <c r="H27" s="15"/>
      <c r="I27" s="15"/>
      <c r="J27" s="16"/>
      <c r="L27" s="15"/>
      <c r="M27" s="15"/>
      <c r="N27" s="16"/>
    </row>
    <row r="28" ht="15.75" customHeight="1">
      <c r="C28" s="12">
        <v>21.0</v>
      </c>
      <c r="D28" s="13"/>
      <c r="E28" s="13"/>
      <c r="F28" s="14"/>
      <c r="H28" s="15"/>
      <c r="I28" s="15"/>
      <c r="J28" s="16"/>
      <c r="L28" s="15"/>
      <c r="M28" s="15"/>
      <c r="N28" s="16"/>
    </row>
    <row r="29" ht="15.75" customHeight="1">
      <c r="C29" s="12">
        <v>22.0</v>
      </c>
      <c r="D29" s="13"/>
      <c r="E29" s="13"/>
      <c r="F29" s="14"/>
      <c r="H29" s="15"/>
      <c r="I29" s="15"/>
      <c r="J29" s="16"/>
      <c r="L29" s="15"/>
      <c r="M29" s="15"/>
      <c r="N29" s="16"/>
    </row>
    <row r="30" ht="15.75" customHeight="1">
      <c r="C30" s="12">
        <v>23.0</v>
      </c>
      <c r="D30" s="13"/>
      <c r="E30" s="13"/>
      <c r="F30" s="14"/>
      <c r="H30" s="15"/>
      <c r="I30" s="15"/>
      <c r="J30" s="16"/>
      <c r="L30" s="15"/>
      <c r="M30" s="15"/>
      <c r="N30" s="16"/>
    </row>
    <row r="31" ht="15.75" customHeight="1">
      <c r="C31" s="12">
        <v>24.0</v>
      </c>
      <c r="D31" s="13"/>
      <c r="E31" s="13"/>
      <c r="F31" s="14"/>
      <c r="H31" s="15"/>
      <c r="I31" s="15"/>
      <c r="J31" s="16"/>
      <c r="L31" s="15"/>
      <c r="M31" s="15"/>
      <c r="N31" s="16"/>
    </row>
    <row r="32" ht="15.75" customHeight="1">
      <c r="C32" s="12">
        <v>25.0</v>
      </c>
      <c r="D32" s="13"/>
      <c r="E32" s="13"/>
      <c r="F32" s="14"/>
      <c r="H32" s="15"/>
      <c r="I32" s="15"/>
      <c r="J32" s="16"/>
      <c r="L32" s="15"/>
      <c r="M32" s="15"/>
      <c r="N32" s="16"/>
    </row>
    <row r="33" ht="15.75" customHeight="1">
      <c r="C33" s="12">
        <v>26.0</v>
      </c>
      <c r="D33" s="13"/>
      <c r="E33" s="13"/>
      <c r="F33" s="14"/>
      <c r="H33" s="15"/>
      <c r="I33" s="15"/>
      <c r="J33" s="16"/>
      <c r="L33" s="15"/>
      <c r="M33" s="15"/>
      <c r="N33" s="16"/>
    </row>
    <row r="34" ht="15.75" customHeight="1">
      <c r="C34" s="12">
        <v>27.0</v>
      </c>
      <c r="D34" s="13"/>
      <c r="E34" s="13"/>
      <c r="F34" s="14"/>
      <c r="H34" s="15"/>
      <c r="I34" s="15"/>
      <c r="J34" s="16"/>
      <c r="L34" s="15"/>
      <c r="M34" s="15"/>
      <c r="N34" s="16"/>
    </row>
    <row r="35" ht="15.75" customHeight="1">
      <c r="C35" s="12">
        <v>28.0</v>
      </c>
      <c r="D35" s="13"/>
      <c r="E35" s="13"/>
      <c r="F35" s="14"/>
      <c r="H35" s="15"/>
      <c r="I35" s="15"/>
      <c r="J35" s="16"/>
      <c r="L35" s="15"/>
      <c r="M35" s="15"/>
      <c r="N35" s="16"/>
    </row>
    <row r="36" ht="15.75" customHeight="1">
      <c r="C36" s="12">
        <v>29.0</v>
      </c>
      <c r="D36" s="13"/>
      <c r="E36" s="13"/>
      <c r="F36" s="14"/>
      <c r="H36" s="15"/>
      <c r="I36" s="15"/>
      <c r="J36" s="16"/>
      <c r="L36" s="15"/>
      <c r="M36" s="15"/>
      <c r="N36" s="16"/>
    </row>
    <row r="37" ht="15.75" customHeight="1">
      <c r="C37" s="12">
        <v>30.0</v>
      </c>
      <c r="D37" s="26"/>
      <c r="E37" s="26"/>
      <c r="F37" s="27"/>
      <c r="H37" s="28"/>
      <c r="I37" s="28"/>
      <c r="J37" s="29"/>
      <c r="L37" s="28"/>
      <c r="M37" s="28"/>
      <c r="N37" s="29"/>
    </row>
    <row r="38" ht="15.75" customHeight="1">
      <c r="D38" s="30"/>
      <c r="H38" s="2"/>
      <c r="I38" s="3"/>
      <c r="J38" s="3"/>
      <c r="L38" s="2"/>
      <c r="M38" s="3"/>
      <c r="N38" s="3"/>
    </row>
    <row r="39" ht="15.75" customHeight="1">
      <c r="B39" s="31" t="s">
        <v>28</v>
      </c>
      <c r="D39">
        <f t="shared" ref="D39:F39" si="1">AVERAGE(D8:D37)</f>
        <v>18.046875</v>
      </c>
      <c r="E39">
        <f t="shared" si="1"/>
        <v>0.4375</v>
      </c>
      <c r="F39">
        <f t="shared" si="1"/>
        <v>4.4375</v>
      </c>
      <c r="H39">
        <f t="shared" ref="H39:J39" si="2">AVERAGE(H8:H37)</f>
        <v>39.71875</v>
      </c>
      <c r="I39">
        <f t="shared" si="2"/>
        <v>0.9375</v>
      </c>
      <c r="J39">
        <f t="shared" si="2"/>
        <v>4.1875</v>
      </c>
      <c r="L39">
        <f t="shared" ref="L39:N39" si="3">AVERAGE(L8:L37)</f>
        <v>43.44375</v>
      </c>
      <c r="M39">
        <f t="shared" si="3"/>
        <v>0.8125</v>
      </c>
      <c r="N39">
        <f t="shared" si="3"/>
        <v>4.9375</v>
      </c>
    </row>
    <row r="40" ht="15.75" customHeight="1">
      <c r="B40" s="31"/>
      <c r="C40" s="31"/>
    </row>
    <row r="41" ht="15.75" customHeight="1">
      <c r="H41" s="3"/>
      <c r="I41" s="3"/>
      <c r="J41" s="3"/>
      <c r="L41" s="3"/>
      <c r="M41" s="3"/>
      <c r="N41" s="3"/>
    </row>
    <row r="42" ht="15.75" customHeight="1">
      <c r="D42" s="3"/>
      <c r="E42" s="3"/>
      <c r="F42" s="3"/>
      <c r="H42" s="3"/>
      <c r="I42" s="3"/>
      <c r="J42" s="3"/>
      <c r="L42" s="3"/>
      <c r="M42" s="3"/>
      <c r="N42" s="3"/>
    </row>
    <row r="43" ht="15.75" customHeight="1">
      <c r="B43" s="32" t="s">
        <v>29</v>
      </c>
      <c r="D43" s="3">
        <f>STDEV(D8:D23)</f>
        <v>5.822527193</v>
      </c>
      <c r="E43" s="3">
        <f t="shared" ref="E43:F43" si="4">STDEV(E8:E37)</f>
        <v>0.7274384281</v>
      </c>
      <c r="F43" s="3">
        <f t="shared" si="4"/>
        <v>1.263262971</v>
      </c>
      <c r="H43" s="3">
        <f t="shared" ref="H43:J43" si="5">STDEV(H8:H37)</f>
        <v>14.3201126</v>
      </c>
      <c r="I43" s="3">
        <f t="shared" si="5"/>
        <v>1.236594787</v>
      </c>
      <c r="J43" s="3">
        <f t="shared" si="5"/>
        <v>1.223042654</v>
      </c>
      <c r="L43" s="3">
        <f t="shared" ref="L43:N43" si="6">STDEV(L8:L37)</f>
        <v>15.14300581</v>
      </c>
      <c r="M43" s="3">
        <f t="shared" si="6"/>
        <v>0.75</v>
      </c>
      <c r="N43" s="3">
        <f t="shared" si="6"/>
        <v>0.9287087811</v>
      </c>
    </row>
    <row r="44" ht="15.75" customHeight="1">
      <c r="B44" s="32"/>
      <c r="C44" s="12"/>
      <c r="D44" s="3"/>
      <c r="E44" s="3"/>
      <c r="F44" s="3"/>
      <c r="H44" s="3"/>
      <c r="I44" s="3"/>
      <c r="J44" s="3"/>
      <c r="L44" s="3"/>
      <c r="M44" s="3"/>
      <c r="N44" s="3"/>
    </row>
    <row r="45" ht="15.75" customHeight="1">
      <c r="D45" s="3">
        <f t="shared" ref="D45:F45" si="7">CONFIDENCE.NORM(0.05,D43,16)</f>
        <v>2.852985902</v>
      </c>
      <c r="E45" s="3">
        <f t="shared" si="7"/>
        <v>0.3564382803</v>
      </c>
      <c r="F45" s="3">
        <f t="shared" si="7"/>
        <v>0.6189874819</v>
      </c>
      <c r="H45" s="3">
        <f t="shared" ref="H45:J45" si="8">CONFIDENCE.NORM(0.05,H43,16)</f>
        <v>7.016726245</v>
      </c>
      <c r="I45" s="3">
        <f t="shared" si="8"/>
        <v>0.6059203119</v>
      </c>
      <c r="J45" s="3">
        <f t="shared" si="8"/>
        <v>0.5992798888</v>
      </c>
      <c r="L45" s="3">
        <f t="shared" ref="L45:N45" si="9">CONFIDENCE.NORM(0.05,L43,16)</f>
        <v>7.419936508</v>
      </c>
      <c r="M45" s="3">
        <f t="shared" si="9"/>
        <v>0.3674932474</v>
      </c>
      <c r="N45" s="3">
        <f t="shared" si="9"/>
        <v>0.4550589411</v>
      </c>
    </row>
    <row r="46" ht="15.75" customHeight="1">
      <c r="B46" s="33" t="s">
        <v>30</v>
      </c>
      <c r="D46" s="3">
        <f t="shared" ref="D46:F46" si="10">D39-D45</f>
        <v>15.1938891</v>
      </c>
      <c r="E46" s="3">
        <f t="shared" si="10"/>
        <v>0.0810617197</v>
      </c>
      <c r="F46" s="3">
        <f t="shared" si="10"/>
        <v>3.818512518</v>
      </c>
      <c r="H46" s="3">
        <f t="shared" ref="H46:J46" si="11">H39-H45</f>
        <v>32.70202375</v>
      </c>
      <c r="I46" s="3">
        <f t="shared" si="11"/>
        <v>0.3315796881</v>
      </c>
      <c r="J46" s="3">
        <f t="shared" si="11"/>
        <v>3.588220111</v>
      </c>
      <c r="L46" s="3">
        <f t="shared" ref="L46:N46" si="12">L39-L45</f>
        <v>36.02381349</v>
      </c>
      <c r="M46" s="3">
        <f t="shared" si="12"/>
        <v>0.4450067526</v>
      </c>
      <c r="N46" s="3">
        <f t="shared" si="12"/>
        <v>4.482441059</v>
      </c>
    </row>
    <row r="47" ht="15.75" customHeight="1">
      <c r="B47" s="34"/>
      <c r="C47" s="34"/>
      <c r="D47" s="3">
        <f t="shared" ref="D47:F47" si="13">D39+D45</f>
        <v>20.8998609</v>
      </c>
      <c r="E47" s="3">
        <f t="shared" si="13"/>
        <v>0.7939382803</v>
      </c>
      <c r="F47" s="3">
        <f t="shared" si="13"/>
        <v>5.056487482</v>
      </c>
      <c r="H47" s="3">
        <f t="shared" ref="H47:J47" si="14">H39+H45</f>
        <v>46.73547625</v>
      </c>
      <c r="I47" s="3">
        <f t="shared" si="14"/>
        <v>1.543420312</v>
      </c>
      <c r="J47" s="3">
        <f t="shared" si="14"/>
        <v>4.786779889</v>
      </c>
      <c r="L47" s="3">
        <f t="shared" ref="L47:N47" si="15">L39+L45</f>
        <v>50.86368651</v>
      </c>
      <c r="M47" s="3">
        <f t="shared" si="15"/>
        <v>1.179993247</v>
      </c>
      <c r="N47" s="3">
        <f t="shared" si="15"/>
        <v>5.392558941</v>
      </c>
    </row>
    <row r="48" ht="15.75" customHeight="1"/>
    <row r="49" ht="15.75" customHeight="1">
      <c r="B49" s="1" t="s">
        <v>31</v>
      </c>
      <c r="C49" s="1">
        <f>D39</f>
        <v>18.046875</v>
      </c>
      <c r="D49" s="1">
        <f>D46</f>
        <v>15.1938891</v>
      </c>
      <c r="E49" s="1">
        <f>D47</f>
        <v>20.8998609</v>
      </c>
      <c r="F49" s="1">
        <v>30.0</v>
      </c>
      <c r="H49">
        <v>0.08106171970437387</v>
      </c>
      <c r="I49">
        <v>0.7939382802956261</v>
      </c>
      <c r="J49" s="1">
        <v>1.0</v>
      </c>
      <c r="L49" s="3">
        <v>3.818512518070049</v>
      </c>
      <c r="M49">
        <v>5.056487481929951</v>
      </c>
      <c r="N49" s="1">
        <v>5.0</v>
      </c>
    </row>
    <row r="50" ht="15.75" customHeight="1">
      <c r="B50" s="1" t="s">
        <v>32</v>
      </c>
      <c r="C50" s="1">
        <f>H39</f>
        <v>39.71875</v>
      </c>
      <c r="D50" s="1">
        <f>H46</f>
        <v>32.70202375</v>
      </c>
      <c r="E50" s="1">
        <f>H47</f>
        <v>46.73547625</v>
      </c>
      <c r="F50" s="1">
        <v>40.0</v>
      </c>
      <c r="H50">
        <v>0.33157968812671945</v>
      </c>
      <c r="I50">
        <v>1.5434203118732805</v>
      </c>
      <c r="J50" s="1">
        <v>2.0</v>
      </c>
      <c r="L50">
        <v>3.5882201112018444</v>
      </c>
      <c r="M50">
        <v>4.786779888798156</v>
      </c>
      <c r="N50" s="1">
        <v>4.0</v>
      </c>
    </row>
    <row r="51" ht="15.75" customHeight="1">
      <c r="B51" s="1" t="s">
        <v>33</v>
      </c>
      <c r="C51" s="1">
        <f>L39</f>
        <v>43.44375</v>
      </c>
      <c r="D51" s="1">
        <f>L46</f>
        <v>36.02381349</v>
      </c>
      <c r="E51" s="1">
        <f>L47</f>
        <v>50.86368651</v>
      </c>
      <c r="F51" s="1">
        <v>50.0</v>
      </c>
      <c r="H51">
        <v>0.4450067526024635</v>
      </c>
      <c r="I51">
        <v>1.1799932473975365</v>
      </c>
      <c r="J51" s="1">
        <v>2.0</v>
      </c>
      <c r="L51">
        <v>4.4824410588869394</v>
      </c>
      <c r="M51">
        <v>5.3925589411130606</v>
      </c>
      <c r="N51" s="1">
        <v>4.0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H6:H7"/>
    <mergeCell ref="I6:I7"/>
    <mergeCell ref="M6:M7"/>
    <mergeCell ref="L6:L7"/>
    <mergeCell ref="B39:C39"/>
    <mergeCell ref="B46:C46"/>
    <mergeCell ref="E6:E7"/>
    <mergeCell ref="D6:D7"/>
    <mergeCell ref="B43:C4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/>
    <row r="2" ht="15.75" customHeight="1">
      <c r="A2">
        <v>3.0</v>
      </c>
      <c r="B2">
        <f>AVERAGE(A1:A90)</f>
        <v>3.368421053</v>
      </c>
      <c r="D2" t="str">
        <f>CONFIDENCE.T(0.05,B3,20)</f>
        <v>#NAME?</v>
      </c>
    </row>
    <row r="3" ht="15.75" customHeight="1">
      <c r="A3">
        <v>1.0</v>
      </c>
      <c r="B3" t="str">
        <f>STDEV.S(A1:A20)</f>
        <v>#NAME?</v>
      </c>
    </row>
    <row r="4" ht="15.75" customHeight="1">
      <c r="A4">
        <v>2.0</v>
      </c>
      <c r="D4" t="str">
        <f>3.3-D2</f>
        <v>#NAME?</v>
      </c>
    </row>
    <row r="5" ht="15.75" customHeight="1">
      <c r="A5">
        <v>3.0</v>
      </c>
      <c r="D5" t="str">
        <f>3.3+D2</f>
        <v>#NAME?</v>
      </c>
    </row>
    <row r="6" ht="15.75" customHeight="1">
      <c r="A6">
        <v>3.0</v>
      </c>
    </row>
    <row r="7" ht="15.75" customHeight="1">
      <c r="A7">
        <v>4.0</v>
      </c>
    </row>
    <row r="8" ht="15.75" customHeight="1">
      <c r="A8">
        <v>3.0</v>
      </c>
    </row>
    <row r="9" ht="15.75" customHeight="1">
      <c r="A9">
        <v>5.0</v>
      </c>
    </row>
    <row r="10" ht="15.75" customHeight="1">
      <c r="A10">
        <v>3.0</v>
      </c>
    </row>
    <row r="11" ht="15.75" customHeight="1">
      <c r="A11">
        <v>3.0</v>
      </c>
    </row>
    <row r="12" ht="15.75" customHeight="1">
      <c r="A12">
        <v>5.0</v>
      </c>
    </row>
    <row r="13" ht="15.75" customHeight="1">
      <c r="A13">
        <v>2.0</v>
      </c>
    </row>
    <row r="14" ht="15.75" customHeight="1">
      <c r="A14">
        <v>2.0</v>
      </c>
    </row>
    <row r="15" ht="15.75" customHeight="1">
      <c r="A15">
        <v>5.0</v>
      </c>
    </row>
    <row r="16" ht="15.75" customHeight="1">
      <c r="A16">
        <v>4.0</v>
      </c>
    </row>
    <row r="17" ht="15.75" customHeight="1">
      <c r="A17">
        <v>6.0</v>
      </c>
    </row>
    <row r="18" ht="15.75" customHeight="1">
      <c r="A18">
        <v>2.0</v>
      </c>
    </row>
    <row r="19" ht="15.75" customHeight="1">
      <c r="A19">
        <v>5.0</v>
      </c>
    </row>
    <row r="20" ht="15.75" customHeight="1">
      <c r="A20">
        <v>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