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res\Maestria\Tecnicas de Adquisicion y Procesamiento Datos\Proyecto2\"/>
    </mc:Choice>
  </mc:AlternateContent>
  <xr:revisionPtr revIDLastSave="0" documentId="13_ncr:1_{D740BDE5-D697-4FFB-A4EF-946CB3AD5788}" xr6:coauthVersionLast="47" xr6:coauthVersionMax="47" xr10:uidLastSave="{00000000-0000-0000-0000-000000000000}"/>
  <bookViews>
    <workbookView xWindow="-108" yWindow="-108" windowWidth="23256" windowHeight="12456" xr2:uid="{83EB74D2-3462-4CC9-A844-885FAD9570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0" i="1" l="1"/>
  <c r="G40" i="1"/>
  <c r="H39" i="1"/>
  <c r="G39" i="1"/>
  <c r="H38" i="1"/>
  <c r="G38" i="1"/>
  <c r="H36" i="1"/>
  <c r="H37" i="1"/>
  <c r="G37" i="1"/>
  <c r="G36" i="1"/>
  <c r="P48" i="1"/>
  <c r="I40" i="1" s="1"/>
  <c r="O48" i="1"/>
  <c r="I39" i="1" s="1"/>
  <c r="N48" i="1"/>
  <c r="I38" i="1" s="1"/>
  <c r="M48" i="1"/>
  <c r="I37" i="1" s="1"/>
  <c r="L48" i="1"/>
  <c r="I36" i="1" s="1"/>
  <c r="M16" i="1"/>
  <c r="N16" i="1"/>
  <c r="O16" i="1"/>
  <c r="P16" i="1"/>
  <c r="L16" i="1"/>
</calcChain>
</file>

<file path=xl/sharedStrings.xml><?xml version="1.0" encoding="utf-8"?>
<sst xmlns="http://schemas.openxmlformats.org/spreadsheetml/2006/main" count="38" uniqueCount="17">
  <si>
    <t>Nivel de Optimización</t>
  </si>
  <si>
    <t>-O0</t>
  </si>
  <si>
    <t>-O1</t>
  </si>
  <si>
    <t>-O2</t>
  </si>
  <si>
    <t>-O3</t>
  </si>
  <si>
    <t>-Os</t>
  </si>
  <si>
    <t>Tiempo Ejecución mayor [s]</t>
  </si>
  <si>
    <t>Tiempo Ejecucion menor [s]</t>
  </si>
  <si>
    <t>Tiempo Promedio 10 muestras [s]</t>
  </si>
  <si>
    <t>Promedio</t>
  </si>
  <si>
    <t>Muestra</t>
  </si>
  <si>
    <t>Encoder</t>
  </si>
  <si>
    <t>Decoder</t>
  </si>
  <si>
    <t>Decoder. Tiempo de ejecución con diferentes niveles de optimización [s]</t>
  </si>
  <si>
    <t>Encoder. Tiempo de ejecución con diferentes niveles de optimización [s]</t>
  </si>
  <si>
    <t>2,84,0973</t>
  </si>
  <si>
    <t>2,71,7831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</si>
</sst>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Encoder [s]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Tiempo Ejecución mayor [s]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Sheet1!$F$4:$F$8</c:f>
              <c:strCache>
                <c:ptCount val="5"/>
                <c:pt idx="0">
                  <c:v>-O0</c:v>
                </c:pt>
                <c:pt idx="1">
                  <c:v>-O1</c:v>
                </c:pt>
                <c:pt idx="2">
                  <c:v>-O2</c:v>
                </c:pt>
                <c:pt idx="3">
                  <c:v>-O3</c:v>
                </c:pt>
                <c:pt idx="4">
                  <c:v>-Os</c:v>
                </c:pt>
              </c:strCache>
            </c:strRef>
          </c:cat>
          <c:val>
            <c:numRef>
              <c:f>Sheet1!$G$4:$G$8</c:f>
              <c:numCache>
                <c:formatCode>General</c:formatCode>
                <c:ptCount val="5"/>
                <c:pt idx="0">
                  <c:v>0.69047999999999998</c:v>
                </c:pt>
                <c:pt idx="1">
                  <c:v>0.68378399999999995</c:v>
                </c:pt>
                <c:pt idx="2">
                  <c:v>0.69542300000000001</c:v>
                </c:pt>
                <c:pt idx="3">
                  <c:v>0.68361499999999997</c:v>
                </c:pt>
                <c:pt idx="4">
                  <c:v>0.69446600000000003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BA-4768-A893-9399D6BBC4A0}"/>
            </c:ext>
          </c:extLst>
        </c:ser>
        <c:ser>
          <c:idx val="1"/>
          <c:order val="1"/>
          <c:tx>
            <c:strRef>
              <c:f>Sheet1!$H$3</c:f>
              <c:strCache>
                <c:ptCount val="1"/>
                <c:pt idx="0">
                  <c:v>Tiempo Ejecucion menor [s]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Sheet1!$F$4:$F$8</c:f>
              <c:strCache>
                <c:ptCount val="5"/>
                <c:pt idx="0">
                  <c:v>-O0</c:v>
                </c:pt>
                <c:pt idx="1">
                  <c:v>-O1</c:v>
                </c:pt>
                <c:pt idx="2">
                  <c:v>-O2</c:v>
                </c:pt>
                <c:pt idx="3">
                  <c:v>-O3</c:v>
                </c:pt>
                <c:pt idx="4">
                  <c:v>-Os</c:v>
                </c:pt>
              </c:strCache>
            </c:strRef>
          </c:cat>
          <c:val>
            <c:numRef>
              <c:f>Sheet1!$H$4:$H$8</c:f>
              <c:numCache>
                <c:formatCode>General</c:formatCode>
                <c:ptCount val="5"/>
                <c:pt idx="0">
                  <c:v>0.66285099999999997</c:v>
                </c:pt>
                <c:pt idx="1">
                  <c:v>0.65042500000000003</c:v>
                </c:pt>
                <c:pt idx="2">
                  <c:v>0.64257500000000001</c:v>
                </c:pt>
                <c:pt idx="3">
                  <c:v>0.65076800000000001</c:v>
                </c:pt>
                <c:pt idx="4">
                  <c:v>0.65312099999999995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BA-4768-A893-9399D6BBC4A0}"/>
            </c:ext>
          </c:extLst>
        </c:ser>
        <c:ser>
          <c:idx val="2"/>
          <c:order val="2"/>
          <c:tx>
            <c:strRef>
              <c:f>Sheet1!$I$3</c:f>
              <c:strCache>
                <c:ptCount val="1"/>
                <c:pt idx="0">
                  <c:v>Tiempo Promedio 10 muestras [s]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Sheet1!$F$4:$F$8</c:f>
              <c:strCache>
                <c:ptCount val="5"/>
                <c:pt idx="0">
                  <c:v>-O0</c:v>
                </c:pt>
                <c:pt idx="1">
                  <c:v>-O1</c:v>
                </c:pt>
                <c:pt idx="2">
                  <c:v>-O2</c:v>
                </c:pt>
                <c:pt idx="3">
                  <c:v>-O3</c:v>
                </c:pt>
                <c:pt idx="4">
                  <c:v>-Os</c:v>
                </c:pt>
              </c:strCache>
            </c:strRef>
          </c:cat>
          <c:val>
            <c:numRef>
              <c:f>Sheet1!$I$4:$I$8</c:f>
              <c:numCache>
                <c:formatCode>General</c:formatCode>
                <c:ptCount val="5"/>
                <c:pt idx="0">
                  <c:v>0.66826039999999998</c:v>
                </c:pt>
                <c:pt idx="1">
                  <c:v>0.66808469999999998</c:v>
                </c:pt>
                <c:pt idx="2">
                  <c:v>0.67011609999999999</c:v>
                </c:pt>
                <c:pt idx="3">
                  <c:v>0.66481020000000002</c:v>
                </c:pt>
                <c:pt idx="4">
                  <c:v>0.67430679999999998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BA-4768-A893-9399D6BBC4A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303176544"/>
        <c:axId val="1303176128"/>
      </c:barChart>
      <c:catAx>
        <c:axId val="13031765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/>
                  <a:t>Nivel de optimización del compilador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03176128"/>
        <c:crosses val="autoZero"/>
        <c:auto val="1"/>
        <c:lblAlgn val="ctr"/>
        <c:lblOffset val="100"/>
        <c:noMultiLvlLbl val="0"/>
      </c:catAx>
      <c:valAx>
        <c:axId val="13031761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/>
                  <a:t>Tiempo [s]</a:t>
                </a:r>
              </a:p>
            </c:rich>
          </c:tx>
          <c:layout>
            <c:manualLayout>
              <c:xMode val="edge"/>
              <c:yMode val="edge"/>
              <c:x val="1.4870604828814917E-2"/>
              <c:y val="0.45044474913791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0317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Muestras</a:t>
            </a:r>
            <a:r>
              <a:rPr lang="es-MX" baseline="0"/>
              <a:t> de tiempos para Encoder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0928777023056757"/>
          <c:y val="0.14255968889986903"/>
          <c:w val="0.86702853944021041"/>
          <c:h val="0.60932641973812396"/>
        </c:manualLayout>
      </c:layout>
      <c:lineChart>
        <c:grouping val="standard"/>
        <c:varyColors val="0"/>
        <c:ser>
          <c:idx val="1"/>
          <c:order val="1"/>
          <c:tx>
            <c:strRef>
              <c:f>Sheet1!$L$5</c:f>
              <c:strCache>
                <c:ptCount val="1"/>
                <c:pt idx="0">
                  <c:v>-O0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Sheet1!$L$6:$L$15</c:f>
              <c:numCache>
                <c:formatCode>General</c:formatCode>
                <c:ptCount val="10"/>
                <c:pt idx="0">
                  <c:v>0.67190399999999995</c:v>
                </c:pt>
                <c:pt idx="1">
                  <c:v>0.67006500000000002</c:v>
                </c:pt>
                <c:pt idx="2">
                  <c:v>0.66285099999999997</c:v>
                </c:pt>
                <c:pt idx="3">
                  <c:v>0.65518299999999996</c:v>
                </c:pt>
                <c:pt idx="4">
                  <c:v>0.665327</c:v>
                </c:pt>
                <c:pt idx="5">
                  <c:v>0.66869199999999995</c:v>
                </c:pt>
                <c:pt idx="6">
                  <c:v>0.69047999999999998</c:v>
                </c:pt>
                <c:pt idx="7">
                  <c:v>0.67168600000000001</c:v>
                </c:pt>
                <c:pt idx="8">
                  <c:v>0.66340699999999997</c:v>
                </c:pt>
                <c:pt idx="9">
                  <c:v>0.66300899999999996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E-4BC1-8F10-EFA0F748EBA3}"/>
            </c:ext>
          </c:extLst>
        </c:ser>
        <c:ser>
          <c:idx val="2"/>
          <c:order val="2"/>
          <c:tx>
            <c:strRef>
              <c:f>Sheet1!$N$5</c:f>
              <c:strCache>
                <c:ptCount val="1"/>
                <c:pt idx="0">
                  <c:v>-O2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Sheet1!$M$6:$M$15</c:f>
              <c:numCache>
                <c:formatCode>General</c:formatCode>
                <c:ptCount val="10"/>
                <c:pt idx="0">
                  <c:v>0.65503199999999995</c:v>
                </c:pt>
                <c:pt idx="1">
                  <c:v>0.68378399999999995</c:v>
                </c:pt>
                <c:pt idx="2">
                  <c:v>0.65764</c:v>
                </c:pt>
                <c:pt idx="3">
                  <c:v>0.65042500000000003</c:v>
                </c:pt>
                <c:pt idx="4">
                  <c:v>0.67309799999999997</c:v>
                </c:pt>
                <c:pt idx="5">
                  <c:v>0.67391699999999999</c:v>
                </c:pt>
                <c:pt idx="6">
                  <c:v>0.67372100000000001</c:v>
                </c:pt>
                <c:pt idx="7">
                  <c:v>0.65359299999999998</c:v>
                </c:pt>
                <c:pt idx="8">
                  <c:v>0.67730800000000002</c:v>
                </c:pt>
                <c:pt idx="9">
                  <c:v>0.68232899999999996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DE-4BC1-8F10-EFA0F748EBA3}"/>
            </c:ext>
          </c:extLst>
        </c:ser>
        <c:ser>
          <c:idx val="3"/>
          <c:order val="3"/>
          <c:tx>
            <c:strRef>
              <c:f>Sheet1!$N$5</c:f>
              <c:strCache>
                <c:ptCount val="1"/>
                <c:pt idx="0">
                  <c:v>-O2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Sheet1!$N$6:$N$15</c:f>
              <c:numCache>
                <c:formatCode>General</c:formatCode>
                <c:ptCount val="10"/>
                <c:pt idx="0">
                  <c:v>0.66229700000000002</c:v>
                </c:pt>
                <c:pt idx="1">
                  <c:v>0.69542300000000001</c:v>
                </c:pt>
                <c:pt idx="2">
                  <c:v>0.68527000000000005</c:v>
                </c:pt>
                <c:pt idx="3">
                  <c:v>0.64257500000000001</c:v>
                </c:pt>
                <c:pt idx="4">
                  <c:v>0.66812499999999997</c:v>
                </c:pt>
                <c:pt idx="5">
                  <c:v>0.66695199999999999</c:v>
                </c:pt>
                <c:pt idx="6">
                  <c:v>0.671095</c:v>
                </c:pt>
                <c:pt idx="7">
                  <c:v>0.67403900000000005</c:v>
                </c:pt>
                <c:pt idx="8">
                  <c:v>0.65443499999999999</c:v>
                </c:pt>
                <c:pt idx="9">
                  <c:v>0.68095000000000006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DE-4BC1-8F10-EFA0F748EBA3}"/>
            </c:ext>
          </c:extLst>
        </c:ser>
        <c:ser>
          <c:idx val="4"/>
          <c:order val="4"/>
          <c:tx>
            <c:strRef>
              <c:f>Sheet1!$O$5</c:f>
              <c:strCache>
                <c:ptCount val="1"/>
                <c:pt idx="0">
                  <c:v>-O3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Sheet1!$O$6:$O$15</c:f>
              <c:numCache>
                <c:formatCode>General</c:formatCode>
                <c:ptCount val="10"/>
                <c:pt idx="0">
                  <c:v>0.663802</c:v>
                </c:pt>
                <c:pt idx="1">
                  <c:v>0.65076800000000001</c:v>
                </c:pt>
                <c:pt idx="2">
                  <c:v>0.67515700000000001</c:v>
                </c:pt>
                <c:pt idx="3">
                  <c:v>0.67371499999999995</c:v>
                </c:pt>
                <c:pt idx="4">
                  <c:v>0.65237800000000001</c:v>
                </c:pt>
                <c:pt idx="5">
                  <c:v>0.65981500000000004</c:v>
                </c:pt>
                <c:pt idx="6">
                  <c:v>0.65481900000000004</c:v>
                </c:pt>
                <c:pt idx="7">
                  <c:v>0.67096599999999995</c:v>
                </c:pt>
                <c:pt idx="8">
                  <c:v>0.66306699999999996</c:v>
                </c:pt>
                <c:pt idx="9">
                  <c:v>0.68361499999999997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DE-4BC1-8F10-EFA0F748EBA3}"/>
            </c:ext>
          </c:extLst>
        </c:ser>
        <c:ser>
          <c:idx val="5"/>
          <c:order val="5"/>
          <c:tx>
            <c:strRef>
              <c:f>Sheet1!$P$5</c:f>
              <c:strCache>
                <c:ptCount val="1"/>
                <c:pt idx="0">
                  <c:v>-Os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Sheet1!$P$6:$P$15</c:f>
              <c:numCache>
                <c:formatCode>General</c:formatCode>
                <c:ptCount val="10"/>
                <c:pt idx="0">
                  <c:v>0.67710700000000001</c:v>
                </c:pt>
                <c:pt idx="1">
                  <c:v>0.69446600000000003</c:v>
                </c:pt>
                <c:pt idx="2">
                  <c:v>0.65312099999999995</c:v>
                </c:pt>
                <c:pt idx="3">
                  <c:v>0.65608200000000005</c:v>
                </c:pt>
                <c:pt idx="4">
                  <c:v>0.67281299999999999</c:v>
                </c:pt>
                <c:pt idx="5">
                  <c:v>0.67679699999999998</c:v>
                </c:pt>
                <c:pt idx="6">
                  <c:v>0.669763</c:v>
                </c:pt>
                <c:pt idx="7">
                  <c:v>0.66254199999999996</c:v>
                </c:pt>
                <c:pt idx="8">
                  <c:v>0.68894699999999998</c:v>
                </c:pt>
                <c:pt idx="9">
                  <c:v>0.69142999999999999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DE-4BC1-8F10-EFA0F748EBA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75230448"/>
        <c:axId val="15752287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Sheet1!$K$5</c15:sqref>
                        </c15:formulaRef>
                      </c:ext>
                    </c:extLst>
                    <c:strCache>
                      <c:ptCount val="1"/>
                      <c:pt idx="0">
                        <c:v>Muestra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Sheet1!$K$6:$K$15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6DE-4BC1-8F10-EFA0F748EBA3}"/>
                  </c:ext>
                </c:extLst>
              </c15:ser>
            </c15:filteredLineSeries>
          </c:ext>
        </c:extLst>
      </c:lineChart>
      <c:catAx>
        <c:axId val="157523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Numero</a:t>
                </a:r>
                <a:r>
                  <a:rPr lang="es-MX" baseline="0"/>
                  <a:t> de muestra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75228784"/>
        <c:crosses val="autoZero"/>
        <c:auto val="1"/>
        <c:lblAlgn val="ctr"/>
        <c:lblOffset val="100"/>
        <c:noMultiLvlLbl val="0"/>
      </c:catAx>
      <c:valAx>
        <c:axId val="157522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</a:t>
                </a:r>
                <a:r>
                  <a:rPr lang="es-MX" baseline="0"/>
                  <a:t> [s]</a:t>
                </a:r>
                <a:endParaRPr lang="es-MX"/>
              </a:p>
            </c:rich>
          </c:tx>
          <c:layout>
            <c:manualLayout>
              <c:xMode val="edge"/>
              <c:yMode val="edge"/>
              <c:x val="2.2222222222222223E-2"/>
              <c:y val="0.327214202391367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7523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Tiempos Decoder [s]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Sheet1!$G$35</c:f>
              <c:strCache>
                <c:ptCount val="1"/>
                <c:pt idx="0">
                  <c:v>Tiempo Ejecución mayor [s]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Sheet1!$F$36:$F$40</c:f>
              <c:strCache>
                <c:ptCount val="5"/>
                <c:pt idx="0">
                  <c:v>-O0</c:v>
                </c:pt>
                <c:pt idx="1">
                  <c:v>-O1</c:v>
                </c:pt>
                <c:pt idx="2">
                  <c:v>-O2</c:v>
                </c:pt>
                <c:pt idx="3">
                  <c:v>-O3</c:v>
                </c:pt>
                <c:pt idx="4">
                  <c:v>-Os</c:v>
                </c:pt>
              </c:strCache>
            </c:strRef>
          </c:cat>
          <c:val>
            <c:numRef>
              <c:f>Sheet1!$G$36:$G$40</c:f>
              <c:numCache>
                <c:formatCode>General</c:formatCode>
                <c:ptCount val="5"/>
                <c:pt idx="0">
                  <c:v>2.8553820000000001</c:v>
                </c:pt>
                <c:pt idx="1">
                  <c:v>2.8552469999999999</c:v>
                </c:pt>
                <c:pt idx="2">
                  <c:v>2.858349</c:v>
                </c:pt>
                <c:pt idx="3">
                  <c:v>2.8749750000000001</c:v>
                </c:pt>
                <c:pt idx="4">
                  <c:v>2.9218820000000001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4-41B2-91B2-B33C97C30DDE}"/>
            </c:ext>
          </c:extLst>
        </c:ser>
        <c:ser>
          <c:idx val="1"/>
          <c:order val="1"/>
          <c:tx>
            <c:strRef>
              <c:f>Sheet1!$H$35</c:f>
              <c:strCache>
                <c:ptCount val="1"/>
                <c:pt idx="0">
                  <c:v>Tiempo Ejecucion menor [s]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Sheet1!$F$36:$F$40</c:f>
              <c:strCache>
                <c:ptCount val="5"/>
                <c:pt idx="0">
                  <c:v>-O0</c:v>
                </c:pt>
                <c:pt idx="1">
                  <c:v>-O1</c:v>
                </c:pt>
                <c:pt idx="2">
                  <c:v>-O2</c:v>
                </c:pt>
                <c:pt idx="3">
                  <c:v>-O3</c:v>
                </c:pt>
                <c:pt idx="4">
                  <c:v>-Os</c:v>
                </c:pt>
              </c:strCache>
            </c:strRef>
          </c:cat>
          <c:val>
            <c:numRef>
              <c:f>Sheet1!$H$36:$H$40</c:f>
              <c:numCache>
                <c:formatCode>General</c:formatCode>
                <c:ptCount val="5"/>
                <c:pt idx="0">
                  <c:v>2.6502880000000002</c:v>
                </c:pt>
                <c:pt idx="1">
                  <c:v>2.642315</c:v>
                </c:pt>
                <c:pt idx="2">
                  <c:v>2.5863160000000001</c:v>
                </c:pt>
                <c:pt idx="3">
                  <c:v>2.6385339999999999</c:v>
                </c:pt>
                <c:pt idx="4">
                  <c:v>2.6475339999999998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4-41B2-91B2-B33C97C30DDE}"/>
            </c:ext>
          </c:extLst>
        </c:ser>
        <c:ser>
          <c:idx val="2"/>
          <c:order val="2"/>
          <c:tx>
            <c:strRef>
              <c:f>Sheet1!$I$35</c:f>
              <c:strCache>
                <c:ptCount val="1"/>
                <c:pt idx="0">
                  <c:v>Tiempo Promedio 10 muestras [s]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Sheet1!$F$36:$F$40</c:f>
              <c:strCache>
                <c:ptCount val="5"/>
                <c:pt idx="0">
                  <c:v>-O0</c:v>
                </c:pt>
                <c:pt idx="1">
                  <c:v>-O1</c:v>
                </c:pt>
                <c:pt idx="2">
                  <c:v>-O2</c:v>
                </c:pt>
                <c:pt idx="3">
                  <c:v>-O3</c:v>
                </c:pt>
                <c:pt idx="4">
                  <c:v>-Os</c:v>
                </c:pt>
              </c:strCache>
            </c:strRef>
          </c:cat>
          <c:val>
            <c:numRef>
              <c:f>Sheet1!$I$36:$I$40</c:f>
              <c:numCache>
                <c:formatCode>General</c:formatCode>
                <c:ptCount val="5"/>
                <c:pt idx="0">
                  <c:v>2.7385117000000001</c:v>
                </c:pt>
                <c:pt idx="1">
                  <c:v>2.7460236999999998</c:v>
                </c:pt>
                <c:pt idx="2">
                  <c:v>2.7556408750000001</c:v>
                </c:pt>
                <c:pt idx="3">
                  <c:v>2.7664283999999997</c:v>
                </c:pt>
                <c:pt idx="4">
                  <c:v>2.7696004000000003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24-41B2-91B2-B33C97C30DD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94687088"/>
        <c:axId val="1594685424"/>
      </c:barChart>
      <c:catAx>
        <c:axId val="15946870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Nivel de optimización del compilador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94685424"/>
        <c:crosses val="autoZero"/>
        <c:auto val="1"/>
        <c:lblAlgn val="ctr"/>
        <c:lblOffset val="100"/>
        <c:noMultiLvlLbl val="0"/>
      </c:catAx>
      <c:valAx>
        <c:axId val="15946854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[s]</a:t>
                </a:r>
              </a:p>
            </c:rich>
          </c:tx>
          <c:layout>
            <c:manualLayout>
              <c:xMode val="edge"/>
              <c:yMode val="edge"/>
              <c:x val="1.4509140595367651E-2"/>
              <c:y val="0.373789660054694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946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311728</xdr:colOff>
      <xdr:row>8</xdr:row>
      <xdr:rowOff>55417</xdr:rowOff>
    </xdr:from>
    <xdr:to>
      <xdr:col>9</xdr:col>
      <xdr:colOff>595747</xdr:colOff>
      <xdr:row>30</xdr:row>
      <xdr:rowOff>13854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FCBAE-DCCD-426F-A167-82C542077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38098</xdr:colOff>
      <xdr:row>2</xdr:row>
      <xdr:rowOff>6927</xdr:rowOff>
    </xdr:from>
    <xdr:to>
      <xdr:col>26</xdr:col>
      <xdr:colOff>450272</xdr:colOff>
      <xdr:row>19</xdr:row>
      <xdr:rowOff>124691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7FC025-8CC0-4EFF-BAE3-D548AF1E4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394855</xdr:colOff>
      <xdr:row>40</xdr:row>
      <xdr:rowOff>180108</xdr:rowOff>
    </xdr:from>
    <xdr:to>
      <xdr:col>9</xdr:col>
      <xdr:colOff>571500</xdr:colOff>
      <xdr:row>61</xdr:row>
      <xdr:rowOff>6927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0F3F18-A34E-4BCA-A428-957835874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11B6-64EE-4CD5-86A5-B94FEBFE925C}">
  <dimension ref="F1:P48"/>
  <sheetViews>
    <sheetView tabSelected="1" zoomScaleNormal="100" workbookViewId="0">
      <selection activeCell="O20" sqref="O20"/>
    </sheetView>
  </sheetViews>
  <sheetFormatPr defaultRowHeight="14.4" x14ac:dyDescent="0.3"/>
  <cols>
    <col min="6" max="6" width="12" bestFit="1" customWidth="1"/>
    <col min="7" max="8" width="16" bestFit="1" customWidth="1"/>
    <col min="9" max="9" width="16.109375" bestFit="1" customWidth="1"/>
    <col min="11" max="12" width="10.6640625" customWidth="1"/>
    <col min="13" max="13" width="11.5546875" customWidth="1"/>
    <col min="14" max="14" width="11.44140625" customWidth="1"/>
    <col min="15" max="15" width="12.109375" customWidth="1"/>
    <col min="16" max="16" width="12.6640625" customWidth="1"/>
  </cols>
  <sheetData>
    <row r="1" spans="6:16" ht="15" thickBot="1" x14ac:dyDescent="0.35"/>
    <row r="2" spans="6:16" ht="15" thickBot="1" x14ac:dyDescent="0.35">
      <c r="F2" s="25" t="s">
        <v>11</v>
      </c>
      <c r="G2" s="26"/>
      <c r="H2" s="26"/>
      <c r="I2" s="27"/>
    </row>
    <row r="3" spans="6:16" ht="28.8" x14ac:dyDescent="0.3">
      <c r="F3" s="8" t="s">
        <v>0</v>
      </c>
      <c r="G3" s="9" t="s">
        <v>6</v>
      </c>
      <c r="H3" s="9" t="s">
        <v>7</v>
      </c>
      <c r="I3" s="10" t="s">
        <v>8</v>
      </c>
      <c r="K3" s="19" t="s">
        <v>14</v>
      </c>
      <c r="L3" s="20"/>
      <c r="M3" s="20"/>
      <c r="N3" s="20"/>
      <c r="O3" s="20"/>
      <c r="P3" s="21"/>
    </row>
    <row r="4" spans="6:16" ht="15" thickBot="1" x14ac:dyDescent="0.35">
      <c r="F4" s="3" t="s">
        <v>1</v>
      </c>
      <c r="G4" s="1">
        <v>0.69047999999999998</v>
      </c>
      <c r="H4" s="1">
        <v>0.66285099999999997</v>
      </c>
      <c r="I4" s="4">
        <v>0.66826039999999998</v>
      </c>
      <c r="K4" s="22"/>
      <c r="L4" s="23"/>
      <c r="M4" s="23"/>
      <c r="N4" s="23"/>
      <c r="O4" s="23"/>
      <c r="P4" s="24"/>
    </row>
    <row r="5" spans="6:16" x14ac:dyDescent="0.3">
      <c r="F5" s="3" t="s">
        <v>2</v>
      </c>
      <c r="G5" s="1">
        <v>0.68378399999999995</v>
      </c>
      <c r="H5" s="1">
        <v>0.65042500000000003</v>
      </c>
      <c r="I5" s="4">
        <v>0.66808469999999998</v>
      </c>
      <c r="K5" s="15" t="s">
        <v>10</v>
      </c>
      <c r="L5" s="16" t="s">
        <v>1</v>
      </c>
      <c r="M5" s="16" t="s">
        <v>2</v>
      </c>
      <c r="N5" s="16" t="s">
        <v>3</v>
      </c>
      <c r="O5" s="16" t="s">
        <v>4</v>
      </c>
      <c r="P5" s="17" t="s">
        <v>5</v>
      </c>
    </row>
    <row r="6" spans="6:16" x14ac:dyDescent="0.3">
      <c r="F6" s="3" t="s">
        <v>3</v>
      </c>
      <c r="G6" s="1">
        <v>0.69542300000000001</v>
      </c>
      <c r="H6" s="1">
        <v>0.64257500000000001</v>
      </c>
      <c r="I6" s="4">
        <v>0.67011609999999999</v>
      </c>
      <c r="K6" s="11">
        <v>1</v>
      </c>
      <c r="L6" s="1">
        <v>0.67190399999999995</v>
      </c>
      <c r="M6" s="1">
        <v>0.65503199999999995</v>
      </c>
      <c r="N6" s="1">
        <v>0.66229700000000002</v>
      </c>
      <c r="O6" s="1">
        <v>0.663802</v>
      </c>
      <c r="P6" s="4">
        <v>0.67710700000000001</v>
      </c>
    </row>
    <row r="7" spans="6:16" x14ac:dyDescent="0.3">
      <c r="F7" s="3" t="s">
        <v>4</v>
      </c>
      <c r="G7" s="1">
        <v>0.68361499999999997</v>
      </c>
      <c r="H7" s="1">
        <v>0.65076800000000001</v>
      </c>
      <c r="I7" s="4">
        <v>0.66481020000000002</v>
      </c>
      <c r="K7" s="11">
        <v>2</v>
      </c>
      <c r="L7" s="1">
        <v>0.67006500000000002</v>
      </c>
      <c r="M7" s="1">
        <v>0.68378399999999995</v>
      </c>
      <c r="N7" s="1">
        <v>0.69542300000000001</v>
      </c>
      <c r="O7" s="1">
        <v>0.65076800000000001</v>
      </c>
      <c r="P7" s="4">
        <v>0.69446600000000003</v>
      </c>
    </row>
    <row r="8" spans="6:16" ht="15" thickBot="1" x14ac:dyDescent="0.35">
      <c r="F8" s="5" t="s">
        <v>5</v>
      </c>
      <c r="G8" s="6">
        <v>0.69446600000000003</v>
      </c>
      <c r="H8" s="6">
        <v>0.65312099999999995</v>
      </c>
      <c r="I8" s="7">
        <v>0.67430679999999998</v>
      </c>
      <c r="K8" s="11">
        <v>3</v>
      </c>
      <c r="L8" s="1">
        <v>0.66285099999999997</v>
      </c>
      <c r="M8" s="1">
        <v>0.65764</v>
      </c>
      <c r="N8" s="1">
        <v>0.68527000000000005</v>
      </c>
      <c r="O8" s="1">
        <v>0.67515700000000001</v>
      </c>
      <c r="P8" s="4">
        <v>0.65312099999999995</v>
      </c>
    </row>
    <row r="9" spans="6:16" x14ac:dyDescent="0.3">
      <c r="K9" s="11">
        <v>4</v>
      </c>
      <c r="L9" s="1">
        <v>0.65518299999999996</v>
      </c>
      <c r="M9" s="1">
        <v>0.65042500000000003</v>
      </c>
      <c r="N9" s="1">
        <v>0.64257500000000001</v>
      </c>
      <c r="O9" s="1">
        <v>0.67371499999999995</v>
      </c>
      <c r="P9" s="4">
        <v>0.65608200000000005</v>
      </c>
    </row>
    <row r="10" spans="6:16" x14ac:dyDescent="0.3">
      <c r="K10" s="11">
        <v>5</v>
      </c>
      <c r="L10" s="1">
        <v>0.665327</v>
      </c>
      <c r="M10" s="1">
        <v>0.67309799999999997</v>
      </c>
      <c r="N10" s="1">
        <v>0.66812499999999997</v>
      </c>
      <c r="O10" s="1">
        <v>0.65237800000000001</v>
      </c>
      <c r="P10" s="4">
        <v>0.67281299999999999</v>
      </c>
    </row>
    <row r="11" spans="6:16" x14ac:dyDescent="0.3">
      <c r="K11" s="11">
        <v>6</v>
      </c>
      <c r="L11" s="1">
        <v>0.66869199999999995</v>
      </c>
      <c r="M11" s="1">
        <v>0.67391699999999999</v>
      </c>
      <c r="N11" s="1">
        <v>0.66695199999999999</v>
      </c>
      <c r="O11" s="1">
        <v>0.65981500000000004</v>
      </c>
      <c r="P11" s="4">
        <v>0.67679699999999998</v>
      </c>
    </row>
    <row r="12" spans="6:16" x14ac:dyDescent="0.3">
      <c r="K12" s="11">
        <v>7</v>
      </c>
      <c r="L12" s="1">
        <v>0.69047999999999998</v>
      </c>
      <c r="M12" s="1">
        <v>0.67372100000000001</v>
      </c>
      <c r="N12" s="1">
        <v>0.671095</v>
      </c>
      <c r="O12" s="1">
        <v>0.65481900000000004</v>
      </c>
      <c r="P12" s="4">
        <v>0.669763</v>
      </c>
    </row>
    <row r="13" spans="6:16" x14ac:dyDescent="0.3">
      <c r="K13" s="11">
        <v>8</v>
      </c>
      <c r="L13" s="1">
        <v>0.67168600000000001</v>
      </c>
      <c r="M13" s="1">
        <v>0.65359299999999998</v>
      </c>
      <c r="N13" s="1">
        <v>0.67403900000000005</v>
      </c>
      <c r="O13" s="1">
        <v>0.67096599999999995</v>
      </c>
      <c r="P13" s="4">
        <v>0.66254199999999996</v>
      </c>
    </row>
    <row r="14" spans="6:16" x14ac:dyDescent="0.3">
      <c r="K14" s="11">
        <v>9</v>
      </c>
      <c r="L14" s="2">
        <v>0.66340699999999997</v>
      </c>
      <c r="M14" s="1">
        <v>0.67730800000000002</v>
      </c>
      <c r="N14" s="1">
        <v>0.65443499999999999</v>
      </c>
      <c r="O14" s="1">
        <v>0.66306699999999996</v>
      </c>
      <c r="P14" s="4">
        <v>0.68894699999999998</v>
      </c>
    </row>
    <row r="15" spans="6:16" x14ac:dyDescent="0.3">
      <c r="K15" s="11">
        <v>10</v>
      </c>
      <c r="L15" s="2">
        <v>0.66300899999999996</v>
      </c>
      <c r="M15" s="1">
        <v>0.68232899999999996</v>
      </c>
      <c r="N15" s="1">
        <v>0.68095000000000006</v>
      </c>
      <c r="O15" s="1">
        <v>0.68361499999999997</v>
      </c>
      <c r="P15" s="4">
        <v>0.69142999999999999</v>
      </c>
    </row>
    <row r="16" spans="6:16" ht="15" thickBot="1" x14ac:dyDescent="0.35">
      <c r="K16" s="12" t="s">
        <v>9</v>
      </c>
      <c r="L16" s="13">
        <f>AVERAGE(L6:L15)</f>
        <v>0.66826040000000009</v>
      </c>
      <c r="M16" s="13">
        <f t="shared" ref="M16:P16" si="0">AVERAGE(M6:M15)</f>
        <v>0.66808469999999998</v>
      </c>
      <c r="N16" s="13">
        <f t="shared" si="0"/>
        <v>0.6701161000000001</v>
      </c>
      <c r="O16" s="13">
        <f t="shared" si="0"/>
        <v>0.66481020000000002</v>
      </c>
      <c r="P16" s="14">
        <f t="shared" si="0"/>
        <v>0.67430679999999987</v>
      </c>
    </row>
    <row r="33" spans="6:16" ht="15" thickBot="1" x14ac:dyDescent="0.35"/>
    <row r="34" spans="6:16" ht="15" thickBot="1" x14ac:dyDescent="0.35">
      <c r="F34" s="25" t="s">
        <v>12</v>
      </c>
      <c r="G34" s="26"/>
      <c r="H34" s="26"/>
      <c r="I34" s="27"/>
    </row>
    <row r="35" spans="6:16" ht="28.8" x14ac:dyDescent="0.3">
      <c r="F35" s="8" t="s">
        <v>0</v>
      </c>
      <c r="G35" s="9" t="s">
        <v>6</v>
      </c>
      <c r="H35" s="9" t="s">
        <v>7</v>
      </c>
      <c r="I35" s="10" t="s">
        <v>8</v>
      </c>
      <c r="K35" s="19" t="s">
        <v>13</v>
      </c>
      <c r="L35" s="20"/>
      <c r="M35" s="20"/>
      <c r="N35" s="20"/>
      <c r="O35" s="20"/>
      <c r="P35" s="21"/>
    </row>
    <row r="36" spans="6:16" ht="15" thickBot="1" x14ac:dyDescent="0.35">
      <c r="F36" s="3" t="s">
        <v>1</v>
      </c>
      <c r="G36" s="1">
        <f>MAX(L38:L47)</f>
        <v>2.8553820000000001</v>
      </c>
      <c r="H36" s="1">
        <f>MIN(L38:L47)</f>
        <v>2.6502880000000002</v>
      </c>
      <c r="I36" s="18">
        <f>L48</f>
        <v>2.7385117000000001</v>
      </c>
      <c r="K36" s="22"/>
      <c r="L36" s="23"/>
      <c r="M36" s="23"/>
      <c r="N36" s="23"/>
      <c r="O36" s="23"/>
      <c r="P36" s="24"/>
    </row>
    <row r="37" spans="6:16" x14ac:dyDescent="0.3">
      <c r="F37" s="3" t="s">
        <v>2</v>
      </c>
      <c r="G37" s="1">
        <f xml:space="preserve"> MAX(M38:M47)</f>
        <v>2.8552469999999999</v>
      </c>
      <c r="H37" s="1">
        <f xml:space="preserve"> MIN(M38:M47)</f>
        <v>2.642315</v>
      </c>
      <c r="I37" s="18">
        <f>M48</f>
        <v>2.7460236999999998</v>
      </c>
      <c r="K37" s="15" t="s">
        <v>10</v>
      </c>
      <c r="L37" s="16" t="s">
        <v>1</v>
      </c>
      <c r="M37" s="16" t="s">
        <v>2</v>
      </c>
      <c r="N37" s="16" t="s">
        <v>3</v>
      </c>
      <c r="O37" s="16" t="s">
        <v>4</v>
      </c>
      <c r="P37" s="17" t="s">
        <v>5</v>
      </c>
    </row>
    <row r="38" spans="6:16" x14ac:dyDescent="0.3">
      <c r="F38" s="3" t="s">
        <v>3</v>
      </c>
      <c r="G38" s="1">
        <f xml:space="preserve"> MAX(N38:N47)</f>
        <v>2.858349</v>
      </c>
      <c r="H38" s="1">
        <f xml:space="preserve"> MIN(N38:N47)</f>
        <v>2.5863160000000001</v>
      </c>
      <c r="I38" s="18">
        <f>N48</f>
        <v>2.7556408750000001</v>
      </c>
      <c r="K38" s="11">
        <v>1</v>
      </c>
      <c r="L38" s="1">
        <v>2.6694309999999999</v>
      </c>
      <c r="M38" s="1">
        <v>2.7348729999999999</v>
      </c>
      <c r="N38" s="1">
        <v>2.808799</v>
      </c>
      <c r="O38" s="1">
        <v>2.750054</v>
      </c>
      <c r="P38" s="4">
        <v>2.7086610000000002</v>
      </c>
    </row>
    <row r="39" spans="6:16" x14ac:dyDescent="0.3">
      <c r="F39" s="3" t="s">
        <v>4</v>
      </c>
      <c r="G39" s="1">
        <f xml:space="preserve"> MAX(O38:O47)</f>
        <v>2.8749750000000001</v>
      </c>
      <c r="H39" s="1">
        <f xml:space="preserve"> MIN(O38:O47)</f>
        <v>2.6385339999999999</v>
      </c>
      <c r="I39" s="18">
        <f>O48</f>
        <v>2.7664283999999997</v>
      </c>
      <c r="K39" s="11">
        <v>2</v>
      </c>
      <c r="L39" s="1">
        <v>2.7804700000000002</v>
      </c>
      <c r="M39" s="1">
        <v>2.8175479999999999</v>
      </c>
      <c r="N39" s="1">
        <v>2.780859</v>
      </c>
      <c r="O39" s="1">
        <v>2.8630840000000002</v>
      </c>
      <c r="P39" s="4">
        <v>2.6595360000000001</v>
      </c>
    </row>
    <row r="40" spans="6:16" ht="15" thickBot="1" x14ac:dyDescent="0.35">
      <c r="F40" s="5" t="s">
        <v>5</v>
      </c>
      <c r="G40" s="6">
        <f>MAX(P38:P47)</f>
        <v>2.9218820000000001</v>
      </c>
      <c r="H40" s="6">
        <f xml:space="preserve"> MIN(P38:P47)</f>
        <v>2.6475339999999998</v>
      </c>
      <c r="I40" s="14">
        <f>P48</f>
        <v>2.7696004000000003</v>
      </c>
      <c r="K40" s="11">
        <v>3</v>
      </c>
      <c r="L40" s="1">
        <v>2.7958599999999998</v>
      </c>
      <c r="M40" s="1">
        <v>2.8355959999999998</v>
      </c>
      <c r="N40" s="1">
        <v>2.858349</v>
      </c>
      <c r="O40" s="1">
        <v>2.6877710000000001</v>
      </c>
      <c r="P40" s="4">
        <v>2.8282319999999999</v>
      </c>
    </row>
    <row r="41" spans="6:16" x14ac:dyDescent="0.3">
      <c r="K41" s="11">
        <v>4</v>
      </c>
      <c r="L41" s="1">
        <v>2.6502880000000002</v>
      </c>
      <c r="M41" s="1">
        <v>2.6813319999999998</v>
      </c>
      <c r="N41" s="1" t="s">
        <v>15</v>
      </c>
      <c r="O41" s="1">
        <v>2.6385339999999999</v>
      </c>
      <c r="P41" s="4">
        <v>2.848938</v>
      </c>
    </row>
    <row r="42" spans="6:16" x14ac:dyDescent="0.3">
      <c r="K42" s="11">
        <v>5</v>
      </c>
      <c r="L42" s="1">
        <v>2.8446349999999998</v>
      </c>
      <c r="M42" s="1">
        <v>2.7371569999999998</v>
      </c>
      <c r="N42" s="1" t="s">
        <v>16</v>
      </c>
      <c r="O42" s="1">
        <v>2.7392539999999999</v>
      </c>
      <c r="P42" s="4">
        <v>2.7362470000000001</v>
      </c>
    </row>
    <row r="43" spans="6:16" x14ac:dyDescent="0.3">
      <c r="K43" s="11">
        <v>6</v>
      </c>
      <c r="L43" s="1">
        <v>2.6574409999999999</v>
      </c>
      <c r="M43" s="1">
        <v>2.6905589999999999</v>
      </c>
      <c r="N43" s="1">
        <v>2.5863160000000001</v>
      </c>
      <c r="O43" s="1">
        <v>2.7182840000000001</v>
      </c>
      <c r="P43" s="4">
        <v>2.9218820000000001</v>
      </c>
    </row>
    <row r="44" spans="6:16" x14ac:dyDescent="0.3">
      <c r="K44" s="11">
        <v>7</v>
      </c>
      <c r="L44" s="1">
        <v>2.6896960000000001</v>
      </c>
      <c r="M44" s="1">
        <v>2.642315</v>
      </c>
      <c r="N44" s="1">
        <v>2.7919749999999999</v>
      </c>
      <c r="O44" s="1">
        <v>2.7301449999999998</v>
      </c>
      <c r="P44" s="4">
        <v>2.7722470000000001</v>
      </c>
    </row>
    <row r="45" spans="6:16" x14ac:dyDescent="0.3">
      <c r="K45" s="11">
        <v>8</v>
      </c>
      <c r="L45" s="1">
        <v>2.8553820000000001</v>
      </c>
      <c r="M45" s="1">
        <v>2.6765180000000002</v>
      </c>
      <c r="N45" s="1">
        <v>2.7821030000000002</v>
      </c>
      <c r="O45" s="1">
        <v>2.8749750000000001</v>
      </c>
      <c r="P45" s="4">
        <v>2.7654390000000002</v>
      </c>
    </row>
    <row r="46" spans="6:16" x14ac:dyDescent="0.3">
      <c r="K46" s="11">
        <v>9</v>
      </c>
      <c r="L46" s="2">
        <v>2.7235689999999999</v>
      </c>
      <c r="M46" s="1">
        <v>2.7890920000000001</v>
      </c>
      <c r="N46" s="1">
        <v>2.703973</v>
      </c>
      <c r="O46" s="1">
        <v>2.8169330000000001</v>
      </c>
      <c r="P46" s="4">
        <v>2.6475339999999998</v>
      </c>
    </row>
    <row r="47" spans="6:16" x14ac:dyDescent="0.3">
      <c r="K47" s="11">
        <v>10</v>
      </c>
      <c r="L47" s="2">
        <v>2.7183449999999998</v>
      </c>
      <c r="M47" s="1">
        <v>2.8552469999999999</v>
      </c>
      <c r="N47" s="1">
        <v>2.7327530000000002</v>
      </c>
      <c r="O47" s="1">
        <v>2.8452500000000001</v>
      </c>
      <c r="P47" s="4">
        <v>2.8072879999999998</v>
      </c>
    </row>
    <row r="48" spans="6:16" ht="15" thickBot="1" x14ac:dyDescent="0.35">
      <c r="K48" s="12" t="s">
        <v>9</v>
      </c>
      <c r="L48" s="13">
        <f>AVERAGE(L38:L47)</f>
        <v>2.7385117000000001</v>
      </c>
      <c r="M48" s="13">
        <f t="shared" ref="M48" si="1">AVERAGE(M38:M47)</f>
        <v>2.7460236999999998</v>
      </c>
      <c r="N48" s="13">
        <f t="shared" ref="N48" si="2">AVERAGE(N38:N47)</f>
        <v>2.7556408750000001</v>
      </c>
      <c r="O48" s="13">
        <f t="shared" ref="O48" si="3">AVERAGE(O38:O47)</f>
        <v>2.7664283999999997</v>
      </c>
      <c r="P48" s="14">
        <f t="shared" ref="P48" si="4">AVERAGE(P38:P47)</f>
        <v>2.7696004000000003</v>
      </c>
    </row>
  </sheetData>
  <mergeCells count="4">
    <mergeCell ref="K3:P4"/>
    <mergeCell ref="F2:I2"/>
    <mergeCell ref="F34:I34"/>
    <mergeCell ref="K35:P36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López Gómez</dc:creator>
  <cp:lastModifiedBy>Andrés López Gómez</cp:lastModifiedBy>
  <dcterms:created xsi:type="dcterms:W3CDTF">2022-04-24T18:36:14Z</dcterms:created>
  <dcterms:modified xsi:type="dcterms:W3CDTF">2022-04-25T02:49:29Z</dcterms:modified>
</cp:coreProperties>
</file>