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Python\Rocket\"/>
    </mc:Choice>
  </mc:AlternateContent>
  <xr:revisionPtr revIDLastSave="248" documentId="13_ncr:40009_{D8B6FFBE-7BCA-43B9-B14C-526CF7282F5F}" xr6:coauthVersionLast="45" xr6:coauthVersionMax="45" xr10:uidLastSave="{17F50FB9-EA77-43D3-95CC-6822174CB1C2}"/>
  <bookViews>
    <workbookView xWindow="-120" yWindow="-120" windowWidth="20730" windowHeight="11310" xr2:uid="{00000000-000D-0000-FFFF-FFFF00000000}"/>
  </bookViews>
  <sheets>
    <sheet name="mintoc_gravity_tur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02" i="1" l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V35" i="1" l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271" i="1"/>
  <c r="O263" i="1"/>
  <c r="O223" i="1"/>
  <c r="O219" i="1"/>
  <c r="O183" i="1"/>
  <c r="O179" i="1"/>
  <c r="O143" i="1"/>
  <c r="O135" i="1"/>
  <c r="O95" i="1"/>
  <c r="O91" i="1"/>
  <c r="O55" i="1"/>
  <c r="O51" i="1"/>
  <c r="O15" i="1"/>
  <c r="O7" i="1"/>
  <c r="O267" i="1"/>
  <c r="O231" i="1"/>
  <c r="O39" i="1"/>
  <c r="O291" i="1"/>
  <c r="O227" i="1"/>
  <c r="O270" i="1"/>
  <c r="O257" i="1"/>
  <c r="O220" i="1"/>
  <c r="O169" i="1"/>
  <c r="O156" i="1"/>
  <c r="O105" i="1"/>
  <c r="O65" i="1"/>
  <c r="O53" i="1"/>
  <c r="N302" i="1"/>
  <c r="N301" i="1"/>
  <c r="N294" i="1"/>
  <c r="N293" i="1"/>
  <c r="N286" i="1"/>
  <c r="N285" i="1"/>
  <c r="N278" i="1"/>
  <c r="N277" i="1"/>
  <c r="N270" i="1"/>
  <c r="N269" i="1"/>
  <c r="N262" i="1"/>
  <c r="N261" i="1"/>
  <c r="N256" i="1"/>
  <c r="O256" i="1" s="1"/>
  <c r="N250" i="1"/>
  <c r="N246" i="1"/>
  <c r="N245" i="1"/>
  <c r="N240" i="1"/>
  <c r="O240" i="1" s="1"/>
  <c r="N234" i="1"/>
  <c r="N230" i="1"/>
  <c r="N229" i="1"/>
  <c r="N224" i="1"/>
  <c r="O224" i="1" s="1"/>
  <c r="N218" i="1"/>
  <c r="N214" i="1"/>
  <c r="N213" i="1"/>
  <c r="N208" i="1"/>
  <c r="O208" i="1" s="1"/>
  <c r="N202" i="1"/>
  <c r="N198" i="1"/>
  <c r="N197" i="1"/>
  <c r="N192" i="1"/>
  <c r="O192" i="1" s="1"/>
  <c r="N186" i="1"/>
  <c r="N182" i="1"/>
  <c r="N181" i="1"/>
  <c r="N176" i="1"/>
  <c r="O176" i="1" s="1"/>
  <c r="N170" i="1"/>
  <c r="N166" i="1"/>
  <c r="N165" i="1"/>
  <c r="N160" i="1"/>
  <c r="O160" i="1" s="1"/>
  <c r="N154" i="1"/>
  <c r="N150" i="1"/>
  <c r="N149" i="1"/>
  <c r="N144" i="1"/>
  <c r="O144" i="1" s="1"/>
  <c r="N138" i="1"/>
  <c r="N134" i="1"/>
  <c r="N133" i="1"/>
  <c r="N128" i="1"/>
  <c r="O128" i="1" s="1"/>
  <c r="N122" i="1"/>
  <c r="N118" i="1"/>
  <c r="N117" i="1"/>
  <c r="O117" i="1" s="1"/>
  <c r="N112" i="1"/>
  <c r="O112" i="1" s="1"/>
  <c r="N106" i="1"/>
  <c r="N102" i="1"/>
  <c r="N101" i="1"/>
  <c r="N96" i="1"/>
  <c r="O96" i="1" s="1"/>
  <c r="N90" i="1"/>
  <c r="N86" i="1"/>
  <c r="N85" i="1"/>
  <c r="N80" i="1"/>
  <c r="O80" i="1" s="1"/>
  <c r="N74" i="1"/>
  <c r="N70" i="1"/>
  <c r="N69" i="1"/>
  <c r="N64" i="1"/>
  <c r="O64" i="1" s="1"/>
  <c r="N58" i="1"/>
  <c r="N54" i="1"/>
  <c r="N53" i="1"/>
  <c r="N48" i="1"/>
  <c r="O48" i="1" s="1"/>
  <c r="N42" i="1"/>
  <c r="N38" i="1"/>
  <c r="N37" i="1"/>
  <c r="N32" i="1"/>
  <c r="O32" i="1" s="1"/>
  <c r="N26" i="1"/>
  <c r="N22" i="1"/>
  <c r="N21" i="1"/>
  <c r="N16" i="1"/>
  <c r="O16" i="1" s="1"/>
  <c r="N10" i="1"/>
  <c r="N6" i="1"/>
  <c r="N5" i="1"/>
  <c r="G302" i="1"/>
  <c r="G301" i="1"/>
  <c r="G300" i="1"/>
  <c r="N300" i="1" s="1"/>
  <c r="G299" i="1"/>
  <c r="N299" i="1" s="1"/>
  <c r="G298" i="1"/>
  <c r="N298" i="1" s="1"/>
  <c r="G297" i="1"/>
  <c r="N297" i="1" s="1"/>
  <c r="G296" i="1"/>
  <c r="N296" i="1" s="1"/>
  <c r="O296" i="1" s="1"/>
  <c r="G295" i="1"/>
  <c r="N295" i="1" s="1"/>
  <c r="G294" i="1"/>
  <c r="G293" i="1"/>
  <c r="G292" i="1"/>
  <c r="N292" i="1" s="1"/>
  <c r="O292" i="1" s="1"/>
  <c r="G291" i="1"/>
  <c r="N291" i="1" s="1"/>
  <c r="G290" i="1"/>
  <c r="N290" i="1" s="1"/>
  <c r="G289" i="1"/>
  <c r="N289" i="1" s="1"/>
  <c r="G288" i="1"/>
  <c r="N288" i="1" s="1"/>
  <c r="O288" i="1" s="1"/>
  <c r="G287" i="1"/>
  <c r="N287" i="1" s="1"/>
  <c r="G286" i="1"/>
  <c r="G285" i="1"/>
  <c r="G284" i="1"/>
  <c r="N284" i="1" s="1"/>
  <c r="O284" i="1" s="1"/>
  <c r="G283" i="1"/>
  <c r="N283" i="1" s="1"/>
  <c r="G282" i="1"/>
  <c r="N282" i="1" s="1"/>
  <c r="G281" i="1"/>
  <c r="N281" i="1" s="1"/>
  <c r="G280" i="1"/>
  <c r="N280" i="1" s="1"/>
  <c r="G279" i="1"/>
  <c r="N279" i="1" s="1"/>
  <c r="G278" i="1"/>
  <c r="G277" i="1"/>
  <c r="G276" i="1"/>
  <c r="N276" i="1" s="1"/>
  <c r="O276" i="1" s="1"/>
  <c r="G275" i="1"/>
  <c r="N275" i="1" s="1"/>
  <c r="G274" i="1"/>
  <c r="N274" i="1" s="1"/>
  <c r="G273" i="1"/>
  <c r="N273" i="1" s="1"/>
  <c r="G272" i="1"/>
  <c r="N272" i="1" s="1"/>
  <c r="O272" i="1" s="1"/>
  <c r="G271" i="1"/>
  <c r="N271" i="1" s="1"/>
  <c r="G270" i="1"/>
  <c r="G269" i="1"/>
  <c r="G268" i="1"/>
  <c r="N268" i="1" s="1"/>
  <c r="G267" i="1"/>
  <c r="N267" i="1" s="1"/>
  <c r="G266" i="1"/>
  <c r="N266" i="1" s="1"/>
  <c r="G265" i="1"/>
  <c r="N265" i="1" s="1"/>
  <c r="G264" i="1"/>
  <c r="N264" i="1" s="1"/>
  <c r="O264" i="1" s="1"/>
  <c r="G263" i="1"/>
  <c r="N263" i="1" s="1"/>
  <c r="G262" i="1"/>
  <c r="G261" i="1"/>
  <c r="G260" i="1"/>
  <c r="N260" i="1" s="1"/>
  <c r="G259" i="1"/>
  <c r="N259" i="1" s="1"/>
  <c r="G258" i="1"/>
  <c r="N258" i="1" s="1"/>
  <c r="G257" i="1"/>
  <c r="N257" i="1" s="1"/>
  <c r="G256" i="1"/>
  <c r="G255" i="1"/>
  <c r="N255" i="1" s="1"/>
  <c r="G254" i="1"/>
  <c r="N254" i="1" s="1"/>
  <c r="G253" i="1"/>
  <c r="N253" i="1" s="1"/>
  <c r="G252" i="1"/>
  <c r="N252" i="1" s="1"/>
  <c r="O252" i="1" s="1"/>
  <c r="G251" i="1"/>
  <c r="N251" i="1" s="1"/>
  <c r="G250" i="1"/>
  <c r="G249" i="1"/>
  <c r="N249" i="1" s="1"/>
  <c r="G248" i="1"/>
  <c r="N248" i="1" s="1"/>
  <c r="O248" i="1" s="1"/>
  <c r="G247" i="1"/>
  <c r="N247" i="1" s="1"/>
  <c r="G246" i="1"/>
  <c r="G245" i="1"/>
  <c r="G244" i="1"/>
  <c r="N244" i="1" s="1"/>
  <c r="O244" i="1" s="1"/>
  <c r="G243" i="1"/>
  <c r="N243" i="1" s="1"/>
  <c r="G242" i="1"/>
  <c r="N242" i="1" s="1"/>
  <c r="G241" i="1"/>
  <c r="N241" i="1" s="1"/>
  <c r="G240" i="1"/>
  <c r="G239" i="1"/>
  <c r="N239" i="1" s="1"/>
  <c r="G238" i="1"/>
  <c r="N238" i="1" s="1"/>
  <c r="G237" i="1"/>
  <c r="N237" i="1" s="1"/>
  <c r="G236" i="1"/>
  <c r="N236" i="1" s="1"/>
  <c r="G235" i="1"/>
  <c r="N235" i="1" s="1"/>
  <c r="G234" i="1"/>
  <c r="G233" i="1"/>
  <c r="N233" i="1" s="1"/>
  <c r="G232" i="1"/>
  <c r="N232" i="1" s="1"/>
  <c r="G231" i="1"/>
  <c r="N231" i="1" s="1"/>
  <c r="G230" i="1"/>
  <c r="G229" i="1"/>
  <c r="G228" i="1"/>
  <c r="N228" i="1" s="1"/>
  <c r="O228" i="1" s="1"/>
  <c r="G227" i="1"/>
  <c r="N227" i="1" s="1"/>
  <c r="G226" i="1"/>
  <c r="N226" i="1" s="1"/>
  <c r="G225" i="1"/>
  <c r="N225" i="1" s="1"/>
  <c r="G224" i="1"/>
  <c r="G223" i="1"/>
  <c r="N223" i="1" s="1"/>
  <c r="G222" i="1"/>
  <c r="N222" i="1" s="1"/>
  <c r="G221" i="1"/>
  <c r="N221" i="1" s="1"/>
  <c r="G220" i="1"/>
  <c r="N220" i="1" s="1"/>
  <c r="G219" i="1"/>
  <c r="N219" i="1" s="1"/>
  <c r="G218" i="1"/>
  <c r="G217" i="1"/>
  <c r="N217" i="1" s="1"/>
  <c r="G216" i="1"/>
  <c r="N216" i="1" s="1"/>
  <c r="O216" i="1" s="1"/>
  <c r="G215" i="1"/>
  <c r="N215" i="1" s="1"/>
  <c r="G214" i="1"/>
  <c r="G213" i="1"/>
  <c r="G212" i="1"/>
  <c r="N212" i="1" s="1"/>
  <c r="G211" i="1"/>
  <c r="N211" i="1" s="1"/>
  <c r="G210" i="1"/>
  <c r="N210" i="1" s="1"/>
  <c r="G209" i="1"/>
  <c r="N209" i="1" s="1"/>
  <c r="G208" i="1"/>
  <c r="G207" i="1"/>
  <c r="N207" i="1" s="1"/>
  <c r="G206" i="1"/>
  <c r="N206" i="1" s="1"/>
  <c r="O206" i="1" s="1"/>
  <c r="G205" i="1"/>
  <c r="N205" i="1" s="1"/>
  <c r="G204" i="1"/>
  <c r="N204" i="1" s="1"/>
  <c r="G203" i="1"/>
  <c r="N203" i="1" s="1"/>
  <c r="G202" i="1"/>
  <c r="G201" i="1"/>
  <c r="N201" i="1" s="1"/>
  <c r="G200" i="1"/>
  <c r="N200" i="1" s="1"/>
  <c r="O200" i="1" s="1"/>
  <c r="G199" i="1"/>
  <c r="N199" i="1" s="1"/>
  <c r="G198" i="1"/>
  <c r="G197" i="1"/>
  <c r="G196" i="1"/>
  <c r="N196" i="1" s="1"/>
  <c r="O196" i="1" s="1"/>
  <c r="G195" i="1"/>
  <c r="N195" i="1" s="1"/>
  <c r="G194" i="1"/>
  <c r="N194" i="1" s="1"/>
  <c r="G193" i="1"/>
  <c r="N193" i="1" s="1"/>
  <c r="G192" i="1"/>
  <c r="G191" i="1"/>
  <c r="N191" i="1" s="1"/>
  <c r="G190" i="1"/>
  <c r="N190" i="1" s="1"/>
  <c r="G189" i="1"/>
  <c r="N189" i="1" s="1"/>
  <c r="G188" i="1"/>
  <c r="N188" i="1" s="1"/>
  <c r="O188" i="1" s="1"/>
  <c r="G187" i="1"/>
  <c r="N187" i="1" s="1"/>
  <c r="G186" i="1"/>
  <c r="G185" i="1"/>
  <c r="N185" i="1" s="1"/>
  <c r="G184" i="1"/>
  <c r="N184" i="1" s="1"/>
  <c r="O184" i="1" s="1"/>
  <c r="G183" i="1"/>
  <c r="N183" i="1" s="1"/>
  <c r="G182" i="1"/>
  <c r="G181" i="1"/>
  <c r="G180" i="1"/>
  <c r="N180" i="1" s="1"/>
  <c r="O180" i="1" s="1"/>
  <c r="G179" i="1"/>
  <c r="N179" i="1" s="1"/>
  <c r="G178" i="1"/>
  <c r="N178" i="1" s="1"/>
  <c r="G177" i="1"/>
  <c r="N177" i="1" s="1"/>
  <c r="G176" i="1"/>
  <c r="G175" i="1"/>
  <c r="N175" i="1" s="1"/>
  <c r="G174" i="1"/>
  <c r="N174" i="1" s="1"/>
  <c r="G173" i="1"/>
  <c r="N173" i="1" s="1"/>
  <c r="G172" i="1"/>
  <c r="N172" i="1" s="1"/>
  <c r="G171" i="1"/>
  <c r="N171" i="1" s="1"/>
  <c r="G170" i="1"/>
  <c r="G169" i="1"/>
  <c r="N169" i="1" s="1"/>
  <c r="G168" i="1"/>
  <c r="N168" i="1" s="1"/>
  <c r="O168" i="1" s="1"/>
  <c r="G167" i="1"/>
  <c r="N167" i="1" s="1"/>
  <c r="G166" i="1"/>
  <c r="G165" i="1"/>
  <c r="G164" i="1"/>
  <c r="N164" i="1" s="1"/>
  <c r="O164" i="1" s="1"/>
  <c r="G163" i="1"/>
  <c r="N163" i="1" s="1"/>
  <c r="G162" i="1"/>
  <c r="N162" i="1" s="1"/>
  <c r="G161" i="1"/>
  <c r="N161" i="1" s="1"/>
  <c r="G160" i="1"/>
  <c r="G159" i="1"/>
  <c r="N159" i="1" s="1"/>
  <c r="G158" i="1"/>
  <c r="N158" i="1" s="1"/>
  <c r="G157" i="1"/>
  <c r="N157" i="1" s="1"/>
  <c r="G156" i="1"/>
  <c r="N156" i="1" s="1"/>
  <c r="G155" i="1"/>
  <c r="N155" i="1" s="1"/>
  <c r="G154" i="1"/>
  <c r="G153" i="1"/>
  <c r="N153" i="1" s="1"/>
  <c r="G152" i="1"/>
  <c r="N152" i="1" s="1"/>
  <c r="O152" i="1" s="1"/>
  <c r="G151" i="1"/>
  <c r="N151" i="1" s="1"/>
  <c r="G150" i="1"/>
  <c r="G149" i="1"/>
  <c r="G148" i="1"/>
  <c r="N148" i="1" s="1"/>
  <c r="O148" i="1" s="1"/>
  <c r="G147" i="1"/>
  <c r="N147" i="1" s="1"/>
  <c r="G146" i="1"/>
  <c r="N146" i="1" s="1"/>
  <c r="G145" i="1"/>
  <c r="N145" i="1" s="1"/>
  <c r="G144" i="1"/>
  <c r="G143" i="1"/>
  <c r="N143" i="1" s="1"/>
  <c r="G142" i="1"/>
  <c r="N142" i="1" s="1"/>
  <c r="O142" i="1" s="1"/>
  <c r="G141" i="1"/>
  <c r="N141" i="1" s="1"/>
  <c r="G140" i="1"/>
  <c r="N140" i="1" s="1"/>
  <c r="G139" i="1"/>
  <c r="N139" i="1" s="1"/>
  <c r="G138" i="1"/>
  <c r="G137" i="1"/>
  <c r="N137" i="1" s="1"/>
  <c r="G136" i="1"/>
  <c r="N136" i="1" s="1"/>
  <c r="O136" i="1" s="1"/>
  <c r="G135" i="1"/>
  <c r="N135" i="1" s="1"/>
  <c r="G134" i="1"/>
  <c r="G133" i="1"/>
  <c r="G132" i="1"/>
  <c r="N132" i="1" s="1"/>
  <c r="O132" i="1" s="1"/>
  <c r="G131" i="1"/>
  <c r="N131" i="1" s="1"/>
  <c r="G130" i="1"/>
  <c r="N130" i="1" s="1"/>
  <c r="G129" i="1"/>
  <c r="N129" i="1" s="1"/>
  <c r="G128" i="1"/>
  <c r="G127" i="1"/>
  <c r="N127" i="1" s="1"/>
  <c r="G126" i="1"/>
  <c r="N126" i="1" s="1"/>
  <c r="G125" i="1"/>
  <c r="N125" i="1" s="1"/>
  <c r="G124" i="1"/>
  <c r="N124" i="1" s="1"/>
  <c r="O124" i="1" s="1"/>
  <c r="G123" i="1"/>
  <c r="N123" i="1" s="1"/>
  <c r="G122" i="1"/>
  <c r="G121" i="1"/>
  <c r="N121" i="1" s="1"/>
  <c r="G120" i="1"/>
  <c r="N120" i="1" s="1"/>
  <c r="G119" i="1"/>
  <c r="N119" i="1" s="1"/>
  <c r="G118" i="1"/>
  <c r="G117" i="1"/>
  <c r="G116" i="1"/>
  <c r="N116" i="1" s="1"/>
  <c r="O116" i="1" s="1"/>
  <c r="G115" i="1"/>
  <c r="N115" i="1" s="1"/>
  <c r="G114" i="1"/>
  <c r="N114" i="1" s="1"/>
  <c r="G113" i="1"/>
  <c r="N113" i="1" s="1"/>
  <c r="G112" i="1"/>
  <c r="G111" i="1"/>
  <c r="N111" i="1" s="1"/>
  <c r="G110" i="1"/>
  <c r="N110" i="1" s="1"/>
  <c r="G109" i="1"/>
  <c r="N109" i="1" s="1"/>
  <c r="G108" i="1"/>
  <c r="N108" i="1" s="1"/>
  <c r="G107" i="1"/>
  <c r="N107" i="1" s="1"/>
  <c r="G106" i="1"/>
  <c r="G105" i="1"/>
  <c r="N105" i="1" s="1"/>
  <c r="G104" i="1"/>
  <c r="N104" i="1" s="1"/>
  <c r="O104" i="1" s="1"/>
  <c r="G103" i="1"/>
  <c r="N103" i="1" s="1"/>
  <c r="G102" i="1"/>
  <c r="G101" i="1"/>
  <c r="G100" i="1"/>
  <c r="N100" i="1" s="1"/>
  <c r="G99" i="1"/>
  <c r="N99" i="1" s="1"/>
  <c r="G98" i="1"/>
  <c r="N98" i="1" s="1"/>
  <c r="G97" i="1"/>
  <c r="N97" i="1" s="1"/>
  <c r="G96" i="1"/>
  <c r="G95" i="1"/>
  <c r="N95" i="1" s="1"/>
  <c r="G94" i="1"/>
  <c r="N94" i="1" s="1"/>
  <c r="G93" i="1"/>
  <c r="N93" i="1" s="1"/>
  <c r="G92" i="1"/>
  <c r="N92" i="1" s="1"/>
  <c r="O92" i="1" s="1"/>
  <c r="G91" i="1"/>
  <c r="N91" i="1" s="1"/>
  <c r="G90" i="1"/>
  <c r="G89" i="1"/>
  <c r="N89" i="1" s="1"/>
  <c r="G88" i="1"/>
  <c r="N88" i="1" s="1"/>
  <c r="O88" i="1" s="1"/>
  <c r="G87" i="1"/>
  <c r="N87" i="1" s="1"/>
  <c r="G86" i="1"/>
  <c r="G85" i="1"/>
  <c r="G84" i="1"/>
  <c r="N84" i="1" s="1"/>
  <c r="O84" i="1" s="1"/>
  <c r="G83" i="1"/>
  <c r="N83" i="1" s="1"/>
  <c r="G82" i="1"/>
  <c r="N82" i="1" s="1"/>
  <c r="G81" i="1"/>
  <c r="N81" i="1" s="1"/>
  <c r="G80" i="1"/>
  <c r="G79" i="1"/>
  <c r="N79" i="1" s="1"/>
  <c r="G78" i="1"/>
  <c r="N78" i="1" s="1"/>
  <c r="O78" i="1" s="1"/>
  <c r="G77" i="1"/>
  <c r="N77" i="1" s="1"/>
  <c r="G76" i="1"/>
  <c r="N76" i="1" s="1"/>
  <c r="G75" i="1"/>
  <c r="N75" i="1" s="1"/>
  <c r="G74" i="1"/>
  <c r="G73" i="1"/>
  <c r="N73" i="1" s="1"/>
  <c r="G72" i="1"/>
  <c r="N72" i="1" s="1"/>
  <c r="G71" i="1"/>
  <c r="N71" i="1" s="1"/>
  <c r="G70" i="1"/>
  <c r="G69" i="1"/>
  <c r="G68" i="1"/>
  <c r="N68" i="1" s="1"/>
  <c r="O68" i="1" s="1"/>
  <c r="G67" i="1"/>
  <c r="N67" i="1" s="1"/>
  <c r="G66" i="1"/>
  <c r="N66" i="1" s="1"/>
  <c r="G65" i="1"/>
  <c r="N65" i="1" s="1"/>
  <c r="G64" i="1"/>
  <c r="G63" i="1"/>
  <c r="N63" i="1" s="1"/>
  <c r="G62" i="1"/>
  <c r="N62" i="1" s="1"/>
  <c r="G61" i="1"/>
  <c r="N61" i="1" s="1"/>
  <c r="G60" i="1"/>
  <c r="N60" i="1" s="1"/>
  <c r="O60" i="1" s="1"/>
  <c r="G59" i="1"/>
  <c r="N59" i="1" s="1"/>
  <c r="G58" i="1"/>
  <c r="G57" i="1"/>
  <c r="N57" i="1" s="1"/>
  <c r="G56" i="1"/>
  <c r="N56" i="1" s="1"/>
  <c r="G55" i="1"/>
  <c r="N55" i="1" s="1"/>
  <c r="G54" i="1"/>
  <c r="G53" i="1"/>
  <c r="G52" i="1"/>
  <c r="N52" i="1" s="1"/>
  <c r="G51" i="1"/>
  <c r="N51" i="1" s="1"/>
  <c r="G50" i="1"/>
  <c r="N50" i="1" s="1"/>
  <c r="G49" i="1"/>
  <c r="N49" i="1" s="1"/>
  <c r="G48" i="1"/>
  <c r="G47" i="1"/>
  <c r="N47" i="1" s="1"/>
  <c r="G46" i="1"/>
  <c r="N46" i="1" s="1"/>
  <c r="G45" i="1"/>
  <c r="N45" i="1" s="1"/>
  <c r="G44" i="1"/>
  <c r="N44" i="1" s="1"/>
  <c r="G43" i="1"/>
  <c r="N43" i="1" s="1"/>
  <c r="G42" i="1"/>
  <c r="G41" i="1"/>
  <c r="N41" i="1" s="1"/>
  <c r="G40" i="1"/>
  <c r="N40" i="1" s="1"/>
  <c r="O40" i="1" s="1"/>
  <c r="G39" i="1"/>
  <c r="N39" i="1" s="1"/>
  <c r="G38" i="1"/>
  <c r="G37" i="1"/>
  <c r="G36" i="1"/>
  <c r="N36" i="1" s="1"/>
  <c r="G35" i="1"/>
  <c r="N35" i="1" s="1"/>
  <c r="G34" i="1"/>
  <c r="N34" i="1" s="1"/>
  <c r="G33" i="1"/>
  <c r="N33" i="1" s="1"/>
  <c r="G32" i="1"/>
  <c r="G31" i="1"/>
  <c r="N31" i="1" s="1"/>
  <c r="G30" i="1"/>
  <c r="N30" i="1" s="1"/>
  <c r="G29" i="1"/>
  <c r="N29" i="1" s="1"/>
  <c r="G28" i="1"/>
  <c r="N28" i="1" s="1"/>
  <c r="O28" i="1" s="1"/>
  <c r="G27" i="1"/>
  <c r="N27" i="1" s="1"/>
  <c r="G26" i="1"/>
  <c r="G25" i="1"/>
  <c r="N25" i="1" s="1"/>
  <c r="G24" i="1"/>
  <c r="N24" i="1" s="1"/>
  <c r="G23" i="1"/>
  <c r="N23" i="1" s="1"/>
  <c r="G22" i="1"/>
  <c r="G21" i="1"/>
  <c r="G20" i="1"/>
  <c r="N20" i="1" s="1"/>
  <c r="O20" i="1" s="1"/>
  <c r="G19" i="1"/>
  <c r="N19" i="1" s="1"/>
  <c r="G18" i="1"/>
  <c r="N18" i="1" s="1"/>
  <c r="G17" i="1"/>
  <c r="N17" i="1" s="1"/>
  <c r="G16" i="1"/>
  <c r="G15" i="1"/>
  <c r="N15" i="1" s="1"/>
  <c r="G14" i="1"/>
  <c r="N14" i="1" s="1"/>
  <c r="O14" i="1" s="1"/>
  <c r="G13" i="1"/>
  <c r="N13" i="1" s="1"/>
  <c r="G12" i="1"/>
  <c r="N12" i="1" s="1"/>
  <c r="G11" i="1"/>
  <c r="N11" i="1" s="1"/>
  <c r="G10" i="1"/>
  <c r="G9" i="1"/>
  <c r="N9" i="1" s="1"/>
  <c r="G8" i="1"/>
  <c r="N8" i="1" s="1"/>
  <c r="G7" i="1"/>
  <c r="N7" i="1" s="1"/>
  <c r="G6" i="1"/>
  <c r="G5" i="1"/>
  <c r="G4" i="1"/>
  <c r="N4" i="1" s="1"/>
  <c r="G3" i="1"/>
  <c r="N3" i="1" s="1"/>
  <c r="G2" i="1"/>
  <c r="N2" i="1" s="1"/>
  <c r="C302" i="1"/>
  <c r="L302" i="1" s="1"/>
  <c r="O302" i="1" s="1"/>
  <c r="C301" i="1"/>
  <c r="L301" i="1" s="1"/>
  <c r="O301" i="1" s="1"/>
  <c r="C300" i="1"/>
  <c r="L300" i="1" s="1"/>
  <c r="C299" i="1"/>
  <c r="L299" i="1" s="1"/>
  <c r="O299" i="1" s="1"/>
  <c r="C298" i="1"/>
  <c r="L298" i="1" s="1"/>
  <c r="C297" i="1"/>
  <c r="L297" i="1" s="1"/>
  <c r="O297" i="1" s="1"/>
  <c r="C296" i="1"/>
  <c r="L296" i="1" s="1"/>
  <c r="C295" i="1"/>
  <c r="L295" i="1" s="1"/>
  <c r="O295" i="1" s="1"/>
  <c r="C294" i="1"/>
  <c r="L294" i="1" s="1"/>
  <c r="O294" i="1" s="1"/>
  <c r="C293" i="1"/>
  <c r="L293" i="1" s="1"/>
  <c r="C292" i="1"/>
  <c r="L292" i="1" s="1"/>
  <c r="C291" i="1"/>
  <c r="L291" i="1" s="1"/>
  <c r="C290" i="1"/>
  <c r="L290" i="1" s="1"/>
  <c r="C289" i="1"/>
  <c r="L289" i="1" s="1"/>
  <c r="O289" i="1" s="1"/>
  <c r="C288" i="1"/>
  <c r="L288" i="1" s="1"/>
  <c r="C287" i="1"/>
  <c r="L287" i="1" s="1"/>
  <c r="O287" i="1" s="1"/>
  <c r="C286" i="1"/>
  <c r="L286" i="1" s="1"/>
  <c r="O286" i="1" s="1"/>
  <c r="C285" i="1"/>
  <c r="L285" i="1" s="1"/>
  <c r="O285" i="1" s="1"/>
  <c r="C284" i="1"/>
  <c r="L284" i="1" s="1"/>
  <c r="C283" i="1"/>
  <c r="L283" i="1" s="1"/>
  <c r="O283" i="1" s="1"/>
  <c r="C282" i="1"/>
  <c r="L282" i="1" s="1"/>
  <c r="C281" i="1"/>
  <c r="L281" i="1" s="1"/>
  <c r="O281" i="1" s="1"/>
  <c r="C280" i="1"/>
  <c r="L280" i="1" s="1"/>
  <c r="C279" i="1"/>
  <c r="L279" i="1" s="1"/>
  <c r="O279" i="1" s="1"/>
  <c r="C278" i="1"/>
  <c r="L278" i="1" s="1"/>
  <c r="O278" i="1" s="1"/>
  <c r="C277" i="1"/>
  <c r="L277" i="1" s="1"/>
  <c r="C276" i="1"/>
  <c r="L276" i="1" s="1"/>
  <c r="C275" i="1"/>
  <c r="L275" i="1" s="1"/>
  <c r="O275" i="1" s="1"/>
  <c r="C274" i="1"/>
  <c r="L274" i="1" s="1"/>
  <c r="C273" i="1"/>
  <c r="L273" i="1" s="1"/>
  <c r="O273" i="1" s="1"/>
  <c r="C272" i="1"/>
  <c r="L272" i="1" s="1"/>
  <c r="C271" i="1"/>
  <c r="L271" i="1" s="1"/>
  <c r="C270" i="1"/>
  <c r="L270" i="1" s="1"/>
  <c r="C269" i="1"/>
  <c r="L269" i="1" s="1"/>
  <c r="O269" i="1" s="1"/>
  <c r="C268" i="1"/>
  <c r="L268" i="1" s="1"/>
  <c r="C267" i="1"/>
  <c r="L267" i="1" s="1"/>
  <c r="C266" i="1"/>
  <c r="L266" i="1" s="1"/>
  <c r="C265" i="1"/>
  <c r="L265" i="1" s="1"/>
  <c r="O265" i="1" s="1"/>
  <c r="C264" i="1"/>
  <c r="L264" i="1" s="1"/>
  <c r="C263" i="1"/>
  <c r="L263" i="1" s="1"/>
  <c r="C262" i="1"/>
  <c r="L262" i="1" s="1"/>
  <c r="O262" i="1" s="1"/>
  <c r="C261" i="1"/>
  <c r="L261" i="1" s="1"/>
  <c r="C260" i="1"/>
  <c r="L260" i="1" s="1"/>
  <c r="C259" i="1"/>
  <c r="L259" i="1" s="1"/>
  <c r="O259" i="1" s="1"/>
  <c r="C258" i="1"/>
  <c r="L258" i="1" s="1"/>
  <c r="C257" i="1"/>
  <c r="L257" i="1" s="1"/>
  <c r="C256" i="1"/>
  <c r="L256" i="1" s="1"/>
  <c r="C255" i="1"/>
  <c r="L255" i="1" s="1"/>
  <c r="O255" i="1" s="1"/>
  <c r="C254" i="1"/>
  <c r="L254" i="1" s="1"/>
  <c r="C253" i="1"/>
  <c r="L253" i="1" s="1"/>
  <c r="O253" i="1" s="1"/>
  <c r="C252" i="1"/>
  <c r="L252" i="1" s="1"/>
  <c r="C251" i="1"/>
  <c r="L251" i="1" s="1"/>
  <c r="O251" i="1" s="1"/>
  <c r="C250" i="1"/>
  <c r="L250" i="1" s="1"/>
  <c r="C249" i="1"/>
  <c r="L249" i="1" s="1"/>
  <c r="O249" i="1" s="1"/>
  <c r="C248" i="1"/>
  <c r="L248" i="1" s="1"/>
  <c r="C247" i="1"/>
  <c r="L247" i="1" s="1"/>
  <c r="O247" i="1" s="1"/>
  <c r="C246" i="1"/>
  <c r="L246" i="1" s="1"/>
  <c r="O246" i="1" s="1"/>
  <c r="C245" i="1"/>
  <c r="L245" i="1" s="1"/>
  <c r="O245" i="1" s="1"/>
  <c r="C244" i="1"/>
  <c r="L244" i="1" s="1"/>
  <c r="C243" i="1"/>
  <c r="L243" i="1" s="1"/>
  <c r="O243" i="1" s="1"/>
  <c r="C242" i="1"/>
  <c r="L242" i="1" s="1"/>
  <c r="C241" i="1"/>
  <c r="L241" i="1" s="1"/>
  <c r="O241" i="1" s="1"/>
  <c r="C240" i="1"/>
  <c r="L240" i="1" s="1"/>
  <c r="C239" i="1"/>
  <c r="L239" i="1" s="1"/>
  <c r="O239" i="1" s="1"/>
  <c r="C238" i="1"/>
  <c r="L238" i="1" s="1"/>
  <c r="C237" i="1"/>
  <c r="L237" i="1" s="1"/>
  <c r="O237" i="1" s="1"/>
  <c r="C236" i="1"/>
  <c r="L236" i="1" s="1"/>
  <c r="C235" i="1"/>
  <c r="L235" i="1" s="1"/>
  <c r="O235" i="1" s="1"/>
  <c r="C234" i="1"/>
  <c r="L234" i="1" s="1"/>
  <c r="O234" i="1" s="1"/>
  <c r="C233" i="1"/>
  <c r="L233" i="1" s="1"/>
  <c r="O233" i="1" s="1"/>
  <c r="C232" i="1"/>
  <c r="L232" i="1" s="1"/>
  <c r="C231" i="1"/>
  <c r="L231" i="1" s="1"/>
  <c r="C230" i="1"/>
  <c r="L230" i="1" s="1"/>
  <c r="O230" i="1" s="1"/>
  <c r="C229" i="1"/>
  <c r="L229" i="1" s="1"/>
  <c r="C228" i="1"/>
  <c r="L228" i="1" s="1"/>
  <c r="C227" i="1"/>
  <c r="L227" i="1" s="1"/>
  <c r="C226" i="1"/>
  <c r="L226" i="1" s="1"/>
  <c r="C225" i="1"/>
  <c r="L225" i="1" s="1"/>
  <c r="O225" i="1" s="1"/>
  <c r="C224" i="1"/>
  <c r="L224" i="1" s="1"/>
  <c r="C223" i="1"/>
  <c r="L223" i="1" s="1"/>
  <c r="C222" i="1"/>
  <c r="L222" i="1" s="1"/>
  <c r="C221" i="1"/>
  <c r="L221" i="1" s="1"/>
  <c r="O221" i="1" s="1"/>
  <c r="C220" i="1"/>
  <c r="L220" i="1" s="1"/>
  <c r="C219" i="1"/>
  <c r="L219" i="1" s="1"/>
  <c r="C218" i="1"/>
  <c r="L218" i="1" s="1"/>
  <c r="C217" i="1"/>
  <c r="L217" i="1" s="1"/>
  <c r="O217" i="1" s="1"/>
  <c r="C216" i="1"/>
  <c r="L216" i="1" s="1"/>
  <c r="C215" i="1"/>
  <c r="L215" i="1" s="1"/>
  <c r="O215" i="1" s="1"/>
  <c r="C214" i="1"/>
  <c r="L214" i="1" s="1"/>
  <c r="O214" i="1" s="1"/>
  <c r="C213" i="1"/>
  <c r="L213" i="1" s="1"/>
  <c r="C212" i="1"/>
  <c r="L212" i="1" s="1"/>
  <c r="C211" i="1"/>
  <c r="L211" i="1" s="1"/>
  <c r="O211" i="1" s="1"/>
  <c r="C210" i="1"/>
  <c r="L210" i="1" s="1"/>
  <c r="C209" i="1"/>
  <c r="L209" i="1" s="1"/>
  <c r="O209" i="1" s="1"/>
  <c r="C208" i="1"/>
  <c r="L208" i="1" s="1"/>
  <c r="C207" i="1"/>
  <c r="L207" i="1" s="1"/>
  <c r="O207" i="1" s="1"/>
  <c r="C206" i="1"/>
  <c r="L206" i="1" s="1"/>
  <c r="C205" i="1"/>
  <c r="L205" i="1" s="1"/>
  <c r="O205" i="1" s="1"/>
  <c r="C204" i="1"/>
  <c r="L204" i="1" s="1"/>
  <c r="C203" i="1"/>
  <c r="L203" i="1" s="1"/>
  <c r="O203" i="1" s="1"/>
  <c r="C202" i="1"/>
  <c r="L202" i="1" s="1"/>
  <c r="O202" i="1" s="1"/>
  <c r="C201" i="1"/>
  <c r="L201" i="1" s="1"/>
  <c r="O201" i="1" s="1"/>
  <c r="C200" i="1"/>
  <c r="L200" i="1" s="1"/>
  <c r="C199" i="1"/>
  <c r="L199" i="1" s="1"/>
  <c r="O199" i="1" s="1"/>
  <c r="C198" i="1"/>
  <c r="L198" i="1" s="1"/>
  <c r="O198" i="1" s="1"/>
  <c r="C197" i="1"/>
  <c r="L197" i="1" s="1"/>
  <c r="C196" i="1"/>
  <c r="L196" i="1" s="1"/>
  <c r="C195" i="1"/>
  <c r="L195" i="1" s="1"/>
  <c r="O195" i="1" s="1"/>
  <c r="C194" i="1"/>
  <c r="L194" i="1" s="1"/>
  <c r="C193" i="1"/>
  <c r="L193" i="1" s="1"/>
  <c r="O193" i="1" s="1"/>
  <c r="C192" i="1"/>
  <c r="L192" i="1" s="1"/>
  <c r="C191" i="1"/>
  <c r="L191" i="1" s="1"/>
  <c r="O191" i="1" s="1"/>
  <c r="C190" i="1"/>
  <c r="L190" i="1" s="1"/>
  <c r="C189" i="1"/>
  <c r="L189" i="1" s="1"/>
  <c r="O189" i="1" s="1"/>
  <c r="C188" i="1"/>
  <c r="L188" i="1" s="1"/>
  <c r="C187" i="1"/>
  <c r="L187" i="1" s="1"/>
  <c r="O187" i="1" s="1"/>
  <c r="C186" i="1"/>
  <c r="L186" i="1" s="1"/>
  <c r="C185" i="1"/>
  <c r="L185" i="1" s="1"/>
  <c r="O185" i="1" s="1"/>
  <c r="C184" i="1"/>
  <c r="L184" i="1" s="1"/>
  <c r="C183" i="1"/>
  <c r="L183" i="1" s="1"/>
  <c r="C182" i="1"/>
  <c r="L182" i="1" s="1"/>
  <c r="O182" i="1" s="1"/>
  <c r="C181" i="1"/>
  <c r="L181" i="1" s="1"/>
  <c r="O181" i="1" s="1"/>
  <c r="C180" i="1"/>
  <c r="L180" i="1" s="1"/>
  <c r="C179" i="1"/>
  <c r="L179" i="1" s="1"/>
  <c r="C178" i="1"/>
  <c r="L178" i="1" s="1"/>
  <c r="C177" i="1"/>
  <c r="L177" i="1" s="1"/>
  <c r="O177" i="1" s="1"/>
  <c r="C176" i="1"/>
  <c r="L176" i="1" s="1"/>
  <c r="C175" i="1"/>
  <c r="L175" i="1" s="1"/>
  <c r="O175" i="1" s="1"/>
  <c r="C174" i="1"/>
  <c r="L174" i="1" s="1"/>
  <c r="C173" i="1"/>
  <c r="L173" i="1" s="1"/>
  <c r="O173" i="1" s="1"/>
  <c r="C172" i="1"/>
  <c r="L172" i="1" s="1"/>
  <c r="C171" i="1"/>
  <c r="L171" i="1" s="1"/>
  <c r="O171" i="1" s="1"/>
  <c r="C170" i="1"/>
  <c r="L170" i="1" s="1"/>
  <c r="O170" i="1" s="1"/>
  <c r="C169" i="1"/>
  <c r="L169" i="1" s="1"/>
  <c r="C168" i="1"/>
  <c r="L168" i="1" s="1"/>
  <c r="C167" i="1"/>
  <c r="L167" i="1" s="1"/>
  <c r="O167" i="1" s="1"/>
  <c r="C166" i="1"/>
  <c r="L166" i="1" s="1"/>
  <c r="O166" i="1" s="1"/>
  <c r="C165" i="1"/>
  <c r="L165" i="1" s="1"/>
  <c r="C164" i="1"/>
  <c r="L164" i="1" s="1"/>
  <c r="C163" i="1"/>
  <c r="L163" i="1" s="1"/>
  <c r="O163" i="1" s="1"/>
  <c r="C162" i="1"/>
  <c r="L162" i="1" s="1"/>
  <c r="C161" i="1"/>
  <c r="L161" i="1" s="1"/>
  <c r="O161" i="1" s="1"/>
  <c r="C160" i="1"/>
  <c r="L160" i="1" s="1"/>
  <c r="C159" i="1"/>
  <c r="L159" i="1" s="1"/>
  <c r="O159" i="1" s="1"/>
  <c r="C158" i="1"/>
  <c r="L158" i="1" s="1"/>
  <c r="C157" i="1"/>
  <c r="L157" i="1" s="1"/>
  <c r="O157" i="1" s="1"/>
  <c r="C156" i="1"/>
  <c r="L156" i="1" s="1"/>
  <c r="C155" i="1"/>
  <c r="L155" i="1" s="1"/>
  <c r="O155" i="1" s="1"/>
  <c r="C154" i="1"/>
  <c r="L154" i="1" s="1"/>
  <c r="C153" i="1"/>
  <c r="L153" i="1" s="1"/>
  <c r="O153" i="1" s="1"/>
  <c r="C152" i="1"/>
  <c r="L152" i="1" s="1"/>
  <c r="C151" i="1"/>
  <c r="L151" i="1" s="1"/>
  <c r="O151" i="1" s="1"/>
  <c r="C150" i="1"/>
  <c r="L150" i="1" s="1"/>
  <c r="O150" i="1" s="1"/>
  <c r="C149" i="1"/>
  <c r="L149" i="1" s="1"/>
  <c r="C148" i="1"/>
  <c r="L148" i="1" s="1"/>
  <c r="C147" i="1"/>
  <c r="L147" i="1" s="1"/>
  <c r="O147" i="1" s="1"/>
  <c r="C146" i="1"/>
  <c r="L146" i="1" s="1"/>
  <c r="C145" i="1"/>
  <c r="L145" i="1" s="1"/>
  <c r="O145" i="1" s="1"/>
  <c r="C144" i="1"/>
  <c r="L144" i="1" s="1"/>
  <c r="C143" i="1"/>
  <c r="L143" i="1" s="1"/>
  <c r="C142" i="1"/>
  <c r="L142" i="1" s="1"/>
  <c r="C141" i="1"/>
  <c r="L141" i="1" s="1"/>
  <c r="O141" i="1" s="1"/>
  <c r="C140" i="1"/>
  <c r="L140" i="1" s="1"/>
  <c r="C139" i="1"/>
  <c r="L139" i="1" s="1"/>
  <c r="O139" i="1" s="1"/>
  <c r="C138" i="1"/>
  <c r="L138" i="1" s="1"/>
  <c r="O138" i="1" s="1"/>
  <c r="C137" i="1"/>
  <c r="L137" i="1" s="1"/>
  <c r="O137" i="1" s="1"/>
  <c r="C136" i="1"/>
  <c r="L136" i="1" s="1"/>
  <c r="C135" i="1"/>
  <c r="L135" i="1" s="1"/>
  <c r="C134" i="1"/>
  <c r="L134" i="1" s="1"/>
  <c r="O134" i="1" s="1"/>
  <c r="C133" i="1"/>
  <c r="L133" i="1" s="1"/>
  <c r="C132" i="1"/>
  <c r="L132" i="1" s="1"/>
  <c r="C131" i="1"/>
  <c r="L131" i="1" s="1"/>
  <c r="O131" i="1" s="1"/>
  <c r="C130" i="1"/>
  <c r="L130" i="1" s="1"/>
  <c r="C129" i="1"/>
  <c r="L129" i="1" s="1"/>
  <c r="O129" i="1" s="1"/>
  <c r="C128" i="1"/>
  <c r="L128" i="1" s="1"/>
  <c r="C127" i="1"/>
  <c r="L127" i="1" s="1"/>
  <c r="O127" i="1" s="1"/>
  <c r="C126" i="1"/>
  <c r="L126" i="1" s="1"/>
  <c r="C125" i="1"/>
  <c r="L125" i="1" s="1"/>
  <c r="O125" i="1" s="1"/>
  <c r="C124" i="1"/>
  <c r="L124" i="1" s="1"/>
  <c r="C123" i="1"/>
  <c r="L123" i="1" s="1"/>
  <c r="O123" i="1" s="1"/>
  <c r="C122" i="1"/>
  <c r="L122" i="1" s="1"/>
  <c r="C121" i="1"/>
  <c r="L121" i="1" s="1"/>
  <c r="O121" i="1" s="1"/>
  <c r="C120" i="1"/>
  <c r="L120" i="1" s="1"/>
  <c r="C119" i="1"/>
  <c r="L119" i="1" s="1"/>
  <c r="O119" i="1" s="1"/>
  <c r="C118" i="1"/>
  <c r="L118" i="1" s="1"/>
  <c r="O118" i="1" s="1"/>
  <c r="C117" i="1"/>
  <c r="L117" i="1" s="1"/>
  <c r="C116" i="1"/>
  <c r="L116" i="1" s="1"/>
  <c r="C115" i="1"/>
  <c r="L115" i="1" s="1"/>
  <c r="O115" i="1" s="1"/>
  <c r="C114" i="1"/>
  <c r="L114" i="1" s="1"/>
  <c r="C113" i="1"/>
  <c r="L113" i="1" s="1"/>
  <c r="O113" i="1" s="1"/>
  <c r="C112" i="1"/>
  <c r="L112" i="1" s="1"/>
  <c r="C111" i="1"/>
  <c r="L111" i="1" s="1"/>
  <c r="O111" i="1" s="1"/>
  <c r="C110" i="1"/>
  <c r="L110" i="1" s="1"/>
  <c r="C109" i="1"/>
  <c r="L109" i="1" s="1"/>
  <c r="O109" i="1" s="1"/>
  <c r="C108" i="1"/>
  <c r="L108" i="1" s="1"/>
  <c r="C107" i="1"/>
  <c r="L107" i="1" s="1"/>
  <c r="O107" i="1" s="1"/>
  <c r="C106" i="1"/>
  <c r="L106" i="1" s="1"/>
  <c r="O106" i="1" s="1"/>
  <c r="C105" i="1"/>
  <c r="L105" i="1" s="1"/>
  <c r="C104" i="1"/>
  <c r="L104" i="1" s="1"/>
  <c r="C103" i="1"/>
  <c r="L103" i="1" s="1"/>
  <c r="O103" i="1" s="1"/>
  <c r="C102" i="1"/>
  <c r="L102" i="1" s="1"/>
  <c r="O102" i="1" s="1"/>
  <c r="C101" i="1"/>
  <c r="L101" i="1" s="1"/>
  <c r="C100" i="1"/>
  <c r="L100" i="1" s="1"/>
  <c r="C99" i="1"/>
  <c r="L99" i="1" s="1"/>
  <c r="O99" i="1" s="1"/>
  <c r="C98" i="1"/>
  <c r="L98" i="1" s="1"/>
  <c r="C97" i="1"/>
  <c r="L97" i="1" s="1"/>
  <c r="O97" i="1" s="1"/>
  <c r="C96" i="1"/>
  <c r="L96" i="1" s="1"/>
  <c r="C95" i="1"/>
  <c r="L95" i="1" s="1"/>
  <c r="C94" i="1"/>
  <c r="L94" i="1" s="1"/>
  <c r="C93" i="1"/>
  <c r="L93" i="1" s="1"/>
  <c r="O93" i="1" s="1"/>
  <c r="C92" i="1"/>
  <c r="L92" i="1" s="1"/>
  <c r="C91" i="1"/>
  <c r="L91" i="1" s="1"/>
  <c r="C90" i="1"/>
  <c r="L90" i="1" s="1"/>
  <c r="C89" i="1"/>
  <c r="L89" i="1" s="1"/>
  <c r="O89" i="1" s="1"/>
  <c r="C88" i="1"/>
  <c r="L88" i="1" s="1"/>
  <c r="C87" i="1"/>
  <c r="L87" i="1" s="1"/>
  <c r="O87" i="1" s="1"/>
  <c r="C86" i="1"/>
  <c r="L86" i="1" s="1"/>
  <c r="O86" i="1" s="1"/>
  <c r="C85" i="1"/>
  <c r="L85" i="1" s="1"/>
  <c r="C84" i="1"/>
  <c r="L84" i="1" s="1"/>
  <c r="C83" i="1"/>
  <c r="L83" i="1" s="1"/>
  <c r="O83" i="1" s="1"/>
  <c r="C82" i="1"/>
  <c r="L82" i="1" s="1"/>
  <c r="C81" i="1"/>
  <c r="L81" i="1" s="1"/>
  <c r="O81" i="1" s="1"/>
  <c r="C80" i="1"/>
  <c r="L80" i="1" s="1"/>
  <c r="C79" i="1"/>
  <c r="L79" i="1" s="1"/>
  <c r="O79" i="1" s="1"/>
  <c r="C78" i="1"/>
  <c r="L78" i="1" s="1"/>
  <c r="C77" i="1"/>
  <c r="L77" i="1" s="1"/>
  <c r="O77" i="1" s="1"/>
  <c r="C76" i="1"/>
  <c r="L76" i="1" s="1"/>
  <c r="C75" i="1"/>
  <c r="L75" i="1" s="1"/>
  <c r="O75" i="1" s="1"/>
  <c r="C74" i="1"/>
  <c r="L74" i="1" s="1"/>
  <c r="O74" i="1" s="1"/>
  <c r="C73" i="1"/>
  <c r="L73" i="1" s="1"/>
  <c r="O73" i="1" s="1"/>
  <c r="C72" i="1"/>
  <c r="L72" i="1" s="1"/>
  <c r="C71" i="1"/>
  <c r="L71" i="1" s="1"/>
  <c r="O71" i="1" s="1"/>
  <c r="C70" i="1"/>
  <c r="L70" i="1" s="1"/>
  <c r="O70" i="1" s="1"/>
  <c r="C69" i="1"/>
  <c r="L69" i="1" s="1"/>
  <c r="C68" i="1"/>
  <c r="L68" i="1" s="1"/>
  <c r="C67" i="1"/>
  <c r="L67" i="1" s="1"/>
  <c r="O67" i="1" s="1"/>
  <c r="C66" i="1"/>
  <c r="L66" i="1" s="1"/>
  <c r="C65" i="1"/>
  <c r="L65" i="1" s="1"/>
  <c r="C64" i="1"/>
  <c r="L64" i="1" s="1"/>
  <c r="C63" i="1"/>
  <c r="L63" i="1" s="1"/>
  <c r="O63" i="1" s="1"/>
  <c r="C62" i="1"/>
  <c r="L62" i="1" s="1"/>
  <c r="C61" i="1"/>
  <c r="L61" i="1" s="1"/>
  <c r="O61" i="1" s="1"/>
  <c r="C60" i="1"/>
  <c r="L60" i="1" s="1"/>
  <c r="C59" i="1"/>
  <c r="L59" i="1" s="1"/>
  <c r="O59" i="1" s="1"/>
  <c r="C58" i="1"/>
  <c r="L58" i="1" s="1"/>
  <c r="C57" i="1"/>
  <c r="L57" i="1" s="1"/>
  <c r="O57" i="1" s="1"/>
  <c r="C56" i="1"/>
  <c r="L56" i="1" s="1"/>
  <c r="C55" i="1"/>
  <c r="L55" i="1" s="1"/>
  <c r="C54" i="1"/>
  <c r="L54" i="1" s="1"/>
  <c r="O54" i="1" s="1"/>
  <c r="C53" i="1"/>
  <c r="L53" i="1" s="1"/>
  <c r="C52" i="1"/>
  <c r="L52" i="1" s="1"/>
  <c r="C51" i="1"/>
  <c r="L51" i="1" s="1"/>
  <c r="C50" i="1"/>
  <c r="L50" i="1" s="1"/>
  <c r="C49" i="1"/>
  <c r="L49" i="1" s="1"/>
  <c r="O49" i="1" s="1"/>
  <c r="C48" i="1"/>
  <c r="L48" i="1" s="1"/>
  <c r="C47" i="1"/>
  <c r="L47" i="1" s="1"/>
  <c r="O47" i="1" s="1"/>
  <c r="C46" i="1"/>
  <c r="L46" i="1" s="1"/>
  <c r="C45" i="1"/>
  <c r="L45" i="1" s="1"/>
  <c r="O45" i="1" s="1"/>
  <c r="C44" i="1"/>
  <c r="L44" i="1" s="1"/>
  <c r="C43" i="1"/>
  <c r="L43" i="1" s="1"/>
  <c r="O43" i="1" s="1"/>
  <c r="C42" i="1"/>
  <c r="L42" i="1" s="1"/>
  <c r="O42" i="1" s="1"/>
  <c r="C41" i="1"/>
  <c r="L41" i="1" s="1"/>
  <c r="O41" i="1" s="1"/>
  <c r="C40" i="1"/>
  <c r="L40" i="1" s="1"/>
  <c r="C39" i="1"/>
  <c r="L39" i="1" s="1"/>
  <c r="C38" i="1"/>
  <c r="L38" i="1" s="1"/>
  <c r="O38" i="1" s="1"/>
  <c r="C37" i="1"/>
  <c r="L37" i="1" s="1"/>
  <c r="C36" i="1"/>
  <c r="L36" i="1" s="1"/>
  <c r="C35" i="1"/>
  <c r="L35" i="1" s="1"/>
  <c r="O35" i="1" s="1"/>
  <c r="C34" i="1"/>
  <c r="L34" i="1" s="1"/>
  <c r="C33" i="1"/>
  <c r="L33" i="1" s="1"/>
  <c r="O33" i="1" s="1"/>
  <c r="C32" i="1"/>
  <c r="L32" i="1" s="1"/>
  <c r="C31" i="1"/>
  <c r="L31" i="1" s="1"/>
  <c r="O31" i="1" s="1"/>
  <c r="C30" i="1"/>
  <c r="L30" i="1" s="1"/>
  <c r="C29" i="1"/>
  <c r="L29" i="1" s="1"/>
  <c r="O29" i="1" s="1"/>
  <c r="C28" i="1"/>
  <c r="L28" i="1" s="1"/>
  <c r="C27" i="1"/>
  <c r="L27" i="1" s="1"/>
  <c r="O27" i="1" s="1"/>
  <c r="C26" i="1"/>
  <c r="L26" i="1" s="1"/>
  <c r="C25" i="1"/>
  <c r="L25" i="1" s="1"/>
  <c r="O25" i="1" s="1"/>
  <c r="C24" i="1"/>
  <c r="L24" i="1" s="1"/>
  <c r="C23" i="1"/>
  <c r="L23" i="1" s="1"/>
  <c r="O23" i="1" s="1"/>
  <c r="C22" i="1"/>
  <c r="L22" i="1" s="1"/>
  <c r="O22" i="1" s="1"/>
  <c r="C21" i="1"/>
  <c r="L21" i="1" s="1"/>
  <c r="C20" i="1"/>
  <c r="L20" i="1" s="1"/>
  <c r="C19" i="1"/>
  <c r="L19" i="1" s="1"/>
  <c r="O19" i="1" s="1"/>
  <c r="C18" i="1"/>
  <c r="L18" i="1" s="1"/>
  <c r="C17" i="1"/>
  <c r="L17" i="1" s="1"/>
  <c r="O17" i="1" s="1"/>
  <c r="C16" i="1"/>
  <c r="L16" i="1" s="1"/>
  <c r="C15" i="1"/>
  <c r="L15" i="1" s="1"/>
  <c r="C14" i="1"/>
  <c r="L14" i="1" s="1"/>
  <c r="C13" i="1"/>
  <c r="L13" i="1" s="1"/>
  <c r="O13" i="1" s="1"/>
  <c r="C12" i="1"/>
  <c r="L12" i="1" s="1"/>
  <c r="C11" i="1"/>
  <c r="L11" i="1" s="1"/>
  <c r="O11" i="1" s="1"/>
  <c r="C10" i="1"/>
  <c r="L10" i="1" s="1"/>
  <c r="O10" i="1" s="1"/>
  <c r="C9" i="1"/>
  <c r="L9" i="1" s="1"/>
  <c r="O9" i="1" s="1"/>
  <c r="C8" i="1"/>
  <c r="L8" i="1" s="1"/>
  <c r="C7" i="1"/>
  <c r="L7" i="1" s="1"/>
  <c r="C6" i="1"/>
  <c r="L6" i="1" s="1"/>
  <c r="O6" i="1" s="1"/>
  <c r="C5" i="1"/>
  <c r="L5" i="1" s="1"/>
  <c r="C4" i="1"/>
  <c r="L4" i="1" s="1"/>
  <c r="C3" i="1"/>
  <c r="L3" i="1" s="1"/>
  <c r="O3" i="1" s="1"/>
  <c r="C2" i="1"/>
  <c r="L2" i="1" s="1"/>
  <c r="O69" i="1" l="1"/>
  <c r="O85" i="1"/>
  <c r="O5" i="1"/>
  <c r="O21" i="1"/>
  <c r="O37" i="1"/>
  <c r="O101" i="1"/>
  <c r="O133" i="1"/>
  <c r="O149" i="1"/>
  <c r="O165" i="1"/>
  <c r="O197" i="1"/>
  <c r="O213" i="1"/>
  <c r="O229" i="1"/>
  <c r="O261" i="1"/>
  <c r="O277" i="1"/>
  <c r="O293" i="1"/>
  <c r="O34" i="1"/>
  <c r="O46" i="1"/>
  <c r="O66" i="1"/>
  <c r="O98" i="1"/>
  <c r="O110" i="1"/>
  <c r="O130" i="1"/>
  <c r="O162" i="1"/>
  <c r="O174" i="1"/>
  <c r="O194" i="1"/>
  <c r="O226" i="1"/>
  <c r="O238" i="1"/>
  <c r="O258" i="1"/>
  <c r="O266" i="1"/>
  <c r="O290" i="1"/>
  <c r="O298" i="1"/>
  <c r="O18" i="1"/>
  <c r="O26" i="1"/>
  <c r="O62" i="1"/>
  <c r="O94" i="1"/>
  <c r="O126" i="1"/>
  <c r="O158" i="1"/>
  <c r="O190" i="1"/>
  <c r="O222" i="1"/>
  <c r="O250" i="1"/>
  <c r="O274" i="1"/>
  <c r="O282" i="1"/>
  <c r="O30" i="1"/>
  <c r="O50" i="1"/>
  <c r="O58" i="1"/>
  <c r="O82" i="1"/>
  <c r="O90" i="1"/>
  <c r="O114" i="1"/>
  <c r="O122" i="1"/>
  <c r="O146" i="1"/>
  <c r="O154" i="1"/>
  <c r="O178" i="1"/>
  <c r="O186" i="1"/>
  <c r="O210" i="1"/>
  <c r="O218" i="1"/>
  <c r="O242" i="1"/>
  <c r="O254" i="1"/>
  <c r="O4" i="1"/>
  <c r="O8" i="1"/>
  <c r="O12" i="1"/>
  <c r="O24" i="1"/>
  <c r="O36" i="1"/>
  <c r="O44" i="1"/>
  <c r="O52" i="1"/>
  <c r="O56" i="1"/>
  <c r="O72" i="1"/>
  <c r="O76" i="1"/>
  <c r="O100" i="1"/>
  <c r="O108" i="1"/>
  <c r="O120" i="1"/>
  <c r="O140" i="1"/>
  <c r="O172" i="1"/>
  <c r="O204" i="1"/>
  <c r="O212" i="1"/>
  <c r="O232" i="1"/>
  <c r="O236" i="1"/>
  <c r="O260" i="1"/>
  <c r="O268" i="1"/>
  <c r="O280" i="1"/>
  <c r="O300" i="1"/>
  <c r="O2" i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</calcChain>
</file>

<file path=xl/sharedStrings.xml><?xml version="1.0" encoding="utf-8"?>
<sst xmlns="http://schemas.openxmlformats.org/spreadsheetml/2006/main" count="27" uniqueCount="14">
  <si>
    <t>t</t>
  </si>
  <si>
    <t>m</t>
  </si>
  <si>
    <t>v</t>
  </si>
  <si>
    <t>beta</t>
  </si>
  <si>
    <t>h</t>
  </si>
  <si>
    <t>theta</t>
  </si>
  <si>
    <t>u</t>
  </si>
  <si>
    <t>∆m</t>
  </si>
  <si>
    <t>∆v</t>
  </si>
  <si>
    <t>∆beta</t>
  </si>
  <si>
    <t>z</t>
  </si>
  <si>
    <t>thrust</t>
  </si>
  <si>
    <t>gravity</t>
  </si>
  <si>
    <t>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</si>
</sst>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18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mintoc_gravity_turn!$K$2:$K$302</c:f>
              <c:numCache>
                <c:formatCode>0.0000</c:formatCode>
                <c:ptCount val="301"/>
                <c:pt idx="0">
                  <c:v>0.99987189093399997</c:v>
                </c:pt>
                <c:pt idx="1">
                  <c:v>0.99895824627600005</c:v>
                </c:pt>
                <c:pt idx="2">
                  <c:v>0.326196705112</c:v>
                </c:pt>
                <c:pt idx="3">
                  <c:v>0.36077660746000001</c:v>
                </c:pt>
                <c:pt idx="4">
                  <c:v>0.34821699510699999</c:v>
                </c:pt>
                <c:pt idx="5">
                  <c:v>0.34816297515599998</c:v>
                </c:pt>
                <c:pt idx="6">
                  <c:v>0.34481913167099998</c:v>
                </c:pt>
                <c:pt idx="7">
                  <c:v>0.34237477093800001</c:v>
                </c:pt>
                <c:pt idx="8">
                  <c:v>0.339711745211</c:v>
                </c:pt>
                <c:pt idx="9">
                  <c:v>0.33715052916299998</c:v>
                </c:pt>
                <c:pt idx="10">
                  <c:v>0.33456814108799998</c:v>
                </c:pt>
                <c:pt idx="11">
                  <c:v>0.332038336386</c:v>
                </c:pt>
                <c:pt idx="12">
                  <c:v>0.329509747357</c:v>
                </c:pt>
                <c:pt idx="13">
                  <c:v>0.32701007858199999</c:v>
                </c:pt>
                <c:pt idx="14">
                  <c:v>0.32452841344400002</c:v>
                </c:pt>
                <c:pt idx="15">
                  <c:v>0.32207079812400002</c:v>
                </c:pt>
                <c:pt idx="16">
                  <c:v>0.31962788663800001</c:v>
                </c:pt>
                <c:pt idx="17">
                  <c:v>0.31721107000999998</c:v>
                </c:pt>
                <c:pt idx="18">
                  <c:v>0.31481114958799999</c:v>
                </c:pt>
                <c:pt idx="19">
                  <c:v>0.31243245439200001</c:v>
                </c:pt>
                <c:pt idx="20">
                  <c:v>0.31007344928500002</c:v>
                </c:pt>
                <c:pt idx="21">
                  <c:v>0.30773410349500002</c:v>
                </c:pt>
                <c:pt idx="22">
                  <c:v>0.30541530459400001</c:v>
                </c:pt>
                <c:pt idx="23">
                  <c:v>0.30311272346500001</c:v>
                </c:pt>
                <c:pt idx="24">
                  <c:v>0.30084229328899997</c:v>
                </c:pt>
                <c:pt idx="25">
                  <c:v>0.29856639394000001</c:v>
                </c:pt>
                <c:pt idx="26">
                  <c:v>0.296333057678</c:v>
                </c:pt>
                <c:pt idx="27">
                  <c:v>0.29410791954600002</c:v>
                </c:pt>
                <c:pt idx="28">
                  <c:v>0.29190465417900002</c:v>
                </c:pt>
                <c:pt idx="29">
                  <c:v>0.28971950522099998</c:v>
                </c:pt>
                <c:pt idx="30">
                  <c:v>0.28755333266100003</c:v>
                </c:pt>
                <c:pt idx="31">
                  <c:v>0.28540578397799998</c:v>
                </c:pt>
                <c:pt idx="32">
                  <c:v>0.283276805784</c:v>
                </c:pt>
                <c:pt idx="33">
                  <c:v>0.28116636337099998</c:v>
                </c:pt>
                <c:pt idx="34">
                  <c:v>0.27907459153399999</c:v>
                </c:pt>
                <c:pt idx="35">
                  <c:v>0.27700013829600001</c:v>
                </c:pt>
                <c:pt idx="36">
                  <c:v>0.27494744083700001</c:v>
                </c:pt>
                <c:pt idx="37">
                  <c:v>0.27289955798299997</c:v>
                </c:pt>
                <c:pt idx="38">
                  <c:v>0.27089561868599998</c:v>
                </c:pt>
                <c:pt idx="39">
                  <c:v>0.26888554858000002</c:v>
                </c:pt>
                <c:pt idx="40">
                  <c:v>0.26690425441400001</c:v>
                </c:pt>
                <c:pt idx="41">
                  <c:v>0.26493855365800001</c:v>
                </c:pt>
                <c:pt idx="42">
                  <c:v>0.262989088609</c:v>
                </c:pt>
                <c:pt idx="43">
                  <c:v>0.26106105695199999</c:v>
                </c:pt>
                <c:pt idx="44">
                  <c:v>0.25914680789</c:v>
                </c:pt>
                <c:pt idx="45">
                  <c:v>0.257251762341</c:v>
                </c:pt>
                <c:pt idx="46">
                  <c:v>0.25537363363299997</c:v>
                </c:pt>
                <c:pt idx="47">
                  <c:v>0.25351346342300002</c:v>
                </c:pt>
                <c:pt idx="48">
                  <c:v>0.25166871913299999</c:v>
                </c:pt>
                <c:pt idx="49">
                  <c:v>0.249848290104</c:v>
                </c:pt>
                <c:pt idx="50">
                  <c:v>0.24803002338399999</c:v>
                </c:pt>
                <c:pt idx="51">
                  <c:v>0.246246828699</c:v>
                </c:pt>
                <c:pt idx="52">
                  <c:v>0.24447014763200001</c:v>
                </c:pt>
                <c:pt idx="53">
                  <c:v>0.242710243883</c:v>
                </c:pt>
                <c:pt idx="54">
                  <c:v>0.24096898131399999</c:v>
                </c:pt>
                <c:pt idx="55">
                  <c:v>0.23925307835000001</c:v>
                </c:pt>
                <c:pt idx="56">
                  <c:v>0.23753477748900001</c:v>
                </c:pt>
                <c:pt idx="57">
                  <c:v>0.23585143399</c:v>
                </c:pt>
                <c:pt idx="58">
                  <c:v>0.2341728937</c:v>
                </c:pt>
                <c:pt idx="59">
                  <c:v>0.232515140152</c:v>
                </c:pt>
                <c:pt idx="60">
                  <c:v>0.230886212442</c:v>
                </c:pt>
                <c:pt idx="61">
                  <c:v>0.22923777035199999</c:v>
                </c:pt>
                <c:pt idx="62">
                  <c:v>0.227651747455</c:v>
                </c:pt>
                <c:pt idx="63">
                  <c:v>0.22604085264599999</c:v>
                </c:pt>
                <c:pt idx="64">
                  <c:v>0.22447847265400001</c:v>
                </c:pt>
                <c:pt idx="65">
                  <c:v>0.222909371404</c:v>
                </c:pt>
                <c:pt idx="66">
                  <c:v>0.221365434305</c:v>
                </c:pt>
                <c:pt idx="67">
                  <c:v>0.219834207182</c:v>
                </c:pt>
                <c:pt idx="68">
                  <c:v>0.21831867236399999</c:v>
                </c:pt>
                <c:pt idx="69">
                  <c:v>0.21681773444800001</c:v>
                </c:pt>
                <c:pt idx="70">
                  <c:v>0.21533133797099999</c:v>
                </c:pt>
                <c:pt idx="71">
                  <c:v>0.21385912091199999</c:v>
                </c:pt>
                <c:pt idx="72">
                  <c:v>0.21240076579600001</c:v>
                </c:pt>
                <c:pt idx="73">
                  <c:v>0.210955909902</c:v>
                </c:pt>
                <c:pt idx="74">
                  <c:v>0.20952414137799999</c:v>
                </c:pt>
                <c:pt idx="75">
                  <c:v>0.20810509837899999</c:v>
                </c:pt>
                <c:pt idx="76">
                  <c:v>0.20669805196800001</c:v>
                </c:pt>
                <c:pt idx="77">
                  <c:v>0.20530314624000001</c:v>
                </c:pt>
                <c:pt idx="78">
                  <c:v>0.20391874703099999</c:v>
                </c:pt>
                <c:pt idx="79">
                  <c:v>0.20254508625000001</c:v>
                </c:pt>
                <c:pt idx="80">
                  <c:v>0.201181884102</c:v>
                </c:pt>
                <c:pt idx="81">
                  <c:v>0.19982690047599999</c:v>
                </c:pt>
                <c:pt idx="82">
                  <c:v>0.198484497102</c:v>
                </c:pt>
                <c:pt idx="83">
                  <c:v>0.19714236583399999</c:v>
                </c:pt>
                <c:pt idx="84">
                  <c:v>0.19581509709</c:v>
                </c:pt>
                <c:pt idx="85">
                  <c:v>0.194489552909</c:v>
                </c:pt>
                <c:pt idx="86">
                  <c:v>0.19317107556400001</c:v>
                </c:pt>
                <c:pt idx="87">
                  <c:v>0.191856546845</c:v>
                </c:pt>
                <c:pt idx="88">
                  <c:v>0.190545791715</c:v>
                </c:pt>
                <c:pt idx="89">
                  <c:v>0.189237618706</c:v>
                </c:pt>
                <c:pt idx="90">
                  <c:v>0.18793131995099999</c:v>
                </c:pt>
                <c:pt idx="91">
                  <c:v>0.186625350468</c:v>
                </c:pt>
                <c:pt idx="92">
                  <c:v>0.18531952416200001</c:v>
                </c:pt>
                <c:pt idx="93">
                  <c:v>0.184011250854</c:v>
                </c:pt>
                <c:pt idx="94">
                  <c:v>0.182703979499</c:v>
                </c:pt>
                <c:pt idx="95">
                  <c:v>0.181380162161</c:v>
                </c:pt>
                <c:pt idx="96">
                  <c:v>0.18007785123100001</c:v>
                </c:pt>
                <c:pt idx="97">
                  <c:v>0.178745580145</c:v>
                </c:pt>
                <c:pt idx="98">
                  <c:v>0.177419731479</c:v>
                </c:pt>
                <c:pt idx="99">
                  <c:v>0.176078216333</c:v>
                </c:pt>
                <c:pt idx="100">
                  <c:v>0.17473953229899999</c:v>
                </c:pt>
                <c:pt idx="101">
                  <c:v>0.17338260306600001</c:v>
                </c:pt>
                <c:pt idx="102">
                  <c:v>0.172020176306</c:v>
                </c:pt>
                <c:pt idx="103">
                  <c:v>0.170646289447</c:v>
                </c:pt>
                <c:pt idx="104">
                  <c:v>0.169261847706</c:v>
                </c:pt>
                <c:pt idx="105">
                  <c:v>0.167861283163</c:v>
                </c:pt>
                <c:pt idx="106">
                  <c:v>0.16646317494599999</c:v>
                </c:pt>
                <c:pt idx="107">
                  <c:v>0.16501962688999999</c:v>
                </c:pt>
                <c:pt idx="108">
                  <c:v>0.16362238225</c:v>
                </c:pt>
                <c:pt idx="109">
                  <c:v>0.16213475887100001</c:v>
                </c:pt>
                <c:pt idx="110">
                  <c:v>0.16070182994099999</c:v>
                </c:pt>
                <c:pt idx="111">
                  <c:v>0.1592201533</c:v>
                </c:pt>
                <c:pt idx="112">
                  <c:v>0.15774077977000001</c:v>
                </c:pt>
                <c:pt idx="113">
                  <c:v>0.15623610864900001</c:v>
                </c:pt>
                <c:pt idx="114">
                  <c:v>0.15473004506900001</c:v>
                </c:pt>
                <c:pt idx="115">
                  <c:v>0.15320882694999999</c:v>
                </c:pt>
                <c:pt idx="116">
                  <c:v>0.151675952961</c:v>
                </c:pt>
                <c:pt idx="117">
                  <c:v>0.15012833598100001</c:v>
                </c:pt>
                <c:pt idx="118">
                  <c:v>0.14858373064700001</c:v>
                </c:pt>
                <c:pt idx="119">
                  <c:v>0.14702611986399999</c:v>
                </c:pt>
                <c:pt idx="120">
                  <c:v>0.14545505223899999</c:v>
                </c:pt>
                <c:pt idx="121">
                  <c:v>0.14387159317699999</c:v>
                </c:pt>
                <c:pt idx="122">
                  <c:v>0.14232243767399999</c:v>
                </c:pt>
                <c:pt idx="123">
                  <c:v>0.140720554489</c:v>
                </c:pt>
                <c:pt idx="124">
                  <c:v>0.139150738139</c:v>
                </c:pt>
                <c:pt idx="125">
                  <c:v>0.13756293119900001</c:v>
                </c:pt>
                <c:pt idx="126">
                  <c:v>0.13598417884200001</c:v>
                </c:pt>
                <c:pt idx="127">
                  <c:v>0.13440324592200001</c:v>
                </c:pt>
                <c:pt idx="128">
                  <c:v>0.132841183428</c:v>
                </c:pt>
                <c:pt idx="129">
                  <c:v>0.13125462019100001</c:v>
                </c:pt>
                <c:pt idx="130">
                  <c:v>0.12973432562199999</c:v>
                </c:pt>
                <c:pt idx="131">
                  <c:v>0.12812337595699999</c:v>
                </c:pt>
                <c:pt idx="132">
                  <c:v>0.12662561465800001</c:v>
                </c:pt>
                <c:pt idx="133">
                  <c:v>0.12509532908400001</c:v>
                </c:pt>
                <c:pt idx="134">
                  <c:v>0.123575720431</c:v>
                </c:pt>
                <c:pt idx="135">
                  <c:v>0.122097034422</c:v>
                </c:pt>
                <c:pt idx="136">
                  <c:v>0.120619204646</c:v>
                </c:pt>
                <c:pt idx="137">
                  <c:v>0.119139279377</c:v>
                </c:pt>
                <c:pt idx="138">
                  <c:v>0.11769779346000001</c:v>
                </c:pt>
                <c:pt idx="139">
                  <c:v>0.11630772076199999</c:v>
                </c:pt>
                <c:pt idx="140">
                  <c:v>0.11490900332700001</c:v>
                </c:pt>
                <c:pt idx="141">
                  <c:v>0.11353757123</c:v>
                </c:pt>
                <c:pt idx="142">
                  <c:v>0.11220412652800001</c:v>
                </c:pt>
                <c:pt idx="143">
                  <c:v>0.110874566231</c:v>
                </c:pt>
                <c:pt idx="144">
                  <c:v>0.109607888423</c:v>
                </c:pt>
                <c:pt idx="145">
                  <c:v>0.10832529897400001</c:v>
                </c:pt>
                <c:pt idx="146">
                  <c:v>0.10710834584700001</c:v>
                </c:pt>
                <c:pt idx="147">
                  <c:v>0.105909235044</c:v>
                </c:pt>
                <c:pt idx="148">
                  <c:v>0.104732160398</c:v>
                </c:pt>
                <c:pt idx="149">
                  <c:v>0.103616637213</c:v>
                </c:pt>
                <c:pt idx="150">
                  <c:v>0.10249616046899999</c:v>
                </c:pt>
                <c:pt idx="151">
                  <c:v>0.10142878261</c:v>
                </c:pt>
                <c:pt idx="152">
                  <c:v>0.100389183787</c:v>
                </c:pt>
                <c:pt idx="153">
                  <c:v>9.9382429245699996E-2</c:v>
                </c:pt>
                <c:pt idx="154">
                  <c:v>9.8408405460900003E-2</c:v>
                </c:pt>
                <c:pt idx="155">
                  <c:v>9.7465761072900003E-2</c:v>
                </c:pt>
                <c:pt idx="156">
                  <c:v>9.6531555834399999E-2</c:v>
                </c:pt>
                <c:pt idx="157">
                  <c:v>9.5706894363400005E-2</c:v>
                </c:pt>
                <c:pt idx="158">
                  <c:v>9.4840281031999998E-2</c:v>
                </c:pt>
                <c:pt idx="159">
                  <c:v>9.40267110607E-2</c:v>
                </c:pt>
                <c:pt idx="160">
                  <c:v>9.3245991432700001E-2</c:v>
                </c:pt>
                <c:pt idx="161">
                  <c:v>9.2496026995700004E-2</c:v>
                </c:pt>
                <c:pt idx="162">
                  <c:v>9.1774651619199996E-2</c:v>
                </c:pt>
                <c:pt idx="163">
                  <c:v>9.10898900904E-2</c:v>
                </c:pt>
                <c:pt idx="164">
                  <c:v>9.0427293702999997E-2</c:v>
                </c:pt>
                <c:pt idx="165">
                  <c:v>8.9794252494799998E-2</c:v>
                </c:pt>
                <c:pt idx="166">
                  <c:v>8.9188286295500005E-2</c:v>
                </c:pt>
                <c:pt idx="167">
                  <c:v>8.8606895478499995E-2</c:v>
                </c:pt>
                <c:pt idx="168">
                  <c:v>8.8044011848600001E-2</c:v>
                </c:pt>
                <c:pt idx="169">
                  <c:v>8.7538250433499998E-2</c:v>
                </c:pt>
                <c:pt idx="170">
                  <c:v>8.7023525890099998E-2</c:v>
                </c:pt>
                <c:pt idx="171">
                  <c:v>8.6537120411999999E-2</c:v>
                </c:pt>
                <c:pt idx="172">
                  <c:v>8.6074114401400004E-2</c:v>
                </c:pt>
                <c:pt idx="173">
                  <c:v>8.5627821823899997E-2</c:v>
                </c:pt>
                <c:pt idx="174">
                  <c:v>8.5194200302700002E-2</c:v>
                </c:pt>
                <c:pt idx="175">
                  <c:v>8.4761559641199996E-2</c:v>
                </c:pt>
                <c:pt idx="176">
                  <c:v>8.4279569726700004E-2</c:v>
                </c:pt>
                <c:pt idx="177">
                  <c:v>8.4141321696799998E-2</c:v>
                </c:pt>
                <c:pt idx="178">
                  <c:v>8.3716100949999997E-2</c:v>
                </c:pt>
                <c:pt idx="179">
                  <c:v>8.3344816592400006E-2</c:v>
                </c:pt>
                <c:pt idx="180">
                  <c:v>8.3004390474999995E-2</c:v>
                </c:pt>
                <c:pt idx="181">
                  <c:v>8.2688623847900003E-2</c:v>
                </c:pt>
                <c:pt idx="182">
                  <c:v>8.2400617637000004E-2</c:v>
                </c:pt>
                <c:pt idx="183">
                  <c:v>8.2149583467400006E-2</c:v>
                </c:pt>
                <c:pt idx="184">
                  <c:v>8.1960137606000003E-2</c:v>
                </c:pt>
                <c:pt idx="185">
                  <c:v>8.1868704377100004E-2</c:v>
                </c:pt>
                <c:pt idx="186">
                  <c:v>8.1018479488400005E-2</c:v>
                </c:pt>
                <c:pt idx="187">
                  <c:v>8.0883113317199995E-2</c:v>
                </c:pt>
                <c:pt idx="188">
                  <c:v>8.0827711652000006E-2</c:v>
                </c:pt>
                <c:pt idx="189">
                  <c:v>8.0665896084999994E-2</c:v>
                </c:pt>
                <c:pt idx="190">
                  <c:v>8.0528259574700001E-2</c:v>
                </c:pt>
                <c:pt idx="191">
                  <c:v>8.0408741523399996E-2</c:v>
                </c:pt>
                <c:pt idx="192">
                  <c:v>8.0349159129399994E-2</c:v>
                </c:pt>
                <c:pt idx="193">
                  <c:v>8.0343322646399998E-2</c:v>
                </c:pt>
                <c:pt idx="194">
                  <c:v>8.0395395245199994E-2</c:v>
                </c:pt>
                <c:pt idx="195">
                  <c:v>8.0540416293000003E-2</c:v>
                </c:pt>
                <c:pt idx="196">
                  <c:v>8.0557677291899998E-2</c:v>
                </c:pt>
                <c:pt idx="197">
                  <c:v>8.0935733074899999E-2</c:v>
                </c:pt>
                <c:pt idx="198">
                  <c:v>8.1322135613299998E-2</c:v>
                </c:pt>
                <c:pt idx="199">
                  <c:v>8.1861685111999996E-2</c:v>
                </c:pt>
                <c:pt idx="200">
                  <c:v>8.25189622963E-2</c:v>
                </c:pt>
                <c:pt idx="201">
                  <c:v>8.3332246279999994E-2</c:v>
                </c:pt>
                <c:pt idx="202">
                  <c:v>8.4325520993599995E-2</c:v>
                </c:pt>
                <c:pt idx="203">
                  <c:v>8.5309232103300006E-2</c:v>
                </c:pt>
                <c:pt idx="204">
                  <c:v>8.6585287695100002E-2</c:v>
                </c:pt>
                <c:pt idx="205">
                  <c:v>8.8004962838899997E-2</c:v>
                </c:pt>
                <c:pt idx="206">
                  <c:v>8.9617721969999994E-2</c:v>
                </c:pt>
                <c:pt idx="207">
                  <c:v>9.1333822738900006E-2</c:v>
                </c:pt>
                <c:pt idx="208">
                  <c:v>9.2992792808000005E-2</c:v>
                </c:pt>
                <c:pt idx="209">
                  <c:v>9.4561375959399993E-2</c:v>
                </c:pt>
                <c:pt idx="210">
                  <c:v>9.5745008767699993E-2</c:v>
                </c:pt>
                <c:pt idx="211">
                  <c:v>9.6365774663800002E-2</c:v>
                </c:pt>
                <c:pt idx="212">
                  <c:v>9.5866770295900003E-2</c:v>
                </c:pt>
                <c:pt idx="213">
                  <c:v>9.3655276125300002E-2</c:v>
                </c:pt>
                <c:pt idx="214">
                  <c:v>8.9123450334699997E-2</c:v>
                </c:pt>
                <c:pt idx="215">
                  <c:v>8.2014749189700004E-2</c:v>
                </c:pt>
                <c:pt idx="216">
                  <c:v>7.2643742916600001E-2</c:v>
                </c:pt>
                <c:pt idx="217">
                  <c:v>6.2048314394799998E-2</c:v>
                </c:pt>
                <c:pt idx="218">
                  <c:v>5.1533672465399999E-2</c:v>
                </c:pt>
                <c:pt idx="219">
                  <c:v>4.2125989440399997E-2</c:v>
                </c:pt>
                <c:pt idx="220">
                  <c:v>3.4263463505099997E-2</c:v>
                </c:pt>
                <c:pt idx="221">
                  <c:v>2.7985046078100002E-2</c:v>
                </c:pt>
                <c:pt idx="222">
                  <c:v>2.3079213594599999E-2</c:v>
                </c:pt>
                <c:pt idx="223">
                  <c:v>1.92723655794E-2</c:v>
                </c:pt>
                <c:pt idx="224">
                  <c:v>1.63117957553E-2</c:v>
                </c:pt>
                <c:pt idx="225">
                  <c:v>1.39923731506E-2</c:v>
                </c:pt>
                <c:pt idx="226">
                  <c:v>1.21567791781E-2</c:v>
                </c:pt>
                <c:pt idx="227">
                  <c:v>1.0687896927299999E-2</c:v>
                </c:pt>
                <c:pt idx="228">
                  <c:v>9.4991027908899999E-3</c:v>
                </c:pt>
                <c:pt idx="229">
                  <c:v>8.5263782803400006E-3</c:v>
                </c:pt>
                <c:pt idx="230">
                  <c:v>7.7221618322599996E-3</c:v>
                </c:pt>
                <c:pt idx="231">
                  <c:v>7.0508313646099998E-3</c:v>
                </c:pt>
                <c:pt idx="232">
                  <c:v>6.4854516560499996E-3</c:v>
                </c:pt>
                <c:pt idx="233">
                  <c:v>6.0054484300900001E-3</c:v>
                </c:pt>
                <c:pt idx="234">
                  <c:v>5.5949442731199998E-3</c:v>
                </c:pt>
                <c:pt idx="235">
                  <c:v>5.2415624677299997E-3</c:v>
                </c:pt>
                <c:pt idx="236">
                  <c:v>4.9355610750999998E-3</c:v>
                </c:pt>
                <c:pt idx="237">
                  <c:v>4.6692008191600003E-3</c:v>
                </c:pt>
                <c:pt idx="238">
                  <c:v>4.4362786393500001E-3</c:v>
                </c:pt>
                <c:pt idx="239">
                  <c:v>4.2317877004E-3</c:v>
                </c:pt>
                <c:pt idx="240">
                  <c:v>4.0516440397500002E-3</c:v>
                </c:pt>
                <c:pt idx="241">
                  <c:v>3.8925021959500001E-3</c:v>
                </c:pt>
                <c:pt idx="242">
                  <c:v>3.7516009714800001E-3</c:v>
                </c:pt>
                <c:pt idx="243">
                  <c:v>3.62664773641E-3</c:v>
                </c:pt>
                <c:pt idx="244">
                  <c:v>3.5157285942200001E-3</c:v>
                </c:pt>
                <c:pt idx="245">
                  <c:v>3.4172380992700002E-3</c:v>
                </c:pt>
                <c:pt idx="246">
                  <c:v>3.3298238790499999E-3</c:v>
                </c:pt>
                <c:pt idx="247">
                  <c:v>3.2523427118200002E-3</c:v>
                </c:pt>
                <c:pt idx="248">
                  <c:v>3.1838254789800001E-3</c:v>
                </c:pt>
                <c:pt idx="249">
                  <c:v>3.1234490468200001E-3</c:v>
                </c:pt>
                <c:pt idx="250">
                  <c:v>3.0705136011200001E-3</c:v>
                </c:pt>
                <c:pt idx="251">
                  <c:v>3.0244243062500001E-3</c:v>
                </c:pt>
                <c:pt idx="252">
                  <c:v>2.9846764217499999E-3</c:v>
                </c:pt>
                <c:pt idx="253">
                  <c:v>2.95084320681E-3</c:v>
                </c:pt>
                <c:pt idx="254">
                  <c:v>2.9225660933100001E-3</c:v>
                </c:pt>
                <c:pt idx="255">
                  <c:v>2.8995467240299998E-3</c:v>
                </c:pt>
                <c:pt idx="256">
                  <c:v>2.8815405424099999E-3</c:v>
                </c:pt>
                <c:pt idx="257">
                  <c:v>2.8683516911E-3</c:v>
                </c:pt>
                <c:pt idx="258">
                  <c:v>2.8598290332800002E-3</c:v>
                </c:pt>
                <c:pt idx="259">
                  <c:v>2.8558631563E-3</c:v>
                </c:pt>
                <c:pt idx="260">
                  <c:v>2.8563851168000001E-3</c:v>
                </c:pt>
                <c:pt idx="261">
                  <c:v>2.8613616332400001E-3</c:v>
                </c:pt>
                <c:pt idx="262">
                  <c:v>2.8707999015800002E-3</c:v>
                </c:pt>
                <c:pt idx="263">
                  <c:v>2.8847441994100001E-3</c:v>
                </c:pt>
                <c:pt idx="264">
                  <c:v>2.9032778176999998E-3</c:v>
                </c:pt>
                <c:pt idx="265">
                  <c:v>2.9265248945499998E-3</c:v>
                </c:pt>
                <c:pt idx="266">
                  <c:v>2.95465315205E-3</c:v>
                </c:pt>
                <c:pt idx="267">
                  <c:v>2.98787765288E-3</c:v>
                </c:pt>
                <c:pt idx="268">
                  <c:v>3.0264693297800001E-3</c:v>
                </c:pt>
                <c:pt idx="269">
                  <c:v>3.0707473427899999E-3</c:v>
                </c:pt>
                <c:pt idx="270">
                  <c:v>3.1211077099999999E-3</c:v>
                </c:pt>
                <c:pt idx="271">
                  <c:v>3.1780199636800002E-3</c:v>
                </c:pt>
                <c:pt idx="272">
                  <c:v>3.2420432986000002E-3</c:v>
                </c:pt>
                <c:pt idx="273">
                  <c:v>3.31384294045E-3</c:v>
                </c:pt>
                <c:pt idx="274">
                  <c:v>3.3942058658899999E-3</c:v>
                </c:pt>
                <c:pt idx="275">
                  <c:v>3.4840735373600001E-3</c:v>
                </c:pt>
                <c:pt idx="276">
                  <c:v>3.58457365187E-3</c:v>
                </c:pt>
                <c:pt idx="277">
                  <c:v>3.6970505531899998E-3</c:v>
                </c:pt>
                <c:pt idx="278">
                  <c:v>3.8231564882100001E-3</c:v>
                </c:pt>
                <c:pt idx="279">
                  <c:v>3.9648721245699996E-3</c:v>
                </c:pt>
                <c:pt idx="280">
                  <c:v>4.1246387152700003E-3</c:v>
                </c:pt>
                <c:pt idx="281">
                  <c:v>4.3054961898199998E-3</c:v>
                </c:pt>
                <c:pt idx="282">
                  <c:v>4.5112053986500001E-3</c:v>
                </c:pt>
                <c:pt idx="283">
                  <c:v>4.7465702704899996E-3</c:v>
                </c:pt>
                <c:pt idx="284">
                  <c:v>5.0178033607700002E-3</c:v>
                </c:pt>
                <c:pt idx="285">
                  <c:v>5.3329832597100004E-3</c:v>
                </c:pt>
                <c:pt idx="286">
                  <c:v>5.7029131569100002E-3</c:v>
                </c:pt>
                <c:pt idx="287">
                  <c:v>6.1422724033900001E-3</c:v>
                </c:pt>
                <c:pt idx="288">
                  <c:v>6.6716645715999999E-3</c:v>
                </c:pt>
                <c:pt idx="289">
                  <c:v>7.3207993573399998E-3</c:v>
                </c:pt>
                <c:pt idx="290">
                  <c:v>8.1342029677600007E-3</c:v>
                </c:pt>
                <c:pt idx="291">
                  <c:v>9.1817951657600008E-3</c:v>
                </c:pt>
                <c:pt idx="292">
                  <c:v>1.0579868235400001E-2</c:v>
                </c:pt>
                <c:pt idx="293">
                  <c:v>1.25376174011E-2</c:v>
                </c:pt>
                <c:pt idx="294">
                  <c:v>1.5472672369799999E-2</c:v>
                </c:pt>
                <c:pt idx="295">
                  <c:v>2.0357569960400002E-2</c:v>
                </c:pt>
                <c:pt idx="296">
                  <c:v>3.0102371018499999E-2</c:v>
                </c:pt>
                <c:pt idx="297">
                  <c:v>5.9182345251099999E-2</c:v>
                </c:pt>
                <c:pt idx="298">
                  <c:v>0.68356558496700004</c:v>
                </c:pt>
                <c:pt idx="299">
                  <c:v>0.95884583866100004</c:v>
                </c:pt>
                <c:pt idx="3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5-477F-8F43-58FF768F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42368"/>
        <c:axId val="578380528"/>
      </c:lineChart>
      <c:catAx>
        <c:axId val="5836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80528"/>
        <c:crosses val="autoZero"/>
        <c:auto val="1"/>
        <c:lblAlgn val="ctr"/>
        <c:lblOffset val="100"/>
        <c:noMultiLvlLbl val="0"/>
      </c:catAx>
      <c:valAx>
        <c:axId val="5783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mintoc_gravity_turn!$D$2:$D$302</c:f>
              <c:numCache>
                <c:formatCode>0.000</c:formatCode>
                <c:ptCount val="301"/>
                <c:pt idx="0">
                  <c:v>9.9999999999999995E-7</c:v>
                </c:pt>
                <c:pt idx="1">
                  <c:v>4.8364906487699998E-2</c:v>
                </c:pt>
                <c:pt idx="2">
                  <c:v>9.2192549744799998E-2</c:v>
                </c:pt>
                <c:pt idx="3">
                  <c:v>9.0683693199000007E-2</c:v>
                </c:pt>
                <c:pt idx="4">
                  <c:v>9.1677938491099994E-2</c:v>
                </c:pt>
                <c:pt idx="5">
                  <c:v>9.2014884180499995E-2</c:v>
                </c:pt>
                <c:pt idx="6">
                  <c:v>9.2536599007200002E-2</c:v>
                </c:pt>
                <c:pt idx="7">
                  <c:v>9.3018108943399999E-2</c:v>
                </c:pt>
                <c:pt idx="8">
                  <c:v>9.3519586593600004E-2</c:v>
                </c:pt>
                <c:pt idx="9">
                  <c:v>9.4024670744199998E-2</c:v>
                </c:pt>
                <c:pt idx="10">
                  <c:v>9.4538971719600004E-2</c:v>
                </c:pt>
                <c:pt idx="11">
                  <c:v>9.5059734354500006E-2</c:v>
                </c:pt>
                <c:pt idx="12">
                  <c:v>9.5589216211399999E-2</c:v>
                </c:pt>
                <c:pt idx="13">
                  <c:v>9.6126205232499998E-2</c:v>
                </c:pt>
                <c:pt idx="14">
                  <c:v>9.6671438977300003E-2</c:v>
                </c:pt>
                <c:pt idx="15">
                  <c:v>9.7224896353099999E-2</c:v>
                </c:pt>
                <c:pt idx="16">
                  <c:v>9.7786980256600001E-2</c:v>
                </c:pt>
                <c:pt idx="17">
                  <c:v>9.8357484709199999E-2</c:v>
                </c:pt>
                <c:pt idx="18">
                  <c:v>9.8937003886000005E-2</c:v>
                </c:pt>
                <c:pt idx="19">
                  <c:v>9.95254924258E-2</c:v>
                </c:pt>
                <c:pt idx="20">
                  <c:v>0.100123238775</c:v>
                </c:pt>
                <c:pt idx="21">
                  <c:v>0.10073043233700001</c:v>
                </c:pt>
                <c:pt idx="22">
                  <c:v>0.101347278805</c:v>
                </c:pt>
                <c:pt idx="23">
                  <c:v>0.101974058967</c:v>
                </c:pt>
                <c:pt idx="24">
                  <c:v>0.10261077212899999</c:v>
                </c:pt>
                <c:pt idx="25">
                  <c:v>0.10325853591799999</c:v>
                </c:pt>
                <c:pt idx="26">
                  <c:v>0.10391580613</c:v>
                </c:pt>
                <c:pt idx="27">
                  <c:v>0.10458460477500001</c:v>
                </c:pt>
                <c:pt idx="28">
                  <c:v>0.105264330731</c:v>
                </c:pt>
                <c:pt idx="29">
                  <c:v>0.105955482276</c:v>
                </c:pt>
                <c:pt idx="30">
                  <c:v>0.106658275558</c:v>
                </c:pt>
                <c:pt idx="31">
                  <c:v>0.10737301326199999</c:v>
                </c:pt>
                <c:pt idx="32">
                  <c:v>0.108099987244</c:v>
                </c:pt>
                <c:pt idx="33">
                  <c:v>0.108839503086</c:v>
                </c:pt>
                <c:pt idx="34">
                  <c:v>0.10959186839399999</c:v>
                </c:pt>
                <c:pt idx="35">
                  <c:v>0.110357438748</c:v>
                </c:pt>
                <c:pt idx="36">
                  <c:v>0.111136473076</c:v>
                </c:pt>
                <c:pt idx="37">
                  <c:v>0.111929592965</c:v>
                </c:pt>
                <c:pt idx="38">
                  <c:v>0.112736134768</c:v>
                </c:pt>
                <c:pt idx="39">
                  <c:v>0.113558538722</c:v>
                </c:pt>
                <c:pt idx="40">
                  <c:v>0.114395149167</c:v>
                </c:pt>
                <c:pt idx="41">
                  <c:v>0.115247354064</c:v>
                </c:pt>
                <c:pt idx="42">
                  <c:v>0.116115365681</c:v>
                </c:pt>
                <c:pt idx="43">
                  <c:v>0.116999476021</c:v>
                </c:pt>
                <c:pt idx="44">
                  <c:v>0.117900465281</c:v>
                </c:pt>
                <c:pt idx="45">
                  <c:v>0.118818468407</c:v>
                </c:pt>
                <c:pt idx="46">
                  <c:v>0.11975410895700001</c:v>
                </c:pt>
                <c:pt idx="47">
                  <c:v>0.120707832067</c:v>
                </c:pt>
                <c:pt idx="48">
                  <c:v>0.12168019624400001</c:v>
                </c:pt>
                <c:pt idx="49">
                  <c:v>0.122671570262</c:v>
                </c:pt>
                <c:pt idx="50">
                  <c:v>0.12368304859</c:v>
                </c:pt>
                <c:pt idx="51">
                  <c:v>0.12471394046299999</c:v>
                </c:pt>
                <c:pt idx="52">
                  <c:v>0.12576644850599999</c:v>
                </c:pt>
                <c:pt idx="53">
                  <c:v>0.12684018476</c:v>
                </c:pt>
                <c:pt idx="54">
                  <c:v>0.127935789228</c:v>
                </c:pt>
                <c:pt idx="55">
                  <c:v>0.12905408682899999</c:v>
                </c:pt>
                <c:pt idx="56">
                  <c:v>0.13019649100799999</c:v>
                </c:pt>
                <c:pt idx="57">
                  <c:v>0.13136193778300001</c:v>
                </c:pt>
                <c:pt idx="58">
                  <c:v>0.13255289067500001</c:v>
                </c:pt>
                <c:pt idx="59">
                  <c:v>0.13376896338700001</c:v>
                </c:pt>
                <c:pt idx="60">
                  <c:v>0.135011367809</c:v>
                </c:pt>
                <c:pt idx="61">
                  <c:v>0.13628202455499999</c:v>
                </c:pt>
                <c:pt idx="62">
                  <c:v>0.137578371059</c:v>
                </c:pt>
                <c:pt idx="63">
                  <c:v>0.138905777722</c:v>
                </c:pt>
                <c:pt idx="64">
                  <c:v>0.14026107714200001</c:v>
                </c:pt>
                <c:pt idx="65">
                  <c:v>0.14164843930500001</c:v>
                </c:pt>
                <c:pt idx="66">
                  <c:v>0.14306652712699999</c:v>
                </c:pt>
                <c:pt idx="67">
                  <c:v>0.14451732309400001</c:v>
                </c:pt>
                <c:pt idx="68">
                  <c:v>0.146001557324</c:v>
                </c:pt>
                <c:pt idx="69">
                  <c:v>0.14752032878499999</c:v>
                </c:pt>
                <c:pt idx="70">
                  <c:v>0.14907467724099999</c:v>
                </c:pt>
                <c:pt idx="71">
                  <c:v>0.15066569640300001</c:v>
                </c:pt>
                <c:pt idx="72">
                  <c:v>0.15229450394399999</c:v>
                </c:pt>
                <c:pt idx="73">
                  <c:v>0.153962249277</c:v>
                </c:pt>
                <c:pt idx="74">
                  <c:v>0.155670111679</c:v>
                </c:pt>
                <c:pt idx="75">
                  <c:v>0.157419298224</c:v>
                </c:pt>
                <c:pt idx="76">
                  <c:v>0.15921105203899999</c:v>
                </c:pt>
                <c:pt idx="77">
                  <c:v>0.161046616871</c:v>
                </c:pt>
                <c:pt idx="78">
                  <c:v>0.16292733699299999</c:v>
                </c:pt>
                <c:pt idx="79">
                  <c:v>0.16485448585000001</c:v>
                </c:pt>
                <c:pt idx="80">
                  <c:v>0.16682939482699999</c:v>
                </c:pt>
                <c:pt idx="81">
                  <c:v>0.16885349002200001</c:v>
                </c:pt>
                <c:pt idx="82">
                  <c:v>0.17092804565799999</c:v>
                </c:pt>
                <c:pt idx="83">
                  <c:v>0.17305491760799999</c:v>
                </c:pt>
                <c:pt idx="84">
                  <c:v>0.175234631536</c:v>
                </c:pt>
                <c:pt idx="85">
                  <c:v>0.17746960109599999</c:v>
                </c:pt>
                <c:pt idx="86">
                  <c:v>0.17976075406799999</c:v>
                </c:pt>
                <c:pt idx="87">
                  <c:v>0.18210977296600001</c:v>
                </c:pt>
                <c:pt idx="88">
                  <c:v>0.184518084562</c:v>
                </c:pt>
                <c:pt idx="89">
                  <c:v>0.18698721679200001</c:v>
                </c:pt>
                <c:pt idx="90">
                  <c:v>0.18951867634299999</c:v>
                </c:pt>
                <c:pt idx="91">
                  <c:v>0.19211400752900001</c:v>
                </c:pt>
                <c:pt idx="92">
                  <c:v>0.19477469217500001</c:v>
                </c:pt>
                <c:pt idx="93">
                  <c:v>0.19750232435500001</c:v>
                </c:pt>
                <c:pt idx="94">
                  <c:v>0.200298298116</c:v>
                </c:pt>
                <c:pt idx="95">
                  <c:v>0.203164545399</c:v>
                </c:pt>
                <c:pt idx="96">
                  <c:v>0.20610095671600001</c:v>
                </c:pt>
                <c:pt idx="97">
                  <c:v>0.20911230532700001</c:v>
                </c:pt>
                <c:pt idx="98">
                  <c:v>0.212196908766</c:v>
                </c:pt>
                <c:pt idx="99">
                  <c:v>0.21535792675099999</c:v>
                </c:pt>
                <c:pt idx="100">
                  <c:v>0.21859575456200001</c:v>
                </c:pt>
                <c:pt idx="101">
                  <c:v>0.22191326260300001</c:v>
                </c:pt>
                <c:pt idx="102">
                  <c:v>0.22531065596399999</c:v>
                </c:pt>
                <c:pt idx="103">
                  <c:v>0.22878993486599999</c:v>
                </c:pt>
                <c:pt idx="104">
                  <c:v>0.23235236319999999</c:v>
                </c:pt>
                <c:pt idx="105">
                  <c:v>0.235999394966</c:v>
                </c:pt>
                <c:pt idx="106">
                  <c:v>0.23973179397300001</c:v>
                </c:pt>
                <c:pt idx="107">
                  <c:v>0.24355287641199999</c:v>
                </c:pt>
                <c:pt idx="108">
                  <c:v>0.247459436029</c:v>
                </c:pt>
                <c:pt idx="109">
                  <c:v>0.25146095853900002</c:v>
                </c:pt>
                <c:pt idx="110">
                  <c:v>0.25554783101799999</c:v>
                </c:pt>
                <c:pt idx="111">
                  <c:v>0.25973094261000002</c:v>
                </c:pt>
                <c:pt idx="112">
                  <c:v>0.26400633280300001</c:v>
                </c:pt>
                <c:pt idx="113">
                  <c:v>0.26837738262799998</c:v>
                </c:pt>
                <c:pt idx="114">
                  <c:v>0.27284340962100001</c:v>
                </c:pt>
                <c:pt idx="115">
                  <c:v>0.27740713912999998</c:v>
                </c:pt>
                <c:pt idx="116">
                  <c:v>0.28206916019599998</c:v>
                </c:pt>
                <c:pt idx="117">
                  <c:v>0.28683047689800001</c:v>
                </c:pt>
                <c:pt idx="118">
                  <c:v>0.29169151171000002</c:v>
                </c:pt>
                <c:pt idx="119">
                  <c:v>0.296655192076</c:v>
                </c:pt>
                <c:pt idx="120">
                  <c:v>0.30172184408699998</c:v>
                </c:pt>
                <c:pt idx="121">
                  <c:v>0.30689157057400002</c:v>
                </c:pt>
                <c:pt idx="122">
                  <c:v>0.31216446435599998</c:v>
                </c:pt>
                <c:pt idx="123">
                  <c:v>0.317547599096</c:v>
                </c:pt>
                <c:pt idx="124">
                  <c:v>0.32303425773299999</c:v>
                </c:pt>
                <c:pt idx="125">
                  <c:v>0.328630866952</c:v>
                </c:pt>
                <c:pt idx="126">
                  <c:v>0.33433565262600001</c:v>
                </c:pt>
                <c:pt idx="127">
                  <c:v>0.34015093148499997</c:v>
                </c:pt>
                <c:pt idx="128">
                  <c:v>0.34607695491000001</c:v>
                </c:pt>
                <c:pt idx="129">
                  <c:v>0.35211712485800001</c:v>
                </c:pt>
                <c:pt idx="130">
                  <c:v>0.35826750945399999</c:v>
                </c:pt>
                <c:pt idx="131">
                  <c:v>0.36453884050099999</c:v>
                </c:pt>
                <c:pt idx="132">
                  <c:v>0.37091558582099998</c:v>
                </c:pt>
                <c:pt idx="133">
                  <c:v>0.37741600535499997</c:v>
                </c:pt>
                <c:pt idx="134">
                  <c:v>0.38403354430999997</c:v>
                </c:pt>
                <c:pt idx="135">
                  <c:v>0.39076874659400002</c:v>
                </c:pt>
                <c:pt idx="136">
                  <c:v>0.397627068094</c:v>
                </c:pt>
                <c:pt idx="137">
                  <c:v>0.40460682630900002</c:v>
                </c:pt>
                <c:pt idx="138">
                  <c:v>0.41170560227300002</c:v>
                </c:pt>
                <c:pt idx="139">
                  <c:v>0.41892781794400002</c:v>
                </c:pt>
                <c:pt idx="140">
                  <c:v>0.42627996331599999</c:v>
                </c:pt>
                <c:pt idx="141">
                  <c:v>0.43375770462199997</c:v>
                </c:pt>
                <c:pt idx="142">
                  <c:v>0.44136291947099998</c:v>
                </c:pt>
                <c:pt idx="143">
                  <c:v>0.449099234279</c:v>
                </c:pt>
                <c:pt idx="144">
                  <c:v>0.456963945772</c:v>
                </c:pt>
                <c:pt idx="145">
                  <c:v>0.46496494706000002</c:v>
                </c:pt>
                <c:pt idx="146">
                  <c:v>0.47309555462800001</c:v>
                </c:pt>
                <c:pt idx="147">
                  <c:v>0.481364007654</c:v>
                </c:pt>
                <c:pt idx="148">
                  <c:v>0.48976958084900002</c:v>
                </c:pt>
                <c:pt idx="149">
                  <c:v>0.498312231143</c:v>
                </c:pt>
                <c:pt idx="150">
                  <c:v>0.50699930382699998</c:v>
                </c:pt>
                <c:pt idx="151">
                  <c:v>0.51582547367499998</c:v>
                </c:pt>
                <c:pt idx="152">
                  <c:v>0.52479644027299999</c:v>
                </c:pt>
                <c:pt idx="153">
                  <c:v>0.53391302829300002</c:v>
                </c:pt>
                <c:pt idx="154">
                  <c:v>0.54317702550199998</c:v>
                </c:pt>
                <c:pt idx="155">
                  <c:v>0.55259019938999998</c:v>
                </c:pt>
                <c:pt idx="156">
                  <c:v>0.56215406552000002</c:v>
                </c:pt>
                <c:pt idx="157">
                  <c:v>0.57186560451799995</c:v>
                </c:pt>
                <c:pt idx="158">
                  <c:v>0.58174198668999999</c:v>
                </c:pt>
                <c:pt idx="159">
                  <c:v>0.59177016103500002</c:v>
                </c:pt>
                <c:pt idx="160">
                  <c:v>0.60195617080099995</c:v>
                </c:pt>
                <c:pt idx="161">
                  <c:v>0.61230207358900002</c:v>
                </c:pt>
                <c:pt idx="162">
                  <c:v>0.62280958223600003</c:v>
                </c:pt>
                <c:pt idx="163">
                  <c:v>0.63348004934699997</c:v>
                </c:pt>
                <c:pt idx="164">
                  <c:v>0.64431658880200005</c:v>
                </c:pt>
                <c:pt idx="165">
                  <c:v>0.65531941453999998</c:v>
                </c:pt>
                <c:pt idx="166">
                  <c:v>0.666490384213</c:v>
                </c:pt>
                <c:pt idx="167">
                  <c:v>0.67783094807599997</c:v>
                </c:pt>
                <c:pt idx="168">
                  <c:v>0.68934213948800005</c:v>
                </c:pt>
                <c:pt idx="169">
                  <c:v>0.70102379981600005</c:v>
                </c:pt>
                <c:pt idx="170">
                  <c:v>0.71288423397400003</c:v>
                </c:pt>
                <c:pt idx="171">
                  <c:v>0.72491759684400003</c:v>
                </c:pt>
                <c:pt idx="172">
                  <c:v>0.73712622433700004</c:v>
                </c:pt>
                <c:pt idx="173">
                  <c:v>0.74951151690499995</c:v>
                </c:pt>
                <c:pt idx="174">
                  <c:v>0.76207352642299997</c:v>
                </c:pt>
                <c:pt idx="175">
                  <c:v>0.77481151215800004</c:v>
                </c:pt>
                <c:pt idx="176">
                  <c:v>0.78772219428800005</c:v>
                </c:pt>
                <c:pt idx="177">
                  <c:v>0.80079090991900004</c:v>
                </c:pt>
                <c:pt idx="178">
                  <c:v>0.81409259854100002</c:v>
                </c:pt>
                <c:pt idx="179">
                  <c:v>0.82755892207399995</c:v>
                </c:pt>
                <c:pt idx="180">
                  <c:v>0.841199067207</c:v>
                </c:pt>
                <c:pt idx="181">
                  <c:v>0.85501716102600001</c:v>
                </c:pt>
                <c:pt idx="182">
                  <c:v>0.86901608543300002</c:v>
                </c:pt>
                <c:pt idx="183">
                  <c:v>0.88319963781699995</c:v>
                </c:pt>
                <c:pt idx="184">
                  <c:v>0.89757401236699996</c:v>
                </c:pt>
                <c:pt idx="185">
                  <c:v>0.91215156202699998</c:v>
                </c:pt>
                <c:pt idx="186">
                  <c:v>0.92695383401800002</c:v>
                </c:pt>
                <c:pt idx="187">
                  <c:v>0.94179509910799997</c:v>
                </c:pt>
                <c:pt idx="188">
                  <c:v>0.95684524732300003</c:v>
                </c:pt>
                <c:pt idx="189">
                  <c:v>0.972122260061</c:v>
                </c:pt>
                <c:pt idx="190">
                  <c:v>0.98759852798299996</c:v>
                </c:pt>
                <c:pt idx="191">
                  <c:v>1.00327843628</c:v>
                </c:pt>
                <c:pt idx="192">
                  <c:v>1.0191650727199999</c:v>
                </c:pt>
                <c:pt idx="193">
                  <c:v>1.03527228985</c:v>
                </c:pt>
                <c:pt idx="194">
                  <c:v>1.05161283419</c:v>
                </c:pt>
                <c:pt idx="195">
                  <c:v>1.06820096584</c:v>
                </c:pt>
                <c:pt idx="196">
                  <c:v>1.08506048445</c:v>
                </c:pt>
                <c:pt idx="197">
                  <c:v>1.1021585369</c:v>
                </c:pt>
                <c:pt idx="198">
                  <c:v>1.1195894830399999</c:v>
                </c:pt>
                <c:pt idx="199">
                  <c:v>1.1373573804799999</c:v>
                </c:pt>
                <c:pt idx="200">
                  <c:v>1.1555050287399999</c:v>
                </c:pt>
                <c:pt idx="201">
                  <c:v>1.17406709133</c:v>
                </c:pt>
                <c:pt idx="202">
                  <c:v>1.1930897165700001</c:v>
                </c:pt>
                <c:pt idx="203">
                  <c:v>1.2126271052699999</c:v>
                </c:pt>
                <c:pt idx="204">
                  <c:v>1.2326833050099999</c:v>
                </c:pt>
                <c:pt idx="205">
                  <c:v>1.2533461489</c:v>
                </c:pt>
                <c:pt idx="206">
                  <c:v>1.27466502015</c:v>
                </c:pt>
                <c:pt idx="207">
                  <c:v>1.2967050879499999</c:v>
                </c:pt>
                <c:pt idx="208">
                  <c:v>1.3195085634899999</c:v>
                </c:pt>
                <c:pt idx="209">
                  <c:v>1.34307353464</c:v>
                </c:pt>
                <c:pt idx="210">
                  <c:v>1.36738876182</c:v>
                </c:pt>
                <c:pt idx="211">
                  <c:v>1.39235700939</c:v>
                </c:pt>
                <c:pt idx="212">
                  <c:v>1.41782525856</c:v>
                </c:pt>
                <c:pt idx="213">
                  <c:v>1.44346922416</c:v>
                </c:pt>
                <c:pt idx="214">
                  <c:v>1.46877367216</c:v>
                </c:pt>
                <c:pt idx="215">
                  <c:v>1.4930215149699999</c:v>
                </c:pt>
                <c:pt idx="216">
                  <c:v>1.5153919573200001</c:v>
                </c:pt>
                <c:pt idx="217">
                  <c:v>1.5351371625600001</c:v>
                </c:pt>
                <c:pt idx="218">
                  <c:v>1.55181548893</c:v>
                </c:pt>
                <c:pt idx="219">
                  <c:v>1.5653904306999999</c:v>
                </c:pt>
                <c:pt idx="220">
                  <c:v>1.5761564642599999</c:v>
                </c:pt>
                <c:pt idx="221">
                  <c:v>1.58456007861</c:v>
                </c:pt>
                <c:pt idx="222">
                  <c:v>1.5910732241800001</c:v>
                </c:pt>
                <c:pt idx="223">
                  <c:v>1.59611111225</c:v>
                </c:pt>
                <c:pt idx="224">
                  <c:v>1.6000092084499999</c:v>
                </c:pt>
                <c:pt idx="225">
                  <c:v>1.6030273101300001</c:v>
                </c:pt>
                <c:pt idx="226">
                  <c:v>1.60536293992</c:v>
                </c:pt>
                <c:pt idx="227">
                  <c:v>1.60716546747</c:v>
                </c:pt>
                <c:pt idx="228">
                  <c:v>1.6085482021899999</c:v>
                </c:pt>
                <c:pt idx="229">
                  <c:v>1.6095976783699999</c:v>
                </c:pt>
                <c:pt idx="230">
                  <c:v>1.6103805901599999</c:v>
                </c:pt>
                <c:pt idx="231">
                  <c:v>1.61094886676</c:v>
                </c:pt>
                <c:pt idx="232">
                  <c:v>1.61134336818</c:v>
                </c:pt>
                <c:pt idx="233">
                  <c:v>1.61159658188</c:v>
                </c:pt>
                <c:pt idx="234">
                  <c:v>1.61173460131</c:v>
                </c:pt>
                <c:pt idx="235">
                  <c:v>1.61177858902</c:v>
                </c:pt>
                <c:pt idx="236">
                  <c:v>1.6117458682900001</c:v>
                </c:pt>
                <c:pt idx="237">
                  <c:v>1.6116507450799999</c:v>
                </c:pt>
                <c:pt idx="238">
                  <c:v>1.6115051329900001</c:v>
                </c:pt>
                <c:pt idx="239">
                  <c:v>1.61131903248</c:v>
                </c:pt>
                <c:pt idx="240">
                  <c:v>1.6111009040099999</c:v>
                </c:pt>
                <c:pt idx="241">
                  <c:v>1.61085795548</c:v>
                </c:pt>
                <c:pt idx="242">
                  <c:v>1.6105963721800001</c:v>
                </c:pt>
                <c:pt idx="243">
                  <c:v>1.61032149834</c:v>
                </c:pt>
                <c:pt idx="244">
                  <c:v>1.61003798262</c:v>
                </c:pt>
                <c:pt idx="245">
                  <c:v>1.60974989545</c:v>
                </c:pt>
                <c:pt idx="246">
                  <c:v>1.6094608243399999</c:v>
                </c:pt>
                <c:pt idx="247">
                  <c:v>1.6091739520599999</c:v>
                </c:pt>
                <c:pt idx="248">
                  <c:v>1.60889212094</c:v>
                </c:pt>
                <c:pt idx="249">
                  <c:v>1.60861788637</c:v>
                </c:pt>
                <c:pt idx="250">
                  <c:v>1.60835356155</c:v>
                </c:pt>
                <c:pt idx="251">
                  <c:v>1.60810125513</c:v>
                </c:pt>
                <c:pt idx="252">
                  <c:v>1.60786290323</c:v>
                </c:pt>
                <c:pt idx="253">
                  <c:v>1.6076402968700001</c:v>
                </c:pt>
                <c:pt idx="254">
                  <c:v>1.60743510565</c:v>
                </c:pt>
                <c:pt idx="255">
                  <c:v>1.60724889839</c:v>
                </c:pt>
                <c:pt idx="256">
                  <c:v>1.6070831614100001</c:v>
                </c:pt>
                <c:pt idx="257">
                  <c:v>1.6069393148</c:v>
                </c:pt>
                <c:pt idx="258">
                  <c:v>1.6068187271700001</c:v>
                </c:pt>
                <c:pt idx="259">
                  <c:v>1.6067227292199999</c:v>
                </c:pt>
                <c:pt idx="260">
                  <c:v>1.6066526264500001</c:v>
                </c:pt>
                <c:pt idx="261">
                  <c:v>1.60660971149</c:v>
                </c:pt>
                <c:pt idx="262">
                  <c:v>1.6065952750400001</c:v>
                </c:pt>
                <c:pt idx="263">
                  <c:v>1.60661061835</c:v>
                </c:pt>
                <c:pt idx="264">
                  <c:v>1.60665706472</c:v>
                </c:pt>
                <c:pt idx="265">
                  <c:v>1.60673597171</c:v>
                </c:pt>
                <c:pt idx="266">
                  <c:v>1.6068487439100001</c:v>
                </c:pt>
                <c:pt idx="267">
                  <c:v>1.60699684678</c:v>
                </c:pt>
                <c:pt idx="268">
                  <c:v>1.60718182171</c:v>
                </c:pt>
                <c:pt idx="269">
                  <c:v>1.60740530388</c:v>
                </c:pt>
                <c:pt idx="270">
                  <c:v>1.60766903776</c:v>
                </c:pt>
                <c:pt idx="271">
                  <c:v>1.60797490196</c:v>
                </c:pt>
                <c:pt idx="272">
                  <c:v>1.60832493304</c:v>
                </c:pt>
                <c:pt idx="273">
                  <c:v>1.6087213546900001</c:v>
                </c:pt>
                <c:pt idx="274">
                  <c:v>1.6091666123199999</c:v>
                </c:pt>
                <c:pt idx="275">
                  <c:v>1.60966341283</c:v>
                </c:pt>
                <c:pt idx="276">
                  <c:v>1.61021477528</c:v>
                </c:pt>
                <c:pt idx="277">
                  <c:v>1.6108240919000001</c:v>
                </c:pt>
                <c:pt idx="278">
                  <c:v>1.61149519938</c:v>
                </c:pt>
                <c:pt idx="279">
                  <c:v>1.6122324799900001</c:v>
                </c:pt>
                <c:pt idx="280" formatCode="0.00000">
                  <c:v>1.613</c:v>
                </c:pt>
                <c:pt idx="281">
                  <c:v>1.61392651083</c:v>
                </c:pt>
                <c:pt idx="282">
                  <c:v>1.61489594764</c:v>
                </c:pt>
                <c:pt idx="283">
                  <c:v>1.6159573663</c:v>
                </c:pt>
                <c:pt idx="284">
                  <c:v>1.61712043842</c:v>
                </c:pt>
                <c:pt idx="285">
                  <c:v>1.6183968867</c:v>
                </c:pt>
                <c:pt idx="286">
                  <c:v>1.6198011023000001</c:v>
                </c:pt>
                <c:pt idx="287">
                  <c:v>1.6213510465100001</c:v>
                </c:pt>
                <c:pt idx="288">
                  <c:v>1.6230695345999999</c:v>
                </c:pt>
                <c:pt idx="289">
                  <c:v>1.6249861989600001</c:v>
                </c:pt>
                <c:pt idx="290">
                  <c:v>1.62714050912</c:v>
                </c:pt>
                <c:pt idx="291">
                  <c:v>1.6295866892399999</c:v>
                </c:pt>
                <c:pt idx="292">
                  <c:v>1.6324021529299999</c:v>
                </c:pt>
                <c:pt idx="293">
                  <c:v>1.6357029212400001</c:v>
                </c:pt>
                <c:pt idx="294">
                  <c:v>1.6396745422800001</c:v>
                </c:pt>
                <c:pt idx="295">
                  <c:v>1.64464154972</c:v>
                </c:pt>
                <c:pt idx="296">
                  <c:v>1.6512526671500001</c:v>
                </c:pt>
                <c:pt idx="297">
                  <c:v>1.6611288667899999</c:v>
                </c:pt>
                <c:pt idx="298">
                  <c:v>1.68074638777</c:v>
                </c:pt>
                <c:pt idx="299">
                  <c:v>1.9180836592499999</c:v>
                </c:pt>
                <c:pt idx="300">
                  <c:v>2.2869999999999999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FA-46F7-B7CA-40772F2BA9E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mintoc_gravity_turn!$D$2:$D$302</c:f>
              <c:numCache>
                <c:formatCode>0.000</c:formatCode>
                <c:ptCount val="301"/>
                <c:pt idx="0">
                  <c:v>9.9999999999999995E-7</c:v>
                </c:pt>
                <c:pt idx="1">
                  <c:v>4.8364906487699998E-2</c:v>
                </c:pt>
                <c:pt idx="2">
                  <c:v>9.2192549744799998E-2</c:v>
                </c:pt>
                <c:pt idx="3">
                  <c:v>9.0683693199000007E-2</c:v>
                </c:pt>
                <c:pt idx="4">
                  <c:v>9.1677938491099994E-2</c:v>
                </c:pt>
                <c:pt idx="5">
                  <c:v>9.2014884180499995E-2</c:v>
                </c:pt>
                <c:pt idx="6">
                  <c:v>9.2536599007200002E-2</c:v>
                </c:pt>
                <c:pt idx="7">
                  <c:v>9.3018108943399999E-2</c:v>
                </c:pt>
                <c:pt idx="8">
                  <c:v>9.3519586593600004E-2</c:v>
                </c:pt>
                <c:pt idx="9">
                  <c:v>9.4024670744199998E-2</c:v>
                </c:pt>
                <c:pt idx="10">
                  <c:v>9.4538971719600004E-2</c:v>
                </c:pt>
                <c:pt idx="11">
                  <c:v>9.5059734354500006E-2</c:v>
                </c:pt>
                <c:pt idx="12">
                  <c:v>9.5589216211399999E-2</c:v>
                </c:pt>
                <c:pt idx="13">
                  <c:v>9.6126205232499998E-2</c:v>
                </c:pt>
                <c:pt idx="14">
                  <c:v>9.6671438977300003E-2</c:v>
                </c:pt>
                <c:pt idx="15">
                  <c:v>9.7224896353099999E-2</c:v>
                </c:pt>
                <c:pt idx="16">
                  <c:v>9.7786980256600001E-2</c:v>
                </c:pt>
                <c:pt idx="17">
                  <c:v>9.8357484709199999E-2</c:v>
                </c:pt>
                <c:pt idx="18">
                  <c:v>9.8937003886000005E-2</c:v>
                </c:pt>
                <c:pt idx="19">
                  <c:v>9.95254924258E-2</c:v>
                </c:pt>
                <c:pt idx="20">
                  <c:v>0.100123238775</c:v>
                </c:pt>
                <c:pt idx="21">
                  <c:v>0.10073043233700001</c:v>
                </c:pt>
                <c:pt idx="22">
                  <c:v>0.101347278805</c:v>
                </c:pt>
                <c:pt idx="23">
                  <c:v>0.101974058967</c:v>
                </c:pt>
                <c:pt idx="24">
                  <c:v>0.10261077212899999</c:v>
                </c:pt>
                <c:pt idx="25">
                  <c:v>0.10325853591799999</c:v>
                </c:pt>
                <c:pt idx="26">
                  <c:v>0.10391580613</c:v>
                </c:pt>
                <c:pt idx="27">
                  <c:v>0.10458460477500001</c:v>
                </c:pt>
                <c:pt idx="28">
                  <c:v>0.105264330731</c:v>
                </c:pt>
                <c:pt idx="29">
                  <c:v>0.105955482276</c:v>
                </c:pt>
                <c:pt idx="30">
                  <c:v>0.106658275558</c:v>
                </c:pt>
                <c:pt idx="31">
                  <c:v>0.10737301326199999</c:v>
                </c:pt>
                <c:pt idx="32">
                  <c:v>0.108099987244</c:v>
                </c:pt>
                <c:pt idx="33">
                  <c:v>0.108839503086</c:v>
                </c:pt>
                <c:pt idx="34">
                  <c:v>0.10959186839399999</c:v>
                </c:pt>
                <c:pt idx="35">
                  <c:v>0.110357438748</c:v>
                </c:pt>
                <c:pt idx="36">
                  <c:v>0.111136473076</c:v>
                </c:pt>
                <c:pt idx="37">
                  <c:v>0.111929592965</c:v>
                </c:pt>
                <c:pt idx="38">
                  <c:v>0.112736134768</c:v>
                </c:pt>
                <c:pt idx="39">
                  <c:v>0.113558538722</c:v>
                </c:pt>
                <c:pt idx="40">
                  <c:v>0.114395149167</c:v>
                </c:pt>
                <c:pt idx="41">
                  <c:v>0.115247354064</c:v>
                </c:pt>
                <c:pt idx="42">
                  <c:v>0.116115365681</c:v>
                </c:pt>
                <c:pt idx="43">
                  <c:v>0.116999476021</c:v>
                </c:pt>
                <c:pt idx="44">
                  <c:v>0.117900465281</c:v>
                </c:pt>
                <c:pt idx="45">
                  <c:v>0.118818468407</c:v>
                </c:pt>
                <c:pt idx="46">
                  <c:v>0.11975410895700001</c:v>
                </c:pt>
                <c:pt idx="47">
                  <c:v>0.120707832067</c:v>
                </c:pt>
                <c:pt idx="48">
                  <c:v>0.12168019624400001</c:v>
                </c:pt>
                <c:pt idx="49">
                  <c:v>0.122671570262</c:v>
                </c:pt>
                <c:pt idx="50">
                  <c:v>0.12368304859</c:v>
                </c:pt>
                <c:pt idx="51">
                  <c:v>0.12471394046299999</c:v>
                </c:pt>
                <c:pt idx="52">
                  <c:v>0.12576644850599999</c:v>
                </c:pt>
                <c:pt idx="53">
                  <c:v>0.12684018476</c:v>
                </c:pt>
                <c:pt idx="54">
                  <c:v>0.127935789228</c:v>
                </c:pt>
                <c:pt idx="55">
                  <c:v>0.12905408682899999</c:v>
                </c:pt>
                <c:pt idx="56">
                  <c:v>0.13019649100799999</c:v>
                </c:pt>
                <c:pt idx="57">
                  <c:v>0.13136193778300001</c:v>
                </c:pt>
                <c:pt idx="58">
                  <c:v>0.13255289067500001</c:v>
                </c:pt>
                <c:pt idx="59">
                  <c:v>0.13376896338700001</c:v>
                </c:pt>
                <c:pt idx="60">
                  <c:v>0.135011367809</c:v>
                </c:pt>
                <c:pt idx="61">
                  <c:v>0.13628202455499999</c:v>
                </c:pt>
                <c:pt idx="62">
                  <c:v>0.137578371059</c:v>
                </c:pt>
                <c:pt idx="63">
                  <c:v>0.138905777722</c:v>
                </c:pt>
                <c:pt idx="64">
                  <c:v>0.14026107714200001</c:v>
                </c:pt>
                <c:pt idx="65">
                  <c:v>0.14164843930500001</c:v>
                </c:pt>
                <c:pt idx="66">
                  <c:v>0.14306652712699999</c:v>
                </c:pt>
                <c:pt idx="67">
                  <c:v>0.14451732309400001</c:v>
                </c:pt>
                <c:pt idx="68">
                  <c:v>0.146001557324</c:v>
                </c:pt>
                <c:pt idx="69">
                  <c:v>0.14752032878499999</c:v>
                </c:pt>
                <c:pt idx="70">
                  <c:v>0.14907467724099999</c:v>
                </c:pt>
                <c:pt idx="71">
                  <c:v>0.15066569640300001</c:v>
                </c:pt>
                <c:pt idx="72">
                  <c:v>0.15229450394399999</c:v>
                </c:pt>
                <c:pt idx="73">
                  <c:v>0.153962249277</c:v>
                </c:pt>
                <c:pt idx="74">
                  <c:v>0.155670111679</c:v>
                </c:pt>
                <c:pt idx="75">
                  <c:v>0.157419298224</c:v>
                </c:pt>
                <c:pt idx="76">
                  <c:v>0.15921105203899999</c:v>
                </c:pt>
                <c:pt idx="77">
                  <c:v>0.161046616871</c:v>
                </c:pt>
                <c:pt idx="78">
                  <c:v>0.16292733699299999</c:v>
                </c:pt>
                <c:pt idx="79">
                  <c:v>0.16485448585000001</c:v>
                </c:pt>
                <c:pt idx="80">
                  <c:v>0.16682939482699999</c:v>
                </c:pt>
                <c:pt idx="81">
                  <c:v>0.16885349002200001</c:v>
                </c:pt>
                <c:pt idx="82">
                  <c:v>0.17092804565799999</c:v>
                </c:pt>
                <c:pt idx="83">
                  <c:v>0.17305491760799999</c:v>
                </c:pt>
                <c:pt idx="84">
                  <c:v>0.175234631536</c:v>
                </c:pt>
                <c:pt idx="85">
                  <c:v>0.17746960109599999</c:v>
                </c:pt>
                <c:pt idx="86">
                  <c:v>0.17976075406799999</c:v>
                </c:pt>
                <c:pt idx="87">
                  <c:v>0.18210977296600001</c:v>
                </c:pt>
                <c:pt idx="88">
                  <c:v>0.184518084562</c:v>
                </c:pt>
                <c:pt idx="89">
                  <c:v>0.18698721679200001</c:v>
                </c:pt>
                <c:pt idx="90">
                  <c:v>0.18951867634299999</c:v>
                </c:pt>
                <c:pt idx="91">
                  <c:v>0.19211400752900001</c:v>
                </c:pt>
                <c:pt idx="92">
                  <c:v>0.19477469217500001</c:v>
                </c:pt>
                <c:pt idx="93">
                  <c:v>0.19750232435500001</c:v>
                </c:pt>
                <c:pt idx="94">
                  <c:v>0.200298298116</c:v>
                </c:pt>
                <c:pt idx="95">
                  <c:v>0.203164545399</c:v>
                </c:pt>
                <c:pt idx="96">
                  <c:v>0.20610095671600001</c:v>
                </c:pt>
                <c:pt idx="97">
                  <c:v>0.20911230532700001</c:v>
                </c:pt>
                <c:pt idx="98">
                  <c:v>0.212196908766</c:v>
                </c:pt>
                <c:pt idx="99">
                  <c:v>0.21535792675099999</c:v>
                </c:pt>
                <c:pt idx="100">
                  <c:v>0.21859575456200001</c:v>
                </c:pt>
                <c:pt idx="101">
                  <c:v>0.22191326260300001</c:v>
                </c:pt>
                <c:pt idx="102">
                  <c:v>0.22531065596399999</c:v>
                </c:pt>
                <c:pt idx="103">
                  <c:v>0.22878993486599999</c:v>
                </c:pt>
                <c:pt idx="104">
                  <c:v>0.23235236319999999</c:v>
                </c:pt>
                <c:pt idx="105">
                  <c:v>0.235999394966</c:v>
                </c:pt>
                <c:pt idx="106">
                  <c:v>0.23973179397300001</c:v>
                </c:pt>
                <c:pt idx="107">
                  <c:v>0.24355287641199999</c:v>
                </c:pt>
                <c:pt idx="108">
                  <c:v>0.247459436029</c:v>
                </c:pt>
                <c:pt idx="109">
                  <c:v>0.25146095853900002</c:v>
                </c:pt>
                <c:pt idx="110">
                  <c:v>0.25554783101799999</c:v>
                </c:pt>
                <c:pt idx="111">
                  <c:v>0.25973094261000002</c:v>
                </c:pt>
                <c:pt idx="112">
                  <c:v>0.26400633280300001</c:v>
                </c:pt>
                <c:pt idx="113">
                  <c:v>0.26837738262799998</c:v>
                </c:pt>
                <c:pt idx="114">
                  <c:v>0.27284340962100001</c:v>
                </c:pt>
                <c:pt idx="115">
                  <c:v>0.27740713912999998</c:v>
                </c:pt>
                <c:pt idx="116">
                  <c:v>0.28206916019599998</c:v>
                </c:pt>
                <c:pt idx="117">
                  <c:v>0.28683047689800001</c:v>
                </c:pt>
                <c:pt idx="118">
                  <c:v>0.29169151171000002</c:v>
                </c:pt>
                <c:pt idx="119">
                  <c:v>0.296655192076</c:v>
                </c:pt>
                <c:pt idx="120">
                  <c:v>0.30172184408699998</c:v>
                </c:pt>
                <c:pt idx="121">
                  <c:v>0.30689157057400002</c:v>
                </c:pt>
                <c:pt idx="122">
                  <c:v>0.31216446435599998</c:v>
                </c:pt>
                <c:pt idx="123">
                  <c:v>0.317547599096</c:v>
                </c:pt>
                <c:pt idx="124">
                  <c:v>0.32303425773299999</c:v>
                </c:pt>
                <c:pt idx="125">
                  <c:v>0.328630866952</c:v>
                </c:pt>
                <c:pt idx="126">
                  <c:v>0.33433565262600001</c:v>
                </c:pt>
                <c:pt idx="127">
                  <c:v>0.34015093148499997</c:v>
                </c:pt>
                <c:pt idx="128">
                  <c:v>0.34607695491000001</c:v>
                </c:pt>
                <c:pt idx="129">
                  <c:v>0.35211712485800001</c:v>
                </c:pt>
                <c:pt idx="130">
                  <c:v>0.35826750945399999</c:v>
                </c:pt>
                <c:pt idx="131">
                  <c:v>0.36453884050099999</c:v>
                </c:pt>
                <c:pt idx="132">
                  <c:v>0.37091558582099998</c:v>
                </c:pt>
                <c:pt idx="133">
                  <c:v>0.37741600535499997</c:v>
                </c:pt>
                <c:pt idx="134">
                  <c:v>0.38403354430999997</c:v>
                </c:pt>
                <c:pt idx="135">
                  <c:v>0.39076874659400002</c:v>
                </c:pt>
                <c:pt idx="136">
                  <c:v>0.397627068094</c:v>
                </c:pt>
                <c:pt idx="137">
                  <c:v>0.40460682630900002</c:v>
                </c:pt>
                <c:pt idx="138">
                  <c:v>0.41170560227300002</c:v>
                </c:pt>
                <c:pt idx="139">
                  <c:v>0.41892781794400002</c:v>
                </c:pt>
                <c:pt idx="140">
                  <c:v>0.42627996331599999</c:v>
                </c:pt>
                <c:pt idx="141">
                  <c:v>0.43375770462199997</c:v>
                </c:pt>
                <c:pt idx="142">
                  <c:v>0.44136291947099998</c:v>
                </c:pt>
                <c:pt idx="143">
                  <c:v>0.449099234279</c:v>
                </c:pt>
                <c:pt idx="144">
                  <c:v>0.456963945772</c:v>
                </c:pt>
                <c:pt idx="145">
                  <c:v>0.46496494706000002</c:v>
                </c:pt>
                <c:pt idx="146">
                  <c:v>0.47309555462800001</c:v>
                </c:pt>
                <c:pt idx="147">
                  <c:v>0.481364007654</c:v>
                </c:pt>
                <c:pt idx="148">
                  <c:v>0.48976958084900002</c:v>
                </c:pt>
                <c:pt idx="149">
                  <c:v>0.498312231143</c:v>
                </c:pt>
                <c:pt idx="150">
                  <c:v>0.50699930382699998</c:v>
                </c:pt>
                <c:pt idx="151">
                  <c:v>0.51582547367499998</c:v>
                </c:pt>
                <c:pt idx="152">
                  <c:v>0.52479644027299999</c:v>
                </c:pt>
                <c:pt idx="153">
                  <c:v>0.53391302829300002</c:v>
                </c:pt>
                <c:pt idx="154">
                  <c:v>0.54317702550199998</c:v>
                </c:pt>
                <c:pt idx="155">
                  <c:v>0.55259019938999998</c:v>
                </c:pt>
                <c:pt idx="156">
                  <c:v>0.56215406552000002</c:v>
                </c:pt>
                <c:pt idx="157">
                  <c:v>0.57186560451799995</c:v>
                </c:pt>
                <c:pt idx="158">
                  <c:v>0.58174198668999999</c:v>
                </c:pt>
                <c:pt idx="159">
                  <c:v>0.59177016103500002</c:v>
                </c:pt>
                <c:pt idx="160">
                  <c:v>0.60195617080099995</c:v>
                </c:pt>
                <c:pt idx="161">
                  <c:v>0.61230207358900002</c:v>
                </c:pt>
                <c:pt idx="162">
                  <c:v>0.62280958223600003</c:v>
                </c:pt>
                <c:pt idx="163">
                  <c:v>0.63348004934699997</c:v>
                </c:pt>
                <c:pt idx="164">
                  <c:v>0.64431658880200005</c:v>
                </c:pt>
                <c:pt idx="165">
                  <c:v>0.65531941453999998</c:v>
                </c:pt>
                <c:pt idx="166">
                  <c:v>0.666490384213</c:v>
                </c:pt>
                <c:pt idx="167">
                  <c:v>0.67783094807599997</c:v>
                </c:pt>
                <c:pt idx="168">
                  <c:v>0.68934213948800005</c:v>
                </c:pt>
                <c:pt idx="169">
                  <c:v>0.70102379981600005</c:v>
                </c:pt>
                <c:pt idx="170">
                  <c:v>0.71288423397400003</c:v>
                </c:pt>
                <c:pt idx="171">
                  <c:v>0.72491759684400003</c:v>
                </c:pt>
                <c:pt idx="172">
                  <c:v>0.73712622433700004</c:v>
                </c:pt>
                <c:pt idx="173">
                  <c:v>0.74951151690499995</c:v>
                </c:pt>
                <c:pt idx="174">
                  <c:v>0.76207352642299997</c:v>
                </c:pt>
                <c:pt idx="175">
                  <c:v>0.77481151215800004</c:v>
                </c:pt>
                <c:pt idx="176">
                  <c:v>0.78772219428800005</c:v>
                </c:pt>
                <c:pt idx="177">
                  <c:v>0.80079090991900004</c:v>
                </c:pt>
                <c:pt idx="178">
                  <c:v>0.81409259854100002</c:v>
                </c:pt>
                <c:pt idx="179">
                  <c:v>0.82755892207399995</c:v>
                </c:pt>
                <c:pt idx="180">
                  <c:v>0.841199067207</c:v>
                </c:pt>
                <c:pt idx="181">
                  <c:v>0.85501716102600001</c:v>
                </c:pt>
                <c:pt idx="182">
                  <c:v>0.86901608543300002</c:v>
                </c:pt>
                <c:pt idx="183">
                  <c:v>0.88319963781699995</c:v>
                </c:pt>
                <c:pt idx="184">
                  <c:v>0.89757401236699996</c:v>
                </c:pt>
                <c:pt idx="185">
                  <c:v>0.91215156202699998</c:v>
                </c:pt>
                <c:pt idx="186">
                  <c:v>0.92695383401800002</c:v>
                </c:pt>
                <c:pt idx="187">
                  <c:v>0.94179509910799997</c:v>
                </c:pt>
                <c:pt idx="188">
                  <c:v>0.95684524732300003</c:v>
                </c:pt>
                <c:pt idx="189">
                  <c:v>0.972122260061</c:v>
                </c:pt>
                <c:pt idx="190">
                  <c:v>0.98759852798299996</c:v>
                </c:pt>
                <c:pt idx="191">
                  <c:v>1.00327843628</c:v>
                </c:pt>
                <c:pt idx="192">
                  <c:v>1.0191650727199999</c:v>
                </c:pt>
                <c:pt idx="193">
                  <c:v>1.03527228985</c:v>
                </c:pt>
                <c:pt idx="194">
                  <c:v>1.05161283419</c:v>
                </c:pt>
                <c:pt idx="195">
                  <c:v>1.06820096584</c:v>
                </c:pt>
                <c:pt idx="196">
                  <c:v>1.08506048445</c:v>
                </c:pt>
                <c:pt idx="197">
                  <c:v>1.1021585369</c:v>
                </c:pt>
                <c:pt idx="198">
                  <c:v>1.1195894830399999</c:v>
                </c:pt>
                <c:pt idx="199">
                  <c:v>1.1373573804799999</c:v>
                </c:pt>
                <c:pt idx="200">
                  <c:v>1.1555050287399999</c:v>
                </c:pt>
                <c:pt idx="201">
                  <c:v>1.17406709133</c:v>
                </c:pt>
                <c:pt idx="202">
                  <c:v>1.1930897165700001</c:v>
                </c:pt>
                <c:pt idx="203">
                  <c:v>1.2126271052699999</c:v>
                </c:pt>
                <c:pt idx="204">
                  <c:v>1.2326833050099999</c:v>
                </c:pt>
                <c:pt idx="205">
                  <c:v>1.2533461489</c:v>
                </c:pt>
                <c:pt idx="206">
                  <c:v>1.27466502015</c:v>
                </c:pt>
                <c:pt idx="207">
                  <c:v>1.2967050879499999</c:v>
                </c:pt>
                <c:pt idx="208">
                  <c:v>1.3195085634899999</c:v>
                </c:pt>
                <c:pt idx="209">
                  <c:v>1.34307353464</c:v>
                </c:pt>
                <c:pt idx="210">
                  <c:v>1.36738876182</c:v>
                </c:pt>
                <c:pt idx="211">
                  <c:v>1.39235700939</c:v>
                </c:pt>
                <c:pt idx="212">
                  <c:v>1.41782525856</c:v>
                </c:pt>
                <c:pt idx="213">
                  <c:v>1.44346922416</c:v>
                </c:pt>
                <c:pt idx="214">
                  <c:v>1.46877367216</c:v>
                </c:pt>
                <c:pt idx="215">
                  <c:v>1.4930215149699999</c:v>
                </c:pt>
                <c:pt idx="216">
                  <c:v>1.5153919573200001</c:v>
                </c:pt>
                <c:pt idx="217">
                  <c:v>1.5351371625600001</c:v>
                </c:pt>
                <c:pt idx="218">
                  <c:v>1.55181548893</c:v>
                </c:pt>
                <c:pt idx="219">
                  <c:v>1.5653904306999999</c:v>
                </c:pt>
                <c:pt idx="220">
                  <c:v>1.5761564642599999</c:v>
                </c:pt>
                <c:pt idx="221">
                  <c:v>1.58456007861</c:v>
                </c:pt>
                <c:pt idx="222">
                  <c:v>1.5910732241800001</c:v>
                </c:pt>
                <c:pt idx="223">
                  <c:v>1.59611111225</c:v>
                </c:pt>
                <c:pt idx="224">
                  <c:v>1.6000092084499999</c:v>
                </c:pt>
                <c:pt idx="225">
                  <c:v>1.6030273101300001</c:v>
                </c:pt>
                <c:pt idx="226">
                  <c:v>1.60536293992</c:v>
                </c:pt>
                <c:pt idx="227">
                  <c:v>1.60716546747</c:v>
                </c:pt>
                <c:pt idx="228">
                  <c:v>1.6085482021899999</c:v>
                </c:pt>
                <c:pt idx="229">
                  <c:v>1.6095976783699999</c:v>
                </c:pt>
                <c:pt idx="230">
                  <c:v>1.6103805901599999</c:v>
                </c:pt>
                <c:pt idx="231">
                  <c:v>1.61094886676</c:v>
                </c:pt>
                <c:pt idx="232">
                  <c:v>1.61134336818</c:v>
                </c:pt>
                <c:pt idx="233">
                  <c:v>1.61159658188</c:v>
                </c:pt>
                <c:pt idx="234">
                  <c:v>1.61173460131</c:v>
                </c:pt>
                <c:pt idx="235">
                  <c:v>1.61177858902</c:v>
                </c:pt>
                <c:pt idx="236">
                  <c:v>1.6117458682900001</c:v>
                </c:pt>
                <c:pt idx="237">
                  <c:v>1.6116507450799999</c:v>
                </c:pt>
                <c:pt idx="238">
                  <c:v>1.6115051329900001</c:v>
                </c:pt>
                <c:pt idx="239">
                  <c:v>1.61131903248</c:v>
                </c:pt>
                <c:pt idx="240">
                  <c:v>1.6111009040099999</c:v>
                </c:pt>
                <c:pt idx="241">
                  <c:v>1.61085795548</c:v>
                </c:pt>
                <c:pt idx="242">
                  <c:v>1.6105963721800001</c:v>
                </c:pt>
                <c:pt idx="243">
                  <c:v>1.61032149834</c:v>
                </c:pt>
                <c:pt idx="244">
                  <c:v>1.61003798262</c:v>
                </c:pt>
                <c:pt idx="245">
                  <c:v>1.60974989545</c:v>
                </c:pt>
                <c:pt idx="246">
                  <c:v>1.6094608243399999</c:v>
                </c:pt>
                <c:pt idx="247">
                  <c:v>1.6091739520599999</c:v>
                </c:pt>
                <c:pt idx="248">
                  <c:v>1.60889212094</c:v>
                </c:pt>
                <c:pt idx="249">
                  <c:v>1.60861788637</c:v>
                </c:pt>
                <c:pt idx="250">
                  <c:v>1.60835356155</c:v>
                </c:pt>
                <c:pt idx="251">
                  <c:v>1.60810125513</c:v>
                </c:pt>
                <c:pt idx="252">
                  <c:v>1.60786290323</c:v>
                </c:pt>
                <c:pt idx="253">
                  <c:v>1.6076402968700001</c:v>
                </c:pt>
                <c:pt idx="254">
                  <c:v>1.60743510565</c:v>
                </c:pt>
                <c:pt idx="255">
                  <c:v>1.60724889839</c:v>
                </c:pt>
                <c:pt idx="256">
                  <c:v>1.6070831614100001</c:v>
                </c:pt>
                <c:pt idx="257">
                  <c:v>1.6069393148</c:v>
                </c:pt>
                <c:pt idx="258">
                  <c:v>1.6068187271700001</c:v>
                </c:pt>
                <c:pt idx="259">
                  <c:v>1.6067227292199999</c:v>
                </c:pt>
                <c:pt idx="260">
                  <c:v>1.6066526264500001</c:v>
                </c:pt>
                <c:pt idx="261">
                  <c:v>1.60660971149</c:v>
                </c:pt>
                <c:pt idx="262">
                  <c:v>1.6065952750400001</c:v>
                </c:pt>
                <c:pt idx="263">
                  <c:v>1.60661061835</c:v>
                </c:pt>
                <c:pt idx="264">
                  <c:v>1.60665706472</c:v>
                </c:pt>
                <c:pt idx="265">
                  <c:v>1.60673597171</c:v>
                </c:pt>
                <c:pt idx="266">
                  <c:v>1.6068487439100001</c:v>
                </c:pt>
                <c:pt idx="267">
                  <c:v>1.60699684678</c:v>
                </c:pt>
                <c:pt idx="268">
                  <c:v>1.60718182171</c:v>
                </c:pt>
                <c:pt idx="269">
                  <c:v>1.60740530388</c:v>
                </c:pt>
                <c:pt idx="270">
                  <c:v>1.60766903776</c:v>
                </c:pt>
                <c:pt idx="271">
                  <c:v>1.60797490196</c:v>
                </c:pt>
                <c:pt idx="272">
                  <c:v>1.60832493304</c:v>
                </c:pt>
                <c:pt idx="273">
                  <c:v>1.6087213546900001</c:v>
                </c:pt>
                <c:pt idx="274">
                  <c:v>1.6091666123199999</c:v>
                </c:pt>
                <c:pt idx="275">
                  <c:v>1.60966341283</c:v>
                </c:pt>
                <c:pt idx="276">
                  <c:v>1.61021477528</c:v>
                </c:pt>
                <c:pt idx="277">
                  <c:v>1.6108240919000001</c:v>
                </c:pt>
                <c:pt idx="278">
                  <c:v>1.61149519938</c:v>
                </c:pt>
                <c:pt idx="279">
                  <c:v>1.6122324799900001</c:v>
                </c:pt>
                <c:pt idx="280" formatCode="0.00000">
                  <c:v>1.613</c:v>
                </c:pt>
                <c:pt idx="281">
                  <c:v>1.61392651083</c:v>
                </c:pt>
                <c:pt idx="282">
                  <c:v>1.61489594764</c:v>
                </c:pt>
                <c:pt idx="283">
                  <c:v>1.6159573663</c:v>
                </c:pt>
                <c:pt idx="284">
                  <c:v>1.61712043842</c:v>
                </c:pt>
                <c:pt idx="285">
                  <c:v>1.6183968867</c:v>
                </c:pt>
                <c:pt idx="286">
                  <c:v>1.6198011023000001</c:v>
                </c:pt>
                <c:pt idx="287">
                  <c:v>1.6213510465100001</c:v>
                </c:pt>
                <c:pt idx="288">
                  <c:v>1.6230695345999999</c:v>
                </c:pt>
                <c:pt idx="289">
                  <c:v>1.6249861989600001</c:v>
                </c:pt>
                <c:pt idx="290">
                  <c:v>1.62714050912</c:v>
                </c:pt>
                <c:pt idx="291">
                  <c:v>1.6295866892399999</c:v>
                </c:pt>
                <c:pt idx="292">
                  <c:v>1.6324021529299999</c:v>
                </c:pt>
                <c:pt idx="293">
                  <c:v>1.6357029212400001</c:v>
                </c:pt>
                <c:pt idx="294">
                  <c:v>1.6396745422800001</c:v>
                </c:pt>
                <c:pt idx="295">
                  <c:v>1.64464154972</c:v>
                </c:pt>
                <c:pt idx="296">
                  <c:v>1.6512526671500001</c:v>
                </c:pt>
                <c:pt idx="297">
                  <c:v>1.6611288667899999</c:v>
                </c:pt>
                <c:pt idx="298">
                  <c:v>1.68074638777</c:v>
                </c:pt>
                <c:pt idx="299">
                  <c:v>1.9180836592499999</c:v>
                </c:pt>
                <c:pt idx="300">
                  <c:v>2.2869999999999999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FA-46F7-B7CA-40772F2BA9EE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mintoc_gravity_turn!$P$2:$P$302</c:f>
              <c:numCache>
                <c:formatCode>0.00000</c:formatCode>
                <c:ptCount val="301"/>
                <c:pt idx="1">
                  <c:v>5.0012739035227405E-2</c:v>
                </c:pt>
                <c:pt idx="2">
                  <c:v>9.8511666453844016E-2</c:v>
                </c:pt>
                <c:pt idx="3">
                  <c:v>9.9171250236932962E-2</c:v>
                </c:pt>
                <c:pt idx="4">
                  <c:v>0.10257684375183215</c:v>
                </c:pt>
                <c:pt idx="5">
                  <c:v>0.10526039945956464</c:v>
                </c:pt>
                <c:pt idx="6">
                  <c:v>0.10814471167002804</c:v>
                </c:pt>
                <c:pt idx="7">
                  <c:v>0.11098331691570755</c:v>
                </c:pt>
                <c:pt idx="8">
                  <c:v>0.11384207005597478</c:v>
                </c:pt>
                <c:pt idx="9">
                  <c:v>0.11670302562870372</c:v>
                </c:pt>
                <c:pt idx="10">
                  <c:v>0.11957228554112169</c:v>
                </c:pt>
                <c:pt idx="11">
                  <c:v>0.12244685215804461</c:v>
                </c:pt>
                <c:pt idx="12">
                  <c:v>0.12532917678035163</c:v>
                </c:pt>
                <c:pt idx="13">
                  <c:v>0.12821790785073858</c:v>
                </c:pt>
                <c:pt idx="14">
                  <c:v>0.13111382513950234</c:v>
                </c:pt>
                <c:pt idx="15">
                  <c:v>0.13401687974911208</c:v>
                </c:pt>
                <c:pt idx="16">
                  <c:v>0.13692748734482915</c:v>
                </c:pt>
                <c:pt idx="17">
                  <c:v>0.13984539423533995</c:v>
                </c:pt>
                <c:pt idx="18">
                  <c:v>0.14277122232967435</c:v>
                </c:pt>
                <c:pt idx="19">
                  <c:v>0.14570489461269445</c:v>
                </c:pt>
                <c:pt idx="20">
                  <c:v>0.14864669682592613</c:v>
                </c:pt>
                <c:pt idx="21">
                  <c:v>0.15159680634018058</c:v>
                </c:pt>
                <c:pt idx="22">
                  <c:v>0.15455541722168245</c:v>
                </c:pt>
                <c:pt idx="23">
                  <c:v>0.15752280513800337</c:v>
                </c:pt>
                <c:pt idx="24">
                  <c:v>0.16049893620514996</c:v>
                </c:pt>
                <c:pt idx="25">
                  <c:v>0.16348500097487509</c:v>
                </c:pt>
                <c:pt idx="26">
                  <c:v>0.1664792803160412</c:v>
                </c:pt>
                <c:pt idx="27">
                  <c:v>0.16948393734068906</c:v>
                </c:pt>
                <c:pt idx="28">
                  <c:v>0.1724982879881094</c:v>
                </c:pt>
                <c:pt idx="29">
                  <c:v>0.17552283700300386</c:v>
                </c:pt>
                <c:pt idx="30">
                  <c:v>0.17855778297172664</c:v>
                </c:pt>
                <c:pt idx="31">
                  <c:v>0.18160341697597734</c:v>
                </c:pt>
                <c:pt idx="32">
                  <c:v>0.18466001727619019</c:v>
                </c:pt>
                <c:pt idx="33">
                  <c:v>0.18772787578657341</c:v>
                </c:pt>
                <c:pt idx="34">
                  <c:v>0.19080729911489763</c:v>
                </c:pt>
                <c:pt idx="35">
                  <c:v>0.19389862391964599</c:v>
                </c:pt>
                <c:pt idx="36">
                  <c:v>0.19700209217844827</c:v>
                </c:pt>
                <c:pt idx="37">
                  <c:v>0.20011833283803487</c:v>
                </c:pt>
                <c:pt idx="38">
                  <c:v>0.20324657969972271</c:v>
                </c:pt>
                <c:pt idx="39">
                  <c:v>0.20638942761354928</c:v>
                </c:pt>
                <c:pt idx="40">
                  <c:v>0.20954507692861457</c:v>
                </c:pt>
                <c:pt idx="41">
                  <c:v>0.2127149322895987</c:v>
                </c:pt>
                <c:pt idx="42">
                  <c:v>0.21589917488755864</c:v>
                </c:pt>
                <c:pt idx="43">
                  <c:v>0.21909808844270734</c:v>
                </c:pt>
                <c:pt idx="44">
                  <c:v>0.22231243713275134</c:v>
                </c:pt>
                <c:pt idx="45">
                  <c:v>0.2255423055861647</c:v>
                </c:pt>
                <c:pt idx="46">
                  <c:v>0.22878830987464127</c:v>
                </c:pt>
                <c:pt idx="47">
                  <c:v>0.23205086945172232</c:v>
                </c:pt>
                <c:pt idx="48">
                  <c:v>0.23533052320419728</c:v>
                </c:pt>
                <c:pt idx="49">
                  <c:v>0.23862760299583843</c:v>
                </c:pt>
                <c:pt idx="50">
                  <c:v>0.24194327384274472</c:v>
                </c:pt>
                <c:pt idx="51">
                  <c:v>0.24527667524051189</c:v>
                </c:pt>
                <c:pt idx="52">
                  <c:v>0.24863009273182937</c:v>
                </c:pt>
                <c:pt idx="53">
                  <c:v>0.2520030418309569</c:v>
                </c:pt>
                <c:pt idx="54">
                  <c:v>0.25539612733758321</c:v>
                </c:pt>
                <c:pt idx="55">
                  <c:v>0.25881014923785733</c:v>
                </c:pt>
                <c:pt idx="56">
                  <c:v>0.26224653841849377</c:v>
                </c:pt>
                <c:pt idx="57">
                  <c:v>0.26570406863607055</c:v>
                </c:pt>
                <c:pt idx="58">
                  <c:v>0.26918527291550504</c:v>
                </c:pt>
                <c:pt idx="59">
                  <c:v>0.27268964397726514</c:v>
                </c:pt>
                <c:pt idx="60">
                  <c:v>0.27621836730090327</c:v>
                </c:pt>
                <c:pt idx="61">
                  <c:v>0.27977338675525343</c:v>
                </c:pt>
                <c:pt idx="62">
                  <c:v>0.28335185403002289</c:v>
                </c:pt>
                <c:pt idx="63">
                  <c:v>0.28695935675679479</c:v>
                </c:pt>
                <c:pt idx="64">
                  <c:v>0.29059240432291222</c:v>
                </c:pt>
                <c:pt idx="65">
                  <c:v>0.29425528427154518</c:v>
                </c:pt>
                <c:pt idx="66">
                  <c:v>0.29794643637729012</c:v>
                </c:pt>
                <c:pt idx="67">
                  <c:v>0.30166780264453363</c:v>
                </c:pt>
                <c:pt idx="68">
                  <c:v>0.3054199914673606</c:v>
                </c:pt>
                <c:pt idx="69">
                  <c:v>0.30920398803136878</c:v>
                </c:pt>
                <c:pt idx="70">
                  <c:v>0.31302070161186424</c:v>
                </c:pt>
                <c:pt idx="71">
                  <c:v>0.31687108386325846</c:v>
                </c:pt>
                <c:pt idx="72">
                  <c:v>0.32075609598802918</c:v>
                </c:pt>
                <c:pt idx="73">
                  <c:v>0.32467671554999639</c:v>
                </c:pt>
                <c:pt idx="74">
                  <c:v>0.32863393308343475</c:v>
                </c:pt>
                <c:pt idx="75">
                  <c:v>0.33262874837870876</c:v>
                </c:pt>
                <c:pt idx="76">
                  <c:v>0.33666217759366701</c:v>
                </c:pt>
                <c:pt idx="77">
                  <c:v>0.34073521411945917</c:v>
                </c:pt>
                <c:pt idx="78">
                  <c:v>0.34484892830671832</c:v>
                </c:pt>
                <c:pt idx="79">
                  <c:v>0.34900426584815902</c:v>
                </c:pt>
                <c:pt idx="80">
                  <c:v>0.35320226379677061</c:v>
                </c:pt>
                <c:pt idx="81">
                  <c:v>0.35744399498819218</c:v>
                </c:pt>
                <c:pt idx="82">
                  <c:v>0.36173033963591644</c:v>
                </c:pt>
                <c:pt idx="83">
                  <c:v>0.36606275385994186</c:v>
                </c:pt>
                <c:pt idx="84">
                  <c:v>0.37044131071023684</c:v>
                </c:pt>
                <c:pt idx="85">
                  <c:v>0.37486791969863242</c:v>
                </c:pt>
                <c:pt idx="86">
                  <c:v>0.37934294806707769</c:v>
                </c:pt>
                <c:pt idx="87">
                  <c:v>0.38386750612720233</c:v>
                </c:pt>
                <c:pt idx="88">
                  <c:v>0.38844239120309587</c:v>
                </c:pt>
                <c:pt idx="89">
                  <c:v>0.39306845715724903</c:v>
                </c:pt>
                <c:pt idx="90">
                  <c:v>0.39774648465043189</c:v>
                </c:pt>
                <c:pt idx="91">
                  <c:v>0.4024772402339421</c:v>
                </c:pt>
                <c:pt idx="92">
                  <c:v>0.40726136979887589</c:v>
                </c:pt>
                <c:pt idx="93">
                  <c:v>0.41209956761169247</c:v>
                </c:pt>
                <c:pt idx="94">
                  <c:v>0.4169922668063536</c:v>
                </c:pt>
                <c:pt idx="95">
                  <c:v>0.42194040499751279</c:v>
                </c:pt>
                <c:pt idx="96">
                  <c:v>0.42694273543356137</c:v>
                </c:pt>
                <c:pt idx="97">
                  <c:v>0.43200301248214118</c:v>
                </c:pt>
                <c:pt idx="98">
                  <c:v>0.43711824489442247</c:v>
                </c:pt>
                <c:pt idx="99">
                  <c:v>0.44229037927082843</c:v>
                </c:pt>
                <c:pt idx="100">
                  <c:v>0.44751842645223444</c:v>
                </c:pt>
                <c:pt idx="101">
                  <c:v>0.45280392034796835</c:v>
                </c:pt>
                <c:pt idx="102">
                  <c:v>0.45814555749904912</c:v>
                </c:pt>
                <c:pt idx="103">
                  <c:v>0.46354381871767131</c:v>
                </c:pt>
                <c:pt idx="104">
                  <c:v>0.46899836336208733</c:v>
                </c:pt>
                <c:pt idx="105">
                  <c:v>0.47450898157098914</c:v>
                </c:pt>
                <c:pt idx="106">
                  <c:v>0.48007468933542247</c:v>
                </c:pt>
                <c:pt idx="107">
                  <c:v>0.48569707069312862</c:v>
                </c:pt>
                <c:pt idx="108">
                  <c:v>0.49137094186451408</c:v>
                </c:pt>
                <c:pt idx="109">
                  <c:v>0.49710410633810864</c:v>
                </c:pt>
                <c:pt idx="110">
                  <c:v>0.50288470969540755</c:v>
                </c:pt>
                <c:pt idx="111">
                  <c:v>0.50872187010348879</c:v>
                </c:pt>
                <c:pt idx="112">
                  <c:v>0.51460945293577298</c:v>
                </c:pt>
                <c:pt idx="113">
                  <c:v>0.52054879360035311</c:v>
                </c:pt>
                <c:pt idx="114">
                  <c:v>0.52653703444600319</c:v>
                </c:pt>
                <c:pt idx="115">
                  <c:v>0.53257476933689374</c:v>
                </c:pt>
                <c:pt idx="116">
                  <c:v>0.53866038489446411</c:v>
                </c:pt>
                <c:pt idx="117">
                  <c:v>0.54479266913399849</c:v>
                </c:pt>
                <c:pt idx="118">
                  <c:v>0.55096980033074994</c:v>
                </c:pt>
                <c:pt idx="119">
                  <c:v>0.55719250139858223</c:v>
                </c:pt>
                <c:pt idx="120">
                  <c:v>0.5634588432974299</c:v>
                </c:pt>
                <c:pt idx="121">
                  <c:v>0.56976666998329906</c:v>
                </c:pt>
                <c:pt idx="122">
                  <c:v>0.5761138218383357</c:v>
                </c:pt>
                <c:pt idx="123">
                  <c:v>0.58250525243864526</c:v>
                </c:pt>
                <c:pt idx="124">
                  <c:v>0.5889319303737397</c:v>
                </c:pt>
                <c:pt idx="125">
                  <c:v>0.59539818647288134</c:v>
                </c:pt>
                <c:pt idx="126">
                  <c:v>0.6019000706832307</c:v>
                </c:pt>
                <c:pt idx="127">
                  <c:v>0.60843781601891267</c:v>
                </c:pt>
                <c:pt idx="128">
                  <c:v>0.61500960892772349</c:v>
                </c:pt>
                <c:pt idx="129">
                  <c:v>0.62161687539010813</c:v>
                </c:pt>
                <c:pt idx="130">
                  <c:v>0.62825367806219434</c:v>
                </c:pt>
                <c:pt idx="131">
                  <c:v>0.63492896377250763</c:v>
                </c:pt>
                <c:pt idx="132">
                  <c:v>0.64162521169718378</c:v>
                </c:pt>
                <c:pt idx="133">
                  <c:v>0.64835908463352032</c:v>
                </c:pt>
                <c:pt idx="134">
                  <c:v>0.65512228794747462</c:v>
                </c:pt>
                <c:pt idx="135">
                  <c:v>0.66191375908797356</c:v>
                </c:pt>
                <c:pt idx="136">
                  <c:v>0.66873746515695787</c:v>
                </c:pt>
                <c:pt idx="137">
                  <c:v>0.67559027490021362</c:v>
                </c:pt>
                <c:pt idx="138">
                  <c:v>0.68246839768788981</c:v>
                </c:pt>
                <c:pt idx="139">
                  <c:v>0.68937501578345861</c:v>
                </c:pt>
                <c:pt idx="140">
                  <c:v>0.69631548518266895</c:v>
                </c:pt>
                <c:pt idx="141">
                  <c:v>0.70328437515495357</c:v>
                </c:pt>
                <c:pt idx="142">
                  <c:v>0.71028258890956453</c:v>
                </c:pt>
                <c:pt idx="143">
                  <c:v>0.71731288195694087</c:v>
                </c:pt>
                <c:pt idx="144">
                  <c:v>0.72437175174086221</c:v>
                </c:pt>
                <c:pt idx="145">
                  <c:v>0.73146642442616772</c:v>
                </c:pt>
                <c:pt idx="146">
                  <c:v>0.73858960223159886</c:v>
                </c:pt>
                <c:pt idx="147">
                  <c:v>0.74574904371372719</c:v>
                </c:pt>
                <c:pt idx="148">
                  <c:v>0.75294361891774497</c:v>
                </c:pt>
                <c:pt idx="149">
                  <c:v>0.76017297473117307</c:v>
                </c:pt>
                <c:pt idx="150">
                  <c:v>0.76744425039480824</c:v>
                </c:pt>
                <c:pt idx="151">
                  <c:v>0.77475199381891358</c:v>
                </c:pt>
                <c:pt idx="152">
                  <c:v>0.78210187300470069</c:v>
                </c:pt>
                <c:pt idx="153">
                  <c:v>0.78949476626401305</c:v>
                </c:pt>
                <c:pt idx="154">
                  <c:v>0.79693260036245617</c:v>
                </c:pt>
                <c:pt idx="155">
                  <c:v>0.80441736467827452</c:v>
                </c:pt>
                <c:pt idx="156">
                  <c:v>0.81195087719656078</c:v>
                </c:pt>
                <c:pt idx="157">
                  <c:v>0.8195305015405977</c:v>
                </c:pt>
                <c:pt idx="158">
                  <c:v>0.82717384786246595</c:v>
                </c:pt>
                <c:pt idx="159">
                  <c:v>0.83486841308232518</c:v>
                </c:pt>
                <c:pt idx="160">
                  <c:v>0.84262083053944048</c:v>
                </c:pt>
                <c:pt idx="161">
                  <c:v>0.8504338210829997</c:v>
                </c:pt>
                <c:pt idx="162">
                  <c:v>0.85830982439132364</c:v>
                </c:pt>
                <c:pt idx="163">
                  <c:v>0.86625098167299652</c:v>
                </c:pt>
                <c:pt idx="164">
                  <c:v>0.87426124904455249</c:v>
                </c:pt>
                <c:pt idx="165">
                  <c:v>0.88234174433849111</c:v>
                </c:pt>
                <c:pt idx="166">
                  <c:v>0.89049527614885937</c:v>
                </c:pt>
                <c:pt idx="167">
                  <c:v>0.89872429519241137</c:v>
                </c:pt>
                <c:pt idx="168">
                  <c:v>0.90703088193174941</c:v>
                </c:pt>
                <c:pt idx="169">
                  <c:v>0.9154159709392613</c:v>
                </c:pt>
                <c:pt idx="170">
                  <c:v>0.92388897166951056</c:v>
                </c:pt>
                <c:pt idx="171">
                  <c:v>0.93244523185388339</c:v>
                </c:pt>
                <c:pt idx="172">
                  <c:v>0.94108827921957716</c:v>
                </c:pt>
                <c:pt idx="173">
                  <c:v>0.94982074335351363</c:v>
                </c:pt>
                <c:pt idx="174">
                  <c:v>0.95864393880053411</c:v>
                </c:pt>
                <c:pt idx="175">
                  <c:v>0.96755841633221462</c:v>
                </c:pt>
                <c:pt idx="176">
                  <c:v>0.97656222102369383</c:v>
                </c:pt>
                <c:pt idx="177">
                  <c:v>0.98564208402557119</c:v>
                </c:pt>
                <c:pt idx="178">
                  <c:v>0.99487396246699356</c:v>
                </c:pt>
                <c:pt idx="179">
                  <c:v>1.0041911990147458</c:v>
                </c:pt>
                <c:pt idx="180">
                  <c:v>1.013604318688774</c:v>
                </c:pt>
                <c:pt idx="181">
                  <c:v>1.0231188216227256</c:v>
                </c:pt>
                <c:pt idx="182">
                  <c:v>1.0327389781260432</c:v>
                </c:pt>
                <c:pt idx="183">
                  <c:v>1.042469977219403</c:v>
                </c:pt>
                <c:pt idx="184">
                  <c:v>1.0523193988209054</c:v>
                </c:pt>
                <c:pt idx="185">
                  <c:v>1.0623009547302167</c:v>
                </c:pt>
                <c:pt idx="186">
                  <c:v>1.0724375086991957</c:v>
                </c:pt>
                <c:pt idx="187">
                  <c:v>1.0825457487783794</c:v>
                </c:pt>
                <c:pt idx="188">
                  <c:v>1.0927960654546094</c:v>
                </c:pt>
                <c:pt idx="189">
                  <c:v>1.1032077619629244</c:v>
                </c:pt>
                <c:pt idx="190">
                  <c:v>1.1137548040500618</c:v>
                </c:pt>
                <c:pt idx="191">
                  <c:v>1.124442971046969</c:v>
                </c:pt>
                <c:pt idx="192">
                  <c:v>1.1352767486372406</c:v>
                </c:pt>
                <c:pt idx="193">
                  <c:v>1.1462713200447661</c:v>
                </c:pt>
                <c:pt idx="194">
                  <c:v>1.1574407632703463</c:v>
                </c:pt>
                <c:pt idx="195">
                  <c:v>1.168800655021621</c:v>
                </c:pt>
                <c:pt idx="196">
                  <c:v>1.180376046872486</c:v>
                </c:pt>
                <c:pt idx="197">
                  <c:v>1.1921356836412962</c:v>
                </c:pt>
                <c:pt idx="198">
                  <c:v>1.2041747160988503</c:v>
                </c:pt>
                <c:pt idx="199">
                  <c:v>1.2164985550925271</c:v>
                </c:pt>
                <c:pt idx="200">
                  <c:v>1.2291510948826523</c:v>
                </c:pt>
                <c:pt idx="201">
                  <c:v>1.2421681363412307</c:v>
                </c:pt>
                <c:pt idx="202">
                  <c:v>1.25559687558469</c:v>
                </c:pt>
                <c:pt idx="203">
                  <c:v>1.2694924895926318</c:v>
                </c:pt>
                <c:pt idx="204">
                  <c:v>1.2838603493949794</c:v>
                </c:pt>
                <c:pt idx="205">
                  <c:v>1.2987889874190004</c:v>
                </c:pt>
                <c:pt idx="206">
                  <c:v>1.3143287442727902</c:v>
                </c:pt>
                <c:pt idx="207">
                  <c:v>1.3305456012133858</c:v>
                </c:pt>
                <c:pt idx="208">
                  <c:v>1.3474827391692346</c:v>
                </c:pt>
                <c:pt idx="209">
                  <c:v>1.3651395729250118</c:v>
                </c:pt>
                <c:pt idx="210">
                  <c:v>1.3835062826884212</c:v>
                </c:pt>
                <c:pt idx="211">
                  <c:v>1.4024878400420913</c:v>
                </c:pt>
                <c:pt idx="212">
                  <c:v>1.4219340022479785</c:v>
                </c:pt>
                <c:pt idx="213">
                  <c:v>1.4415248993755283</c:v>
                </c:pt>
                <c:pt idx="214">
                  <c:v>1.4607521572842523</c:v>
                </c:pt>
                <c:pt idx="215">
                  <c:v>1.4789056806820806</c:v>
                </c:pt>
                <c:pt idx="216">
                  <c:v>1.49517230316601</c:v>
                </c:pt>
                <c:pt idx="217">
                  <c:v>1.5088095758618332</c:v>
                </c:pt>
                <c:pt idx="218">
                  <c:v>1.5193772210323462</c:v>
                </c:pt>
                <c:pt idx="219">
                  <c:v>1.5268364843378883</c:v>
                </c:pt>
                <c:pt idx="220">
                  <c:v>1.5314779541984125</c:v>
                </c:pt>
                <c:pt idx="221">
                  <c:v>1.5337444578800481</c:v>
                </c:pt>
                <c:pt idx="222">
                  <c:v>1.5341052187296442</c:v>
                </c:pt>
                <c:pt idx="223">
                  <c:v>1.5329736770850737</c:v>
                </c:pt>
                <c:pt idx="224">
                  <c:v>1.5306842462160548</c:v>
                </c:pt>
                <c:pt idx="225">
                  <c:v>1.5274961306741852</c:v>
                </c:pt>
                <c:pt idx="226">
                  <c:v>1.5236065323597836</c:v>
                </c:pt>
                <c:pt idx="227">
                  <c:v>1.5191646413106523</c:v>
                </c:pt>
                <c:pt idx="228">
                  <c:v>1.5142836760906389</c:v>
                </c:pt>
                <c:pt idx="229">
                  <c:v>1.5090501289969613</c:v>
                </c:pt>
                <c:pt idx="230">
                  <c:v>1.5035306778443278</c:v>
                </c:pt>
                <c:pt idx="231">
                  <c:v>1.4977772477099409</c:v>
                </c:pt>
                <c:pt idx="232">
                  <c:v>1.4918306988880978</c:v>
                </c:pt>
                <c:pt idx="233">
                  <c:v>1.4857235190311526</c:v>
                </c:pt>
                <c:pt idx="234">
                  <c:v>1.4794817993026206</c:v>
                </c:pt>
                <c:pt idx="235">
                  <c:v>1.4731266960586655</c:v>
                </c:pt>
                <c:pt idx="236">
                  <c:v>1.4666755218954159</c:v>
                </c:pt>
                <c:pt idx="237">
                  <c:v>1.4601425673962303</c:v>
                </c:pt>
                <c:pt idx="238">
                  <c:v>1.4535397260378997</c:v>
                </c:pt>
                <c:pt idx="239">
                  <c:v>1.4468769737017768</c:v>
                </c:pt>
                <c:pt idx="240">
                  <c:v>1.4401627419696295</c:v>
                </c:pt>
                <c:pt idx="241">
                  <c:v>1.4334042058212018</c:v>
                </c:pt>
                <c:pt idx="242">
                  <c:v>1.4266075139385768</c:v>
                </c:pt>
                <c:pt idx="243">
                  <c:v>1.4197779705191402</c:v>
                </c:pt>
                <c:pt idx="244">
                  <c:v>1.4129201810679639</c:v>
                </c:pt>
                <c:pt idx="245">
                  <c:v>1.4060381699427293</c:v>
                </c:pt>
                <c:pt idx="246">
                  <c:v>1.3991354760256542</c:v>
                </c:pt>
                <c:pt idx="247">
                  <c:v>1.3922152310066531</c:v>
                </c:pt>
                <c:pt idx="248">
                  <c:v>1.3852802240211586</c:v>
                </c:pt>
                <c:pt idx="249">
                  <c:v>1.3783329553155272</c:v>
                </c:pt>
                <c:pt idx="250">
                  <c:v>1.3713756811666242</c:v>
                </c:pt>
                <c:pt idx="251">
                  <c:v>1.364410451719811</c:v>
                </c:pt>
                <c:pt idx="252">
                  <c:v>1.357439143194614</c:v>
                </c:pt>
                <c:pt idx="253">
                  <c:v>1.3504634854377902</c:v>
                </c:pt>
                <c:pt idx="254">
                  <c:v>1.3434850857529637</c:v>
                </c:pt>
                <c:pt idx="255">
                  <c:v>1.3365054496599258</c:v>
                </c:pt>
                <c:pt idx="256">
                  <c:v>1.3295259993526298</c:v>
                </c:pt>
                <c:pt idx="257">
                  <c:v>1.322548090010174</c:v>
                </c:pt>
                <c:pt idx="258">
                  <c:v>1.3155730247070534</c:v>
                </c:pt>
                <c:pt idx="259">
                  <c:v>1.3086020681236286</c:v>
                </c:pt>
                <c:pt idx="260">
                  <c:v>1.3016364592169096</c:v>
                </c:pt>
                <c:pt idx="261">
                  <c:v>1.2946774238431853</c:v>
                </c:pt>
                <c:pt idx="262">
                  <c:v>1.2877261855966509</c:v>
                </c:pt>
                <c:pt idx="263">
                  <c:v>1.2807839785028561</c:v>
                </c:pt>
                <c:pt idx="264">
                  <c:v>1.2738520585819655</c:v>
                </c:pt>
                <c:pt idx="265">
                  <c:v>1.2669317160940989</c:v>
                </c:pt>
                <c:pt idx="266">
                  <c:v>1.2600242884379798</c:v>
                </c:pt>
                <c:pt idx="267">
                  <c:v>1.2531311740834605</c:v>
                </c:pt>
                <c:pt idx="268">
                  <c:v>1.2462538476380616</c:v>
                </c:pt>
                <c:pt idx="269">
                  <c:v>1.2393938778555207</c:v>
                </c:pt>
                <c:pt idx="270">
                  <c:v>1.2325529432456142</c:v>
                </c:pt>
                <c:pt idx="271">
                  <c:v>1.225732856898563</c:v>
                </c:pt>
                <c:pt idx="272">
                  <c:v>1.2189355904941519</c:v>
                </c:pt>
                <c:pt idx="273">
                  <c:v>1.2121633034871966</c:v>
                </c:pt>
                <c:pt idx="274">
                  <c:v>1.2054183778267828</c:v>
                </c:pt>
                <c:pt idx="275">
                  <c:v>1.1987034578495126</c:v>
                </c:pt>
                <c:pt idx="276">
                  <c:v>1.1920215009708537</c:v>
                </c:pt>
                <c:pt idx="277">
                  <c:v>1.1853758388783335</c:v>
                </c:pt>
                <c:pt idx="278">
                  <c:v>1.1787702488511553</c:v>
                </c:pt>
                <c:pt idx="279">
                  <c:v>1.1722090550412121</c:v>
                </c:pt>
                <c:pt idx="280">
                  <c:v>1.1656972368383154</c:v>
                </c:pt>
                <c:pt idx="281">
                  <c:v>1.15924058219562</c:v>
                </c:pt>
                <c:pt idx="282">
                  <c:v>1.1528458792675715</c:v>
                </c:pt>
                <c:pt idx="283">
                  <c:v>1.1465211634279644</c:v>
                </c:pt>
                <c:pt idx="284">
                  <c:v>1.1402760557981573</c:v>
                </c:pt>
                <c:pt idx="285">
                  <c:v>1.1341222301245222</c:v>
                </c:pt>
                <c:pt idx="286">
                  <c:v>1.1280740299774665</c:v>
                </c:pt>
                <c:pt idx="287">
                  <c:v>1.1221493698344336</c:v>
                </c:pt>
                <c:pt idx="288">
                  <c:v>1.1163710180110964</c:v>
                </c:pt>
                <c:pt idx="289">
                  <c:v>1.1107685577919912</c:v>
                </c:pt>
                <c:pt idx="290">
                  <c:v>1.1053814039140173</c:v>
                </c:pt>
                <c:pt idx="291">
                  <c:v>1.1002637128735304</c:v>
                </c:pt>
                <c:pt idx="292">
                  <c:v>1.0954928032377158</c:v>
                </c:pt>
                <c:pt idx="293">
                  <c:v>1.0911845419950776</c:v>
                </c:pt>
                <c:pt idx="294">
                  <c:v>1.0875241887829667</c:v>
                </c:pt>
                <c:pt idx="295">
                  <c:v>1.0848356485739927</c:v>
                </c:pt>
                <c:pt idx="296">
                  <c:v>1.0837659906331985</c:v>
                </c:pt>
                <c:pt idx="297">
                  <c:v>1.0859303197601342</c:v>
                </c:pt>
                <c:pt idx="298">
                  <c:v>1.0977652706167744</c:v>
                </c:pt>
                <c:pt idx="299">
                  <c:v>1.3180379384725573</c:v>
                </c:pt>
                <c:pt idx="300">
                  <c:v>1.657008683992937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FA-46F7-B7CA-40772F2BA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42368"/>
        <c:axId val="578380528"/>
      </c:lineChart>
      <c:catAx>
        <c:axId val="5836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80528"/>
        <c:crosses val="autoZero"/>
        <c:auto val="1"/>
        <c:lblAlgn val="ctr"/>
        <c:lblOffset val="100"/>
        <c:noMultiLvlLbl val="0"/>
      </c:catAx>
      <c:valAx>
        <c:axId val="5783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4236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∆V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mintoc_gravity_turn!$E$1</c:f>
              <c:strCache>
                <c:ptCount val="1"/>
                <c:pt idx="0">
                  <c:v>∆v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mintoc_gravity_turn!$E$2:$E$301</c:f>
              <c:numCache>
                <c:formatCode>0.000</c:formatCode>
                <c:ptCount val="300"/>
                <c:pt idx="1">
                  <c:v>4.8363906487699997E-2</c:v>
                </c:pt>
                <c:pt idx="2">
                  <c:v>4.38276432571E-2</c:v>
                </c:pt>
                <c:pt idx="3">
                  <c:v>-1.5088565457999914E-3</c:v>
                </c:pt>
                <c:pt idx="4">
                  <c:v>9.942452920999878E-4</c:v>
                </c:pt>
                <c:pt idx="5">
                  <c:v>3.3694568940000058E-4</c:v>
                </c:pt>
                <c:pt idx="6">
                  <c:v>5.2171482670000657E-4</c:v>
                </c:pt>
                <c:pt idx="7">
                  <c:v>4.8150993619999749E-4</c:v>
                </c:pt>
                <c:pt idx="8">
                  <c:v>5.0147765020000512E-4</c:v>
                </c:pt>
                <c:pt idx="9">
                  <c:v>5.0508415059999368E-4</c:v>
                </c:pt>
                <c:pt idx="10">
                  <c:v>5.1430097540000608E-4</c:v>
                </c:pt>
                <c:pt idx="11">
                  <c:v>5.2076263490000163E-4</c:v>
                </c:pt>
                <c:pt idx="12">
                  <c:v>5.2948185689999372E-4</c:v>
                </c:pt>
                <c:pt idx="13">
                  <c:v>5.3698902109999835E-4</c:v>
                </c:pt>
                <c:pt idx="14">
                  <c:v>5.4523374480000553E-4</c:v>
                </c:pt>
                <c:pt idx="15">
                  <c:v>5.5345737579999554E-4</c:v>
                </c:pt>
                <c:pt idx="16">
                  <c:v>5.6208390350000192E-4</c:v>
                </c:pt>
                <c:pt idx="17">
                  <c:v>5.705044525999986E-4</c:v>
                </c:pt>
                <c:pt idx="18">
                  <c:v>5.7951917680000575E-4</c:v>
                </c:pt>
                <c:pt idx="19">
                  <c:v>5.8848853979999449E-4</c:v>
                </c:pt>
                <c:pt idx="20">
                  <c:v>5.9774634919999847E-4</c:v>
                </c:pt>
                <c:pt idx="21">
                  <c:v>6.0719356200000796E-4</c:v>
                </c:pt>
                <c:pt idx="22">
                  <c:v>6.1684646799999021E-4</c:v>
                </c:pt>
                <c:pt idx="23">
                  <c:v>6.2678016200000408E-4</c:v>
                </c:pt>
                <c:pt idx="24">
                  <c:v>6.3671316199999384E-4</c:v>
                </c:pt>
                <c:pt idx="25">
                  <c:v>6.4776378899999987E-4</c:v>
                </c:pt>
                <c:pt idx="26">
                  <c:v>6.5727021200000235E-4</c:v>
                </c:pt>
                <c:pt idx="27">
                  <c:v>6.6879864500000996E-4</c:v>
                </c:pt>
                <c:pt idx="28">
                  <c:v>6.7972595599999353E-4</c:v>
                </c:pt>
                <c:pt idx="29">
                  <c:v>6.9115154500000442E-4</c:v>
                </c:pt>
                <c:pt idx="30">
                  <c:v>7.0279328199999991E-4</c:v>
                </c:pt>
                <c:pt idx="31">
                  <c:v>7.1473770399999026E-4</c:v>
                </c:pt>
                <c:pt idx="32">
                  <c:v>7.2697398200000096E-4</c:v>
                </c:pt>
                <c:pt idx="33">
                  <c:v>7.3951584200000753E-4</c:v>
                </c:pt>
                <c:pt idx="34">
                  <c:v>7.5236530799999146E-4</c:v>
                </c:pt>
                <c:pt idx="35">
                  <c:v>7.6557035400000306E-4</c:v>
                </c:pt>
                <c:pt idx="36">
                  <c:v>7.7903432800000005E-4</c:v>
                </c:pt>
                <c:pt idx="37">
                  <c:v>7.9311988900000741E-4</c:v>
                </c:pt>
                <c:pt idx="38">
                  <c:v>8.0654180299999378E-4</c:v>
                </c:pt>
                <c:pt idx="39">
                  <c:v>8.2240395400000332E-4</c:v>
                </c:pt>
                <c:pt idx="40">
                  <c:v>8.3661044499999671E-4</c:v>
                </c:pt>
                <c:pt idx="41">
                  <c:v>8.5220489699999735E-4</c:v>
                </c:pt>
                <c:pt idx="42">
                  <c:v>8.6801161700000851E-4</c:v>
                </c:pt>
                <c:pt idx="43">
                  <c:v>8.8411033999999389E-4</c:v>
                </c:pt>
                <c:pt idx="44">
                  <c:v>9.0098925999999857E-4</c:v>
                </c:pt>
                <c:pt idx="45">
                  <c:v>9.1800312600000267E-4</c:v>
                </c:pt>
                <c:pt idx="46">
                  <c:v>9.3564055000000534E-4</c:v>
                </c:pt>
                <c:pt idx="47">
                  <c:v>9.5372310999999876E-4</c:v>
                </c:pt>
                <c:pt idx="48">
                  <c:v>9.7236417700000133E-4</c:v>
                </c:pt>
                <c:pt idx="49">
                  <c:v>9.9137401799999358E-4</c:v>
                </c:pt>
                <c:pt idx="50">
                  <c:v>1.0114783279999984E-3</c:v>
                </c:pt>
                <c:pt idx="51">
                  <c:v>1.0308918729999977E-3</c:v>
                </c:pt>
                <c:pt idx="52">
                  <c:v>1.052508043E-3</c:v>
                </c:pt>
                <c:pt idx="53">
                  <c:v>1.0737362540000073E-3</c:v>
                </c:pt>
                <c:pt idx="54">
                  <c:v>1.0956044679999999E-3</c:v>
                </c:pt>
                <c:pt idx="55">
                  <c:v>1.1182976009999901E-3</c:v>
                </c:pt>
                <c:pt idx="56">
                  <c:v>1.142404178999995E-3</c:v>
                </c:pt>
                <c:pt idx="57">
                  <c:v>1.165446775000023E-3</c:v>
                </c:pt>
                <c:pt idx="58">
                  <c:v>1.1909528919999968E-3</c:v>
                </c:pt>
                <c:pt idx="59">
                  <c:v>1.2160727119999992E-3</c:v>
                </c:pt>
                <c:pt idx="60">
                  <c:v>1.242404421999993E-3</c:v>
                </c:pt>
                <c:pt idx="61">
                  <c:v>1.2706567459999929E-3</c:v>
                </c:pt>
                <c:pt idx="62">
                  <c:v>1.2963465040000122E-3</c:v>
                </c:pt>
                <c:pt idx="63">
                  <c:v>1.3274066629999914E-3</c:v>
                </c:pt>
                <c:pt idx="64">
                  <c:v>1.3552994200000112E-3</c:v>
                </c:pt>
                <c:pt idx="65">
                  <c:v>1.3873621630000055E-3</c:v>
                </c:pt>
                <c:pt idx="66">
                  <c:v>1.4180878219999804E-3</c:v>
                </c:pt>
                <c:pt idx="67">
                  <c:v>1.4507959670000126E-3</c:v>
                </c:pt>
                <c:pt idx="68">
                  <c:v>1.4842342299999922E-3</c:v>
                </c:pt>
                <c:pt idx="69">
                  <c:v>1.5187714609999903E-3</c:v>
                </c:pt>
                <c:pt idx="70">
                  <c:v>1.5543484559999987E-3</c:v>
                </c:pt>
                <c:pt idx="71">
                  <c:v>1.5910191620000236E-3</c:v>
                </c:pt>
                <c:pt idx="72">
                  <c:v>1.6288075409999769E-3</c:v>
                </c:pt>
                <c:pt idx="73">
                  <c:v>1.6677453330000147E-3</c:v>
                </c:pt>
                <c:pt idx="74">
                  <c:v>1.7078624019999933E-3</c:v>
                </c:pt>
                <c:pt idx="75">
                  <c:v>1.7491865450000033E-3</c:v>
                </c:pt>
                <c:pt idx="76">
                  <c:v>1.7917538149999912E-3</c:v>
                </c:pt>
                <c:pt idx="77">
                  <c:v>1.8355648320000084E-3</c:v>
                </c:pt>
                <c:pt idx="78">
                  <c:v>1.8807201219999958E-3</c:v>
                </c:pt>
                <c:pt idx="79">
                  <c:v>1.9271488570000161E-3</c:v>
                </c:pt>
                <c:pt idx="80">
                  <c:v>1.9749089769999784E-3</c:v>
                </c:pt>
                <c:pt idx="81">
                  <c:v>2.0240951950000197E-3</c:v>
                </c:pt>
                <c:pt idx="82">
                  <c:v>2.0745556359999806E-3</c:v>
                </c:pt>
                <c:pt idx="83">
                  <c:v>2.1268719499999977E-3</c:v>
                </c:pt>
                <c:pt idx="84">
                  <c:v>2.17971392800001E-3</c:v>
                </c:pt>
                <c:pt idx="85">
                  <c:v>2.2349695599999941E-3</c:v>
                </c:pt>
                <c:pt idx="86">
                  <c:v>2.291152971999999E-3</c:v>
                </c:pt>
                <c:pt idx="87">
                  <c:v>2.349018898000016E-3</c:v>
                </c:pt>
                <c:pt idx="88">
                  <c:v>2.4083115959999957E-3</c:v>
                </c:pt>
                <c:pt idx="89">
                  <c:v>2.469132230000004E-3</c:v>
                </c:pt>
                <c:pt idx="90">
                  <c:v>2.5314595509999815E-3</c:v>
                </c:pt>
                <c:pt idx="91">
                  <c:v>2.5953311860000272E-3</c:v>
                </c:pt>
                <c:pt idx="92">
                  <c:v>2.660684646E-3</c:v>
                </c:pt>
                <c:pt idx="93">
                  <c:v>2.7276321799999947E-3</c:v>
                </c:pt>
                <c:pt idx="94">
                  <c:v>2.7959737609999924E-3</c:v>
                </c:pt>
                <c:pt idx="95">
                  <c:v>2.8662472830000008E-3</c:v>
                </c:pt>
                <c:pt idx="96">
                  <c:v>2.9364113170000095E-3</c:v>
                </c:pt>
                <c:pt idx="97">
                  <c:v>3.0113486109999976E-3</c:v>
                </c:pt>
                <c:pt idx="98">
                  <c:v>3.0846034389999943E-3</c:v>
                </c:pt>
                <c:pt idx="99">
                  <c:v>3.1610179849999864E-3</c:v>
                </c:pt>
                <c:pt idx="100">
                  <c:v>3.2378278110000158E-3</c:v>
                </c:pt>
                <c:pt idx="101">
                  <c:v>3.3175080410000057E-3</c:v>
                </c:pt>
                <c:pt idx="102">
                  <c:v>3.3973933609999785E-3</c:v>
                </c:pt>
                <c:pt idx="103">
                  <c:v>3.4792789020000048E-3</c:v>
                </c:pt>
                <c:pt idx="104">
                  <c:v>3.5624283340000007E-3</c:v>
                </c:pt>
                <c:pt idx="105">
                  <c:v>3.6470317660000084E-3</c:v>
                </c:pt>
                <c:pt idx="106">
                  <c:v>3.732399007000009E-3</c:v>
                </c:pt>
                <c:pt idx="107">
                  <c:v>3.8210824389999787E-3</c:v>
                </c:pt>
                <c:pt idx="108">
                  <c:v>3.9065596170000105E-3</c:v>
                </c:pt>
                <c:pt idx="109">
                  <c:v>4.0015225100000218E-3</c:v>
                </c:pt>
                <c:pt idx="110">
                  <c:v>4.08687247899997E-3</c:v>
                </c:pt>
                <c:pt idx="111">
                  <c:v>4.1831115920000217E-3</c:v>
                </c:pt>
                <c:pt idx="112">
                  <c:v>4.2753901929999949E-3</c:v>
                </c:pt>
                <c:pt idx="113">
                  <c:v>4.371049824999973E-3</c:v>
                </c:pt>
                <c:pt idx="114">
                  <c:v>4.4660269930000274E-3</c:v>
                </c:pt>
                <c:pt idx="115">
                  <c:v>4.5637295089999697E-3</c:v>
                </c:pt>
                <c:pt idx="116">
                  <c:v>4.6620210659999994E-3</c:v>
                </c:pt>
                <c:pt idx="117">
                  <c:v>4.7613167020000291E-3</c:v>
                </c:pt>
                <c:pt idx="118">
                  <c:v>4.8610348120000091E-3</c:v>
                </c:pt>
                <c:pt idx="119">
                  <c:v>4.9636803659999784E-3</c:v>
                </c:pt>
                <c:pt idx="120">
                  <c:v>5.0666520109999835E-3</c:v>
                </c:pt>
                <c:pt idx="121">
                  <c:v>5.169726487000037E-3</c:v>
                </c:pt>
                <c:pt idx="122">
                  <c:v>5.2728937819999655E-3</c:v>
                </c:pt>
                <c:pt idx="123">
                  <c:v>5.3831347400000173E-3</c:v>
                </c:pt>
                <c:pt idx="124">
                  <c:v>5.4866586369999859E-3</c:v>
                </c:pt>
                <c:pt idx="125">
                  <c:v>5.596609219000015E-3</c:v>
                </c:pt>
                <c:pt idx="126">
                  <c:v>5.7047856740000125E-3</c:v>
                </c:pt>
                <c:pt idx="127">
                  <c:v>5.8152788589999616E-3</c:v>
                </c:pt>
                <c:pt idx="128">
                  <c:v>5.9260234250000376E-3</c:v>
                </c:pt>
                <c:pt idx="129">
                  <c:v>6.040169947999996E-3</c:v>
                </c:pt>
                <c:pt idx="130">
                  <c:v>6.1503845959999803E-3</c:v>
                </c:pt>
                <c:pt idx="131">
                  <c:v>6.2713310470000061E-3</c:v>
                </c:pt>
                <c:pt idx="132">
                  <c:v>6.3767453199999879E-3</c:v>
                </c:pt>
                <c:pt idx="133">
                  <c:v>6.5004195339999904E-3</c:v>
                </c:pt>
                <c:pt idx="134">
                  <c:v>6.6175389550000019E-3</c:v>
                </c:pt>
                <c:pt idx="135">
                  <c:v>6.7352022840000414E-3</c:v>
                </c:pt>
                <c:pt idx="136">
                  <c:v>6.8583214999999864E-3</c:v>
                </c:pt>
                <c:pt idx="137">
                  <c:v>6.9797582150000204E-3</c:v>
                </c:pt>
                <c:pt idx="138">
                  <c:v>7.0987759639999926E-3</c:v>
                </c:pt>
                <c:pt idx="139">
                  <c:v>7.2222156710000096E-3</c:v>
                </c:pt>
                <c:pt idx="140">
                  <c:v>7.352145371999963E-3</c:v>
                </c:pt>
                <c:pt idx="141">
                  <c:v>7.4777413059999853E-3</c:v>
                </c:pt>
                <c:pt idx="142">
                  <c:v>7.6052148490000082E-3</c:v>
                </c:pt>
                <c:pt idx="143">
                  <c:v>7.7363148080000221E-3</c:v>
                </c:pt>
                <c:pt idx="144">
                  <c:v>7.8647114929999984E-3</c:v>
                </c:pt>
                <c:pt idx="145">
                  <c:v>8.0010012880000203E-3</c:v>
                </c:pt>
                <c:pt idx="146">
                  <c:v>8.1306075679999923E-3</c:v>
                </c:pt>
                <c:pt idx="147">
                  <c:v>8.2684530259999889E-3</c:v>
                </c:pt>
                <c:pt idx="148">
                  <c:v>8.4055731950000157E-3</c:v>
                </c:pt>
                <c:pt idx="149">
                  <c:v>8.542650293999976E-3</c:v>
                </c:pt>
                <c:pt idx="150">
                  <c:v>8.6870726839999857E-3</c:v>
                </c:pt>
                <c:pt idx="151">
                  <c:v>8.8261698479999984E-3</c:v>
                </c:pt>
                <c:pt idx="152">
                  <c:v>8.9709665980000075E-3</c:v>
                </c:pt>
                <c:pt idx="153">
                  <c:v>9.1165880200000382E-3</c:v>
                </c:pt>
                <c:pt idx="154">
                  <c:v>9.2639972089999523E-3</c:v>
                </c:pt>
                <c:pt idx="155">
                  <c:v>9.4131738880000038E-3</c:v>
                </c:pt>
                <c:pt idx="156">
                  <c:v>9.5638661300000427E-3</c:v>
                </c:pt>
                <c:pt idx="157">
                  <c:v>9.7115389979999245E-3</c:v>
                </c:pt>
                <c:pt idx="158">
                  <c:v>9.8763821720000422E-3</c:v>
                </c:pt>
                <c:pt idx="159">
                  <c:v>1.0028174345000029E-2</c:v>
                </c:pt>
                <c:pt idx="160">
                  <c:v>1.0186009765999926E-2</c:v>
                </c:pt>
                <c:pt idx="161">
                  <c:v>1.0345902788000072E-2</c:v>
                </c:pt>
                <c:pt idx="162">
                  <c:v>1.0507508647000008E-2</c:v>
                </c:pt>
                <c:pt idx="163">
                  <c:v>1.0670467110999948E-2</c:v>
                </c:pt>
                <c:pt idx="164">
                  <c:v>1.0836539455000072E-2</c:v>
                </c:pt>
                <c:pt idx="165">
                  <c:v>1.1002825737999933E-2</c:v>
                </c:pt>
                <c:pt idx="166">
                  <c:v>1.117096967300002E-2</c:v>
                </c:pt>
                <c:pt idx="167">
                  <c:v>1.1340563862999975E-2</c:v>
                </c:pt>
                <c:pt idx="168">
                  <c:v>1.1511191412000077E-2</c:v>
                </c:pt>
                <c:pt idx="169">
                  <c:v>1.1681660327999999E-2</c:v>
                </c:pt>
                <c:pt idx="170">
                  <c:v>1.1860434157999977E-2</c:v>
                </c:pt>
                <c:pt idx="171">
                  <c:v>1.2033362870000008E-2</c:v>
                </c:pt>
                <c:pt idx="172">
                  <c:v>1.2208627493000002E-2</c:v>
                </c:pt>
                <c:pt idx="173">
                  <c:v>1.2385292567999917E-2</c:v>
                </c:pt>
                <c:pt idx="174">
                  <c:v>1.2562009518000017E-2</c:v>
                </c:pt>
                <c:pt idx="175">
                  <c:v>1.2737985735000068E-2</c:v>
                </c:pt>
                <c:pt idx="176">
                  <c:v>1.2910682130000017E-2</c:v>
                </c:pt>
                <c:pt idx="177">
                  <c:v>1.3068715630999983E-2</c:v>
                </c:pt>
                <c:pt idx="178">
                  <c:v>1.3301688621999985E-2</c:v>
                </c:pt>
                <c:pt idx="179">
                  <c:v>1.3466323532999924E-2</c:v>
                </c:pt>
                <c:pt idx="180">
                  <c:v>1.3640145133000048E-2</c:v>
                </c:pt>
                <c:pt idx="181">
                  <c:v>1.381809381900001E-2</c:v>
                </c:pt>
                <c:pt idx="182">
                  <c:v>1.3998924407000013E-2</c:v>
                </c:pt>
                <c:pt idx="183">
                  <c:v>1.4183552383999931E-2</c:v>
                </c:pt>
                <c:pt idx="184">
                  <c:v>1.4374374550000013E-2</c:v>
                </c:pt>
                <c:pt idx="185">
                  <c:v>1.4577549660000022E-2</c:v>
                </c:pt>
                <c:pt idx="186">
                  <c:v>1.4802271991000038E-2</c:v>
                </c:pt>
                <c:pt idx="187">
                  <c:v>1.4841265089999944E-2</c:v>
                </c:pt>
                <c:pt idx="188">
                  <c:v>1.5050148215000059E-2</c:v>
                </c:pt>
                <c:pt idx="189">
                  <c:v>1.5277012737999973E-2</c:v>
                </c:pt>
                <c:pt idx="190">
                  <c:v>1.5476267921999964E-2</c:v>
                </c:pt>
                <c:pt idx="191">
                  <c:v>1.5679908297000056E-2</c:v>
                </c:pt>
                <c:pt idx="192">
                  <c:v>1.5886636439999879E-2</c:v>
                </c:pt>
                <c:pt idx="193">
                  <c:v>1.6107217130000073E-2</c:v>
                </c:pt>
                <c:pt idx="194">
                  <c:v>1.6340544339999985E-2</c:v>
                </c:pt>
                <c:pt idx="195">
                  <c:v>1.658813165000006E-2</c:v>
                </c:pt>
                <c:pt idx="196">
                  <c:v>1.6859518610000013E-2</c:v>
                </c:pt>
                <c:pt idx="197">
                  <c:v>1.7098052449999956E-2</c:v>
                </c:pt>
                <c:pt idx="198">
                  <c:v>1.7430946139999959E-2</c:v>
                </c:pt>
                <c:pt idx="199">
                  <c:v>1.7767897439999958E-2</c:v>
                </c:pt>
                <c:pt idx="200">
                  <c:v>1.8147648260000038E-2</c:v>
                </c:pt>
                <c:pt idx="201">
                  <c:v>1.8562062590000039E-2</c:v>
                </c:pt>
                <c:pt idx="202">
                  <c:v>1.9022625240000091E-2</c:v>
                </c:pt>
                <c:pt idx="203">
                  <c:v>1.953738869999988E-2</c:v>
                </c:pt>
                <c:pt idx="204">
                  <c:v>2.0056199739999947E-2</c:v>
                </c:pt>
                <c:pt idx="205">
                  <c:v>2.066284389000006E-2</c:v>
                </c:pt>
                <c:pt idx="206">
                  <c:v>2.1318871250000093E-2</c:v>
                </c:pt>
                <c:pt idx="207">
                  <c:v>2.2040067799999896E-2</c:v>
                </c:pt>
                <c:pt idx="208">
                  <c:v>2.2803475539999951E-2</c:v>
                </c:pt>
                <c:pt idx="209">
                  <c:v>2.3564971150000114E-2</c:v>
                </c:pt>
                <c:pt idx="210">
                  <c:v>2.431522718000001E-2</c:v>
                </c:pt>
                <c:pt idx="211">
                  <c:v>2.4968247569999935E-2</c:v>
                </c:pt>
                <c:pt idx="212">
                  <c:v>2.5468249170000012E-2</c:v>
                </c:pt>
                <c:pt idx="213">
                  <c:v>2.564396560000004E-2</c:v>
                </c:pt>
                <c:pt idx="214">
                  <c:v>2.5304447999999979E-2</c:v>
                </c:pt>
                <c:pt idx="215">
                  <c:v>2.424784280999992E-2</c:v>
                </c:pt>
                <c:pt idx="216">
                  <c:v>2.2370442350000186E-2</c:v>
                </c:pt>
                <c:pt idx="217">
                  <c:v>1.9745205240000008E-2</c:v>
                </c:pt>
                <c:pt idx="218">
                  <c:v>1.6678326369999885E-2</c:v>
                </c:pt>
                <c:pt idx="219">
                  <c:v>1.357494176999996E-2</c:v>
                </c:pt>
                <c:pt idx="220">
                  <c:v>1.0766033559999943E-2</c:v>
                </c:pt>
                <c:pt idx="221">
                  <c:v>8.4036143500001437E-3</c:v>
                </c:pt>
                <c:pt idx="222">
                  <c:v>6.5131455700000451E-3</c:v>
                </c:pt>
                <c:pt idx="223">
                  <c:v>5.0378880699999407E-3</c:v>
                </c:pt>
                <c:pt idx="224">
                  <c:v>3.8980961999999231E-3</c:v>
                </c:pt>
                <c:pt idx="225">
                  <c:v>3.0181016800001625E-3</c:v>
                </c:pt>
                <c:pt idx="226">
                  <c:v>2.3356297899999046E-3</c:v>
                </c:pt>
                <c:pt idx="227">
                  <c:v>1.8025275499999882E-3</c:v>
                </c:pt>
                <c:pt idx="228">
                  <c:v>1.3827347199999451E-3</c:v>
                </c:pt>
                <c:pt idx="229">
                  <c:v>1.049476179999953E-3</c:v>
                </c:pt>
                <c:pt idx="230">
                  <c:v>7.829117900000071E-4</c:v>
                </c:pt>
                <c:pt idx="231">
                  <c:v>5.6827660000013935E-4</c:v>
                </c:pt>
                <c:pt idx="232">
                  <c:v>3.9450141999997079E-4</c:v>
                </c:pt>
                <c:pt idx="233">
                  <c:v>2.5321369999997678E-4</c:v>
                </c:pt>
                <c:pt idx="234">
                  <c:v>1.3801943000002481E-4</c:v>
                </c:pt>
                <c:pt idx="235">
                  <c:v>4.3987710000026325E-5</c:v>
                </c:pt>
                <c:pt idx="236">
                  <c:v>-3.2720729999935472E-5</c:v>
                </c:pt>
                <c:pt idx="237">
                  <c:v>-9.5123210000158664E-5</c:v>
                </c:pt>
                <c:pt idx="238">
                  <c:v>-1.4561208999985809E-4</c:v>
                </c:pt>
                <c:pt idx="239">
                  <c:v>-1.8610051000012007E-4</c:v>
                </c:pt>
                <c:pt idx="240">
                  <c:v>-2.18128470000023E-4</c:v>
                </c:pt>
                <c:pt idx="241">
                  <c:v>-2.4294852999995342E-4</c:v>
                </c:pt>
                <c:pt idx="242">
                  <c:v>-2.6158329999992347E-4</c:v>
                </c:pt>
                <c:pt idx="243">
                  <c:v>-2.748738400000228E-4</c:v>
                </c:pt>
                <c:pt idx="244">
                  <c:v>-2.8351572000007152E-4</c:v>
                </c:pt>
                <c:pt idx="245">
                  <c:v>-2.8808716999995099E-4</c:v>
                </c:pt>
                <c:pt idx="246">
                  <c:v>-2.8907111000009422E-4</c:v>
                </c:pt>
                <c:pt idx="247">
                  <c:v>-2.8687228000001674E-4</c:v>
                </c:pt>
                <c:pt idx="248">
                  <c:v>-2.8183111999990906E-4</c:v>
                </c:pt>
                <c:pt idx="249">
                  <c:v>-2.7423456999997597E-4</c:v>
                </c:pt>
                <c:pt idx="250">
                  <c:v>-2.6432482000005031E-4</c:v>
                </c:pt>
                <c:pt idx="251">
                  <c:v>-2.5230641999995918E-4</c:v>
                </c:pt>
                <c:pt idx="252">
                  <c:v>-2.3835189999998896E-4</c:v>
                </c:pt>
                <c:pt idx="253">
                  <c:v>-2.2260635999993283E-4</c:v>
                </c:pt>
                <c:pt idx="254">
                  <c:v>-2.0519122000006718E-4</c:v>
                </c:pt>
                <c:pt idx="255">
                  <c:v>-1.8620726000007082E-4</c:v>
                </c:pt>
                <c:pt idx="256">
                  <c:v>-1.6573697999988646E-4</c:v>
                </c:pt>
                <c:pt idx="257">
                  <c:v>-1.4384661000010901E-4</c:v>
                </c:pt>
                <c:pt idx="258">
                  <c:v>-1.2058762999989092E-4</c:v>
                </c:pt>
                <c:pt idx="259">
                  <c:v>-9.5997950000148435E-5</c:v>
                </c:pt>
                <c:pt idx="260">
                  <c:v>-7.0102769999857983E-5</c:v>
                </c:pt>
                <c:pt idx="261">
                  <c:v>-4.2914960000084434E-5</c:v>
                </c:pt>
                <c:pt idx="262">
                  <c:v>-1.4436449999877254E-5</c:v>
                </c:pt>
                <c:pt idx="263">
                  <c:v>1.5343309999860111E-5</c:v>
                </c:pt>
                <c:pt idx="264">
                  <c:v>4.6446370000063908E-5</c:v>
                </c:pt>
                <c:pt idx="265">
                  <c:v>7.8906990000016108E-5</c:v>
                </c:pt>
                <c:pt idx="266">
                  <c:v>1.1277220000005528E-4</c:v>
                </c:pt>
                <c:pt idx="267">
                  <c:v>1.4810286999988875E-4</c:v>
                </c:pt>
                <c:pt idx="268">
                  <c:v>1.8497493000002585E-4</c:v>
                </c:pt>
                <c:pt idx="269">
                  <c:v>2.2348217000001114E-4</c:v>
                </c:pt>
                <c:pt idx="270">
                  <c:v>2.6373388000000553E-4</c:v>
                </c:pt>
                <c:pt idx="271">
                  <c:v>3.0586420000000558E-4</c:v>
                </c:pt>
                <c:pt idx="272">
                  <c:v>3.5003107999997951E-4</c:v>
                </c:pt>
                <c:pt idx="273">
                  <c:v>3.9642165000008944E-4</c:v>
                </c:pt>
                <c:pt idx="274">
                  <c:v>4.4525762999980678E-4</c:v>
                </c:pt>
                <c:pt idx="275">
                  <c:v>4.9680051000011716E-4</c:v>
                </c:pt>
                <c:pt idx="276">
                  <c:v>5.5136244999998141E-4</c:v>
                </c:pt>
                <c:pt idx="277">
                  <c:v>6.0931662000007769E-4</c:v>
                </c:pt>
                <c:pt idx="278">
                  <c:v>6.711074799998773E-4</c:v>
                </c:pt>
                <c:pt idx="279">
                  <c:v>7.372806100001128E-4</c:v>
                </c:pt>
                <c:pt idx="280">
                  <c:v>7.6752000999991132E-4</c:v>
                </c:pt>
                <c:pt idx="281">
                  <c:v>9.2651083000006018E-4</c:v>
                </c:pt>
                <c:pt idx="282">
                  <c:v>9.6943680999994619E-4</c:v>
                </c:pt>
                <c:pt idx="283">
                  <c:v>1.0614186599999798E-3</c:v>
                </c:pt>
                <c:pt idx="284">
                  <c:v>1.1630721199999972E-3</c:v>
                </c:pt>
                <c:pt idx="285">
                  <c:v>1.2764482800000643E-3</c:v>
                </c:pt>
                <c:pt idx="286">
                  <c:v>1.4042156000000361E-3</c:v>
                </c:pt>
                <c:pt idx="287">
                  <c:v>1.5499442099999872E-3</c:v>
                </c:pt>
                <c:pt idx="288">
                  <c:v>1.7184880899998589E-3</c:v>
                </c:pt>
                <c:pt idx="289">
                  <c:v>1.9166643600001532E-3</c:v>
                </c:pt>
                <c:pt idx="290">
                  <c:v>2.1543101599998948E-3</c:v>
                </c:pt>
                <c:pt idx="291">
                  <c:v>2.4461801199999744E-3</c:v>
                </c:pt>
                <c:pt idx="292">
                  <c:v>2.8154636899999641E-3</c:v>
                </c:pt>
                <c:pt idx="293">
                  <c:v>3.3007683100001461E-3</c:v>
                </c:pt>
                <c:pt idx="294">
                  <c:v>3.9716210400000396E-3</c:v>
                </c:pt>
                <c:pt idx="295">
                  <c:v>4.9670074399998931E-3</c:v>
                </c:pt>
                <c:pt idx="296">
                  <c:v>6.6111174300000908E-3</c:v>
                </c:pt>
                <c:pt idx="297">
                  <c:v>9.8761996399998608E-3</c:v>
                </c:pt>
                <c:pt idx="298">
                  <c:v>1.9617520980000025E-2</c:v>
                </c:pt>
                <c:pt idx="299">
                  <c:v>0.23733727147999995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2-4F2D-BB5F-CBA174522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42368"/>
        <c:axId val="578380528"/>
      </c:lineChart>
      <c:catAx>
        <c:axId val="5836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80528"/>
        <c:crosses val="autoZero"/>
        <c:auto val="1"/>
        <c:lblAlgn val="ctr"/>
        <c:lblOffset val="100"/>
        <c:noMultiLvlLbl val="0"/>
      </c:catAx>
      <c:valAx>
        <c:axId val="5783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276225</xdr:colOff>
      <xdr:row>1</xdr:row>
      <xdr:rowOff>32630</xdr:rowOff>
    </xdr:from>
    <xdr:to>
      <xdr:col>25</xdr:col>
      <xdr:colOff>581025</xdr:colOff>
      <xdr:row>15</xdr:row>
      <xdr:rowOff>81670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DED00D-F888-46F4-8DBF-CEA3FC584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104775</xdr:colOff>
      <xdr:row>2</xdr:row>
      <xdr:rowOff>57150</xdr:rowOff>
    </xdr:from>
    <xdr:to>
      <xdr:col>26</xdr:col>
      <xdr:colOff>409575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F6D43C-8DF0-44FF-8F2D-B21885855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180975</xdr:colOff>
      <xdr:row>16</xdr:row>
      <xdr:rowOff>19050</xdr:rowOff>
    </xdr:from>
    <xdr:to>
      <xdr:col>25</xdr:col>
      <xdr:colOff>485775</xdr:colOff>
      <xdr:row>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7AF306-B85D-4321-9821-0F284107C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3"/>
  <sheetViews>
    <sheetView showGridLines="0" tabSelected="1" workbookViewId="0">
      <pane ySplit="1" topLeftCell="A2" activePane="bottomLeft" state="frozen"/>
      <selection activeCell="C1" sqref="C1"/>
      <selection pane="bottomLeft" activeCell="K2" sqref="K2"/>
    </sheetView>
  </sheetViews>
  <sheetFormatPr defaultRowHeight="15" x14ac:dyDescent="0.25"/>
  <cols>
    <col min="2" max="5" width="9.140625" style="1"/>
    <col min="6" max="11" width="9.140625" style="3"/>
    <col min="12" max="13" width="9.140625" style="4"/>
    <col min="14" max="14" width="10.5703125" style="4" bestFit="1" customWidth="1"/>
    <col min="15" max="16" width="9.140625" style="4"/>
  </cols>
  <sheetData>
    <row r="1" spans="1:18" x14ac:dyDescent="0.25">
      <c r="A1" t="s">
        <v>0</v>
      </c>
      <c r="B1" s="1" t="s">
        <v>1</v>
      </c>
      <c r="C1" s="2" t="s">
        <v>7</v>
      </c>
      <c r="D1" s="1" t="s">
        <v>2</v>
      </c>
      <c r="E1" s="1" t="s">
        <v>8</v>
      </c>
      <c r="F1" s="3" t="s">
        <v>3</v>
      </c>
      <c r="G1" s="3" t="s">
        <v>9</v>
      </c>
      <c r="H1" s="3" t="s">
        <v>4</v>
      </c>
      <c r="J1" s="3" t="s">
        <v>5</v>
      </c>
      <c r="K1" s="3" t="s">
        <v>6</v>
      </c>
      <c r="L1" s="4" t="s">
        <v>11</v>
      </c>
      <c r="M1" s="4" t="s">
        <v>13</v>
      </c>
      <c r="N1" s="4" t="s">
        <v>12</v>
      </c>
      <c r="O1" s="4" t="s">
        <v>8</v>
      </c>
      <c r="P1" s="4" t="s">
        <v>2</v>
      </c>
    </row>
    <row r="2" spans="1:18" x14ac:dyDescent="0.25">
      <c r="A2">
        <v>0</v>
      </c>
      <c r="B2" s="1">
        <v>11.3</v>
      </c>
      <c r="C2" s="1">
        <f>B3-B2</f>
        <v>-0.22969655150000001</v>
      </c>
      <c r="D2" s="1">
        <v>9.9999999999999995E-7</v>
      </c>
      <c r="F2" s="3">
        <v>2.7786081986300001E-6</v>
      </c>
      <c r="G2" s="3">
        <f>F3-F2</f>
        <v>2.8936926347369996E-5</v>
      </c>
      <c r="H2" s="3">
        <v>0</v>
      </c>
      <c r="I2" s="3">
        <v>0</v>
      </c>
      <c r="J2" s="3">
        <v>0</v>
      </c>
      <c r="K2" s="3">
        <v>0.99987189093399997</v>
      </c>
      <c r="L2" s="4">
        <f>-(C2*300*0.00981)/B2</f>
        <v>5.9822739032256642E-2</v>
      </c>
      <c r="M2" s="4">
        <f>500*1.223*EXP(-H2/5.6)*1*0.021*D2*D2/B2</f>
        <v>1.1364159292035396E-12</v>
      </c>
      <c r="N2" s="4">
        <f>0.00981*((600/(600+H2))^2)*COS(G2)</f>
        <v>9.8099999958928177E-3</v>
      </c>
      <c r="O2" s="4">
        <f>L2-M2-N2</f>
        <v>5.0012739035227405E-2</v>
      </c>
      <c r="Q2" s="4"/>
      <c r="R2">
        <f>0.6*K2/B2</f>
        <v>5.3090542881451319E-2</v>
      </c>
    </row>
    <row r="3" spans="1:18" x14ac:dyDescent="0.25">
      <c r="A3">
        <v>1.1268100000000001</v>
      </c>
      <c r="B3" s="1">
        <v>11.070303448500001</v>
      </c>
      <c r="C3" s="1">
        <f t="shared" ref="C3:C66" si="0">B4-B3</f>
        <v>-0.22948666360000125</v>
      </c>
      <c r="D3" s="1">
        <v>4.8364906487699998E-2</v>
      </c>
      <c r="E3" s="1">
        <f>D3-D2</f>
        <v>4.8363906487699997E-2</v>
      </c>
      <c r="F3" s="3">
        <v>3.1715534545999997E-5</v>
      </c>
      <c r="G3" s="3">
        <f t="shared" ref="G3:G66" si="1">F4-F3</f>
        <v>5.5480737344000029E-6</v>
      </c>
      <c r="H3" s="3">
        <v>2.74199153907E-2</v>
      </c>
      <c r="I3" s="3">
        <f>(A3-A2)*D2*COS(J3)+I2</f>
        <v>1.12681E-6</v>
      </c>
      <c r="J3" s="3">
        <v>1.29929499744E-9</v>
      </c>
      <c r="K3" s="3">
        <v>0.99895824627600005</v>
      </c>
      <c r="L3" s="4">
        <f t="shared" ref="L3:L66" si="2">-(C3*300*0.00981)/B3</f>
        <v>6.1008196759621429E-2</v>
      </c>
      <c r="M3" s="4">
        <f t="shared" ref="M3:M66" si="3">500*1.223*EXP(-H3/5.6)*1*0.021*D3*D3/B3</f>
        <v>2.7001659109289243E-3</v>
      </c>
      <c r="N3" s="4">
        <f t="shared" ref="N3:N66" si="4">0.00981*((600/(600+H3))^2)*COS(G3)</f>
        <v>9.8091034300758894E-3</v>
      </c>
      <c r="O3" s="4">
        <f t="shared" ref="O3:O66" si="5">L3-M3-N3</f>
        <v>4.8498927418616611E-2</v>
      </c>
      <c r="P3" s="4">
        <f>P2+O2</f>
        <v>5.0012739035227405E-2</v>
      </c>
      <c r="Q3" s="4"/>
      <c r="R3">
        <f>0.6*K3/B3</f>
        <v>5.4142594243594452E-2</v>
      </c>
    </row>
    <row r="4" spans="1:18" x14ac:dyDescent="0.25">
      <c r="A4">
        <v>2.2536100000000001</v>
      </c>
      <c r="B4" s="1">
        <v>10.840816784899999</v>
      </c>
      <c r="C4" s="1">
        <f t="shared" si="0"/>
        <v>-7.4935858199999927E-2</v>
      </c>
      <c r="D4" s="1">
        <v>9.2192549744799998E-2</v>
      </c>
      <c r="E4" s="1">
        <f t="shared" ref="E4:E67" si="6">D4-D3</f>
        <v>4.38276432571E-2</v>
      </c>
      <c r="F4" s="3">
        <v>3.72636082804E-5</v>
      </c>
      <c r="G4" s="3">
        <f t="shared" si="1"/>
        <v>4.7817675788999975E-6</v>
      </c>
      <c r="H4" s="3">
        <v>0.107252362504</v>
      </c>
      <c r="I4" s="3">
        <f t="shared" ref="I4:I67" si="7">(A4-A3)*D3*COS(J4)+I3</f>
        <v>5.4498703440340357E-2</v>
      </c>
      <c r="J4" s="3">
        <v>5.95514030718E-9</v>
      </c>
      <c r="K4" s="3">
        <v>0.326196705112</v>
      </c>
      <c r="L4" s="4">
        <f t="shared" si="2"/>
        <v>2.0343137888814908E-2</v>
      </c>
      <c r="M4" s="4">
        <f t="shared" si="3"/>
        <v>9.8770603179401187E-3</v>
      </c>
      <c r="N4" s="4">
        <f t="shared" si="4"/>
        <v>9.8064937877858378E-3</v>
      </c>
      <c r="O4" s="4">
        <f t="shared" si="5"/>
        <v>6.5958378308895137E-4</v>
      </c>
      <c r="P4" s="4">
        <f t="shared" ref="P4:P67" si="8">P3+O3</f>
        <v>9.8511666453844016E-2</v>
      </c>
      <c r="Q4" s="4"/>
      <c r="R4">
        <f>0.6*K4/B4</f>
        <v>1.8053807840366098E-2</v>
      </c>
    </row>
    <row r="5" spans="1:18" x14ac:dyDescent="0.25">
      <c r="A5">
        <v>3.38042</v>
      </c>
      <c r="B5" s="1">
        <v>10.7658809267</v>
      </c>
      <c r="C5" s="1">
        <f t="shared" si="0"/>
        <v>-8.2879760199999097E-2</v>
      </c>
      <c r="D5" s="1">
        <v>9.0683693199000007E-2</v>
      </c>
      <c r="E5" s="1">
        <f t="shared" si="6"/>
        <v>-1.5088565457999914E-3</v>
      </c>
      <c r="F5" s="3">
        <v>4.2045375859299997E-5</v>
      </c>
      <c r="G5" s="3">
        <f t="shared" si="1"/>
        <v>5.4069890386000037E-6</v>
      </c>
      <c r="H5" s="3">
        <v>0.21022734135500001</v>
      </c>
      <c r="I5" s="3">
        <f t="shared" si="7"/>
        <v>0.15838219041827845</v>
      </c>
      <c r="J5" s="3">
        <v>1.27488341644E-8</v>
      </c>
      <c r="K5" s="3">
        <v>0.36077660746000001</v>
      </c>
      <c r="L5" s="4">
        <f t="shared" si="2"/>
        <v>2.2656309867191068E-2</v>
      </c>
      <c r="M5" s="4">
        <f t="shared" si="3"/>
        <v>9.4475871751996399E-3</v>
      </c>
      <c r="N5" s="4">
        <f t="shared" si="4"/>
        <v>9.8031291770922357E-3</v>
      </c>
      <c r="O5" s="4">
        <f t="shared" si="5"/>
        <v>3.4055935148991929E-3</v>
      </c>
      <c r="P5" s="4">
        <f t="shared" si="8"/>
        <v>9.9171250236932962E-2</v>
      </c>
      <c r="Q5" s="4"/>
      <c r="R5">
        <f>0.6*K5/B5</f>
        <v>2.0106665302153961E-2</v>
      </c>
    </row>
    <row r="6" spans="1:18" x14ac:dyDescent="0.25">
      <c r="A6">
        <v>4.5072200000000002</v>
      </c>
      <c r="B6" s="1">
        <v>10.6830011665</v>
      </c>
      <c r="C6" s="1">
        <f t="shared" si="0"/>
        <v>-7.9994491000000778E-2</v>
      </c>
      <c r="D6" s="1">
        <v>9.1677938491099994E-2</v>
      </c>
      <c r="E6" s="1">
        <f t="shared" si="6"/>
        <v>9.942452920999878E-4</v>
      </c>
      <c r="F6" s="3">
        <v>4.7452364897900001E-5</v>
      </c>
      <c r="G6" s="3">
        <f t="shared" si="1"/>
        <v>6.054136340700001E-6</v>
      </c>
      <c r="H6" s="3">
        <v>0.31296587838399997</v>
      </c>
      <c r="I6" s="3">
        <f t="shared" si="7"/>
        <v>0.26056457591491167</v>
      </c>
      <c r="J6" s="3">
        <v>2.0401433241900001E-8</v>
      </c>
      <c r="K6" s="3">
        <v>0.34821699510699999</v>
      </c>
      <c r="L6" s="4">
        <f t="shared" si="2"/>
        <v>2.2037233109292318E-2</v>
      </c>
      <c r="M6" s="4">
        <f t="shared" si="3"/>
        <v>9.553903384308159E-3</v>
      </c>
      <c r="N6" s="4">
        <f t="shared" si="4"/>
        <v>9.7997740172516747E-3</v>
      </c>
      <c r="O6" s="4">
        <f t="shared" si="5"/>
        <v>2.6835557077324844E-3</v>
      </c>
      <c r="P6" s="4">
        <f t="shared" si="8"/>
        <v>0.10257684375183215</v>
      </c>
      <c r="Q6" s="4"/>
      <c r="R6">
        <f>0.6*K6/B6</f>
        <v>1.9557256786544974E-2</v>
      </c>
    </row>
    <row r="7" spans="1:18" x14ac:dyDescent="0.25">
      <c r="A7">
        <v>5.6340300000000001</v>
      </c>
      <c r="B7" s="1">
        <v>10.6030066755</v>
      </c>
      <c r="C7" s="1">
        <f t="shared" si="0"/>
        <v>-7.9982081199998944E-2</v>
      </c>
      <c r="D7" s="1">
        <v>9.2014884180499995E-2</v>
      </c>
      <c r="E7" s="1">
        <f t="shared" si="6"/>
        <v>3.3694568940000058E-4</v>
      </c>
      <c r="F7" s="3">
        <v>5.3506501238600002E-5</v>
      </c>
      <c r="G7" s="3">
        <f t="shared" si="1"/>
        <v>6.7901629456999977E-6</v>
      </c>
      <c r="H7" s="3">
        <v>0.41644067618399999</v>
      </c>
      <c r="I7" s="3">
        <f t="shared" si="7"/>
        <v>0.36386819378606799</v>
      </c>
      <c r="J7" s="3">
        <v>2.90935384675E-8</v>
      </c>
      <c r="K7" s="3">
        <v>0.34816297515599998</v>
      </c>
      <c r="L7" s="4">
        <f t="shared" si="2"/>
        <v>2.2200048738580735E-2</v>
      </c>
      <c r="M7" s="4">
        <f t="shared" si="3"/>
        <v>9.519339974246142E-3</v>
      </c>
      <c r="N7" s="4">
        <f t="shared" si="4"/>
        <v>9.7963965538711995E-3</v>
      </c>
      <c r="O7" s="4">
        <f t="shared" si="5"/>
        <v>2.8843122104633932E-3</v>
      </c>
      <c r="P7" s="4">
        <f t="shared" si="8"/>
        <v>0.10526039945956464</v>
      </c>
      <c r="Q7" s="4"/>
      <c r="R7">
        <f>0.6*K7/B7</f>
        <v>1.9701749841985187E-2</v>
      </c>
    </row>
    <row r="8" spans="1:18" x14ac:dyDescent="0.25">
      <c r="A8">
        <v>6.76084</v>
      </c>
      <c r="B8" s="1">
        <v>10.523024594300001</v>
      </c>
      <c r="C8" s="1">
        <f t="shared" si="0"/>
        <v>-7.9213913500000288E-2</v>
      </c>
      <c r="D8" s="1">
        <v>9.2536599007200002E-2</v>
      </c>
      <c r="E8" s="1">
        <f t="shared" si="6"/>
        <v>5.2171482670000657E-4</v>
      </c>
      <c r="F8" s="3">
        <v>6.02966641843E-5</v>
      </c>
      <c r="G8" s="3">
        <f t="shared" si="1"/>
        <v>7.6051897629999973E-6</v>
      </c>
      <c r="H8" s="3">
        <v>0.52040327389999996</v>
      </c>
      <c r="I8" s="3">
        <f t="shared" si="7"/>
        <v>0.46755148542949709</v>
      </c>
      <c r="J8" s="3">
        <v>3.8936769267399999E-8</v>
      </c>
      <c r="K8" s="3">
        <v>0.34481913167099998</v>
      </c>
      <c r="L8" s="4">
        <f t="shared" si="2"/>
        <v>2.21539487379682E-2</v>
      </c>
      <c r="M8" s="4">
        <f t="shared" si="3"/>
        <v>9.5223385657043132E-3</v>
      </c>
      <c r="N8" s="4">
        <f t="shared" si="4"/>
        <v>9.793004926584371E-3</v>
      </c>
      <c r="O8" s="4">
        <f t="shared" si="5"/>
        <v>2.8386052456795159E-3</v>
      </c>
      <c r="P8" s="4">
        <f t="shared" si="8"/>
        <v>0.10814471167002804</v>
      </c>
      <c r="Q8" s="4"/>
      <c r="R8">
        <f>0.6*K8/B8</f>
        <v>1.9660837732401269E-2</v>
      </c>
    </row>
    <row r="9" spans="1:18" x14ac:dyDescent="0.25">
      <c r="A9">
        <v>7.8876400000000002</v>
      </c>
      <c r="B9" s="1">
        <v>10.4438106808</v>
      </c>
      <c r="C9" s="1">
        <f t="shared" si="0"/>
        <v>-7.8652380200001204E-2</v>
      </c>
      <c r="D9" s="1">
        <v>9.3018108943399999E-2</v>
      </c>
      <c r="E9" s="1">
        <f t="shared" si="6"/>
        <v>4.8150993619999749E-4</v>
      </c>
      <c r="F9" s="3">
        <v>6.7901853947299997E-5</v>
      </c>
      <c r="G9" s="3">
        <f t="shared" si="1"/>
        <v>8.5133357672000049E-6</v>
      </c>
      <c r="H9" s="3">
        <v>0.62493022932099995</v>
      </c>
      <c r="I9" s="3">
        <f t="shared" si="7"/>
        <v>0.57182172519080998</v>
      </c>
      <c r="J9" s="3">
        <v>5.0083520831000003E-8</v>
      </c>
      <c r="K9" s="3">
        <v>0.34237477093800001</v>
      </c>
      <c r="L9" s="4">
        <f t="shared" si="2"/>
        <v>2.2163744824879622E-2</v>
      </c>
      <c r="M9" s="4">
        <f t="shared" si="3"/>
        <v>9.5153950212812019E-3</v>
      </c>
      <c r="N9" s="4">
        <f t="shared" si="4"/>
        <v>9.7895966633311914E-3</v>
      </c>
      <c r="O9" s="4">
        <f t="shared" si="5"/>
        <v>2.8587531402672287E-3</v>
      </c>
      <c r="P9" s="4">
        <f t="shared" si="8"/>
        <v>0.11098331691570755</v>
      </c>
      <c r="Q9" s="4"/>
      <c r="R9">
        <f>0.6*K9/B9</f>
        <v>1.9669531442240235E-2</v>
      </c>
    </row>
    <row r="10" spans="1:18" x14ac:dyDescent="0.25">
      <c r="A10">
        <v>9.0144500000000001</v>
      </c>
      <c r="B10" s="1">
        <v>10.365158300599999</v>
      </c>
      <c r="C10" s="1">
        <f t="shared" si="0"/>
        <v>-7.8040614099998962E-2</v>
      </c>
      <c r="D10" s="1">
        <v>9.3519586593600004E-2</v>
      </c>
      <c r="E10" s="1">
        <f t="shared" si="6"/>
        <v>5.0147765020000512E-4</v>
      </c>
      <c r="F10" s="3">
        <v>7.6415189714500002E-5</v>
      </c>
      <c r="G10" s="3">
        <f t="shared" si="1"/>
        <v>9.5225097070000039E-6</v>
      </c>
      <c r="H10" s="3">
        <v>0.73001139639599999</v>
      </c>
      <c r="I10" s="3">
        <f t="shared" si="7"/>
        <v>0.67663546052932233</v>
      </c>
      <c r="J10" s="3">
        <v>6.2696444647099995E-8</v>
      </c>
      <c r="K10" s="3">
        <v>0.339711745211</v>
      </c>
      <c r="L10" s="4">
        <f t="shared" si="2"/>
        <v>2.2158226689408304E-2</v>
      </c>
      <c r="M10" s="4">
        <f t="shared" si="3"/>
        <v>9.5110989944173947E-3</v>
      </c>
      <c r="N10" s="4">
        <f t="shared" si="4"/>
        <v>9.7861721222619793E-3</v>
      </c>
      <c r="O10" s="4">
        <f t="shared" si="5"/>
        <v>2.8609555727289303E-3</v>
      </c>
      <c r="P10" s="4">
        <f t="shared" si="8"/>
        <v>0.11384207005597478</v>
      </c>
      <c r="Q10" s="4"/>
      <c r="R10">
        <f>0.6*K10/B10</f>
        <v>1.9664634269483488E-2</v>
      </c>
    </row>
    <row r="11" spans="1:18" x14ac:dyDescent="0.25">
      <c r="A11">
        <v>10.141299999999999</v>
      </c>
      <c r="B11" s="1">
        <v>10.2871176865</v>
      </c>
      <c r="C11" s="1">
        <f t="shared" si="0"/>
        <v>-7.7452236200000968E-2</v>
      </c>
      <c r="D11" s="1">
        <v>9.4024670744199998E-2</v>
      </c>
      <c r="E11" s="1">
        <f t="shared" si="6"/>
        <v>5.0508415059999368E-4</v>
      </c>
      <c r="F11" s="3">
        <v>8.5937699421500006E-5</v>
      </c>
      <c r="G11" s="3">
        <f t="shared" si="1"/>
        <v>1.06435653058E-5</v>
      </c>
      <c r="H11" s="3">
        <v>0.835659580289</v>
      </c>
      <c r="I11" s="3">
        <f t="shared" si="7"/>
        <v>0.78201800668232013</v>
      </c>
      <c r="J11" s="3">
        <v>7.6959891207600004E-8</v>
      </c>
      <c r="K11" s="3">
        <v>0.33715052916299998</v>
      </c>
      <c r="L11" s="4">
        <f t="shared" si="2"/>
        <v>2.2157997806881883E-2</v>
      </c>
      <c r="M11" s="4">
        <f t="shared" si="3"/>
        <v>9.5060069808964084E-3</v>
      </c>
      <c r="N11" s="4">
        <f t="shared" si="4"/>
        <v>9.7827309135674993E-3</v>
      </c>
      <c r="O11" s="4">
        <f t="shared" si="5"/>
        <v>2.8692599124179752E-3</v>
      </c>
      <c r="P11" s="4">
        <f t="shared" si="8"/>
        <v>0.11670302562870372</v>
      </c>
      <c r="Q11" s="4"/>
      <c r="R11">
        <f>0.6*K11/B11</f>
        <v>1.9664431151912437E-2</v>
      </c>
    </row>
    <row r="12" spans="1:18" x14ac:dyDescent="0.25">
      <c r="A12">
        <v>11.2681</v>
      </c>
      <c r="B12" s="1">
        <v>10.209665450299999</v>
      </c>
      <c r="C12" s="1">
        <f t="shared" si="0"/>
        <v>-7.6858994599998454E-2</v>
      </c>
      <c r="D12" s="1">
        <v>9.4538971719600004E-2</v>
      </c>
      <c r="E12" s="1">
        <f t="shared" si="6"/>
        <v>5.1430097540000608E-4</v>
      </c>
      <c r="F12" s="3">
        <v>9.6581264727300007E-5</v>
      </c>
      <c r="G12" s="3">
        <f t="shared" si="1"/>
        <v>1.1887998578699997E-5</v>
      </c>
      <c r="H12" s="3">
        <v>0.94188197367299997</v>
      </c>
      <c r="I12" s="3">
        <f t="shared" si="7"/>
        <v>0.8879650056768843</v>
      </c>
      <c r="J12" s="3">
        <v>9.3079378519500001E-8</v>
      </c>
      <c r="K12" s="3">
        <v>0.33456814108799998</v>
      </c>
      <c r="L12" s="4">
        <f t="shared" si="2"/>
        <v>2.2155086492197346E-2</v>
      </c>
      <c r="M12" s="4">
        <f t="shared" si="3"/>
        <v>9.5012470441747012E-3</v>
      </c>
      <c r="N12" s="4">
        <f t="shared" si="4"/>
        <v>9.7792728310997189E-3</v>
      </c>
      <c r="O12" s="4">
        <f t="shared" si="5"/>
        <v>2.8745666169229262E-3</v>
      </c>
      <c r="P12" s="4">
        <f t="shared" si="8"/>
        <v>0.11957228554112169</v>
      </c>
      <c r="Q12" s="4"/>
      <c r="R12">
        <f>0.6*K12/B12</f>
        <v>1.9661847455236789E-2</v>
      </c>
    </row>
    <row r="13" spans="1:18" x14ac:dyDescent="0.25">
      <c r="A13">
        <v>12.3949</v>
      </c>
      <c r="B13" s="1">
        <v>10.132806455700001</v>
      </c>
      <c r="C13" s="1">
        <f t="shared" si="0"/>
        <v>-7.6277832700000658E-2</v>
      </c>
      <c r="D13" s="1">
        <v>9.5059734354500006E-2</v>
      </c>
      <c r="E13" s="1">
        <f t="shared" si="6"/>
        <v>5.2076263490000163E-4</v>
      </c>
      <c r="F13" s="3">
        <v>1.08469263306E-4</v>
      </c>
      <c r="G13" s="3">
        <f t="shared" si="1"/>
        <v>1.3268177559999997E-5</v>
      </c>
      <c r="H13" s="3">
        <v>1.0486876027300001</v>
      </c>
      <c r="I13" s="3">
        <f t="shared" si="7"/>
        <v>0.9944915190105289</v>
      </c>
      <c r="J13" s="3">
        <v>1.11285346314E-7</v>
      </c>
      <c r="K13" s="3">
        <v>0.332038336386</v>
      </c>
      <c r="L13" s="4">
        <f t="shared" si="2"/>
        <v>2.2154342197054613E-2</v>
      </c>
      <c r="M13" s="4">
        <f t="shared" si="3"/>
        <v>9.4962199650648702E-3</v>
      </c>
      <c r="N13" s="4">
        <f t="shared" si="4"/>
        <v>9.7757976096827376E-3</v>
      </c>
      <c r="O13" s="4">
        <f t="shared" si="5"/>
        <v>2.8823246223070049E-3</v>
      </c>
      <c r="P13" s="4">
        <f t="shared" si="8"/>
        <v>0.12244685215804461</v>
      </c>
      <c r="Q13" s="4"/>
      <c r="R13">
        <f>0.6*K13/B13</f>
        <v>1.9661186928082615E-2</v>
      </c>
    </row>
    <row r="14" spans="1:18" x14ac:dyDescent="0.25">
      <c r="A14">
        <v>13.521699999999999</v>
      </c>
      <c r="B14" s="1">
        <v>10.056528623</v>
      </c>
      <c r="C14" s="1">
        <f t="shared" si="0"/>
        <v>-7.569695015000022E-2</v>
      </c>
      <c r="D14" s="1">
        <v>9.5589216211399999E-2</v>
      </c>
      <c r="E14" s="1">
        <f t="shared" si="6"/>
        <v>5.2948185689999372E-4</v>
      </c>
      <c r="F14" s="3">
        <v>1.21737440866E-4</v>
      </c>
      <c r="G14" s="3">
        <f t="shared" si="1"/>
        <v>1.4797621397000005E-5</v>
      </c>
      <c r="H14" s="3">
        <v>1.15608504563</v>
      </c>
      <c r="I14" s="3">
        <f t="shared" si="7"/>
        <v>1.1016048276811785</v>
      </c>
      <c r="J14" s="3">
        <v>1.3183485148700001E-7</v>
      </c>
      <c r="K14" s="3">
        <v>0.329509747357</v>
      </c>
      <c r="L14" s="4">
        <f t="shared" si="2"/>
        <v>2.2152388029995331E-2</v>
      </c>
      <c r="M14" s="4">
        <f t="shared" si="3"/>
        <v>9.4913519601545638E-3</v>
      </c>
      <c r="N14" s="4">
        <f t="shared" si="4"/>
        <v>9.7723049994538052E-3</v>
      </c>
      <c r="O14" s="4">
        <f t="shared" si="5"/>
        <v>2.8887310703869622E-3</v>
      </c>
      <c r="P14" s="4">
        <f t="shared" si="8"/>
        <v>0.12532917678035163</v>
      </c>
      <c r="Q14" s="4"/>
      <c r="R14">
        <f>0.6*K14/B14</f>
        <v>1.9659452662624814E-2</v>
      </c>
    </row>
    <row r="15" spans="1:18" x14ac:dyDescent="0.25">
      <c r="A15">
        <v>14.6485</v>
      </c>
      <c r="B15" s="1">
        <v>9.9808316728499999</v>
      </c>
      <c r="C15" s="1">
        <f t="shared" si="0"/>
        <v>-7.5122711260000585E-2</v>
      </c>
      <c r="D15" s="1">
        <v>9.6126205232499998E-2</v>
      </c>
      <c r="E15" s="1">
        <f t="shared" si="6"/>
        <v>5.3698902109999835E-4</v>
      </c>
      <c r="F15" s="3">
        <v>1.3653506226300001E-4</v>
      </c>
      <c r="G15" s="3">
        <f t="shared" si="1"/>
        <v>1.6491162394999996E-5</v>
      </c>
      <c r="H15" s="3">
        <v>1.26408339909</v>
      </c>
      <c r="I15" s="3">
        <f t="shared" si="7"/>
        <v>1.2093147565081828</v>
      </c>
      <c r="J15" s="3">
        <v>1.5501489412200001E-7</v>
      </c>
      <c r="K15" s="3">
        <v>0.32701007858199999</v>
      </c>
      <c r="L15" s="4">
        <f t="shared" si="2"/>
        <v>2.2151073826801766E-2</v>
      </c>
      <c r="M15" s="4">
        <f t="shared" si="3"/>
        <v>9.4863618036147689E-3</v>
      </c>
      <c r="N15" s="4">
        <f t="shared" si="4"/>
        <v>9.7687947344232487E-3</v>
      </c>
      <c r="O15" s="4">
        <f t="shared" si="5"/>
        <v>2.8959172887637486E-3</v>
      </c>
      <c r="P15" s="4">
        <f t="shared" si="8"/>
        <v>0.12821790785073858</v>
      </c>
      <c r="Q15" s="4"/>
      <c r="R15">
        <f>0.6*K15/B15</f>
        <v>1.9658286361338248E-2</v>
      </c>
    </row>
    <row r="16" spans="1:18" x14ac:dyDescent="0.25">
      <c r="A16">
        <v>15.7753</v>
      </c>
      <c r="B16" s="1">
        <v>9.9057089615899994</v>
      </c>
      <c r="C16" s="1">
        <f t="shared" si="0"/>
        <v>-7.4552608289998545E-2</v>
      </c>
      <c r="D16" s="1">
        <v>9.6671438977300003E-2</v>
      </c>
      <c r="E16" s="1">
        <f t="shared" si="6"/>
        <v>5.4523374480000553E-4</v>
      </c>
      <c r="F16" s="3">
        <v>1.53026224658E-4</v>
      </c>
      <c r="G16" s="3">
        <f t="shared" si="1"/>
        <v>1.8364846284000006E-5</v>
      </c>
      <c r="H16" s="3">
        <v>1.3726915391400001</v>
      </c>
      <c r="I16" s="3">
        <f t="shared" si="7"/>
        <v>1.3176297645641619</v>
      </c>
      <c r="J16" s="3">
        <v>1.81145560812E-7</v>
      </c>
      <c r="K16" s="3">
        <v>0.32452841344400002</v>
      </c>
      <c r="L16" s="4">
        <f t="shared" si="2"/>
        <v>2.2149684292990544E-2</v>
      </c>
      <c r="M16" s="4">
        <f t="shared" si="3"/>
        <v>9.4813631268465398E-3</v>
      </c>
      <c r="N16" s="4">
        <f t="shared" si="4"/>
        <v>9.7652665565342561E-3</v>
      </c>
      <c r="O16" s="4">
        <f t="shared" si="5"/>
        <v>2.9030546096097485E-3</v>
      </c>
      <c r="P16" s="4">
        <f t="shared" si="8"/>
        <v>0.13111382513950234</v>
      </c>
      <c r="Q16" s="4"/>
      <c r="R16">
        <f>0.6*K16/B16</f>
        <v>1.9657053202494383E-2</v>
      </c>
    </row>
    <row r="17" spans="1:18" x14ac:dyDescent="0.25">
      <c r="A17">
        <v>16.902100000000001</v>
      </c>
      <c r="B17" s="1">
        <v>9.8311563533000008</v>
      </c>
      <c r="C17" s="1">
        <f t="shared" si="0"/>
        <v>-7.3988030210001554E-2</v>
      </c>
      <c r="D17" s="1">
        <v>9.7224896353099999E-2</v>
      </c>
      <c r="E17" s="1">
        <f t="shared" si="6"/>
        <v>5.5345737579999554E-4</v>
      </c>
      <c r="F17" s="3">
        <v>1.7139107094200001E-4</v>
      </c>
      <c r="G17" s="3">
        <f t="shared" si="1"/>
        <v>2.0436130387000003E-5</v>
      </c>
      <c r="H17" s="3">
        <v>1.4819187311899999</v>
      </c>
      <c r="I17" s="3">
        <f t="shared" si="7"/>
        <v>1.4265591420037813</v>
      </c>
      <c r="J17" s="3">
        <v>2.1058369343399999E-7</v>
      </c>
      <c r="K17" s="3">
        <v>0.32207079812400002</v>
      </c>
      <c r="L17" s="4">
        <f t="shared" si="2"/>
        <v>2.2148643057125626E-2</v>
      </c>
      <c r="M17" s="4">
        <f t="shared" si="3"/>
        <v>9.4763152655605101E-3</v>
      </c>
      <c r="N17" s="4">
        <f t="shared" si="4"/>
        <v>9.7617201958480598E-3</v>
      </c>
      <c r="O17" s="4">
        <f t="shared" si="5"/>
        <v>2.9106075957170564E-3</v>
      </c>
      <c r="P17" s="4">
        <f t="shared" si="8"/>
        <v>0.13401687974911208</v>
      </c>
      <c r="Q17" s="4"/>
      <c r="R17">
        <f>0.6*K17/B17</f>
        <v>1.9656129139837632E-2</v>
      </c>
    </row>
    <row r="18" spans="1:18" x14ac:dyDescent="0.25">
      <c r="A18">
        <v>18.0289</v>
      </c>
      <c r="B18" s="1">
        <v>9.7571683230899993</v>
      </c>
      <c r="C18" s="1">
        <f t="shared" si="0"/>
        <v>-7.342682995999894E-2</v>
      </c>
      <c r="D18" s="1">
        <v>9.7786980256600001E-2</v>
      </c>
      <c r="E18" s="1">
        <f t="shared" si="6"/>
        <v>5.6208390350000192E-4</v>
      </c>
      <c r="F18" s="3">
        <v>1.9182720132900001E-4</v>
      </c>
      <c r="G18" s="3">
        <f t="shared" si="1"/>
        <v>2.2723983761999996E-5</v>
      </c>
      <c r="H18" s="3">
        <v>1.59177446655</v>
      </c>
      <c r="I18" s="3">
        <f t="shared" si="7"/>
        <v>1.536112155214451</v>
      </c>
      <c r="J18" s="3">
        <v>2.4372679152900001E-7</v>
      </c>
      <c r="K18" s="3">
        <v>0.31962788663800001</v>
      </c>
      <c r="L18" s="4">
        <f t="shared" si="2"/>
        <v>2.2147323220907771E-2</v>
      </c>
      <c r="M18" s="4">
        <f t="shared" si="3"/>
        <v>9.471260954508268E-3</v>
      </c>
      <c r="N18" s="4">
        <f t="shared" si="4"/>
        <v>9.7581553758886962E-3</v>
      </c>
      <c r="O18" s="4">
        <f t="shared" si="5"/>
        <v>2.9179068905108071E-3</v>
      </c>
      <c r="P18" s="4">
        <f t="shared" si="8"/>
        <v>0.13692748734482915</v>
      </c>
      <c r="Q18" s="4"/>
      <c r="R18">
        <f>0.6*K18/B18</f>
        <v>1.9654957835355473E-2</v>
      </c>
    </row>
    <row r="19" spans="1:18" x14ac:dyDescent="0.25">
      <c r="A19">
        <v>19.1557</v>
      </c>
      <c r="B19" s="1">
        <v>9.6837414931300003</v>
      </c>
      <c r="C19" s="1">
        <f t="shared" si="0"/>
        <v>-7.2871624390000278E-2</v>
      </c>
      <c r="D19" s="1">
        <v>9.8357484709199999E-2</v>
      </c>
      <c r="E19" s="1">
        <f t="shared" si="6"/>
        <v>5.705044525999986E-4</v>
      </c>
      <c r="F19" s="3">
        <v>2.1455118509100001E-4</v>
      </c>
      <c r="G19" s="3">
        <f t="shared" si="1"/>
        <v>2.5248955437999997E-5</v>
      </c>
      <c r="H19" s="3">
        <v>1.7022683353700001</v>
      </c>
      <c r="I19" s="3">
        <f t="shared" si="7"/>
        <v>1.6462985245675834</v>
      </c>
      <c r="J19" s="3">
        <v>2.8101726463200001E-7</v>
      </c>
      <c r="K19" s="3">
        <v>0.31721107000999998</v>
      </c>
      <c r="L19" s="4">
        <f t="shared" si="2"/>
        <v>2.214652164475037E-2</v>
      </c>
      <c r="M19" s="4">
        <f t="shared" si="3"/>
        <v>9.4661217326261395E-3</v>
      </c>
      <c r="N19" s="4">
        <f t="shared" si="4"/>
        <v>9.7545718177898446E-3</v>
      </c>
      <c r="O19" s="4">
        <f t="shared" si="5"/>
        <v>2.9258280943343859E-3</v>
      </c>
      <c r="P19" s="4">
        <f t="shared" si="8"/>
        <v>0.13984539423533995</v>
      </c>
      <c r="Q19" s="4"/>
      <c r="R19">
        <f>0.6*K19/B19</f>
        <v>1.965424646465673E-2</v>
      </c>
    </row>
    <row r="20" spans="1:18" x14ac:dyDescent="0.25">
      <c r="A20">
        <v>20.282499999999999</v>
      </c>
      <c r="B20" s="1">
        <v>9.61086986874</v>
      </c>
      <c r="C20" s="1">
        <f t="shared" si="0"/>
        <v>-7.2320300319999475E-2</v>
      </c>
      <c r="D20" s="1">
        <v>9.8937003886000005E-2</v>
      </c>
      <c r="E20" s="1">
        <f t="shared" si="6"/>
        <v>5.7951917680000575E-4</v>
      </c>
      <c r="F20" s="3">
        <v>2.39800140529E-4</v>
      </c>
      <c r="G20" s="3">
        <f t="shared" si="1"/>
        <v>2.8033274875000021E-5</v>
      </c>
      <c r="H20" s="3">
        <v>1.81341016432</v>
      </c>
      <c r="I20" s="3">
        <f t="shared" si="7"/>
        <v>1.757127738337904</v>
      </c>
      <c r="J20" s="3">
        <v>3.22947209818E-7</v>
      </c>
      <c r="K20" s="3">
        <v>0.31481114958799999</v>
      </c>
      <c r="L20" s="4">
        <f t="shared" si="2"/>
        <v>2.2145617071981219E-2</v>
      </c>
      <c r="M20" s="4">
        <f t="shared" si="3"/>
        <v>9.4609755531117126E-3</v>
      </c>
      <c r="N20" s="4">
        <f t="shared" si="4"/>
        <v>9.7509692358493973E-3</v>
      </c>
      <c r="O20" s="4">
        <f t="shared" si="5"/>
        <v>2.9336722830201091E-3</v>
      </c>
      <c r="P20" s="4">
        <f t="shared" si="8"/>
        <v>0.14277122232967435</v>
      </c>
      <c r="Q20" s="4"/>
      <c r="R20">
        <f>0.6*K20/B20</f>
        <v>1.9653443687461282E-2</v>
      </c>
    </row>
    <row r="21" spans="1:18" x14ac:dyDescent="0.25">
      <c r="A21">
        <v>21.409300000000002</v>
      </c>
      <c r="B21" s="1">
        <v>9.5385495684200006</v>
      </c>
      <c r="C21" s="1">
        <f t="shared" si="0"/>
        <v>-7.1773852230000657E-2</v>
      </c>
      <c r="D21" s="1">
        <v>9.95254924258E-2</v>
      </c>
      <c r="E21" s="1">
        <f t="shared" si="6"/>
        <v>5.8848853979999449E-4</v>
      </c>
      <c r="F21" s="3">
        <v>2.6783341540400003E-4</v>
      </c>
      <c r="G21" s="3">
        <f t="shared" si="1"/>
        <v>3.1101028923999981E-5</v>
      </c>
      <c r="H21" s="3">
        <v>1.9252100758699999</v>
      </c>
      <c r="I21" s="3">
        <f t="shared" si="7"/>
        <v>1.8686099543166415</v>
      </c>
      <c r="J21" s="3">
        <v>3.7006358711899998E-7</v>
      </c>
      <c r="K21" s="3">
        <v>0.31243245439200001</v>
      </c>
      <c r="L21" s="4">
        <f t="shared" si="2"/>
        <v>2.2144923145572211E-2</v>
      </c>
      <c r="M21" s="4">
        <f t="shared" si="3"/>
        <v>9.4557735967024156E-3</v>
      </c>
      <c r="N21" s="4">
        <f t="shared" si="4"/>
        <v>9.7473473356381058E-3</v>
      </c>
      <c r="O21" s="4">
        <f t="shared" si="5"/>
        <v>2.9418022132316896E-3</v>
      </c>
      <c r="P21" s="4">
        <f t="shared" si="8"/>
        <v>0.14570489461269445</v>
      </c>
      <c r="Q21" s="4"/>
      <c r="R21">
        <f>0.6*K21/B21</f>
        <v>1.9652827852972142E-2</v>
      </c>
    </row>
    <row r="22" spans="1:18" x14ac:dyDescent="0.25">
      <c r="A22">
        <v>22.536100000000001</v>
      </c>
      <c r="B22" s="1">
        <v>9.4667757161899999</v>
      </c>
      <c r="C22" s="1">
        <f t="shared" si="0"/>
        <v>-7.12319274700004E-2</v>
      </c>
      <c r="D22" s="1">
        <v>0.100123238775</v>
      </c>
      <c r="E22" s="1">
        <f t="shared" si="6"/>
        <v>5.9774634919999847E-4</v>
      </c>
      <c r="F22" s="3">
        <v>2.9893444432800001E-4</v>
      </c>
      <c r="G22" s="3">
        <f t="shared" si="1"/>
        <v>3.4478210355999984E-5</v>
      </c>
      <c r="H22" s="3">
        <v>2.03767833673</v>
      </c>
      <c r="I22" s="3">
        <f t="shared" si="7"/>
        <v>1.9807552791820229</v>
      </c>
      <c r="J22" s="3">
        <v>4.2297383887299999E-7</v>
      </c>
      <c r="K22" s="3">
        <v>0.31007344928500002</v>
      </c>
      <c r="L22" s="4">
        <f t="shared" si="2"/>
        <v>2.2144346589482861E-2</v>
      </c>
      <c r="M22" s="4">
        <f t="shared" si="3"/>
        <v>9.4505312562886065E-3</v>
      </c>
      <c r="N22" s="4">
        <f t="shared" si="4"/>
        <v>9.7437058189398067E-3</v>
      </c>
      <c r="O22" s="4">
        <f t="shared" si="5"/>
        <v>2.9501095142544474E-3</v>
      </c>
      <c r="P22" s="4">
        <f t="shared" si="8"/>
        <v>0.14864669682592613</v>
      </c>
      <c r="Q22" s="4"/>
      <c r="R22">
        <f>0.6*K22/B22</f>
        <v>1.9652316179079747E-2</v>
      </c>
    </row>
    <row r="23" spans="1:18" x14ac:dyDescent="0.25">
      <c r="A23">
        <v>23.6629</v>
      </c>
      <c r="B23" s="1">
        <v>9.3955437887199995</v>
      </c>
      <c r="C23" s="1">
        <f t="shared" si="0"/>
        <v>-7.0694518959999897E-2</v>
      </c>
      <c r="D23" s="1">
        <v>0.10073043233700001</v>
      </c>
      <c r="E23" s="1">
        <f t="shared" si="6"/>
        <v>6.0719356200000796E-4</v>
      </c>
      <c r="F23" s="3">
        <v>3.3341265468399999E-4</v>
      </c>
      <c r="G23" s="3">
        <f t="shared" si="1"/>
        <v>3.8192882584000014E-5</v>
      </c>
      <c r="H23" s="3">
        <v>2.15082548065</v>
      </c>
      <c r="I23" s="3">
        <f t="shared" si="7"/>
        <v>2.0935741446336795</v>
      </c>
      <c r="J23" s="3">
        <v>4.8235212263999999E-7</v>
      </c>
      <c r="K23" s="3">
        <v>0.30773410349500002</v>
      </c>
      <c r="L23" s="4">
        <f t="shared" si="2"/>
        <v>2.2143898637252149E-2</v>
      </c>
      <c r="M23" s="4">
        <f t="shared" si="3"/>
        <v>9.4452433759507504E-3</v>
      </c>
      <c r="N23" s="4">
        <f t="shared" si="4"/>
        <v>9.7400443797995302E-3</v>
      </c>
      <c r="O23" s="4">
        <f t="shared" si="5"/>
        <v>2.9586108815018684E-3</v>
      </c>
      <c r="P23" s="4">
        <f t="shared" si="8"/>
        <v>0.15159680634018058</v>
      </c>
      <c r="Q23" s="4"/>
      <c r="R23">
        <f>0.6*K23/B23</f>
        <v>1.9651918638139247E-2</v>
      </c>
    </row>
    <row r="24" spans="1:18" x14ac:dyDescent="0.25">
      <c r="A24">
        <v>24.7897</v>
      </c>
      <c r="B24" s="1">
        <v>9.3248492697599996</v>
      </c>
      <c r="C24" s="1">
        <f t="shared" si="0"/>
        <v>-7.016183060000003E-2</v>
      </c>
      <c r="D24" s="1">
        <v>0.101347278805</v>
      </c>
      <c r="E24" s="1">
        <f t="shared" si="6"/>
        <v>6.1684646799999021E-4</v>
      </c>
      <c r="F24" s="3">
        <v>3.71605537268E-4</v>
      </c>
      <c r="G24" s="3">
        <f t="shared" si="1"/>
        <v>4.2275277970999989E-5</v>
      </c>
      <c r="H24" s="3">
        <v>2.2646622641900001</v>
      </c>
      <c r="I24" s="3">
        <f t="shared" si="7"/>
        <v>2.207077195790994</v>
      </c>
      <c r="J24" s="3">
        <v>5.4894605907599998E-7</v>
      </c>
      <c r="K24" s="3">
        <v>0.30541530459400001</v>
      </c>
      <c r="L24" s="4">
        <f t="shared" si="2"/>
        <v>2.2143657391377282E-2</v>
      </c>
      <c r="M24" s="4">
        <f t="shared" si="3"/>
        <v>9.4399067690704788E-3</v>
      </c>
      <c r="N24" s="4">
        <f t="shared" si="4"/>
        <v>9.736362705985881E-3</v>
      </c>
      <c r="O24" s="4">
        <f t="shared" si="5"/>
        <v>2.9673879163209221E-3</v>
      </c>
      <c r="P24" s="4">
        <f t="shared" si="8"/>
        <v>0.15455541722168245</v>
      </c>
      <c r="Q24" s="4"/>
      <c r="R24">
        <f>0.6*K24/B24</f>
        <v>1.9651704542899967E-2</v>
      </c>
    </row>
    <row r="25" spans="1:18" x14ac:dyDescent="0.25">
      <c r="A25">
        <v>25.916499999999999</v>
      </c>
      <c r="B25" s="1">
        <v>9.2546874391599996</v>
      </c>
      <c r="C25" s="1">
        <f t="shared" si="0"/>
        <v>-6.963286789999934E-2</v>
      </c>
      <c r="D25" s="1">
        <v>0.101974058967</v>
      </c>
      <c r="E25" s="1">
        <f t="shared" si="6"/>
        <v>6.2678016200000408E-4</v>
      </c>
      <c r="F25" s="3">
        <v>4.1388081523899999E-4</v>
      </c>
      <c r="G25" s="3">
        <f t="shared" si="1"/>
        <v>4.6757990391999992E-5</v>
      </c>
      <c r="H25" s="3">
        <v>2.3791997192699998</v>
      </c>
      <c r="I25" s="3">
        <f t="shared" si="7"/>
        <v>2.321275309548446</v>
      </c>
      <c r="J25" s="3">
        <v>6.23584148107E-7</v>
      </c>
      <c r="K25" s="3">
        <v>0.30311272346500001</v>
      </c>
      <c r="L25" s="4">
        <f t="shared" si="2"/>
        <v>2.2143322675876174E-2</v>
      </c>
      <c r="M25" s="4">
        <f t="shared" si="3"/>
        <v>9.4345311314082587E-3</v>
      </c>
      <c r="N25" s="4">
        <f t="shared" si="4"/>
        <v>9.7326604773213289E-3</v>
      </c>
      <c r="O25" s="4">
        <f t="shared" si="5"/>
        <v>2.9761310671465868E-3</v>
      </c>
      <c r="P25" s="4">
        <f t="shared" si="8"/>
        <v>0.15752280513800337</v>
      </c>
      <c r="Q25" s="4"/>
      <c r="R25">
        <f>0.6*K25/B25</f>
        <v>1.9651407492105123E-2</v>
      </c>
    </row>
    <row r="26" spans="1:18" x14ac:dyDescent="0.25">
      <c r="A26">
        <v>27.043299999999999</v>
      </c>
      <c r="B26" s="1">
        <v>9.1850545712600002</v>
      </c>
      <c r="C26" s="1">
        <f t="shared" si="0"/>
        <v>-6.9111291089999582E-2</v>
      </c>
      <c r="D26" s="1">
        <v>0.10261077212899999</v>
      </c>
      <c r="E26" s="1">
        <f t="shared" si="6"/>
        <v>6.3671316199999384E-4</v>
      </c>
      <c r="F26" s="3">
        <v>4.6063880563099998E-4</v>
      </c>
      <c r="G26" s="3">
        <f t="shared" si="1"/>
        <v>5.1675863688000021E-5</v>
      </c>
      <c r="H26" s="3">
        <v>2.4944490294800001</v>
      </c>
      <c r="I26" s="3">
        <f t="shared" si="7"/>
        <v>2.4361796791924326</v>
      </c>
      <c r="J26" s="3">
        <v>7.0718373316800004E-7</v>
      </c>
      <c r="K26" s="3">
        <v>0.30084229328899997</v>
      </c>
      <c r="L26" s="4">
        <f t="shared" si="2"/>
        <v>2.2144074169606943E-2</v>
      </c>
      <c r="M26" s="4">
        <f t="shared" si="3"/>
        <v>9.4290720301712511E-3</v>
      </c>
      <c r="N26" s="4">
        <f t="shared" si="4"/>
        <v>9.7289373697105625E-3</v>
      </c>
      <c r="O26" s="4">
        <f t="shared" si="5"/>
        <v>2.9860647697251292E-3</v>
      </c>
      <c r="P26" s="4">
        <f t="shared" si="8"/>
        <v>0.16049893620514996</v>
      </c>
      <c r="Q26" s="4"/>
      <c r="R26">
        <f>0.6*K26/B26</f>
        <v>1.9652074418610489E-2</v>
      </c>
    </row>
    <row r="27" spans="1:18" x14ac:dyDescent="0.25">
      <c r="A27">
        <v>28.170100000000001</v>
      </c>
      <c r="B27" s="1">
        <v>9.1159432801700007</v>
      </c>
      <c r="C27" s="1">
        <f t="shared" si="0"/>
        <v>-6.8588457889999788E-2</v>
      </c>
      <c r="D27" s="1">
        <v>0.10325853591799999</v>
      </c>
      <c r="E27" s="1">
        <f t="shared" si="6"/>
        <v>6.4776378899999987E-4</v>
      </c>
      <c r="F27" s="3">
        <v>5.1231466931900001E-4</v>
      </c>
      <c r="G27" s="3">
        <f t="shared" si="1"/>
        <v>5.7066694507999977E-5</v>
      </c>
      <c r="H27" s="3">
        <v>2.6104220301800001</v>
      </c>
      <c r="I27" s="3">
        <f t="shared" si="7"/>
        <v>2.5518014972273528</v>
      </c>
      <c r="J27" s="3">
        <v>8.0076018293799995E-7</v>
      </c>
      <c r="K27" s="3">
        <v>0.29856639394000001</v>
      </c>
      <c r="L27" s="4">
        <f t="shared" si="2"/>
        <v>2.2143164493944177E-2</v>
      </c>
      <c r="M27" s="4">
        <f t="shared" si="3"/>
        <v>9.4236921137572476E-3</v>
      </c>
      <c r="N27" s="4">
        <f t="shared" si="4"/>
        <v>9.7251930390208248E-3</v>
      </c>
      <c r="O27" s="4">
        <f t="shared" si="5"/>
        <v>2.9942793411661048E-3</v>
      </c>
      <c r="P27" s="4">
        <f t="shared" si="8"/>
        <v>0.16348500097487509</v>
      </c>
      <c r="Q27" s="4"/>
      <c r="R27">
        <f>0.6*K27/B27</f>
        <v>1.965126711063293E-2</v>
      </c>
    </row>
    <row r="28" spans="1:18" x14ac:dyDescent="0.25">
      <c r="A28">
        <v>29.297000000000001</v>
      </c>
      <c r="B28" s="1">
        <v>9.0473548222800009</v>
      </c>
      <c r="C28" s="1">
        <f t="shared" si="0"/>
        <v>-6.8075402510000771E-2</v>
      </c>
      <c r="D28" s="1">
        <v>0.10391580613</v>
      </c>
      <c r="E28" s="1">
        <f t="shared" si="6"/>
        <v>6.5727021200000235E-4</v>
      </c>
      <c r="F28" s="3">
        <v>5.6938136382699998E-4</v>
      </c>
      <c r="G28" s="3">
        <f t="shared" si="1"/>
        <v>6.2970841593000017E-5</v>
      </c>
      <c r="H28" s="3">
        <v>2.7271302613700001</v>
      </c>
      <c r="I28" s="3">
        <f t="shared" si="7"/>
        <v>2.6681635413532994</v>
      </c>
      <c r="J28" s="3">
        <v>9.0543560207100002E-7</v>
      </c>
      <c r="K28" s="3">
        <v>0.296333057678</v>
      </c>
      <c r="L28" s="4">
        <f t="shared" si="2"/>
        <v>2.2144141964407182E-2</v>
      </c>
      <c r="M28" s="4">
        <f t="shared" si="3"/>
        <v>9.4180577880553212E-3</v>
      </c>
      <c r="N28" s="4">
        <f t="shared" si="4"/>
        <v>9.7214271517040065E-3</v>
      </c>
      <c r="O28" s="4">
        <f t="shared" si="5"/>
        <v>3.0046570246478541E-3</v>
      </c>
      <c r="P28" s="4">
        <f t="shared" si="8"/>
        <v>0.1664792803160412</v>
      </c>
      <c r="Q28" s="4"/>
      <c r="R28">
        <f>0.6*K28/B28</f>
        <v>1.9652134585122098E-2</v>
      </c>
    </row>
    <row r="29" spans="1:18" x14ac:dyDescent="0.25">
      <c r="A29">
        <v>30.4238</v>
      </c>
      <c r="B29" s="1">
        <v>8.9792794197700001</v>
      </c>
      <c r="C29" s="1">
        <f t="shared" si="0"/>
        <v>-6.7564230480000376E-2</v>
      </c>
      <c r="D29" s="1">
        <v>0.10458460477500001</v>
      </c>
      <c r="E29" s="1">
        <f t="shared" si="6"/>
        <v>6.6879864500000996E-4</v>
      </c>
      <c r="F29" s="3">
        <v>6.3235220542E-4</v>
      </c>
      <c r="G29" s="3">
        <f t="shared" si="1"/>
        <v>6.9431213537000046E-5</v>
      </c>
      <c r="H29" s="3">
        <v>2.8445856048899998</v>
      </c>
      <c r="I29" s="3">
        <f t="shared" si="7"/>
        <v>2.7852558717005222</v>
      </c>
      <c r="J29" s="3">
        <v>1.02244990183E-6</v>
      </c>
      <c r="K29" s="3">
        <v>0.29410791954600002</v>
      </c>
      <c r="L29" s="4">
        <f t="shared" si="2"/>
        <v>2.2144486323127956E-2</v>
      </c>
      <c r="M29" s="4">
        <f t="shared" si="3"/>
        <v>9.4124963114729492E-3</v>
      </c>
      <c r="N29" s="4">
        <f t="shared" si="4"/>
        <v>9.7176393642346669E-3</v>
      </c>
      <c r="O29" s="4">
        <f t="shared" si="5"/>
        <v>3.0143506474203403E-3</v>
      </c>
      <c r="P29" s="4">
        <f t="shared" si="8"/>
        <v>0.16948393734068906</v>
      </c>
      <c r="Q29" s="4"/>
      <c r="R29">
        <f>0.6*K29/B29</f>
        <v>1.965244018791433E-2</v>
      </c>
    </row>
    <row r="30" spans="1:18" x14ac:dyDescent="0.25">
      <c r="A30">
        <v>31.550599999999999</v>
      </c>
      <c r="B30" s="1">
        <v>8.9117151892899997</v>
      </c>
      <c r="C30" s="1">
        <f t="shared" si="0"/>
        <v>-6.7058083179999173E-2</v>
      </c>
      <c r="D30" s="1">
        <v>0.105264330731</v>
      </c>
      <c r="E30" s="1">
        <f t="shared" si="6"/>
        <v>6.7972595599999353E-4</v>
      </c>
      <c r="F30" s="3">
        <v>7.0178341895700005E-4</v>
      </c>
      <c r="G30" s="3">
        <f t="shared" si="1"/>
        <v>7.6494175781999935E-5</v>
      </c>
      <c r="H30" s="3">
        <v>2.9628006885399998</v>
      </c>
      <c r="I30" s="3">
        <f t="shared" si="7"/>
        <v>2.9031018043609138</v>
      </c>
      <c r="J30" s="3">
        <v>1.15317229058E-6</v>
      </c>
      <c r="K30" s="3">
        <v>0.29190465417900002</v>
      </c>
      <c r="L30" s="4">
        <f t="shared" si="2"/>
        <v>2.2145225089319834E-2</v>
      </c>
      <c r="M30" s="4">
        <f t="shared" si="3"/>
        <v>9.4068467642962963E-3</v>
      </c>
      <c r="N30" s="4">
        <f t="shared" si="4"/>
        <v>9.7138293101290824E-3</v>
      </c>
      <c r="O30" s="4">
        <f t="shared" si="5"/>
        <v>3.0245490148944551E-3</v>
      </c>
      <c r="P30" s="4">
        <f t="shared" si="8"/>
        <v>0.1724982879881094</v>
      </c>
      <c r="Q30" s="4"/>
      <c r="R30">
        <f>0.6*K30/B30</f>
        <v>1.9653095816828243E-2</v>
      </c>
    </row>
    <row r="31" spans="1:18" x14ac:dyDescent="0.25">
      <c r="A31">
        <v>32.677399999999999</v>
      </c>
      <c r="B31" s="1">
        <v>8.8446571061100006</v>
      </c>
      <c r="C31" s="1">
        <f t="shared" si="0"/>
        <v>-6.6556097690000371E-2</v>
      </c>
      <c r="D31" s="1">
        <v>0.105955482276</v>
      </c>
      <c r="E31" s="1">
        <f t="shared" si="6"/>
        <v>6.9115154500000442E-4</v>
      </c>
      <c r="F31" s="3">
        <v>7.7827759473899998E-4</v>
      </c>
      <c r="G31" s="3">
        <f t="shared" si="1"/>
        <v>8.4209012460000066E-5</v>
      </c>
      <c r="H31" s="3">
        <v>3.0817881040400001</v>
      </c>
      <c r="I31" s="3">
        <f t="shared" si="7"/>
        <v>3.0217136522285046</v>
      </c>
      <c r="J31" s="3">
        <v>1.2991129151100001E-6</v>
      </c>
      <c r="K31" s="3">
        <v>0.28971950522099998</v>
      </c>
      <c r="L31" s="4">
        <f t="shared" si="2"/>
        <v>2.2146092624253169E-2</v>
      </c>
      <c r="M31" s="4">
        <f t="shared" si="3"/>
        <v>9.4011500303229044E-3</v>
      </c>
      <c r="N31" s="4">
        <f t="shared" si="4"/>
        <v>9.7099966252074971E-3</v>
      </c>
      <c r="O31" s="4">
        <f t="shared" si="5"/>
        <v>3.0349459687227676E-3</v>
      </c>
      <c r="P31" s="4">
        <f t="shared" si="8"/>
        <v>0.17552283700300386</v>
      </c>
      <c r="Q31" s="4"/>
      <c r="R31">
        <f>0.6*K31/B31</f>
        <v>1.9653865723354595E-2</v>
      </c>
    </row>
    <row r="32" spans="1:18" x14ac:dyDescent="0.25">
      <c r="A32">
        <v>33.804200000000002</v>
      </c>
      <c r="B32" s="1">
        <v>8.7781010084200002</v>
      </c>
      <c r="C32" s="1">
        <f t="shared" si="0"/>
        <v>-6.6058471570000776E-2</v>
      </c>
      <c r="D32" s="1">
        <v>0.106658275558</v>
      </c>
      <c r="E32" s="1">
        <f t="shared" si="6"/>
        <v>7.0279328199999991E-4</v>
      </c>
      <c r="F32" s="3">
        <v>8.6248660719900005E-4</v>
      </c>
      <c r="G32" s="3">
        <f t="shared" si="1"/>
        <v>9.2628371800999908E-5</v>
      </c>
      <c r="H32" s="3">
        <v>3.2015608390399999</v>
      </c>
      <c r="I32" s="3">
        <f t="shared" si="7"/>
        <v>3.1411042896569743</v>
      </c>
      <c r="J32" s="3">
        <v>1.46193653067E-6</v>
      </c>
      <c r="K32" s="3">
        <v>0.28755333266100003</v>
      </c>
      <c r="L32" s="4">
        <f t="shared" si="2"/>
        <v>2.2147168464344752E-2</v>
      </c>
      <c r="M32" s="4">
        <f t="shared" si="3"/>
        <v>9.3953935263981041E-3</v>
      </c>
      <c r="N32" s="4">
        <f t="shared" si="4"/>
        <v>9.7061409336959472E-3</v>
      </c>
      <c r="O32" s="4">
        <f t="shared" si="5"/>
        <v>3.0456340042507007E-3</v>
      </c>
      <c r="P32" s="4">
        <f t="shared" si="8"/>
        <v>0.17855778297172664</v>
      </c>
      <c r="Q32" s="4"/>
      <c r="R32">
        <f>0.6*K32/B32</f>
        <v>1.9654820493761285E-2</v>
      </c>
    </row>
    <row r="33" spans="1:22" x14ac:dyDescent="0.25">
      <c r="A33">
        <v>34.930999999999997</v>
      </c>
      <c r="B33" s="1">
        <v>8.7120425368499994</v>
      </c>
      <c r="C33" s="1">
        <f t="shared" si="0"/>
        <v>-6.5565123839999018E-2</v>
      </c>
      <c r="D33" s="1">
        <v>0.10737301326199999</v>
      </c>
      <c r="E33" s="1">
        <f t="shared" si="6"/>
        <v>7.1473770399999026E-4</v>
      </c>
      <c r="F33" s="3">
        <v>9.5511497899999995E-4</v>
      </c>
      <c r="G33" s="3">
        <f t="shared" si="1"/>
        <v>1.0180831850999995E-4</v>
      </c>
      <c r="H33" s="3">
        <v>3.3221321743500001</v>
      </c>
      <c r="I33" s="3">
        <f t="shared" si="7"/>
        <v>3.2612868345555661</v>
      </c>
      <c r="J33" s="3">
        <v>1.64347680043E-6</v>
      </c>
      <c r="K33" s="3">
        <v>0.28540578397799998</v>
      </c>
      <c r="L33" s="4">
        <f t="shared" si="2"/>
        <v>2.2148440924725409E-2</v>
      </c>
      <c r="M33" s="4">
        <f t="shared" si="3"/>
        <v>9.3895787729346945E-3</v>
      </c>
      <c r="N33" s="4">
        <f t="shared" si="4"/>
        <v>9.7022618515778779E-3</v>
      </c>
      <c r="O33" s="4">
        <f t="shared" si="5"/>
        <v>3.0566003002128368E-3</v>
      </c>
      <c r="P33" s="4">
        <f t="shared" si="8"/>
        <v>0.18160341697597734</v>
      </c>
      <c r="Q33" s="4"/>
      <c r="R33">
        <f>0.6*K33/B33</f>
        <v>1.9655949757187048E-2</v>
      </c>
    </row>
    <row r="34" spans="1:22" x14ac:dyDescent="0.25">
      <c r="A34">
        <v>36.0578</v>
      </c>
      <c r="B34" s="1">
        <v>8.6464774130100004</v>
      </c>
      <c r="C34" s="1">
        <f t="shared" si="0"/>
        <v>-6.5076042240001186E-2</v>
      </c>
      <c r="D34" s="1">
        <v>0.108099987244</v>
      </c>
      <c r="E34" s="1">
        <f t="shared" si="6"/>
        <v>7.2697398200000096E-4</v>
      </c>
      <c r="F34" s="3">
        <v>1.0569232975099999E-3</v>
      </c>
      <c r="G34" s="3">
        <f t="shared" si="1"/>
        <v>1.1180850336000008E-4</v>
      </c>
      <c r="H34" s="3">
        <v>3.4435157245100001</v>
      </c>
      <c r="I34" s="3">
        <f t="shared" si="7"/>
        <v>3.3822747458989819</v>
      </c>
      <c r="J34" s="3">
        <v>1.84575192933E-6</v>
      </c>
      <c r="K34" s="3">
        <v>0.283276805784</v>
      </c>
      <c r="L34" s="4">
        <f t="shared" si="2"/>
        <v>2.2149921079323353E-2</v>
      </c>
      <c r="M34" s="4">
        <f t="shared" si="3"/>
        <v>9.3837035836136888E-3</v>
      </c>
      <c r="N34" s="4">
        <f t="shared" si="4"/>
        <v>9.6983589853264583E-3</v>
      </c>
      <c r="O34" s="4">
        <f t="shared" si="5"/>
        <v>3.0678585103832059E-3</v>
      </c>
      <c r="P34" s="4">
        <f t="shared" si="8"/>
        <v>0.18466001727619019</v>
      </c>
      <c r="Q34" s="4"/>
      <c r="R34">
        <f>0.6*K34/B34</f>
        <v>1.9657263339942228E-2</v>
      </c>
    </row>
    <row r="35" spans="1:22" x14ac:dyDescent="0.25">
      <c r="A35">
        <v>37.184600000000003</v>
      </c>
      <c r="B35" s="1">
        <v>8.5814013707699992</v>
      </c>
      <c r="C35" s="1">
        <f t="shared" si="0"/>
        <v>-6.4591218779998627E-2</v>
      </c>
      <c r="D35" s="1">
        <v>0.108839503086</v>
      </c>
      <c r="E35" s="1">
        <f t="shared" si="6"/>
        <v>7.3951584200000753E-4</v>
      </c>
      <c r="F35" s="3">
        <v>1.16873180087E-3</v>
      </c>
      <c r="G35" s="3">
        <f t="shared" si="1"/>
        <v>1.2269266785999993E-4</v>
      </c>
      <c r="H35" s="3">
        <v>3.56572543978</v>
      </c>
      <c r="I35" s="3">
        <f t="shared" si="7"/>
        <v>3.5040818115252601</v>
      </c>
      <c r="J35" s="3">
        <v>2.0709815156699998E-6</v>
      </c>
      <c r="K35" s="3">
        <v>0.28116636337099998</v>
      </c>
      <c r="L35" s="4">
        <f t="shared" si="2"/>
        <v>2.2151621705637482E-2</v>
      </c>
      <c r="M35" s="4">
        <f t="shared" si="3"/>
        <v>9.3777664454327905E-3</v>
      </c>
      <c r="N35" s="4">
        <f t="shared" si="4"/>
        <v>9.6944319318804685E-3</v>
      </c>
      <c r="O35" s="4">
        <f t="shared" si="5"/>
        <v>3.0794233283242232E-3</v>
      </c>
      <c r="P35" s="4">
        <f t="shared" si="8"/>
        <v>0.18772787578657341</v>
      </c>
      <c r="Q35" s="4"/>
      <c r="R35">
        <f>0.6*K35/B35</f>
        <v>1.9658772586634385E-2</v>
      </c>
      <c r="T35">
        <v>8.9999999999999993E-3</v>
      </c>
      <c r="U35">
        <v>41</v>
      </c>
      <c r="V35">
        <f>U35*T35</f>
        <v>0.36899999999999999</v>
      </c>
    </row>
    <row r="36" spans="1:22" x14ac:dyDescent="0.25">
      <c r="A36">
        <v>38.311399999999999</v>
      </c>
      <c r="B36" s="1">
        <v>8.5168101519900006</v>
      </c>
      <c r="C36" s="1">
        <f t="shared" si="0"/>
        <v>-6.4110684450000122E-2</v>
      </c>
      <c r="D36" s="1">
        <v>0.10959186839399999</v>
      </c>
      <c r="E36" s="1">
        <f t="shared" si="6"/>
        <v>7.5236530799999146E-4</v>
      </c>
      <c r="F36" s="3">
        <v>1.2914244687299999E-3</v>
      </c>
      <c r="G36" s="3">
        <f t="shared" si="1"/>
        <v>1.3452753690000011E-4</v>
      </c>
      <c r="H36" s="3">
        <v>3.6887757107599999</v>
      </c>
      <c r="I36" s="3">
        <f t="shared" si="7"/>
        <v>3.626722163602234</v>
      </c>
      <c r="J36" s="3">
        <v>2.3216062666800002E-6</v>
      </c>
      <c r="K36" s="3">
        <v>0.27907459153399999</v>
      </c>
      <c r="L36" s="4">
        <f t="shared" si="2"/>
        <v>2.2153569349231617E-2</v>
      </c>
      <c r="M36" s="4">
        <f t="shared" si="3"/>
        <v>9.371764269155921E-3</v>
      </c>
      <c r="N36" s="4">
        <f t="shared" si="4"/>
        <v>9.6904802753273282E-3</v>
      </c>
      <c r="O36" s="4">
        <f t="shared" si="5"/>
        <v>3.0913248047483681E-3</v>
      </c>
      <c r="P36" s="4">
        <f t="shared" si="8"/>
        <v>0.19080729911489763</v>
      </c>
      <c r="Q36" s="4"/>
      <c r="R36">
        <f>0.6*K36/B36</f>
        <v>1.9660501048185931E-2</v>
      </c>
    </row>
    <row r="37" spans="1:22" x14ac:dyDescent="0.25">
      <c r="A37">
        <v>39.438200000000002</v>
      </c>
      <c r="B37" s="1">
        <v>8.4526994675400005</v>
      </c>
      <c r="C37" s="1">
        <f t="shared" si="0"/>
        <v>-6.3634128640000398E-2</v>
      </c>
      <c r="D37" s="1">
        <v>0.110357438748</v>
      </c>
      <c r="E37" s="1">
        <f t="shared" si="6"/>
        <v>7.6557035400000306E-4</v>
      </c>
      <c r="F37" s="3">
        <v>1.42595200563E-3</v>
      </c>
      <c r="G37" s="3">
        <f t="shared" si="1"/>
        <v>1.4738465733999989E-4</v>
      </c>
      <c r="H37" s="3">
        <v>3.8126811584999998</v>
      </c>
      <c r="I37" s="3">
        <f t="shared" si="7"/>
        <v>3.7502102809081759</v>
      </c>
      <c r="J37" s="3">
        <v>2.6003042593500002E-6</v>
      </c>
      <c r="K37" s="3">
        <v>0.27700013829600001</v>
      </c>
      <c r="L37" s="4">
        <f t="shared" si="2"/>
        <v>2.2155672434196232E-2</v>
      </c>
      <c r="M37" s="4">
        <f t="shared" si="3"/>
        <v>9.3657005817079971E-3</v>
      </c>
      <c r="N37" s="4">
        <f t="shared" si="4"/>
        <v>9.6865035936859589E-3</v>
      </c>
      <c r="O37" s="4">
        <f t="shared" si="5"/>
        <v>3.1034682588022763E-3</v>
      </c>
      <c r="P37" s="4">
        <f t="shared" si="8"/>
        <v>0.19389862391964599</v>
      </c>
      <c r="Q37" s="4"/>
      <c r="R37">
        <f>0.6*K37/B37</f>
        <v>1.9662367462115558E-2</v>
      </c>
    </row>
    <row r="38" spans="1:22" x14ac:dyDescent="0.25">
      <c r="A38">
        <v>40.564999999999998</v>
      </c>
      <c r="B38" s="1">
        <v>8.3890653389000001</v>
      </c>
      <c r="C38" s="1">
        <f t="shared" si="0"/>
        <v>-6.3162570699999421E-2</v>
      </c>
      <c r="D38" s="1">
        <v>0.111136473076</v>
      </c>
      <c r="E38" s="1">
        <f t="shared" si="6"/>
        <v>7.7903432800000005E-4</v>
      </c>
      <c r="F38" s="3">
        <v>1.5733366629699999E-3</v>
      </c>
      <c r="G38" s="3">
        <f t="shared" si="1"/>
        <v>1.6133902936000004E-4</v>
      </c>
      <c r="H38" s="3">
        <v>3.9374568292299998</v>
      </c>
      <c r="I38" s="3">
        <f t="shared" si="7"/>
        <v>3.8745610428888955</v>
      </c>
      <c r="J38" s="3">
        <v>2.9100153260100001E-6</v>
      </c>
      <c r="K38" s="3">
        <v>0.27494744083700001</v>
      </c>
      <c r="L38" s="4">
        <f t="shared" si="2"/>
        <v>2.2158302273334353E-2</v>
      </c>
      <c r="M38" s="4">
        <f t="shared" si="3"/>
        <v>9.3595601610534322E-3</v>
      </c>
      <c r="N38" s="4">
        <f t="shared" si="4"/>
        <v>9.6825014526943087E-3</v>
      </c>
      <c r="O38" s="4">
        <f t="shared" si="5"/>
        <v>3.116240659586612E-3</v>
      </c>
      <c r="P38" s="4">
        <f t="shared" si="8"/>
        <v>0.19700209217844827</v>
      </c>
      <c r="Q38" s="4"/>
      <c r="R38">
        <f>0.6*K38/B38</f>
        <v>1.9664701350845741E-2</v>
      </c>
    </row>
    <row r="39" spans="1:22" x14ac:dyDescent="0.25">
      <c r="A39">
        <v>41.691800000000001</v>
      </c>
      <c r="B39" s="1">
        <v>8.3259027682000006</v>
      </c>
      <c r="C39" s="1">
        <f t="shared" si="0"/>
        <v>-6.269211880000114E-2</v>
      </c>
      <c r="D39" s="1">
        <v>0.111929592965</v>
      </c>
      <c r="E39" s="1">
        <f t="shared" si="6"/>
        <v>7.9311988900000741E-4</v>
      </c>
      <c r="F39" s="3">
        <v>1.7346756923299999E-3</v>
      </c>
      <c r="G39" s="3">
        <f t="shared" si="1"/>
        <v>1.764708341400001E-4</v>
      </c>
      <c r="H39" s="3">
        <v>4.0631182308699998</v>
      </c>
      <c r="I39" s="3">
        <f t="shared" si="7"/>
        <v>3.9997896207502697</v>
      </c>
      <c r="J39" s="3">
        <v>3.25396235208E-6</v>
      </c>
      <c r="K39" s="3">
        <v>0.27289955798299997</v>
      </c>
      <c r="L39" s="4">
        <f t="shared" si="2"/>
        <v>2.2160108130627562E-2</v>
      </c>
      <c r="M39" s="4">
        <f t="shared" si="3"/>
        <v>9.353387864254048E-3</v>
      </c>
      <c r="N39" s="4">
        <f t="shared" si="4"/>
        <v>9.6784734046856911E-3</v>
      </c>
      <c r="O39" s="4">
        <f t="shared" si="5"/>
        <v>3.128246861687823E-3</v>
      </c>
      <c r="P39" s="4">
        <f t="shared" si="8"/>
        <v>0.20011833283803487</v>
      </c>
      <c r="Q39" s="4"/>
      <c r="R39">
        <f>0.6*K39/B39</f>
        <v>1.9666303985099182E-2</v>
      </c>
    </row>
    <row r="40" spans="1:22" x14ac:dyDescent="0.25">
      <c r="A40">
        <v>42.818600000000004</v>
      </c>
      <c r="B40" s="1">
        <v>8.2632106493999995</v>
      </c>
      <c r="C40" s="1">
        <f t="shared" si="0"/>
        <v>-6.2231761879999681E-2</v>
      </c>
      <c r="D40" s="1">
        <v>0.112736134768</v>
      </c>
      <c r="E40" s="1">
        <f t="shared" si="6"/>
        <v>8.0654180299999378E-4</v>
      </c>
      <c r="F40" s="3">
        <v>1.91114652647E-3</v>
      </c>
      <c r="G40" s="3">
        <f t="shared" si="1"/>
        <v>1.9286310074999985E-4</v>
      </c>
      <c r="H40" s="3">
        <v>4.1896808402000003</v>
      </c>
      <c r="I40" s="3">
        <f t="shared" si="7"/>
        <v>4.1259118861023989</v>
      </c>
      <c r="J40" s="3">
        <v>3.6356751894600002E-6</v>
      </c>
      <c r="K40" s="3">
        <v>0.27089561868599998</v>
      </c>
      <c r="L40" s="4">
        <f t="shared" si="2"/>
        <v>2.2164275241626282E-2</v>
      </c>
      <c r="M40" s="4">
        <f t="shared" si="3"/>
        <v>9.3470083233724143E-3</v>
      </c>
      <c r="N40" s="4">
        <f t="shared" si="4"/>
        <v>9.6744190044273058E-3</v>
      </c>
      <c r="O40" s="4">
        <f t="shared" si="5"/>
        <v>3.142847913826562E-3</v>
      </c>
      <c r="P40" s="4">
        <f t="shared" si="8"/>
        <v>0.20324657969972271</v>
      </c>
      <c r="Q40" s="4"/>
      <c r="R40">
        <f>0.6*K40/B40</f>
        <v>1.9670002146611375E-2</v>
      </c>
    </row>
    <row r="41" spans="1:22" x14ac:dyDescent="0.25">
      <c r="A41">
        <v>43.945399999999999</v>
      </c>
      <c r="B41" s="1">
        <v>8.2009788875199998</v>
      </c>
      <c r="C41" s="1">
        <f t="shared" si="0"/>
        <v>-6.1769996549999817E-2</v>
      </c>
      <c r="D41" s="1">
        <v>0.113558538722</v>
      </c>
      <c r="E41" s="1">
        <f t="shared" si="6"/>
        <v>8.2240395400000332E-4</v>
      </c>
      <c r="F41" s="3">
        <v>2.1040096272199999E-3</v>
      </c>
      <c r="G41" s="3">
        <f t="shared" si="1"/>
        <v>2.1060577112000031E-4</v>
      </c>
      <c r="H41" s="3">
        <v>4.31716118699</v>
      </c>
      <c r="I41" s="3">
        <f t="shared" si="7"/>
        <v>4.2529429627579347</v>
      </c>
      <c r="J41" s="3">
        <v>4.0590202223400002E-6</v>
      </c>
      <c r="K41" s="3">
        <v>0.26888554858000002</v>
      </c>
      <c r="L41" s="4">
        <f t="shared" si="2"/>
        <v>2.2166756229953302E-2</v>
      </c>
      <c r="M41" s="4">
        <f t="shared" si="3"/>
        <v>9.3407691404695705E-3</v>
      </c>
      <c r="N41" s="4">
        <f t="shared" si="4"/>
        <v>9.6703377744184419E-3</v>
      </c>
      <c r="O41" s="4">
        <f t="shared" si="5"/>
        <v>3.1556493150652898E-3</v>
      </c>
      <c r="P41" s="4">
        <f t="shared" si="8"/>
        <v>0.20638942761354928</v>
      </c>
      <c r="Q41" s="4"/>
      <c r="R41">
        <f>0.6*K41/B41</f>
        <v>1.9672203935741026E-2</v>
      </c>
    </row>
    <row r="42" spans="1:22" x14ac:dyDescent="0.25">
      <c r="A42">
        <v>45.072200000000002</v>
      </c>
      <c r="B42" s="1">
        <v>8.13920889097</v>
      </c>
      <c r="C42" s="1">
        <f t="shared" si="0"/>
        <v>-6.1314841810000686E-2</v>
      </c>
      <c r="D42" s="1">
        <v>0.114395149167</v>
      </c>
      <c r="E42" s="1">
        <f t="shared" si="6"/>
        <v>8.3661044499999671E-4</v>
      </c>
      <c r="F42" s="3">
        <v>2.3146153983400002E-3</v>
      </c>
      <c r="G42" s="3">
        <f t="shared" si="1"/>
        <v>2.2978872128E-4</v>
      </c>
      <c r="H42" s="3">
        <v>4.4455764333400003</v>
      </c>
      <c r="I42" s="3">
        <f t="shared" si="7"/>
        <v>4.3809007241885727</v>
      </c>
      <c r="J42" s="3">
        <v>4.5282335385900004E-6</v>
      </c>
      <c r="K42" s="3">
        <v>0.26690425441400001</v>
      </c>
      <c r="L42" s="4">
        <f t="shared" si="2"/>
        <v>2.2170407697366116E-2</v>
      </c>
      <c r="M42" s="4">
        <f t="shared" si="3"/>
        <v>9.3343231179126469E-3</v>
      </c>
      <c r="N42" s="4">
        <f t="shared" si="4"/>
        <v>9.6662292184693469E-3</v>
      </c>
      <c r="O42" s="4">
        <f t="shared" si="5"/>
        <v>3.169855360984122E-3</v>
      </c>
      <c r="P42" s="4">
        <f t="shared" si="8"/>
        <v>0.20954507692861457</v>
      </c>
      <c r="Q42" s="4"/>
      <c r="R42">
        <f>0.6*K42/B42</f>
        <v>1.9675444480368266E-2</v>
      </c>
    </row>
    <row r="43" spans="1:22" x14ac:dyDescent="0.25">
      <c r="A43">
        <v>46.198999999999998</v>
      </c>
      <c r="B43" s="1">
        <v>8.0778940491599993</v>
      </c>
      <c r="C43" s="1">
        <f t="shared" si="0"/>
        <v>-6.086326926999952E-2</v>
      </c>
      <c r="D43" s="1">
        <v>0.115247354064</v>
      </c>
      <c r="E43" s="1">
        <f t="shared" si="6"/>
        <v>8.5220489699999735E-4</v>
      </c>
      <c r="F43" s="3">
        <v>2.5444041196200002E-3</v>
      </c>
      <c r="G43" s="3">
        <f t="shared" si="1"/>
        <v>2.5051036242999987E-4</v>
      </c>
      <c r="H43" s="3">
        <v>4.5749430460999996</v>
      </c>
      <c r="I43" s="3">
        <f t="shared" si="7"/>
        <v>4.5098011782683054</v>
      </c>
      <c r="J43" s="3">
        <v>5.0479274145200004E-6</v>
      </c>
      <c r="K43" s="3">
        <v>0.26493855365800001</v>
      </c>
      <c r="L43" s="4">
        <f t="shared" si="2"/>
        <v>2.2174170689975178E-2</v>
      </c>
      <c r="M43" s="4">
        <f t="shared" si="3"/>
        <v>9.3278352278280251E-3</v>
      </c>
      <c r="N43" s="4">
        <f t="shared" si="4"/>
        <v>9.6620928641872258E-3</v>
      </c>
      <c r="O43" s="4">
        <f t="shared" si="5"/>
        <v>3.1842425979599267E-3</v>
      </c>
      <c r="P43" s="4">
        <f t="shared" si="8"/>
        <v>0.2127149322895987</v>
      </c>
      <c r="Q43" s="4"/>
      <c r="R43">
        <f>0.6*K43/B43</f>
        <v>1.9678784003279937E-2</v>
      </c>
    </row>
    <row r="44" spans="1:22" x14ac:dyDescent="0.25">
      <c r="A44">
        <v>47.325800000000001</v>
      </c>
      <c r="B44" s="1">
        <v>8.0170307798899998</v>
      </c>
      <c r="C44" s="1">
        <f t="shared" si="0"/>
        <v>-6.0415426489999646E-2</v>
      </c>
      <c r="D44" s="1">
        <v>0.116115365681</v>
      </c>
      <c r="E44" s="1">
        <f t="shared" si="6"/>
        <v>8.6801161700000851E-4</v>
      </c>
      <c r="F44" s="3">
        <v>2.7949144820500001E-3</v>
      </c>
      <c r="G44" s="3">
        <f t="shared" si="1"/>
        <v>2.7287396621999971E-4</v>
      </c>
      <c r="H44" s="3">
        <v>4.7052787018500002</v>
      </c>
      <c r="I44" s="3">
        <f t="shared" si="7"/>
        <v>4.6396618968255678</v>
      </c>
      <c r="J44" s="3">
        <v>5.62314930667E-6</v>
      </c>
      <c r="K44" s="3">
        <v>0.262989088609</v>
      </c>
      <c r="L44" s="4">
        <f t="shared" si="2"/>
        <v>2.2178111203722799E-2</v>
      </c>
      <c r="M44" s="4">
        <f t="shared" si="3"/>
        <v>9.3212694465106688E-3</v>
      </c>
      <c r="N44" s="4">
        <f t="shared" si="4"/>
        <v>9.6579282020634403E-3</v>
      </c>
      <c r="O44" s="4">
        <f t="shared" si="5"/>
        <v>3.1989135551486903E-3</v>
      </c>
      <c r="P44" s="4">
        <f t="shared" si="8"/>
        <v>0.21589917488755864</v>
      </c>
      <c r="Q44" s="4"/>
      <c r="R44">
        <f>0.6*K44/B44</f>
        <v>1.9682281071093138E-2</v>
      </c>
    </row>
    <row r="45" spans="1:22" x14ac:dyDescent="0.25">
      <c r="A45">
        <v>48.4527</v>
      </c>
      <c r="B45" s="1">
        <v>7.9566153534000001</v>
      </c>
      <c r="C45" s="1">
        <f t="shared" si="0"/>
        <v>-5.9972507540000386E-2</v>
      </c>
      <c r="D45" s="1">
        <v>0.116999476021</v>
      </c>
      <c r="E45" s="1">
        <f t="shared" si="6"/>
        <v>8.8411033999999389E-4</v>
      </c>
      <c r="F45" s="3">
        <v>3.0677884482699998E-3</v>
      </c>
      <c r="G45" s="3">
        <f t="shared" si="1"/>
        <v>2.9698346712000003E-4</v>
      </c>
      <c r="H45" s="3">
        <v>4.8366015231799997</v>
      </c>
      <c r="I45" s="3">
        <f t="shared" si="7"/>
        <v>4.7705123024089229</v>
      </c>
      <c r="J45" s="3">
        <v>6.2594124084899999E-6</v>
      </c>
      <c r="K45" s="3">
        <v>0.26106105695199999</v>
      </c>
      <c r="L45" s="4">
        <f t="shared" si="2"/>
        <v>2.2182684703339339E-2</v>
      </c>
      <c r="M45" s="4">
        <f t="shared" si="3"/>
        <v>9.3146013033045278E-3</v>
      </c>
      <c r="N45" s="4">
        <f t="shared" si="4"/>
        <v>9.6537347099908011E-3</v>
      </c>
      <c r="O45" s="4">
        <f t="shared" si="5"/>
        <v>3.2143486900440103E-3</v>
      </c>
      <c r="P45" s="4">
        <f t="shared" si="8"/>
        <v>0.21909808844270734</v>
      </c>
      <c r="Q45" s="4"/>
      <c r="R45">
        <f>0.6*K45/B45</f>
        <v>1.9686339883737931E-2</v>
      </c>
    </row>
    <row r="46" spans="1:22" x14ac:dyDescent="0.25">
      <c r="A46">
        <v>49.579500000000003</v>
      </c>
      <c r="B46" s="1">
        <v>7.8966428458599998</v>
      </c>
      <c r="C46" s="1">
        <f t="shared" si="0"/>
        <v>-5.9532754790000197E-2</v>
      </c>
      <c r="D46" s="1">
        <v>0.117900465281</v>
      </c>
      <c r="E46" s="1">
        <f t="shared" si="6"/>
        <v>9.0098925999999857E-4</v>
      </c>
      <c r="F46" s="3">
        <v>3.3647719153899998E-3</v>
      </c>
      <c r="G46" s="3">
        <f t="shared" si="1"/>
        <v>3.2294931296000026E-4</v>
      </c>
      <c r="H46" s="3">
        <v>4.9689298971599998</v>
      </c>
      <c r="I46" s="3">
        <f t="shared" si="7"/>
        <v>4.9023473119861904</v>
      </c>
      <c r="J46" s="3">
        <v>6.9627171817800003E-6</v>
      </c>
      <c r="K46" s="3">
        <v>0.25914680789</v>
      </c>
      <c r="L46" s="4">
        <f t="shared" si="2"/>
        <v>2.2187263722940925E-2</v>
      </c>
      <c r="M46" s="4">
        <f t="shared" si="3"/>
        <v>9.3078834104394145E-3</v>
      </c>
      <c r="N46" s="4">
        <f t="shared" si="4"/>
        <v>9.6495118590881439E-3</v>
      </c>
      <c r="O46" s="4">
        <f t="shared" si="5"/>
        <v>3.2298684534133662E-3</v>
      </c>
      <c r="P46" s="4">
        <f t="shared" si="8"/>
        <v>0.22231243713275134</v>
      </c>
      <c r="Q46" s="4"/>
      <c r="R46">
        <f>0.6*K46/B46</f>
        <v>1.9690403601768349E-2</v>
      </c>
    </row>
    <row r="47" spans="1:22" x14ac:dyDescent="0.25">
      <c r="A47">
        <v>50.706299999999999</v>
      </c>
      <c r="B47" s="1">
        <v>7.8371100910699996</v>
      </c>
      <c r="C47" s="1">
        <f t="shared" si="0"/>
        <v>-5.909741357999998E-2</v>
      </c>
      <c r="D47" s="1">
        <v>0.118818468407</v>
      </c>
      <c r="E47" s="1">
        <f t="shared" si="6"/>
        <v>9.1800312600000267E-4</v>
      </c>
      <c r="F47" s="3">
        <v>3.6877212283500001E-3</v>
      </c>
      <c r="G47" s="3">
        <f t="shared" si="1"/>
        <v>3.5088989108999959E-4</v>
      </c>
      <c r="H47" s="3">
        <v>5.1022827676900002</v>
      </c>
      <c r="I47" s="3">
        <f t="shared" si="7"/>
        <v>5.035197556260842</v>
      </c>
      <c r="J47" s="3">
        <v>7.7396013967200008E-6</v>
      </c>
      <c r="K47" s="3">
        <v>0.257251762341</v>
      </c>
      <c r="L47" s="4">
        <f t="shared" si="2"/>
        <v>2.2192324229835355E-2</v>
      </c>
      <c r="M47" s="4">
        <f t="shared" si="3"/>
        <v>9.3010608369582387E-3</v>
      </c>
      <c r="N47" s="4">
        <f t="shared" si="4"/>
        <v>9.645259104400547E-3</v>
      </c>
      <c r="O47" s="4">
        <f t="shared" si="5"/>
        <v>3.2460042884765693E-3</v>
      </c>
      <c r="P47" s="4">
        <f t="shared" si="8"/>
        <v>0.2255423055861647</v>
      </c>
      <c r="Q47" s="4"/>
      <c r="R47">
        <f>0.6*K47/B47</f>
        <v>1.9694894624547311E-2</v>
      </c>
    </row>
    <row r="48" spans="1:22" x14ac:dyDescent="0.25">
      <c r="A48">
        <v>51.833100000000002</v>
      </c>
      <c r="B48" s="1">
        <v>7.7780126774899996</v>
      </c>
      <c r="C48" s="1">
        <f t="shared" si="0"/>
        <v>-5.8665958629999793E-2</v>
      </c>
      <c r="D48" s="1">
        <v>0.11975410895700001</v>
      </c>
      <c r="E48" s="1">
        <f t="shared" si="6"/>
        <v>9.3564055000000534E-4</v>
      </c>
      <c r="F48" s="3">
        <v>4.0386111194399997E-3</v>
      </c>
      <c r="G48" s="3">
        <f t="shared" si="1"/>
        <v>3.8092389644000038E-4</v>
      </c>
      <c r="H48" s="3">
        <v>5.2366797267600003</v>
      </c>
      <c r="I48" s="3">
        <f t="shared" si="7"/>
        <v>5.1690822064569018</v>
      </c>
      <c r="J48" s="3">
        <v>8.5971929743799999E-6</v>
      </c>
      <c r="K48" s="3">
        <v>0.25537363363299997</v>
      </c>
      <c r="L48" s="4">
        <f t="shared" si="2"/>
        <v>2.219769025933313E-2</v>
      </c>
      <c r="M48" s="4">
        <f t="shared" si="3"/>
        <v>9.2941548001801051E-3</v>
      </c>
      <c r="N48" s="4">
        <f t="shared" si="4"/>
        <v>9.6409758820719636E-3</v>
      </c>
      <c r="O48" s="4">
        <f t="shared" si="5"/>
        <v>3.2625595770810617E-3</v>
      </c>
      <c r="P48" s="4">
        <f t="shared" si="8"/>
        <v>0.22878830987464127</v>
      </c>
      <c r="Q48" s="4"/>
      <c r="R48">
        <f>0.6*K48/B48</f>
        <v>1.9699656780354607E-2</v>
      </c>
    </row>
    <row r="49" spans="1:18" x14ac:dyDescent="0.25">
      <c r="A49">
        <v>52.959899999999998</v>
      </c>
      <c r="B49" s="1">
        <v>7.7193467188599998</v>
      </c>
      <c r="C49" s="1">
        <f t="shared" si="0"/>
        <v>-5.8238629209999893E-2</v>
      </c>
      <c r="D49" s="1">
        <v>0.120707832067</v>
      </c>
      <c r="E49" s="1">
        <f t="shared" si="6"/>
        <v>9.5372310999999876E-4</v>
      </c>
      <c r="F49" s="3">
        <v>4.41953501588E-3</v>
      </c>
      <c r="G49" s="3">
        <f t="shared" si="1"/>
        <v>4.1317573309000016E-4</v>
      </c>
      <c r="H49" s="3">
        <v>5.3721408613100001</v>
      </c>
      <c r="I49" s="3">
        <f t="shared" si="7"/>
        <v>5.3040211364235041</v>
      </c>
      <c r="J49" s="3">
        <v>9.5432413703800005E-6</v>
      </c>
      <c r="K49" s="3">
        <v>0.25351346342300002</v>
      </c>
      <c r="L49" s="4">
        <f t="shared" si="2"/>
        <v>2.2203470320392816E-2</v>
      </c>
      <c r="M49" s="4">
        <f t="shared" si="3"/>
        <v>9.2871549536469328E-3</v>
      </c>
      <c r="N49" s="4">
        <f t="shared" si="4"/>
        <v>9.6366616142709218E-3</v>
      </c>
      <c r="O49" s="4">
        <f t="shared" si="5"/>
        <v>3.2796537524749612E-3</v>
      </c>
      <c r="P49" s="4">
        <f t="shared" si="8"/>
        <v>0.23205086945172232</v>
      </c>
      <c r="Q49" s="4"/>
      <c r="R49">
        <f>0.6*K49/B49</f>
        <v>1.9704786375531979E-2</v>
      </c>
    </row>
    <row r="50" spans="1:18" x14ac:dyDescent="0.25">
      <c r="A50">
        <v>54.0867</v>
      </c>
      <c r="B50" s="1">
        <v>7.6611080896499999</v>
      </c>
      <c r="C50" s="1">
        <f t="shared" si="0"/>
        <v>-5.7814843510000102E-2</v>
      </c>
      <c r="D50" s="1">
        <v>0.12168019624400001</v>
      </c>
      <c r="E50" s="1">
        <f t="shared" si="6"/>
        <v>9.7236417700000133E-4</v>
      </c>
      <c r="F50" s="3">
        <v>4.8327107489700002E-3</v>
      </c>
      <c r="G50" s="3">
        <f t="shared" si="1"/>
        <v>4.4777431749999999E-4</v>
      </c>
      <c r="H50" s="3">
        <v>5.5086868195700003</v>
      </c>
      <c r="I50" s="3">
        <f t="shared" si="7"/>
        <v>5.4400347215889786</v>
      </c>
      <c r="J50" s="3">
        <v>1.0586170107E-5</v>
      </c>
      <c r="K50" s="3">
        <v>0.25166871913299999</v>
      </c>
      <c r="L50" s="4">
        <f t="shared" si="2"/>
        <v>2.2209461406738042E-2</v>
      </c>
      <c r="M50" s="4">
        <f t="shared" si="3"/>
        <v>9.2800659079652226E-3</v>
      </c>
      <c r="N50" s="4">
        <f t="shared" si="4"/>
        <v>9.6323157071316768E-3</v>
      </c>
      <c r="O50" s="4">
        <f t="shared" si="5"/>
        <v>3.2970797916411429E-3</v>
      </c>
      <c r="P50" s="4">
        <f t="shared" si="8"/>
        <v>0.23533052320419728</v>
      </c>
      <c r="Q50" s="4"/>
      <c r="R50">
        <f>0.6*K50/B50</f>
        <v>1.9710103253052853E-2</v>
      </c>
    </row>
    <row r="51" spans="1:18" x14ac:dyDescent="0.25">
      <c r="A51">
        <v>55.213500000000003</v>
      </c>
      <c r="B51" s="1">
        <v>7.6032932461399998</v>
      </c>
      <c r="C51" s="1">
        <f t="shared" si="0"/>
        <v>-5.7396643659999746E-2</v>
      </c>
      <c r="D51" s="1">
        <v>0.122671570262</v>
      </c>
      <c r="E51" s="1">
        <f t="shared" si="6"/>
        <v>9.9137401799999358E-4</v>
      </c>
      <c r="F51" s="3">
        <v>5.2804850664700002E-3</v>
      </c>
      <c r="G51" s="3">
        <f t="shared" si="1"/>
        <v>4.8485622344999948E-4</v>
      </c>
      <c r="H51" s="3">
        <v>5.6463387620200001</v>
      </c>
      <c r="I51" s="3">
        <f t="shared" si="7"/>
        <v>5.5771439667072773</v>
      </c>
      <c r="J51" s="3">
        <v>1.1735127520799999E-5</v>
      </c>
      <c r="K51" s="3">
        <v>0.249848290104</v>
      </c>
      <c r="L51" s="4">
        <f t="shared" si="2"/>
        <v>2.2216468157023248E-2</v>
      </c>
      <c r="M51" s="4">
        <f t="shared" si="3"/>
        <v>9.2728597577639345E-3</v>
      </c>
      <c r="N51" s="4">
        <f t="shared" si="4"/>
        <v>9.6279375523530362E-3</v>
      </c>
      <c r="O51" s="4">
        <f t="shared" si="5"/>
        <v>3.3156708469062775E-3</v>
      </c>
      <c r="P51" s="4">
        <f t="shared" si="8"/>
        <v>0.23862760299583843</v>
      </c>
      <c r="Q51" s="4"/>
      <c r="R51">
        <f>0.6*K51/B51</f>
        <v>1.9716321495097538E-2</v>
      </c>
    </row>
    <row r="52" spans="1:18" x14ac:dyDescent="0.25">
      <c r="A52">
        <v>56.340299999999999</v>
      </c>
      <c r="B52" s="1">
        <v>7.54589660248</v>
      </c>
      <c r="C52" s="1">
        <f t="shared" si="0"/>
        <v>-5.6978940559999636E-2</v>
      </c>
      <c r="D52" s="1">
        <v>0.12368304859</v>
      </c>
      <c r="E52" s="1">
        <f t="shared" si="6"/>
        <v>1.0114783279999984E-3</v>
      </c>
      <c r="F52" s="3">
        <v>5.7653412899199997E-3</v>
      </c>
      <c r="G52" s="3">
        <f t="shared" si="1"/>
        <v>5.2455184990000004E-4</v>
      </c>
      <c r="H52" s="3">
        <v>5.7851191314100001</v>
      </c>
      <c r="I52" s="3">
        <f t="shared" si="7"/>
        <v>5.7153702920668179</v>
      </c>
      <c r="J52" s="3">
        <v>1.3000072101899999E-5</v>
      </c>
      <c r="K52" s="3">
        <v>0.24803002338399999</v>
      </c>
      <c r="L52" s="4">
        <f t="shared" si="2"/>
        <v>2.2222544371064801E-2</v>
      </c>
      <c r="M52" s="4">
        <f t="shared" si="3"/>
        <v>9.2656164704529396E-3</v>
      </c>
      <c r="N52" s="4">
        <f t="shared" si="4"/>
        <v>9.6235265028446933E-3</v>
      </c>
      <c r="O52" s="4">
        <f t="shared" si="5"/>
        <v>3.3334013977671679E-3</v>
      </c>
      <c r="P52" s="4">
        <f t="shared" si="8"/>
        <v>0.24194327384274472</v>
      </c>
      <c r="Q52" s="4"/>
      <c r="R52">
        <f>0.6*K52/B52</f>
        <v>1.9721713915545853E-2</v>
      </c>
    </row>
    <row r="53" spans="1:18" x14ac:dyDescent="0.25">
      <c r="A53">
        <v>57.467100000000002</v>
      </c>
      <c r="B53" s="1">
        <v>7.4889176619200004</v>
      </c>
      <c r="C53" s="1">
        <f t="shared" si="0"/>
        <v>-5.6569294400000025E-2</v>
      </c>
      <c r="D53" s="1">
        <v>0.12471394046299999</v>
      </c>
      <c r="E53" s="1">
        <f t="shared" si="6"/>
        <v>1.0308918729999977E-3</v>
      </c>
      <c r="F53" s="3">
        <v>6.2898931398199997E-3</v>
      </c>
      <c r="G53" s="3">
        <f t="shared" si="1"/>
        <v>5.6700426239000064E-4</v>
      </c>
      <c r="H53" s="3">
        <v>5.92504970261</v>
      </c>
      <c r="I53" s="3">
        <f t="shared" si="7"/>
        <v>5.8547363512035977</v>
      </c>
      <c r="J53" s="3">
        <v>1.4391746428700001E-5</v>
      </c>
      <c r="K53" s="3">
        <v>0.246246828699</v>
      </c>
      <c r="L53" s="4">
        <f t="shared" si="2"/>
        <v>2.2230640118497073E-2</v>
      </c>
      <c r="M53" s="4">
        <f t="shared" si="3"/>
        <v>9.2581406924860197E-3</v>
      </c>
      <c r="N53" s="4">
        <f t="shared" si="4"/>
        <v>9.6190819346935671E-3</v>
      </c>
      <c r="O53" s="4">
        <f t="shared" si="5"/>
        <v>3.3534174913174859E-3</v>
      </c>
      <c r="P53" s="4">
        <f t="shared" si="8"/>
        <v>0.24527667524051189</v>
      </c>
      <c r="Q53" s="4"/>
      <c r="R53">
        <f>0.6*K53/B53</f>
        <v>1.9728898605826106E-2</v>
      </c>
    </row>
    <row r="54" spans="1:18" x14ac:dyDescent="0.25">
      <c r="A54">
        <v>58.593899999999998</v>
      </c>
      <c r="B54" s="1">
        <v>7.4323483675200004</v>
      </c>
      <c r="C54" s="1">
        <f t="shared" si="0"/>
        <v>-5.6161144610000768E-2</v>
      </c>
      <c r="D54" s="1">
        <v>0.12576644850599999</v>
      </c>
      <c r="E54" s="1">
        <f t="shared" si="6"/>
        <v>1.052508043E-3</v>
      </c>
      <c r="F54" s="3">
        <v>6.8568974022100004E-3</v>
      </c>
      <c r="G54" s="3">
        <f t="shared" si="1"/>
        <v>6.1235616580999994E-4</v>
      </c>
      <c r="H54" s="3">
        <v>6.06615351629</v>
      </c>
      <c r="I54" s="3">
        <f t="shared" si="7"/>
        <v>5.9952640192994933</v>
      </c>
      <c r="J54" s="3">
        <v>1.5921815756600001E-5</v>
      </c>
      <c r="K54" s="3">
        <v>0.24447014763200001</v>
      </c>
      <c r="L54" s="4">
        <f t="shared" si="2"/>
        <v>2.2238226791081249E-2</v>
      </c>
      <c r="M54" s="4">
        <f t="shared" si="3"/>
        <v>9.2506745061656809E-3</v>
      </c>
      <c r="N54" s="4">
        <f t="shared" si="4"/>
        <v>9.6146031857880683E-3</v>
      </c>
      <c r="O54" s="4">
        <f t="shared" si="5"/>
        <v>3.3729490991274997E-3</v>
      </c>
      <c r="P54" s="4">
        <f t="shared" si="8"/>
        <v>0.24863009273182937</v>
      </c>
      <c r="Q54" s="4"/>
      <c r="R54">
        <f>0.6*K54/B54</f>
        <v>1.9735631502448583E-2</v>
      </c>
    </row>
    <row r="55" spans="1:18" x14ac:dyDescent="0.25">
      <c r="A55">
        <v>59.720700000000001</v>
      </c>
      <c r="B55" s="1">
        <v>7.3761872229099996</v>
      </c>
      <c r="C55" s="1">
        <f t="shared" si="0"/>
        <v>-5.5756848989999774E-2</v>
      </c>
      <c r="D55" s="1">
        <v>0.12684018476</v>
      </c>
      <c r="E55" s="1">
        <f t="shared" si="6"/>
        <v>1.0737362540000073E-3</v>
      </c>
      <c r="F55" s="3">
        <v>7.4692535680200003E-3</v>
      </c>
      <c r="G55" s="3">
        <f t="shared" si="1"/>
        <v>6.6075684551999882E-4</v>
      </c>
      <c r="H55" s="3">
        <v>6.2084546035399999</v>
      </c>
      <c r="I55" s="3">
        <f t="shared" si="7"/>
        <v>6.1369776534540987</v>
      </c>
      <c r="J55" s="3">
        <v>1.76029136875E-5</v>
      </c>
      <c r="K55" s="3">
        <v>0.242710243883</v>
      </c>
      <c r="L55" s="4">
        <f t="shared" si="2"/>
        <v>2.224623665569497E-2</v>
      </c>
      <c r="M55" s="4">
        <f t="shared" si="3"/>
        <v>9.2430615844263219E-3</v>
      </c>
      <c r="N55" s="4">
        <f t="shared" si="4"/>
        <v>9.6100895646423143E-3</v>
      </c>
      <c r="O55" s="4">
        <f t="shared" si="5"/>
        <v>3.3930855066263334E-3</v>
      </c>
      <c r="P55" s="4">
        <f t="shared" si="8"/>
        <v>0.2520030418309569</v>
      </c>
      <c r="Q55" s="4"/>
      <c r="R55">
        <f>0.6*K55/B55</f>
        <v>1.9742739972420147E-2</v>
      </c>
    </row>
    <row r="56" spans="1:18" x14ac:dyDescent="0.25">
      <c r="A56">
        <v>60.847499999999997</v>
      </c>
      <c r="B56" s="1">
        <v>7.3204303739199998</v>
      </c>
      <c r="C56" s="1">
        <f t="shared" si="0"/>
        <v>-5.535683573999961E-2</v>
      </c>
      <c r="D56" s="1">
        <v>0.127935789228</v>
      </c>
      <c r="E56" s="1">
        <f t="shared" si="6"/>
        <v>1.0956044679999999E-3</v>
      </c>
      <c r="F56" s="3">
        <v>8.1300104135399991E-3</v>
      </c>
      <c r="G56" s="3">
        <f t="shared" si="1"/>
        <v>7.123558660800007E-4</v>
      </c>
      <c r="H56" s="3">
        <v>6.3519771365400004</v>
      </c>
      <c r="I56" s="3">
        <f t="shared" si="7"/>
        <v>6.2799011736146353</v>
      </c>
      <c r="J56" s="3">
        <v>1.9448700784600001E-5</v>
      </c>
      <c r="K56" s="3">
        <v>0.24096898131399999</v>
      </c>
      <c r="L56" s="4">
        <f t="shared" si="2"/>
        <v>2.2254861976862134E-2</v>
      </c>
      <c r="M56" s="4">
        <f t="shared" si="3"/>
        <v>9.2352996991482417E-3</v>
      </c>
      <c r="N56" s="4">
        <f t="shared" si="4"/>
        <v>9.6055403774397818E-3</v>
      </c>
      <c r="O56" s="4">
        <f t="shared" si="5"/>
        <v>3.4140219002741102E-3</v>
      </c>
      <c r="P56" s="4">
        <f t="shared" si="8"/>
        <v>0.25539612733758321</v>
      </c>
      <c r="Q56" s="4"/>
      <c r="R56">
        <f>0.6*K56/B56</f>
        <v>1.9750394635743043E-2</v>
      </c>
    </row>
    <row r="57" spans="1:18" x14ac:dyDescent="0.25">
      <c r="A57">
        <v>61.974299999999999</v>
      </c>
      <c r="B57" s="1">
        <v>7.2650735381800002</v>
      </c>
      <c r="C57" s="1">
        <f t="shared" si="0"/>
        <v>-5.4962648240000078E-2</v>
      </c>
      <c r="D57" s="1">
        <v>0.12905408682899999</v>
      </c>
      <c r="E57" s="1">
        <f t="shared" si="6"/>
        <v>1.1182976009999901E-3</v>
      </c>
      <c r="F57" s="3">
        <v>8.8423662796199998E-3</v>
      </c>
      <c r="G57" s="3">
        <f t="shared" si="1"/>
        <v>7.6730271323000032E-4</v>
      </c>
      <c r="H57" s="3">
        <v>6.4967460954099998</v>
      </c>
      <c r="I57" s="3">
        <f t="shared" si="7"/>
        <v>6.4240592208835086</v>
      </c>
      <c r="J57" s="3">
        <v>2.1473943882599998E-5</v>
      </c>
      <c r="K57" s="3">
        <v>0.23925307835000001</v>
      </c>
      <c r="L57" s="4">
        <f t="shared" si="2"/>
        <v>2.2264753814294089E-2</v>
      </c>
      <c r="M57" s="4">
        <f t="shared" si="3"/>
        <v>9.2274097267247973E-3</v>
      </c>
      <c r="N57" s="4">
        <f t="shared" si="4"/>
        <v>9.6009549069328553E-3</v>
      </c>
      <c r="O57" s="4">
        <f t="shared" si="5"/>
        <v>3.4363891806364361E-3</v>
      </c>
      <c r="P57" s="4">
        <f t="shared" si="8"/>
        <v>0.25881014923785733</v>
      </c>
      <c r="Q57" s="4"/>
      <c r="R57">
        <f>0.6*K57/B57</f>
        <v>1.9759173290620498E-2</v>
      </c>
    </row>
    <row r="58" spans="1:18" x14ac:dyDescent="0.25">
      <c r="A58">
        <v>63.101100000000002</v>
      </c>
      <c r="B58" s="1">
        <v>7.2101108899400002</v>
      </c>
      <c r="C58" s="1">
        <f t="shared" si="0"/>
        <v>-5.4567909890000266E-2</v>
      </c>
      <c r="D58" s="1">
        <v>0.13019649100799999</v>
      </c>
      <c r="E58" s="1">
        <f t="shared" si="6"/>
        <v>1.142404178999995E-3</v>
      </c>
      <c r="F58" s="3">
        <v>9.6096689928500002E-3</v>
      </c>
      <c r="G58" s="3">
        <f t="shared" si="1"/>
        <v>8.2575432925000025E-4</v>
      </c>
      <c r="H58" s="3">
        <v>6.64278770638</v>
      </c>
      <c r="I58" s="3">
        <f t="shared" si="7"/>
        <v>6.569477365881605</v>
      </c>
      <c r="J58" s="3">
        <v>2.3694599058600002E-5</v>
      </c>
      <c r="K58" s="3">
        <v>0.23753477748900001</v>
      </c>
      <c r="L58" s="4">
        <f t="shared" si="2"/>
        <v>2.2273354911966848E-2</v>
      </c>
      <c r="M58" s="4">
        <f t="shared" si="3"/>
        <v>9.2194922957838134E-3</v>
      </c>
      <c r="N58" s="4">
        <f t="shared" si="4"/>
        <v>9.5963323986062755E-3</v>
      </c>
      <c r="O58" s="4">
        <f t="shared" si="5"/>
        <v>3.457530217576759E-3</v>
      </c>
      <c r="P58" s="4">
        <f t="shared" si="8"/>
        <v>0.26224653841849377</v>
      </c>
      <c r="Q58" s="4"/>
      <c r="R58">
        <f>0.6*K58/B58</f>
        <v>1.9766806456784747E-2</v>
      </c>
    </row>
    <row r="59" spans="1:18" x14ac:dyDescent="0.25">
      <c r="A59">
        <v>64.227900000000005</v>
      </c>
      <c r="B59" s="1">
        <v>7.1555429800499999</v>
      </c>
      <c r="C59" s="1">
        <f t="shared" si="0"/>
        <v>-5.4181202159999664E-2</v>
      </c>
      <c r="D59" s="1">
        <v>0.13136193778300001</v>
      </c>
      <c r="E59" s="1">
        <f t="shared" si="6"/>
        <v>1.165446775000023E-3</v>
      </c>
      <c r="F59" s="3">
        <v>1.04354233221E-2</v>
      </c>
      <c r="G59" s="3">
        <f t="shared" si="1"/>
        <v>8.878662735999996E-4</v>
      </c>
      <c r="H59" s="3">
        <v>6.7901283287899998</v>
      </c>
      <c r="I59" s="3">
        <f t="shared" si="7"/>
        <v>6.7161827718993443</v>
      </c>
      <c r="J59" s="3">
        <v>2.61278751366E-5</v>
      </c>
      <c r="K59" s="3">
        <v>0.23585143399</v>
      </c>
      <c r="L59" s="4">
        <f t="shared" si="2"/>
        <v>2.2284161859057801E-2</v>
      </c>
      <c r="M59" s="4">
        <f t="shared" si="3"/>
        <v>9.2112854835692017E-3</v>
      </c>
      <c r="N59" s="4">
        <f t="shared" si="4"/>
        <v>9.591672096054122E-3</v>
      </c>
      <c r="O59" s="4">
        <f t="shared" si="5"/>
        <v>3.4812042794344772E-3</v>
      </c>
      <c r="P59" s="4">
        <f t="shared" si="8"/>
        <v>0.26570406863607055</v>
      </c>
      <c r="Q59" s="4"/>
      <c r="R59">
        <f>0.6*K59/B59</f>
        <v>1.9776397233381048E-2</v>
      </c>
    </row>
    <row r="60" spans="1:18" x14ac:dyDescent="0.25">
      <c r="A60">
        <v>65.354699999999994</v>
      </c>
      <c r="B60" s="1">
        <v>7.1013617778900002</v>
      </c>
      <c r="C60" s="1">
        <f t="shared" si="0"/>
        <v>-5.3795597840000653E-2</v>
      </c>
      <c r="D60" s="1">
        <v>0.13255289067500001</v>
      </c>
      <c r="E60" s="1">
        <f t="shared" si="6"/>
        <v>1.1909528919999968E-3</v>
      </c>
      <c r="F60" s="3">
        <v>1.13232895957E-2</v>
      </c>
      <c r="G60" s="3">
        <f t="shared" si="1"/>
        <v>9.5379293869999986E-4</v>
      </c>
      <c r="H60" s="3">
        <v>6.93879513148</v>
      </c>
      <c r="I60" s="3">
        <f t="shared" si="7"/>
        <v>6.8642014033318732</v>
      </c>
      <c r="J60" s="3">
        <v>2.8792329465300001E-5</v>
      </c>
      <c r="K60" s="3">
        <v>0.2341728937</v>
      </c>
      <c r="L60" s="4">
        <f t="shared" si="2"/>
        <v>2.2294378091826078E-2</v>
      </c>
      <c r="M60" s="4">
        <f t="shared" si="3"/>
        <v>9.2030338104446066E-3</v>
      </c>
      <c r="N60" s="4">
        <f t="shared" si="4"/>
        <v>9.586973219621377E-3</v>
      </c>
      <c r="O60" s="4">
        <f t="shared" si="5"/>
        <v>3.5043710617600945E-3</v>
      </c>
      <c r="P60" s="4">
        <f t="shared" si="8"/>
        <v>0.26918527291550504</v>
      </c>
      <c r="Q60" s="4"/>
      <c r="R60">
        <f>0.6*K60/B60</f>
        <v>1.9785463776462786E-2</v>
      </c>
    </row>
    <row r="61" spans="1:18" x14ac:dyDescent="0.25">
      <c r="A61">
        <v>66.4816</v>
      </c>
      <c r="B61" s="1">
        <v>7.0475661800499996</v>
      </c>
      <c r="C61" s="1">
        <f t="shared" si="0"/>
        <v>-5.3414768779999733E-2</v>
      </c>
      <c r="D61" s="1">
        <v>0.13376896338700001</v>
      </c>
      <c r="E61" s="1">
        <f t="shared" si="6"/>
        <v>1.2160727119999992E-3</v>
      </c>
      <c r="F61" s="3">
        <v>1.22770825344E-2</v>
      </c>
      <c r="G61" s="3">
        <f t="shared" si="1"/>
        <v>1.0236931295000001E-3</v>
      </c>
      <c r="H61" s="3">
        <v>7.0888163752200004</v>
      </c>
      <c r="I61" s="3">
        <f t="shared" si="7"/>
        <v>7.0135752557584414</v>
      </c>
      <c r="J61" s="3">
        <v>3.1707959710500001E-5</v>
      </c>
      <c r="K61" s="3">
        <v>0.232515140152</v>
      </c>
      <c r="L61" s="4">
        <f t="shared" si="2"/>
        <v>2.2305525127885206E-2</v>
      </c>
      <c r="M61" s="4">
        <f t="shared" si="3"/>
        <v>9.1945668467238884E-3</v>
      </c>
      <c r="N61" s="4">
        <f t="shared" si="4"/>
        <v>9.5822349575231947E-3</v>
      </c>
      <c r="O61" s="4">
        <f t="shared" si="5"/>
        <v>3.5287233236381225E-3</v>
      </c>
      <c r="P61" s="4">
        <f t="shared" si="8"/>
        <v>0.27268964397726514</v>
      </c>
      <c r="Q61" s="4"/>
      <c r="R61">
        <f>0.6*K61/B61</f>
        <v>1.9795356372263286E-2</v>
      </c>
    </row>
    <row r="62" spans="1:18" x14ac:dyDescent="0.25">
      <c r="A62">
        <v>67.608400000000003</v>
      </c>
      <c r="B62" s="1">
        <v>6.9941514112699998</v>
      </c>
      <c r="C62" s="1">
        <f t="shared" si="0"/>
        <v>-5.3040561759999605E-2</v>
      </c>
      <c r="D62" s="1">
        <v>0.135011367809</v>
      </c>
      <c r="E62" s="1">
        <f t="shared" si="6"/>
        <v>1.242404421999993E-3</v>
      </c>
      <c r="F62" s="3">
        <v>1.33007756639E-2</v>
      </c>
      <c r="G62" s="3">
        <f t="shared" si="1"/>
        <v>1.0977165205999992E-3</v>
      </c>
      <c r="H62" s="3">
        <v>7.2402207677100003</v>
      </c>
      <c r="I62" s="3">
        <f t="shared" si="7"/>
        <v>7.1643061236111372</v>
      </c>
      <c r="J62" s="3">
        <v>3.4896286930000002E-5</v>
      </c>
      <c r="K62" s="3">
        <v>0.230886212442</v>
      </c>
      <c r="L62" s="4">
        <f t="shared" si="2"/>
        <v>2.231841492709899E-2</v>
      </c>
      <c r="M62" s="4">
        <f t="shared" si="3"/>
        <v>9.1859389863104216E-3</v>
      </c>
      <c r="N62" s="4">
        <f t="shared" si="4"/>
        <v>9.5774564864384241E-3</v>
      </c>
      <c r="O62" s="4">
        <f t="shared" si="5"/>
        <v>3.5550194543501439E-3</v>
      </c>
      <c r="P62" s="4">
        <f t="shared" si="8"/>
        <v>0.27621836730090327</v>
      </c>
      <c r="Q62" s="4"/>
      <c r="R62">
        <f>0.6*K62/B62</f>
        <v>1.9806795609539907E-2</v>
      </c>
    </row>
    <row r="63" spans="1:18" x14ac:dyDescent="0.25">
      <c r="A63">
        <v>68.735200000000006</v>
      </c>
      <c r="B63" s="1">
        <v>6.9411108495100002</v>
      </c>
      <c r="C63" s="1">
        <f t="shared" si="0"/>
        <v>-5.2661871789999815E-2</v>
      </c>
      <c r="D63" s="1">
        <v>0.13628202455499999</v>
      </c>
      <c r="E63" s="1">
        <f t="shared" si="6"/>
        <v>1.2706567459999929E-3</v>
      </c>
      <c r="F63" s="3">
        <v>1.4398492184499999E-2</v>
      </c>
      <c r="G63" s="3">
        <f t="shared" si="1"/>
        <v>1.1760270356E-3</v>
      </c>
      <c r="H63" s="3">
        <v>7.39303874282</v>
      </c>
      <c r="I63" s="3">
        <f t="shared" si="7"/>
        <v>7.3164369327462699</v>
      </c>
      <c r="J63" s="3">
        <v>3.8380479120600001E-5</v>
      </c>
      <c r="K63" s="3">
        <v>0.22923777035199999</v>
      </c>
      <c r="L63" s="4">
        <f t="shared" si="2"/>
        <v>2.2328398442003034E-2</v>
      </c>
      <c r="M63" s="4">
        <f t="shared" si="3"/>
        <v>9.1772942362312575E-3</v>
      </c>
      <c r="N63" s="4">
        <f t="shared" si="4"/>
        <v>9.5726369310023054E-3</v>
      </c>
      <c r="O63" s="4">
        <f t="shared" si="5"/>
        <v>3.5784672747694712E-3</v>
      </c>
      <c r="P63" s="4">
        <f t="shared" si="8"/>
        <v>0.27977338675525343</v>
      </c>
      <c r="Q63" s="4"/>
      <c r="R63">
        <f>0.6*K63/B63</f>
        <v>1.9815655619577037E-2</v>
      </c>
    </row>
    <row r="64" spans="1:18" x14ac:dyDescent="0.25">
      <c r="A64">
        <v>69.861999999999995</v>
      </c>
      <c r="B64" s="1">
        <v>6.8884489777200004</v>
      </c>
      <c r="C64" s="1">
        <f t="shared" si="0"/>
        <v>-5.2297521120000745E-2</v>
      </c>
      <c r="D64" s="1">
        <v>0.137578371059</v>
      </c>
      <c r="E64" s="1">
        <f t="shared" si="6"/>
        <v>1.2963465040000122E-3</v>
      </c>
      <c r="F64" s="3">
        <v>1.5574519220099999E-2</v>
      </c>
      <c r="G64" s="3">
        <f t="shared" si="1"/>
        <v>1.258772685700002E-3</v>
      </c>
      <c r="H64" s="3">
        <v>7.5473002549199997</v>
      </c>
      <c r="I64" s="3">
        <f t="shared" si="7"/>
        <v>7.4699995178782022</v>
      </c>
      <c r="J64" s="3">
        <v>4.2185403193E-5</v>
      </c>
      <c r="K64" s="3">
        <v>0.227651747455</v>
      </c>
      <c r="L64" s="4">
        <f t="shared" si="2"/>
        <v>2.2343433936140616E-2</v>
      </c>
      <c r="M64" s="4">
        <f t="shared" si="3"/>
        <v>9.1681557755828383E-3</v>
      </c>
      <c r="N64" s="4">
        <f t="shared" si="4"/>
        <v>9.5677754337858689E-3</v>
      </c>
      <c r="O64" s="4">
        <f t="shared" si="5"/>
        <v>3.6075027267719086E-3</v>
      </c>
      <c r="P64" s="4">
        <f t="shared" si="8"/>
        <v>0.28335185403002289</v>
      </c>
      <c r="Q64" s="4"/>
      <c r="R64">
        <f>0.6*K64/B64</f>
        <v>1.9828999084523975E-2</v>
      </c>
    </row>
    <row r="65" spans="1:18" x14ac:dyDescent="0.25">
      <c r="A65">
        <v>70.988799999999998</v>
      </c>
      <c r="B65" s="1">
        <v>6.8361514565999997</v>
      </c>
      <c r="C65" s="1">
        <f t="shared" si="0"/>
        <v>-5.1927456719999654E-2</v>
      </c>
      <c r="D65" s="1">
        <v>0.138905777722</v>
      </c>
      <c r="E65" s="1">
        <f t="shared" si="6"/>
        <v>1.3274066629999914E-3</v>
      </c>
      <c r="F65" s="3">
        <v>1.6833291905800001E-2</v>
      </c>
      <c r="G65" s="3">
        <f t="shared" si="1"/>
        <v>1.3461016113999989E-3</v>
      </c>
      <c r="H65" s="3">
        <v>7.7030368879199997</v>
      </c>
      <c r="I65" s="3">
        <f t="shared" si="7"/>
        <v>7.6250228262210511</v>
      </c>
      <c r="J65" s="3">
        <v>4.6337784470099998E-5</v>
      </c>
      <c r="K65" s="3">
        <v>0.22604085264599999</v>
      </c>
      <c r="L65" s="4">
        <f t="shared" si="2"/>
        <v>2.2355049635334755E-2</v>
      </c>
      <c r="M65" s="4">
        <f t="shared" si="3"/>
        <v>9.1591309805053936E-3</v>
      </c>
      <c r="N65" s="4">
        <f t="shared" si="4"/>
        <v>9.5628710887119585E-3</v>
      </c>
      <c r="O65" s="4">
        <f t="shared" si="5"/>
        <v>3.6330475661174033E-3</v>
      </c>
      <c r="P65" s="4">
        <f t="shared" si="8"/>
        <v>0.28695935675679479</v>
      </c>
      <c r="Q65" s="4"/>
      <c r="R65">
        <f>0.6*K65/B65</f>
        <v>1.9839307605840208E-2</v>
      </c>
    </row>
    <row r="66" spans="1:18" x14ac:dyDescent="0.25">
      <c r="A66">
        <v>72.115600000000001</v>
      </c>
      <c r="B66" s="1">
        <v>6.78422399988</v>
      </c>
      <c r="C66" s="1">
        <f t="shared" si="0"/>
        <v>-5.1568537449999674E-2</v>
      </c>
      <c r="D66" s="1">
        <v>0.14026107714200001</v>
      </c>
      <c r="E66" s="1">
        <f t="shared" si="6"/>
        <v>1.3552994200000112E-3</v>
      </c>
      <c r="F66" s="3">
        <v>1.81793935172E-2</v>
      </c>
      <c r="G66" s="3">
        <f t="shared" si="1"/>
        <v>1.4381630777999983E-3</v>
      </c>
      <c r="H66" s="3">
        <v>7.8602812753300002</v>
      </c>
      <c r="I66" s="3">
        <f t="shared" si="7"/>
        <v>7.7815418563557142</v>
      </c>
      <c r="J66" s="3">
        <v>5.0866298062299997E-5</v>
      </c>
      <c r="K66" s="3">
        <v>0.22447847265400001</v>
      </c>
      <c r="L66" s="4">
        <f t="shared" si="2"/>
        <v>2.2370459129597352E-2</v>
      </c>
      <c r="M66" s="4">
        <f t="shared" si="3"/>
        <v>9.1496562214910798E-3</v>
      </c>
      <c r="N66" s="4">
        <f t="shared" si="4"/>
        <v>9.5579229594733254E-3</v>
      </c>
      <c r="O66" s="4">
        <f t="shared" si="5"/>
        <v>3.6628799486329473E-3</v>
      </c>
      <c r="P66" s="4">
        <f t="shared" si="8"/>
        <v>0.29059240432291222</v>
      </c>
      <c r="Q66" s="4"/>
      <c r="R66">
        <f>0.6*K66/B66</f>
        <v>1.9852982978566504E-2</v>
      </c>
    </row>
    <row r="67" spans="1:18" x14ac:dyDescent="0.25">
      <c r="A67">
        <v>73.242400000000004</v>
      </c>
      <c r="B67" s="1">
        <v>6.7326554624300003</v>
      </c>
      <c r="C67" s="1">
        <f t="shared" ref="C67:C130" si="9">B68-B67</f>
        <v>-5.1208074130000725E-2</v>
      </c>
      <c r="D67" s="1">
        <v>0.14164843930500001</v>
      </c>
      <c r="E67" s="1">
        <f t="shared" si="6"/>
        <v>1.3873621630000055E-3</v>
      </c>
      <c r="F67" s="3">
        <v>1.9617556594999998E-2</v>
      </c>
      <c r="G67" s="3">
        <f t="shared" ref="G67:G130" si="10">F68-F67</f>
        <v>1.535093923800003E-3</v>
      </c>
      <c r="H67" s="3">
        <v>8.0190666339799996</v>
      </c>
      <c r="I67" s="3">
        <f t="shared" si="7"/>
        <v>7.9395880378332562</v>
      </c>
      <c r="J67" s="3">
        <v>5.5801680556600003E-5</v>
      </c>
      <c r="K67" s="3">
        <v>0.222909371404</v>
      </c>
      <c r="L67" s="4">
        <f t="shared" ref="L67:L130" si="11">-(C67*300*0.00981)/B67</f>
        <v>2.2384237988349164E-2</v>
      </c>
      <c r="M67" s="4">
        <f t="shared" ref="M67:M130" si="12">500*1.223*EXP(-H67/5.6)*1*0.021*D67*D67/B67</f>
        <v>9.1401557880986927E-3</v>
      </c>
      <c r="N67" s="4">
        <f t="shared" ref="N67:N130" si="13">0.00981*((600/(600+H67))^2)*COS(G67)</f>
        <v>9.552930094505533E-3</v>
      </c>
      <c r="O67" s="4">
        <f t="shared" ref="O67:O130" si="14">L67-M67-N67</f>
        <v>3.6911521057449385E-3</v>
      </c>
      <c r="P67" s="4">
        <f t="shared" si="8"/>
        <v>0.29425528427154518</v>
      </c>
      <c r="Q67" s="4"/>
      <c r="R67">
        <f>0.6*K67/B67</f>
        <v>1.9865211221446868E-2</v>
      </c>
    </row>
    <row r="68" spans="1:18" x14ac:dyDescent="0.25">
      <c r="A68">
        <v>74.369200000000006</v>
      </c>
      <c r="B68" s="1">
        <v>6.6814473882999996</v>
      </c>
      <c r="C68" s="1">
        <f t="shared" si="9"/>
        <v>-5.0853391659999581E-2</v>
      </c>
      <c r="D68" s="1">
        <v>0.14306652712699999</v>
      </c>
      <c r="E68" s="1">
        <f t="shared" ref="E68:E131" si="15">D68-D67</f>
        <v>1.4180878219999804E-3</v>
      </c>
      <c r="F68" s="3">
        <v>2.1152650518800001E-2</v>
      </c>
      <c r="G68" s="3">
        <f t="shared" si="10"/>
        <v>1.6370364622999983E-3</v>
      </c>
      <c r="H68" s="3">
        <v>8.1794276064999991</v>
      </c>
      <c r="I68" s="3">
        <f t="shared" ref="I68:I131" si="16">(A68-A67)*D67*COS(J68)+I67</f>
        <v>8.0991974989434521</v>
      </c>
      <c r="J68" s="3">
        <v>6.1176868579200004E-5</v>
      </c>
      <c r="K68" s="3">
        <v>0.221365434305</v>
      </c>
      <c r="L68" s="4">
        <f t="shared" si="11"/>
        <v>2.2399567482556806E-2</v>
      </c>
      <c r="M68" s="4">
        <f t="shared" si="12"/>
        <v>9.1303097149268882E-3</v>
      </c>
      <c r="N68" s="4">
        <f t="shared" si="13"/>
        <v>9.547891500386433E-3</v>
      </c>
      <c r="O68" s="4">
        <f t="shared" si="14"/>
        <v>3.7213662672434845E-3</v>
      </c>
      <c r="P68" s="4">
        <f t="shared" ref="P68:P131" si="17">P67+O67</f>
        <v>0.29794643637729012</v>
      </c>
      <c r="Q68" s="4"/>
      <c r="R68">
        <f>0.6*K68/B68</f>
        <v>1.9878815601479128E-2</v>
      </c>
    </row>
    <row r="69" spans="1:18" x14ac:dyDescent="0.25">
      <c r="A69">
        <v>75.495999999999995</v>
      </c>
      <c r="B69" s="1">
        <v>6.63059399664</v>
      </c>
      <c r="C69" s="1">
        <f t="shared" si="9"/>
        <v>-5.0501629010000215E-2</v>
      </c>
      <c r="D69" s="1">
        <v>0.14451732309400001</v>
      </c>
      <c r="E69" s="1">
        <f t="shared" si="15"/>
        <v>1.4507959670000126E-3</v>
      </c>
      <c r="F69" s="3">
        <v>2.27896869811E-2</v>
      </c>
      <c r="G69" s="3">
        <f t="shared" si="10"/>
        <v>1.7441159830000018E-3</v>
      </c>
      <c r="H69" s="3">
        <v>8.3413991367700007</v>
      </c>
      <c r="I69" s="3">
        <f t="shared" si="16"/>
        <v>8.2604048613480323</v>
      </c>
      <c r="J69" s="3">
        <v>6.7027094174700001E-5</v>
      </c>
      <c r="K69" s="3">
        <v>0.219834207182</v>
      </c>
      <c r="L69" s="4">
        <f t="shared" si="11"/>
        <v>2.2415230709608488E-2</v>
      </c>
      <c r="M69" s="4">
        <f t="shared" si="12"/>
        <v>9.1202357091333501E-3</v>
      </c>
      <c r="N69" s="4">
        <f t="shared" si="13"/>
        <v>9.5428061776481748E-3</v>
      </c>
      <c r="O69" s="4">
        <f t="shared" si="14"/>
        <v>3.7521888228269629E-3</v>
      </c>
      <c r="P69" s="4">
        <f t="shared" si="17"/>
        <v>0.30166780264453363</v>
      </c>
      <c r="Q69" s="4"/>
      <c r="R69">
        <f>0.6*K69/B69</f>
        <v>1.9892716154244931E-2</v>
      </c>
    </row>
    <row r="70" spans="1:18" x14ac:dyDescent="0.25">
      <c r="A70">
        <v>76.622799999999998</v>
      </c>
      <c r="B70" s="1">
        <v>6.5800923676299998</v>
      </c>
      <c r="C70" s="1">
        <f t="shared" si="9"/>
        <v>-5.0153471279999806E-2</v>
      </c>
      <c r="D70" s="1">
        <v>0.146001557324</v>
      </c>
      <c r="E70" s="1">
        <f t="shared" si="15"/>
        <v>1.4842342299999922E-3</v>
      </c>
      <c r="F70" s="3">
        <v>2.4533802964100002E-2</v>
      </c>
      <c r="G70" s="3">
        <f t="shared" si="10"/>
        <v>1.8564554382999969E-3</v>
      </c>
      <c r="H70" s="3">
        <v>8.50501755198</v>
      </c>
      <c r="I70" s="3">
        <f t="shared" si="16"/>
        <v>8.4232469805718093</v>
      </c>
      <c r="J70" s="3">
        <v>7.33900464956E-5</v>
      </c>
      <c r="K70" s="3">
        <v>0.21831867236399999</v>
      </c>
      <c r="L70" s="4">
        <f t="shared" si="11"/>
        <v>2.243154924437667E-2</v>
      </c>
      <c r="M70" s="4">
        <f t="shared" si="12"/>
        <v>9.1098795936369673E-3</v>
      </c>
      <c r="N70" s="4">
        <f t="shared" si="13"/>
        <v>9.5376730867315056E-3</v>
      </c>
      <c r="O70" s="4">
        <f t="shared" si="14"/>
        <v>3.7839965640081973E-3</v>
      </c>
      <c r="P70" s="4">
        <f t="shared" si="17"/>
        <v>0.3054199914673606</v>
      </c>
      <c r="Q70" s="4"/>
      <c r="R70">
        <f>0.6*K70/B70</f>
        <v>1.9907198273202972E-2</v>
      </c>
    </row>
    <row r="71" spans="1:18" x14ac:dyDescent="0.25">
      <c r="A71">
        <v>77.749600000000001</v>
      </c>
      <c r="B71" s="1">
        <v>6.52993889635</v>
      </c>
      <c r="C71" s="1">
        <f t="shared" si="9"/>
        <v>-4.9808666849999739E-2</v>
      </c>
      <c r="D71" s="1">
        <v>0.14752032878499999</v>
      </c>
      <c r="E71" s="1">
        <f t="shared" si="15"/>
        <v>1.5187714609999903E-3</v>
      </c>
      <c r="F71" s="3">
        <v>2.6390258402399999E-2</v>
      </c>
      <c r="G71" s="3">
        <f t="shared" si="10"/>
        <v>1.9741676717999999E-3</v>
      </c>
      <c r="H71" s="3">
        <v>8.6703200787300005</v>
      </c>
      <c r="I71" s="3">
        <f t="shared" si="16"/>
        <v>8.5877615348340122</v>
      </c>
      <c r="J71" s="3">
        <v>8.0305993845199996E-5</v>
      </c>
      <c r="K71" s="3">
        <v>0.21681773444800001</v>
      </c>
      <c r="L71" s="4">
        <f t="shared" si="11"/>
        <v>2.2448434643314353E-2</v>
      </c>
      <c r="M71" s="4">
        <f t="shared" si="12"/>
        <v>9.0992298993252327E-3</v>
      </c>
      <c r="N71" s="4">
        <f t="shared" si="13"/>
        <v>9.5324911634936584E-3</v>
      </c>
      <c r="O71" s="4">
        <f t="shared" si="14"/>
        <v>3.8167135804954618E-3</v>
      </c>
      <c r="P71" s="4">
        <f t="shared" si="17"/>
        <v>0.30920398803136878</v>
      </c>
      <c r="Q71" s="4"/>
      <c r="R71">
        <f>0.6*K71/B71</f>
        <v>1.9922183458947213E-2</v>
      </c>
    </row>
    <row r="72" spans="1:18" x14ac:dyDescent="0.25">
      <c r="A72">
        <v>78.876400000000004</v>
      </c>
      <c r="B72" s="1">
        <v>6.4801302295000003</v>
      </c>
      <c r="C72" s="1">
        <f t="shared" si="9"/>
        <v>-4.9467202949999844E-2</v>
      </c>
      <c r="D72" s="1">
        <v>0.14907467724099999</v>
      </c>
      <c r="E72" s="1">
        <f t="shared" si="15"/>
        <v>1.5543484559999987E-3</v>
      </c>
      <c r="F72" s="3">
        <v>2.8364426074199998E-2</v>
      </c>
      <c r="G72" s="3">
        <f t="shared" si="10"/>
        <v>2.0973560084000011E-3</v>
      </c>
      <c r="H72" s="3">
        <v>8.8373449917099993</v>
      </c>
      <c r="I72" s="3">
        <f t="shared" si="16"/>
        <v>8.7539874406679843</v>
      </c>
      <c r="J72" s="3">
        <v>8.7817928718999995E-5</v>
      </c>
      <c r="K72" s="3">
        <v>0.21533133797099999</v>
      </c>
      <c r="L72" s="4">
        <f t="shared" si="11"/>
        <v>2.2465903172609925E-2</v>
      </c>
      <c r="M72" s="4">
        <f t="shared" si="12"/>
        <v>9.0882616064778803E-3</v>
      </c>
      <c r="N72" s="4">
        <f t="shared" si="13"/>
        <v>9.5272593147377981E-3</v>
      </c>
      <c r="O72" s="4">
        <f t="shared" si="14"/>
        <v>3.8503822513942468E-3</v>
      </c>
      <c r="P72" s="4">
        <f t="shared" si="17"/>
        <v>0.31302070161186424</v>
      </c>
      <c r="Q72" s="4"/>
      <c r="R72">
        <f>0.6*K72/B72</f>
        <v>1.993768615859574E-2</v>
      </c>
    </row>
    <row r="73" spans="1:18" x14ac:dyDescent="0.25">
      <c r="A73">
        <v>80.003200000000007</v>
      </c>
      <c r="B73" s="1">
        <v>6.4306630265500004</v>
      </c>
      <c r="C73" s="1">
        <f t="shared" si="9"/>
        <v>-4.9128996450000351E-2</v>
      </c>
      <c r="D73" s="1">
        <v>0.15066569640300001</v>
      </c>
      <c r="E73" s="1">
        <f t="shared" si="15"/>
        <v>1.5910191620000236E-3</v>
      </c>
      <c r="F73" s="3">
        <v>3.04617820826E-2</v>
      </c>
      <c r="G73" s="3">
        <f t="shared" si="10"/>
        <v>2.2261127615000008E-3</v>
      </c>
      <c r="H73" s="3">
        <v>9.0061315898000007</v>
      </c>
      <c r="I73" s="3">
        <f t="shared" si="16"/>
        <v>8.9219647862095606</v>
      </c>
      <c r="J73" s="3">
        <v>9.5971711231700006E-5</v>
      </c>
      <c r="K73" s="3">
        <v>0.21385912091199999</v>
      </c>
      <c r="L73" s="4">
        <f t="shared" si="11"/>
        <v>2.2483939207419579E-2</v>
      </c>
      <c r="M73" s="4">
        <f t="shared" si="12"/>
        <v>9.0769506634351561E-3</v>
      </c>
      <c r="N73" s="4">
        <f t="shared" si="13"/>
        <v>9.5219764192136912E-3</v>
      </c>
      <c r="O73" s="4">
        <f t="shared" si="14"/>
        <v>3.8850121247707321E-3</v>
      </c>
      <c r="P73" s="4">
        <f t="shared" si="17"/>
        <v>0.31687108386325846</v>
      </c>
      <c r="Q73" s="4"/>
      <c r="R73">
        <f>0.6*K73/B73</f>
        <v>1.9953692491338677E-2</v>
      </c>
    </row>
    <row r="74" spans="1:18" x14ac:dyDescent="0.25">
      <c r="A74">
        <v>81.13</v>
      </c>
      <c r="B74" s="1">
        <v>6.3815340301000001</v>
      </c>
      <c r="C74" s="1">
        <f t="shared" si="9"/>
        <v>-4.8793974389999661E-2</v>
      </c>
      <c r="D74" s="1">
        <v>0.15229450394399999</v>
      </c>
      <c r="E74" s="1">
        <f t="shared" si="15"/>
        <v>1.6288075409999769E-3</v>
      </c>
      <c r="F74" s="3">
        <v>3.26878948441E-2</v>
      </c>
      <c r="G74" s="3">
        <f t="shared" si="10"/>
        <v>2.3605182480999978E-3</v>
      </c>
      <c r="H74" s="3">
        <v>9.1767202165399997</v>
      </c>
      <c r="I74" s="3">
        <f t="shared" si="16"/>
        <v>9.0917348919838741</v>
      </c>
      <c r="J74" s="3">
        <v>1.04816219211E-4</v>
      </c>
      <c r="K74" s="3">
        <v>0.21240076579600001</v>
      </c>
      <c r="L74" s="4">
        <f t="shared" si="11"/>
        <v>2.2502530888724063E-2</v>
      </c>
      <c r="M74" s="4">
        <f t="shared" si="12"/>
        <v>9.0652699995165693E-3</v>
      </c>
      <c r="N74" s="4">
        <f t="shared" si="13"/>
        <v>9.5166413272402862E-3</v>
      </c>
      <c r="O74" s="4">
        <f t="shared" si="14"/>
        <v>3.9206195619672073E-3</v>
      </c>
      <c r="P74" s="4">
        <f t="shared" si="17"/>
        <v>0.32075609598802918</v>
      </c>
      <c r="Q74" s="4"/>
      <c r="R74">
        <f>0.6*K74/B74</f>
        <v>1.997019194389581E-2</v>
      </c>
    </row>
    <row r="75" spans="1:18" x14ac:dyDescent="0.25">
      <c r="A75">
        <v>82.256799999999998</v>
      </c>
      <c r="B75" s="1">
        <v>6.3327400557100004</v>
      </c>
      <c r="C75" s="1">
        <f t="shared" si="9"/>
        <v>-4.8462053450000653E-2</v>
      </c>
      <c r="D75" s="1">
        <v>0.153962249277</v>
      </c>
      <c r="E75" s="1">
        <f t="shared" si="15"/>
        <v>1.6677453330000147E-3</v>
      </c>
      <c r="F75" s="3">
        <v>3.5048413092199998E-2</v>
      </c>
      <c r="G75" s="3">
        <f t="shared" si="10"/>
        <v>2.5006396259000044E-3</v>
      </c>
      <c r="H75" s="3">
        <v>9.3491522660000008</v>
      </c>
      <c r="I75" s="3">
        <f t="shared" si="16"/>
        <v>9.2633403379049746</v>
      </c>
      <c r="J75" s="3">
        <v>1.14403502127E-4</v>
      </c>
      <c r="K75" s="3">
        <v>0.210955909902</v>
      </c>
      <c r="L75" s="4">
        <f t="shared" si="11"/>
        <v>2.2521660773799364E-2</v>
      </c>
      <c r="M75" s="4">
        <f t="shared" si="12"/>
        <v>9.0531903795480779E-3</v>
      </c>
      <c r="N75" s="4">
        <f t="shared" si="13"/>
        <v>9.5112528608129049E-3</v>
      </c>
      <c r="O75" s="4">
        <f t="shared" si="14"/>
        <v>3.957217533438381E-3</v>
      </c>
      <c r="P75" s="4">
        <f t="shared" si="17"/>
        <v>0.32467671554999639</v>
      </c>
      <c r="Q75" s="4"/>
      <c r="R75">
        <f>0.6*K75/B75</f>
        <v>1.9987169033896038E-2</v>
      </c>
    </row>
    <row r="76" spans="1:18" x14ac:dyDescent="0.25">
      <c r="A76">
        <v>83.383600000000001</v>
      </c>
      <c r="B76" s="1">
        <v>6.2842780022599998</v>
      </c>
      <c r="C76" s="1">
        <f t="shared" si="9"/>
        <v>-4.8133139019999938E-2</v>
      </c>
      <c r="D76" s="1">
        <v>0.155670111679</v>
      </c>
      <c r="E76" s="1">
        <f t="shared" si="15"/>
        <v>1.7078624019999933E-3</v>
      </c>
      <c r="F76" s="3">
        <v>3.7549052718100003E-2</v>
      </c>
      <c r="G76" s="3">
        <f t="shared" si="10"/>
        <v>2.6465298069999962E-3</v>
      </c>
      <c r="H76" s="3">
        <v>9.5234701891900002</v>
      </c>
      <c r="I76" s="3">
        <f t="shared" si="16"/>
        <v>9.4368249990395228</v>
      </c>
      <c r="J76" s="3">
        <v>1.24788939302E-4</v>
      </c>
      <c r="K76" s="3">
        <v>0.20952414137799999</v>
      </c>
      <c r="L76" s="4">
        <f t="shared" si="11"/>
        <v>2.2541305156283102E-2</v>
      </c>
      <c r="M76" s="4">
        <f t="shared" si="12"/>
        <v>9.0406800472920389E-3</v>
      </c>
      <c r="N76" s="4">
        <f t="shared" si="13"/>
        <v>9.5058098137170387E-3</v>
      </c>
      <c r="O76" s="4">
        <f t="shared" si="14"/>
        <v>3.9948152952740245E-3</v>
      </c>
      <c r="P76" s="4">
        <f t="shared" si="17"/>
        <v>0.32863393308343475</v>
      </c>
      <c r="Q76" s="4"/>
      <c r="R76">
        <f>0.6*K76/B76</f>
        <v>2.0004602721520208E-2</v>
      </c>
    </row>
    <row r="77" spans="1:18" x14ac:dyDescent="0.25">
      <c r="A77">
        <v>84.510400000000004</v>
      </c>
      <c r="B77" s="1">
        <v>6.2361448632399998</v>
      </c>
      <c r="C77" s="1">
        <f t="shared" si="9"/>
        <v>-4.780714797999952E-2</v>
      </c>
      <c r="D77" s="1">
        <v>0.157419298224</v>
      </c>
      <c r="E77" s="1">
        <f t="shared" si="15"/>
        <v>1.7491865450000033E-3</v>
      </c>
      <c r="F77" s="3">
        <v>4.0195582525099999E-2</v>
      </c>
      <c r="G77" s="3">
        <f t="shared" si="10"/>
        <v>2.7982262995999985E-3</v>
      </c>
      <c r="H77" s="3">
        <v>9.6997174951300007</v>
      </c>
      <c r="I77" s="3">
        <f t="shared" si="16"/>
        <v>9.6122340792564884</v>
      </c>
      <c r="J77" s="3">
        <v>1.3603140192700001E-4</v>
      </c>
      <c r="K77" s="3">
        <v>0.20810509837899999</v>
      </c>
      <c r="L77" s="4">
        <f t="shared" si="11"/>
        <v>2.2561444544769525E-2</v>
      </c>
      <c r="M77" s="4">
        <f t="shared" si="12"/>
        <v>9.0277043779741755E-3</v>
      </c>
      <c r="N77" s="4">
        <f t="shared" si="13"/>
        <v>9.5003109518370862E-3</v>
      </c>
      <c r="O77" s="4">
        <f t="shared" si="14"/>
        <v>4.0334292149582628E-3</v>
      </c>
      <c r="P77" s="4">
        <f t="shared" si="17"/>
        <v>0.33262874837870876</v>
      </c>
      <c r="Q77" s="4"/>
      <c r="R77">
        <f>0.6*K77/B77</f>
        <v>2.0022475706654313E-2</v>
      </c>
    </row>
    <row r="78" spans="1:18" x14ac:dyDescent="0.25">
      <c r="A78">
        <v>85.637299999999996</v>
      </c>
      <c r="B78" s="1">
        <v>6.1883377152600003</v>
      </c>
      <c r="C78" s="1">
        <f t="shared" si="9"/>
        <v>-4.7483912850000642E-2</v>
      </c>
      <c r="D78" s="1">
        <v>0.15921105203899999</v>
      </c>
      <c r="E78" s="1">
        <f t="shared" si="15"/>
        <v>1.7917538149999912E-3</v>
      </c>
      <c r="F78" s="3">
        <v>4.2993808824699997E-2</v>
      </c>
      <c r="G78" s="3">
        <f t="shared" si="10"/>
        <v>2.9557503833000029E-3</v>
      </c>
      <c r="H78" s="3">
        <v>9.8779387523899995</v>
      </c>
      <c r="I78" s="3">
        <f t="shared" si="16"/>
        <v>9.7896298844771916</v>
      </c>
      <c r="J78" s="3">
        <v>1.4819341897100001E-4</v>
      </c>
      <c r="K78" s="3">
        <v>0.20669805196800001</v>
      </c>
      <c r="L78" s="4">
        <f t="shared" si="11"/>
        <v>2.2582018297571296E-2</v>
      </c>
      <c r="M78" s="4">
        <f t="shared" si="12"/>
        <v>9.0142267583101336E-3</v>
      </c>
      <c r="N78" s="4">
        <f t="shared" si="13"/>
        <v>9.4947550134689852E-3</v>
      </c>
      <c r="O78" s="4">
        <f t="shared" si="14"/>
        <v>4.0730365257921775E-3</v>
      </c>
      <c r="P78" s="4">
        <f t="shared" si="17"/>
        <v>0.33666217759366701</v>
      </c>
      <c r="Q78" s="4"/>
      <c r="R78">
        <f>0.6*K78/B78</f>
        <v>2.0040734182133983E-2</v>
      </c>
    </row>
    <row r="79" spans="1:18" x14ac:dyDescent="0.25">
      <c r="A79">
        <v>86.764099999999999</v>
      </c>
      <c r="B79" s="1">
        <v>6.1408538024099997</v>
      </c>
      <c r="C79" s="1">
        <f t="shared" si="9"/>
        <v>-4.7163466769999829E-2</v>
      </c>
      <c r="D79" s="1">
        <v>0.161046616871</v>
      </c>
      <c r="E79" s="1">
        <f t="shared" si="15"/>
        <v>1.8355648320000084E-3</v>
      </c>
      <c r="F79" s="3">
        <v>4.5949559208E-2</v>
      </c>
      <c r="G79" s="3">
        <f t="shared" si="10"/>
        <v>3.1191047817999973E-3</v>
      </c>
      <c r="H79" s="3">
        <v>10.0581795713</v>
      </c>
      <c r="I79" s="3">
        <f t="shared" si="16"/>
        <v>9.9690288955797666</v>
      </c>
      <c r="J79" s="3">
        <v>1.6134134534999999E-4</v>
      </c>
      <c r="K79" s="3">
        <v>0.20530314624000001</v>
      </c>
      <c r="L79" s="4">
        <f t="shared" si="11"/>
        <v>2.2603059309055058E-2</v>
      </c>
      <c r="M79" s="4">
        <f t="shared" si="12"/>
        <v>9.0002044114906189E-3</v>
      </c>
      <c r="N79" s="4">
        <f t="shared" si="13"/>
        <v>9.4891407103052713E-3</v>
      </c>
      <c r="O79" s="4">
        <f t="shared" si="14"/>
        <v>4.1137141872591675E-3</v>
      </c>
      <c r="P79" s="4">
        <f t="shared" si="17"/>
        <v>0.34073521411945917</v>
      </c>
      <c r="Q79" s="4"/>
      <c r="R79">
        <f>0.6*K79/B79</f>
        <v>2.0059407324704074E-2</v>
      </c>
    </row>
    <row r="80" spans="1:18" x14ac:dyDescent="0.25">
      <c r="A80">
        <v>87.890900000000002</v>
      </c>
      <c r="B80" s="1">
        <v>6.0936903356399998</v>
      </c>
      <c r="C80" s="1">
        <f t="shared" si="9"/>
        <v>-4.6845434309999767E-2</v>
      </c>
      <c r="D80" s="1">
        <v>0.16292733699299999</v>
      </c>
      <c r="E80" s="1">
        <f t="shared" si="15"/>
        <v>1.8807201219999958E-3</v>
      </c>
      <c r="F80" s="3">
        <v>4.9068663989799997E-2</v>
      </c>
      <c r="G80" s="3">
        <f t="shared" si="10"/>
        <v>3.2882702754000043E-3</v>
      </c>
      <c r="H80" s="3">
        <v>10.240486565199999</v>
      </c>
      <c r="I80" s="3">
        <f t="shared" si="16"/>
        <v>10.15049622067394</v>
      </c>
      <c r="J80" s="3">
        <v>1.7554551335899999E-4</v>
      </c>
      <c r="K80" s="3">
        <v>0.20391874703099999</v>
      </c>
      <c r="L80" s="4">
        <f t="shared" si="11"/>
        <v>2.2624404191987826E-2</v>
      </c>
      <c r="M80" s="4">
        <f t="shared" si="12"/>
        <v>8.9855999214036517E-3</v>
      </c>
      <c r="N80" s="4">
        <f t="shared" si="13"/>
        <v>9.4834667291434829E-3</v>
      </c>
      <c r="O80" s="4">
        <f t="shared" si="14"/>
        <v>4.1553375414406912E-3</v>
      </c>
      <c r="P80" s="4">
        <f t="shared" si="17"/>
        <v>0.34484892830671832</v>
      </c>
      <c r="Q80" s="4"/>
      <c r="R80">
        <f>0.6*K80/B80</f>
        <v>2.0078350142442847E-2</v>
      </c>
    </row>
    <row r="81" spans="1:18" x14ac:dyDescent="0.25">
      <c r="A81">
        <v>89.017700000000005</v>
      </c>
      <c r="B81" s="1">
        <v>6.0468449013300001</v>
      </c>
      <c r="C81" s="1">
        <f t="shared" si="9"/>
        <v>-4.6529868730000423E-2</v>
      </c>
      <c r="D81" s="1">
        <v>0.16485448585000001</v>
      </c>
      <c r="E81" s="1">
        <f t="shared" si="15"/>
        <v>1.9271488570000161E-3</v>
      </c>
      <c r="F81" s="3">
        <v>5.2356934265200002E-2</v>
      </c>
      <c r="G81" s="3">
        <f t="shared" si="10"/>
        <v>3.4632244310999968E-3</v>
      </c>
      <c r="H81" s="3">
        <v>10.424907023399999</v>
      </c>
      <c r="I81" s="3">
        <f t="shared" si="16"/>
        <v>10.334082740653139</v>
      </c>
      <c r="J81" s="3">
        <v>1.90880274873E-4</v>
      </c>
      <c r="K81" s="3">
        <v>0.20254508625000001</v>
      </c>
      <c r="L81" s="4">
        <f t="shared" si="11"/>
        <v>2.2646091624124828E-2</v>
      </c>
      <c r="M81" s="4">
        <f t="shared" si="12"/>
        <v>8.9703619336441807E-3</v>
      </c>
      <c r="N81" s="4">
        <f t="shared" si="13"/>
        <v>9.477731741869078E-3</v>
      </c>
      <c r="O81" s="4">
        <f t="shared" si="14"/>
        <v>4.1979979486115697E-3</v>
      </c>
      <c r="P81" s="4">
        <f t="shared" si="17"/>
        <v>0.34900426584815902</v>
      </c>
      <c r="Q81" s="4"/>
      <c r="R81">
        <f>0.6*K81/B81</f>
        <v>2.0097596967183697E-2</v>
      </c>
    </row>
    <row r="82" spans="1:18" x14ac:dyDescent="0.25">
      <c r="A82">
        <v>90.144499999999994</v>
      </c>
      <c r="B82" s="1">
        <v>6.0003150325999997</v>
      </c>
      <c r="C82" s="1">
        <f t="shared" si="9"/>
        <v>-4.6216705780000034E-2</v>
      </c>
      <c r="D82" s="1">
        <v>0.16682939482699999</v>
      </c>
      <c r="E82" s="1">
        <f t="shared" si="15"/>
        <v>1.9749089769999784E-3</v>
      </c>
      <c r="F82" s="3">
        <v>5.5820158696299998E-2</v>
      </c>
      <c r="G82" s="3">
        <f t="shared" si="10"/>
        <v>3.6439065650000005E-3</v>
      </c>
      <c r="H82" s="3">
        <v>10.6114900844</v>
      </c>
      <c r="I82" s="3">
        <f t="shared" si="16"/>
        <v>10.519840771312797</v>
      </c>
      <c r="J82" s="3">
        <v>2.0742469381200001E-4</v>
      </c>
      <c r="K82" s="3">
        <v>0.201181884102</v>
      </c>
      <c r="L82" s="4">
        <f t="shared" si="11"/>
        <v>2.2668103986467361E-2</v>
      </c>
      <c r="M82" s="4">
        <f t="shared" si="12"/>
        <v>8.9544384245182126E-3</v>
      </c>
      <c r="N82" s="4">
        <f t="shared" si="13"/>
        <v>9.47193437052757E-3</v>
      </c>
      <c r="O82" s="4">
        <f t="shared" si="14"/>
        <v>4.2417311914215786E-3</v>
      </c>
      <c r="P82" s="4">
        <f t="shared" si="17"/>
        <v>0.35320226379677061</v>
      </c>
      <c r="Q82" s="4"/>
      <c r="R82">
        <f>0.6*K82/B82</f>
        <v>2.0117132151458963E-2</v>
      </c>
    </row>
    <row r="83" spans="1:18" x14ac:dyDescent="0.25">
      <c r="A83">
        <v>91.271299999999997</v>
      </c>
      <c r="B83" s="1">
        <v>5.9540983268199996</v>
      </c>
      <c r="C83" s="1">
        <f t="shared" si="9"/>
        <v>-4.5905430839999539E-2</v>
      </c>
      <c r="D83" s="1">
        <v>0.16885349002200001</v>
      </c>
      <c r="E83" s="1">
        <f t="shared" si="15"/>
        <v>2.0240951950000197E-3</v>
      </c>
      <c r="F83" s="3">
        <v>5.9464065261299999E-2</v>
      </c>
      <c r="G83" s="3">
        <f t="shared" si="10"/>
        <v>3.8302421635999992E-3</v>
      </c>
      <c r="H83" s="3">
        <v>10.800285413799999</v>
      </c>
      <c r="I83" s="3">
        <f t="shared" si="16"/>
        <v>10.707824128634437</v>
      </c>
      <c r="J83" s="3">
        <v>2.25262173161E-4</v>
      </c>
      <c r="K83" s="3">
        <v>0.19982690047599999</v>
      </c>
      <c r="L83" s="4">
        <f t="shared" si="11"/>
        <v>2.2690200185906818E-2</v>
      </c>
      <c r="M83" s="4">
        <f t="shared" si="12"/>
        <v>8.9377823100211997E-3</v>
      </c>
      <c r="N83" s="4">
        <f t="shared" si="13"/>
        <v>9.4660732281613581E-3</v>
      </c>
      <c r="O83" s="4">
        <f t="shared" si="14"/>
        <v>4.2863446477242606E-3</v>
      </c>
      <c r="P83" s="4">
        <f t="shared" si="17"/>
        <v>0.35744399498819218</v>
      </c>
      <c r="Q83" s="4"/>
      <c r="R83">
        <f>0.6*K83/B83</f>
        <v>2.0136741737289184E-2</v>
      </c>
    </row>
    <row r="84" spans="1:18" x14ac:dyDescent="0.25">
      <c r="A84">
        <v>92.398099999999999</v>
      </c>
      <c r="B84" s="1">
        <v>5.9081928959800001</v>
      </c>
      <c r="C84" s="1">
        <f t="shared" si="9"/>
        <v>-4.5597045900000133E-2</v>
      </c>
      <c r="D84" s="1">
        <v>0.17092804565799999</v>
      </c>
      <c r="E84" s="1">
        <f t="shared" si="15"/>
        <v>2.0745556359999806E-3</v>
      </c>
      <c r="F84" s="3">
        <v>6.3294307424899998E-2</v>
      </c>
      <c r="G84" s="3">
        <f t="shared" si="10"/>
        <v>4.0221304416000053E-3</v>
      </c>
      <c r="H84" s="3">
        <v>10.991343586199999</v>
      </c>
      <c r="I84" s="3">
        <f t="shared" si="16"/>
        <v>10.898088235505101</v>
      </c>
      <c r="J84" s="3">
        <v>2.4448081858E-4</v>
      </c>
      <c r="K84" s="3">
        <v>0.198484497102</v>
      </c>
      <c r="L84" s="4">
        <f t="shared" si="11"/>
        <v>2.2712885047305443E-2</v>
      </c>
      <c r="M84" s="4">
        <f t="shared" si="12"/>
        <v>8.9203239154509537E-3</v>
      </c>
      <c r="N84" s="4">
        <f t="shared" si="13"/>
        <v>9.4601469078290697E-3</v>
      </c>
      <c r="O84" s="4">
        <f t="shared" si="14"/>
        <v>4.3324142240254195E-3</v>
      </c>
      <c r="P84" s="4">
        <f t="shared" si="17"/>
        <v>0.36173033963591644</v>
      </c>
      <c r="Q84" s="4"/>
      <c r="R84">
        <f>0.6*K84/B84</f>
        <v>2.0156873744293393E-2</v>
      </c>
    </row>
    <row r="85" spans="1:18" x14ac:dyDescent="0.25">
      <c r="A85">
        <v>93.524900000000002</v>
      </c>
      <c r="B85" s="1">
        <v>5.8625958500799999</v>
      </c>
      <c r="C85" s="1">
        <f t="shared" si="9"/>
        <v>-4.5288723479999682E-2</v>
      </c>
      <c r="D85" s="1">
        <v>0.17305491760799999</v>
      </c>
      <c r="E85" s="1">
        <f t="shared" si="15"/>
        <v>2.1268719499999977E-3</v>
      </c>
      <c r="F85" s="3">
        <v>6.7316437866500003E-2</v>
      </c>
      <c r="G85" s="3">
        <f t="shared" si="10"/>
        <v>4.2194656607999897E-3</v>
      </c>
      <c r="H85" s="3">
        <v>11.184716270399999</v>
      </c>
      <c r="I85" s="3">
        <f t="shared" si="16"/>
        <v>11.090689950580943</v>
      </c>
      <c r="J85" s="3">
        <v>2.6517364172100002E-4</v>
      </c>
      <c r="K85" s="3">
        <v>0.19714236583399999</v>
      </c>
      <c r="L85" s="4">
        <f t="shared" si="11"/>
        <v>2.2734760609469658E-2</v>
      </c>
      <c r="M85" s="4">
        <f t="shared" si="12"/>
        <v>8.902049782591525E-3</v>
      </c>
      <c r="N85" s="4">
        <f t="shared" si="13"/>
        <v>9.4541539765831493E-3</v>
      </c>
      <c r="O85" s="4">
        <f t="shared" si="14"/>
        <v>4.3785568502949842E-3</v>
      </c>
      <c r="P85" s="4">
        <f t="shared" si="17"/>
        <v>0.36606275385994186</v>
      </c>
      <c r="Q85" s="4"/>
      <c r="R85">
        <f>0.6*K85/B85</f>
        <v>2.0176287522665558E-2</v>
      </c>
    </row>
    <row r="86" spans="1:18" x14ac:dyDescent="0.25">
      <c r="A86">
        <v>94.651700000000005</v>
      </c>
      <c r="B86" s="1">
        <v>5.8173071266000003</v>
      </c>
      <c r="C86" s="1">
        <f t="shared" si="9"/>
        <v>-4.498381537000018E-2</v>
      </c>
      <c r="D86" s="1">
        <v>0.175234631536</v>
      </c>
      <c r="E86" s="1">
        <f t="shared" si="15"/>
        <v>2.17971392800001E-3</v>
      </c>
      <c r="F86" s="3">
        <v>7.1535903527299993E-2</v>
      </c>
      <c r="G86" s="3">
        <f t="shared" si="10"/>
        <v>4.4220893150000024E-3</v>
      </c>
      <c r="H86" s="3">
        <v>11.3804566002</v>
      </c>
      <c r="I86" s="3">
        <f t="shared" si="16"/>
        <v>11.285688223686135</v>
      </c>
      <c r="J86" s="3">
        <v>2.8743917144599999E-4</v>
      </c>
      <c r="K86" s="3">
        <v>0.19581509709</v>
      </c>
      <c r="L86" s="4">
        <f t="shared" si="11"/>
        <v>2.2757500292284894E-2</v>
      </c>
      <c r="M86" s="4">
        <f t="shared" si="12"/>
        <v>8.8827983374732602E-3</v>
      </c>
      <c r="N86" s="4">
        <f t="shared" si="13"/>
        <v>9.4480929664160548E-3</v>
      </c>
      <c r="O86" s="4">
        <f t="shared" si="14"/>
        <v>4.4266089883955792E-3</v>
      </c>
      <c r="P86" s="4">
        <f t="shared" si="17"/>
        <v>0.37044131071023684</v>
      </c>
      <c r="Q86" s="4"/>
      <c r="R86">
        <f>0.6*K86/B86</f>
        <v>2.0196468176275916E-2</v>
      </c>
    </row>
    <row r="87" spans="1:18" x14ac:dyDescent="0.25">
      <c r="A87">
        <v>95.778499999999994</v>
      </c>
      <c r="B87" s="1">
        <v>5.7723233112300001</v>
      </c>
      <c r="C87" s="1">
        <f t="shared" si="9"/>
        <v>-4.4679303429999706E-2</v>
      </c>
      <c r="D87" s="1">
        <v>0.17746960109599999</v>
      </c>
      <c r="E87" s="1">
        <f t="shared" si="15"/>
        <v>2.2349695599999941E-3</v>
      </c>
      <c r="F87" s="3">
        <v>7.5957992842299996E-2</v>
      </c>
      <c r="G87" s="3">
        <f t="shared" si="10"/>
        <v>4.6298398628000087E-3</v>
      </c>
      <c r="H87" s="3">
        <v>11.5786168176</v>
      </c>
      <c r="I87" s="3">
        <f t="shared" si="16"/>
        <v>11.483142596928539</v>
      </c>
      <c r="J87" s="3">
        <v>3.1138025670999998E-4</v>
      </c>
      <c r="K87" s="3">
        <v>0.194489552909</v>
      </c>
      <c r="L87" s="4">
        <f t="shared" si="11"/>
        <v>2.2779595477383306E-2</v>
      </c>
      <c r="M87" s="4">
        <f t="shared" si="12"/>
        <v>8.8626046631425925E-3</v>
      </c>
      <c r="N87" s="4">
        <f t="shared" si="13"/>
        <v>9.4419624457954543E-3</v>
      </c>
      <c r="O87" s="4">
        <f t="shared" si="14"/>
        <v>4.4750283684452594E-3</v>
      </c>
      <c r="P87" s="4">
        <f t="shared" si="17"/>
        <v>0.37486791969863242</v>
      </c>
      <c r="Q87" s="4"/>
      <c r="R87">
        <f>0.6*K87/B87</f>
        <v>2.0216076864297161E-2</v>
      </c>
    </row>
    <row r="88" spans="1:18" x14ac:dyDescent="0.25">
      <c r="A88">
        <v>96.905299999999997</v>
      </c>
      <c r="B88" s="1">
        <v>5.7276440078000004</v>
      </c>
      <c r="C88" s="1">
        <f t="shared" si="9"/>
        <v>-4.4376414920000329E-2</v>
      </c>
      <c r="D88" s="1">
        <v>0.17976075406799999</v>
      </c>
      <c r="E88" s="1">
        <f t="shared" si="15"/>
        <v>2.291152971999999E-3</v>
      </c>
      <c r="F88" s="3">
        <v>8.0587832705100004E-2</v>
      </c>
      <c r="G88" s="3">
        <f t="shared" si="10"/>
        <v>4.8425333839999946E-3</v>
      </c>
      <c r="H88" s="3">
        <v>11.7792510207</v>
      </c>
      <c r="I88" s="3">
        <f t="shared" si="16"/>
        <v>11.683115332081039</v>
      </c>
      <c r="J88" s="3">
        <v>3.3710565302700002E-4</v>
      </c>
      <c r="K88" s="3">
        <v>0.19317107556400001</v>
      </c>
      <c r="L88" s="4">
        <f t="shared" si="11"/>
        <v>2.2801659623347403E-2</v>
      </c>
      <c r="M88" s="4">
        <f t="shared" si="12"/>
        <v>8.841340627307747E-3</v>
      </c>
      <c r="N88" s="4">
        <f t="shared" si="13"/>
        <v>9.4357609359149996E-3</v>
      </c>
      <c r="O88" s="4">
        <f t="shared" si="14"/>
        <v>4.5245580601246567E-3</v>
      </c>
      <c r="P88" s="4">
        <f t="shared" si="17"/>
        <v>0.37934294806707769</v>
      </c>
      <c r="Q88" s="4"/>
      <c r="R88">
        <f>0.6*K88/B88</f>
        <v>2.0235658008870987E-2</v>
      </c>
    </row>
    <row r="89" spans="1:18" x14ac:dyDescent="0.25">
      <c r="A89">
        <v>98.0321</v>
      </c>
      <c r="B89" s="1">
        <v>5.6832675928800001</v>
      </c>
      <c r="C89" s="1">
        <f t="shared" si="9"/>
        <v>-4.4074433529999624E-2</v>
      </c>
      <c r="D89" s="1">
        <v>0.18210977296600001</v>
      </c>
      <c r="E89" s="1">
        <f t="shared" si="15"/>
        <v>2.349018898000016E-3</v>
      </c>
      <c r="F89" s="3">
        <v>8.5430366089099999E-2</v>
      </c>
      <c r="G89" s="3">
        <f t="shared" si="10"/>
        <v>5.0599569041000075E-3</v>
      </c>
      <c r="H89" s="3">
        <v>11.9824138038</v>
      </c>
      <c r="I89" s="3">
        <f t="shared" si="16"/>
        <v>11.885669736292183</v>
      </c>
      <c r="J89" s="3">
        <v>3.64729692297E-4</v>
      </c>
      <c r="K89" s="3">
        <v>0.191856546845</v>
      </c>
      <c r="L89" s="4">
        <f t="shared" si="11"/>
        <v>2.2823324040080563E-2</v>
      </c>
      <c r="M89" s="4">
        <f t="shared" si="12"/>
        <v>8.8189520105208391E-3</v>
      </c>
      <c r="N89" s="4">
        <f t="shared" si="13"/>
        <v>9.4294869536661659E-3</v>
      </c>
      <c r="O89" s="4">
        <f t="shared" si="14"/>
        <v>4.5748850758935578E-3</v>
      </c>
      <c r="P89" s="4">
        <f t="shared" si="17"/>
        <v>0.38386750612720233</v>
      </c>
      <c r="Q89" s="4"/>
      <c r="R89">
        <f>0.6*K89/B89</f>
        <v>2.025488439981513E-2</v>
      </c>
    </row>
    <row r="90" spans="1:18" x14ac:dyDescent="0.25">
      <c r="A90">
        <v>99.158900000000003</v>
      </c>
      <c r="B90" s="1">
        <v>5.6391931593500004</v>
      </c>
      <c r="C90" s="1">
        <f t="shared" si="9"/>
        <v>-4.3773319020000478E-2</v>
      </c>
      <c r="D90" s="1">
        <v>0.184518084562</v>
      </c>
      <c r="E90" s="1">
        <f t="shared" si="15"/>
        <v>2.4083115959999957E-3</v>
      </c>
      <c r="F90" s="3">
        <v>9.0490322993200006E-2</v>
      </c>
      <c r="G90" s="3">
        <f t="shared" si="10"/>
        <v>5.2818765044999882E-3</v>
      </c>
      <c r="H90" s="3">
        <v>12.1881604332</v>
      </c>
      <c r="I90" s="3">
        <f t="shared" si="16"/>
        <v>12.09087101251283</v>
      </c>
      <c r="J90" s="3">
        <v>3.9437248212200002E-4</v>
      </c>
      <c r="K90" s="3">
        <v>0.190545791715</v>
      </c>
      <c r="L90" s="4">
        <f t="shared" si="11"/>
        <v>2.2844558474161284E-2</v>
      </c>
      <c r="M90" s="4">
        <f t="shared" si="12"/>
        <v>8.7953535135589563E-3</v>
      </c>
      <c r="N90" s="4">
        <f t="shared" si="13"/>
        <v>9.4231390064491959E-3</v>
      </c>
      <c r="O90" s="4">
        <f t="shared" si="14"/>
        <v>4.6260659541531319E-3</v>
      </c>
      <c r="P90" s="4">
        <f t="shared" si="17"/>
        <v>0.38844239120309587</v>
      </c>
      <c r="Q90" s="4"/>
      <c r="R90">
        <f>0.6*K90/B90</f>
        <v>2.027372920174593E-2</v>
      </c>
    </row>
    <row r="91" spans="1:18" x14ac:dyDescent="0.25">
      <c r="A91">
        <v>100.286</v>
      </c>
      <c r="B91" s="1">
        <v>5.5954198403299999</v>
      </c>
      <c r="C91" s="1">
        <f t="shared" si="9"/>
        <v>-4.3472797689999787E-2</v>
      </c>
      <c r="D91" s="1">
        <v>0.18698721679200001</v>
      </c>
      <c r="E91" s="1">
        <f t="shared" si="15"/>
        <v>2.469132230000004E-3</v>
      </c>
      <c r="F91" s="3">
        <v>9.5772199497699995E-2</v>
      </c>
      <c r="G91" s="3">
        <f t="shared" si="10"/>
        <v>5.5080345233000094E-3</v>
      </c>
      <c r="H91" s="3">
        <v>12.396546665800001</v>
      </c>
      <c r="I91" s="3">
        <f t="shared" si="16"/>
        <v>12.298841326737664</v>
      </c>
      <c r="J91" s="3">
        <v>4.2616005928799999E-4</v>
      </c>
      <c r="K91" s="3">
        <v>0.189237618706</v>
      </c>
      <c r="L91" s="4">
        <f t="shared" si="11"/>
        <v>2.2865208912388576E-2</v>
      </c>
      <c r="M91" s="4">
        <f t="shared" si="12"/>
        <v>8.770465820721331E-3</v>
      </c>
      <c r="N91" s="4">
        <f t="shared" si="13"/>
        <v>9.4167155984843862E-3</v>
      </c>
      <c r="O91" s="4">
        <f t="shared" si="14"/>
        <v>4.6780274931828587E-3</v>
      </c>
      <c r="P91" s="4">
        <f t="shared" si="17"/>
        <v>0.39306845715724903</v>
      </c>
      <c r="Q91" s="4"/>
      <c r="R91">
        <f>0.6*K91/B91</f>
        <v>2.0292055728369368E-2</v>
      </c>
    </row>
    <row r="92" spans="1:18" x14ac:dyDescent="0.25">
      <c r="A92">
        <v>101.413</v>
      </c>
      <c r="B92" s="1">
        <v>5.5519470426400002</v>
      </c>
      <c r="C92" s="1">
        <f t="shared" si="9"/>
        <v>-4.3172706920000081E-2</v>
      </c>
      <c r="D92" s="1">
        <v>0.18951867634299999</v>
      </c>
      <c r="E92" s="1">
        <f t="shared" si="15"/>
        <v>2.5314595509999815E-3</v>
      </c>
      <c r="F92" s="3">
        <v>0.101280234021</v>
      </c>
      <c r="G92" s="3">
        <f t="shared" si="10"/>
        <v>5.7381506830000012E-3</v>
      </c>
      <c r="H92" s="3">
        <v>12.6076286856</v>
      </c>
      <c r="I92" s="3">
        <f t="shared" si="16"/>
        <v>12.509575897744755</v>
      </c>
      <c r="J92" s="3">
        <v>4.60224553006E-4</v>
      </c>
      <c r="K92" s="3">
        <v>0.18793131995099999</v>
      </c>
      <c r="L92" s="4">
        <f t="shared" si="11"/>
        <v>2.2885174424348141E-2</v>
      </c>
      <c r="M92" s="4">
        <f t="shared" si="12"/>
        <v>8.7442036075351011E-3</v>
      </c>
      <c r="N92" s="4">
        <f t="shared" si="13"/>
        <v>9.4102152333028384E-3</v>
      </c>
      <c r="O92" s="4">
        <f t="shared" si="14"/>
        <v>4.7307555835102016E-3</v>
      </c>
      <c r="P92" s="4">
        <f t="shared" si="17"/>
        <v>0.39774648465043189</v>
      </c>
      <c r="Q92" s="4"/>
      <c r="R92">
        <f>0.6*K92/B92</f>
        <v>2.0309774409696491E-2</v>
      </c>
    </row>
    <row r="93" spans="1:18" x14ac:dyDescent="0.25">
      <c r="A93">
        <v>102.539</v>
      </c>
      <c r="B93" s="1">
        <v>5.5087743357200001</v>
      </c>
      <c r="C93" s="1">
        <f t="shared" si="9"/>
        <v>-4.2872691810000418E-2</v>
      </c>
      <c r="D93" s="1">
        <v>0.19211400752900001</v>
      </c>
      <c r="E93" s="1">
        <f t="shared" si="15"/>
        <v>2.5953311860000272E-3</v>
      </c>
      <c r="F93" s="3">
        <v>0.10701838470400001</v>
      </c>
      <c r="G93" s="3">
        <f t="shared" si="10"/>
        <v>5.9719232709999903E-3</v>
      </c>
      <c r="H93" s="3">
        <v>12.8214630013</v>
      </c>
      <c r="I93" s="3">
        <f t="shared" si="16"/>
        <v>12.722973900982705</v>
      </c>
      <c r="J93" s="3">
        <v>4.9670433720300005E-4</v>
      </c>
      <c r="K93" s="3">
        <v>0.186625350468</v>
      </c>
      <c r="L93" s="4">
        <f t="shared" si="11"/>
        <v>2.2904247715992195E-2</v>
      </c>
      <c r="M93" s="4">
        <f t="shared" si="12"/>
        <v>8.7164817336461298E-3</v>
      </c>
      <c r="N93" s="4">
        <f t="shared" si="13"/>
        <v>9.4036364174122627E-3</v>
      </c>
      <c r="O93" s="4">
        <f t="shared" si="14"/>
        <v>4.7841295649338027E-3</v>
      </c>
      <c r="P93" s="4">
        <f t="shared" si="17"/>
        <v>0.4024772402339421</v>
      </c>
      <c r="Q93" s="4"/>
      <c r="R93">
        <f>0.6*K93/B93</f>
        <v>2.0326701269051853E-2</v>
      </c>
    </row>
    <row r="94" spans="1:18" x14ac:dyDescent="0.25">
      <c r="A94">
        <v>103.666</v>
      </c>
      <c r="B94" s="1">
        <v>5.4659016439099997</v>
      </c>
      <c r="C94" s="1">
        <f t="shared" si="9"/>
        <v>-4.2572709569999923E-2</v>
      </c>
      <c r="D94" s="1">
        <v>0.19477469217500001</v>
      </c>
      <c r="E94" s="1">
        <f t="shared" si="15"/>
        <v>2.660684646E-3</v>
      </c>
      <c r="F94" s="3">
        <v>0.112990307975</v>
      </c>
      <c r="G94" s="3">
        <f t="shared" si="10"/>
        <v>6.2090308040000097E-3</v>
      </c>
      <c r="H94" s="3">
        <v>13.0381063103</v>
      </c>
      <c r="I94" s="3">
        <f t="shared" si="16"/>
        <v>12.939486356395985</v>
      </c>
      <c r="J94" s="3">
        <v>5.3574416970600001E-4</v>
      </c>
      <c r="K94" s="3">
        <v>0.18531952416200001</v>
      </c>
      <c r="L94" s="4">
        <f t="shared" si="11"/>
        <v>2.2922381781989631E-2</v>
      </c>
      <c r="M94" s="4">
        <f t="shared" si="12"/>
        <v>8.6872063042360767E-3</v>
      </c>
      <c r="N94" s="4">
        <f t="shared" si="13"/>
        <v>9.3969776649369952E-3</v>
      </c>
      <c r="O94" s="4">
        <f t="shared" si="14"/>
        <v>4.8381978128165595E-3</v>
      </c>
      <c r="P94" s="4">
        <f t="shared" si="17"/>
        <v>0.40726136979887589</v>
      </c>
      <c r="Q94" s="4"/>
      <c r="R94">
        <f>0.6*K94/B94</f>
        <v>2.0342794609392145E-2</v>
      </c>
    </row>
    <row r="95" spans="1:18" x14ac:dyDescent="0.25">
      <c r="A95">
        <v>104.79300000000001</v>
      </c>
      <c r="B95" s="1">
        <v>5.4233289343399997</v>
      </c>
      <c r="C95" s="1">
        <f t="shared" si="9"/>
        <v>-4.227216520999999E-2</v>
      </c>
      <c r="D95" s="1">
        <v>0.19750232435500001</v>
      </c>
      <c r="E95" s="1">
        <f t="shared" si="15"/>
        <v>2.7276321799999947E-3</v>
      </c>
      <c r="F95" s="3">
        <v>0.11919933877900001</v>
      </c>
      <c r="G95" s="3">
        <f t="shared" si="10"/>
        <v>6.4491312179999899E-3</v>
      </c>
      <c r="H95" s="3">
        <v>13.257615145899999</v>
      </c>
      <c r="I95" s="3">
        <f t="shared" si="16"/>
        <v>13.158997397873673</v>
      </c>
      <c r="J95" s="3">
        <v>5.7749512037899998E-4</v>
      </c>
      <c r="K95" s="3">
        <v>0.184011250854</v>
      </c>
      <c r="L95" s="4">
        <f t="shared" si="11"/>
        <v>2.2939228602804611E-2</v>
      </c>
      <c r="M95" s="4">
        <f t="shared" si="12"/>
        <v>8.6562918991406595E-3</v>
      </c>
      <c r="N95" s="4">
        <f t="shared" si="13"/>
        <v>9.3902375090028287E-3</v>
      </c>
      <c r="O95" s="4">
        <f t="shared" si="14"/>
        <v>4.8926991946611226E-3</v>
      </c>
      <c r="P95" s="4">
        <f t="shared" si="17"/>
        <v>0.41209956761169247</v>
      </c>
      <c r="Q95" s="4"/>
      <c r="R95">
        <f>0.6*K95/B95</f>
        <v>2.0357745556113149E-2</v>
      </c>
    </row>
    <row r="96" spans="1:18" x14ac:dyDescent="0.25">
      <c r="A96">
        <v>105.92</v>
      </c>
      <c r="B96" s="1">
        <v>5.3810567691299998</v>
      </c>
      <c r="C96" s="1">
        <f t="shared" si="9"/>
        <v>-4.197185099999956E-2</v>
      </c>
      <c r="D96" s="1">
        <v>0.200298298116</v>
      </c>
      <c r="E96" s="1">
        <f t="shared" si="15"/>
        <v>2.7959737609999924E-3</v>
      </c>
      <c r="F96" s="3">
        <v>0.125648469997</v>
      </c>
      <c r="G96" s="3">
        <f t="shared" si="10"/>
        <v>6.6918560520000114E-3</v>
      </c>
      <c r="H96" s="3">
        <v>13.480046077900001</v>
      </c>
      <c r="I96" s="3">
        <f t="shared" si="16"/>
        <v>13.381582474348528</v>
      </c>
      <c r="J96" s="3">
        <v>6.2211497959199996E-4</v>
      </c>
      <c r="K96" s="3">
        <v>0.182703979499</v>
      </c>
      <c r="L96" s="4">
        <f t="shared" si="11"/>
        <v>2.2955185717724681E-2</v>
      </c>
      <c r="M96" s="4">
        <f t="shared" si="12"/>
        <v>8.6236330301170845E-3</v>
      </c>
      <c r="N96" s="4">
        <f t="shared" si="13"/>
        <v>9.3834144964483838E-3</v>
      </c>
      <c r="O96" s="4">
        <f t="shared" si="14"/>
        <v>4.948138191159213E-3</v>
      </c>
      <c r="P96" s="4">
        <f t="shared" si="17"/>
        <v>0.4169922668063536</v>
      </c>
      <c r="Q96" s="4"/>
      <c r="R96">
        <f>0.6*K96/B96</f>
        <v>2.0371906932534288E-2</v>
      </c>
    </row>
    <row r="97" spans="1:18" x14ac:dyDescent="0.25">
      <c r="A97">
        <v>107.047</v>
      </c>
      <c r="B97" s="1">
        <v>5.3390849181300002</v>
      </c>
      <c r="C97" s="1">
        <f t="shared" si="9"/>
        <v>-4.1667735779999937E-2</v>
      </c>
      <c r="D97" s="1">
        <v>0.203164545399</v>
      </c>
      <c r="E97" s="1">
        <f t="shared" si="15"/>
        <v>2.8662472830000008E-3</v>
      </c>
      <c r="F97" s="3">
        <v>0.13234032604900001</v>
      </c>
      <c r="G97" s="3">
        <f t="shared" si="10"/>
        <v>6.9368453939999963E-3</v>
      </c>
      <c r="H97" s="3">
        <v>13.7054557859</v>
      </c>
      <c r="I97" s="3">
        <f t="shared" si="16"/>
        <v>13.607318605693791</v>
      </c>
      <c r="J97" s="3">
        <v>6.6976844249799999E-4</v>
      </c>
      <c r="K97" s="3">
        <v>0.181380162161</v>
      </c>
      <c r="L97" s="4">
        <f t="shared" si="11"/>
        <v>2.296800824128678E-2</v>
      </c>
      <c r="M97" s="4">
        <f t="shared" si="12"/>
        <v>8.5891706213472706E-3</v>
      </c>
      <c r="N97" s="4">
        <f t="shared" si="13"/>
        <v>9.3765071838909225E-3</v>
      </c>
      <c r="O97" s="4">
        <f t="shared" si="14"/>
        <v>5.0023304360485871E-3</v>
      </c>
      <c r="P97" s="4">
        <f t="shared" si="17"/>
        <v>0.42194040499751279</v>
      </c>
      <c r="Q97" s="4"/>
      <c r="R97">
        <f>0.6*K97/B97</f>
        <v>2.0383286455521808E-2</v>
      </c>
    </row>
    <row r="98" spans="1:18" x14ac:dyDescent="0.25">
      <c r="A98">
        <v>108.173</v>
      </c>
      <c r="B98" s="1">
        <v>5.2974171823500003</v>
      </c>
      <c r="C98" s="1">
        <f t="shared" si="9"/>
        <v>-4.1368561110000535E-2</v>
      </c>
      <c r="D98" s="1">
        <v>0.20610095671600001</v>
      </c>
      <c r="E98" s="1">
        <f t="shared" si="15"/>
        <v>2.9364113170000095E-3</v>
      </c>
      <c r="F98" s="3">
        <v>0.139277171443</v>
      </c>
      <c r="G98" s="3">
        <f t="shared" si="10"/>
        <v>7.1836743789999991E-3</v>
      </c>
      <c r="H98" s="3">
        <v>13.9338999237</v>
      </c>
      <c r="I98" s="3">
        <f t="shared" si="16"/>
        <v>13.836081824414322</v>
      </c>
      <c r="J98" s="3">
        <v>7.2062692024500003E-4</v>
      </c>
      <c r="K98" s="3">
        <v>0.18007785123100001</v>
      </c>
      <c r="L98" s="4">
        <f t="shared" si="11"/>
        <v>2.2982459405381923E-2</v>
      </c>
      <c r="M98" s="4">
        <f t="shared" si="12"/>
        <v>8.5526681792747437E-3</v>
      </c>
      <c r="N98" s="4">
        <f t="shared" si="13"/>
        <v>9.3695141775273962E-3</v>
      </c>
      <c r="O98" s="4">
        <f t="shared" si="14"/>
        <v>5.0602770485797827E-3</v>
      </c>
      <c r="P98" s="4">
        <f t="shared" si="17"/>
        <v>0.42694273543356137</v>
      </c>
      <c r="Q98" s="4"/>
      <c r="R98">
        <f>0.6*K98/B98</f>
        <v>2.0396111353772808E-2</v>
      </c>
    </row>
    <row r="99" spans="1:18" x14ac:dyDescent="0.25">
      <c r="A99">
        <v>109.3</v>
      </c>
      <c r="B99" s="1">
        <v>5.2560486212399997</v>
      </c>
      <c r="C99" s="1">
        <f t="shared" si="9"/>
        <v>-4.1062503840000097E-2</v>
      </c>
      <c r="D99" s="1">
        <v>0.20911230532700001</v>
      </c>
      <c r="E99" s="1">
        <f t="shared" si="15"/>
        <v>3.0113486109999976E-3</v>
      </c>
      <c r="F99" s="3">
        <v>0.146460845822</v>
      </c>
      <c r="G99" s="3">
        <f t="shared" si="10"/>
        <v>7.4319242989999978E-3</v>
      </c>
      <c r="H99" s="3">
        <v>14.1654345222</v>
      </c>
      <c r="I99" s="3">
        <f t="shared" si="16"/>
        <v>14.068357532901533</v>
      </c>
      <c r="J99" s="3">
        <v>7.7486891080199996E-4</v>
      </c>
      <c r="K99" s="3">
        <v>0.178745580145</v>
      </c>
      <c r="L99" s="4">
        <f t="shared" si="11"/>
        <v>2.2991976960177022E-2</v>
      </c>
      <c r="M99" s="4">
        <f t="shared" si="12"/>
        <v>8.5143104616615724E-3</v>
      </c>
      <c r="N99" s="4">
        <f t="shared" si="13"/>
        <v>9.3624340862341476E-3</v>
      </c>
      <c r="O99" s="4">
        <f t="shared" si="14"/>
        <v>5.1152324122813019E-3</v>
      </c>
      <c r="P99" s="4">
        <f t="shared" si="17"/>
        <v>0.43200301248214118</v>
      </c>
      <c r="Q99" s="4"/>
      <c r="R99">
        <f>0.6*K99/B99</f>
        <v>2.040455783715683E-2</v>
      </c>
    </row>
    <row r="100" spans="1:18" x14ac:dyDescent="0.25">
      <c r="A100">
        <v>110.42700000000001</v>
      </c>
      <c r="B100" s="1">
        <v>5.2149861173999996</v>
      </c>
      <c r="C100" s="1">
        <f t="shared" si="9"/>
        <v>-4.0757921940000053E-2</v>
      </c>
      <c r="D100" s="1">
        <v>0.212196908766</v>
      </c>
      <c r="E100" s="1">
        <f t="shared" si="15"/>
        <v>3.0846034389999943E-3</v>
      </c>
      <c r="F100" s="3">
        <v>0.153892770121</v>
      </c>
      <c r="G100" s="3">
        <f t="shared" si="10"/>
        <v>7.6811955309999957E-3</v>
      </c>
      <c r="H100" s="3">
        <v>14.4001151769</v>
      </c>
      <c r="I100" s="3">
        <f t="shared" si="16"/>
        <v>14.304027019303588</v>
      </c>
      <c r="J100" s="3">
        <v>8.3268014463499997E-4</v>
      </c>
      <c r="K100" s="3">
        <v>0.177419731479</v>
      </c>
      <c r="L100" s="4">
        <f t="shared" si="11"/>
        <v>2.3001128204196083E-2</v>
      </c>
      <c r="M100" s="4">
        <f t="shared" si="12"/>
        <v>8.4737282821655512E-3</v>
      </c>
      <c r="N100" s="4">
        <f t="shared" si="13"/>
        <v>9.3552655456245609E-3</v>
      </c>
      <c r="O100" s="4">
        <f t="shared" si="14"/>
        <v>5.1721343764059707E-3</v>
      </c>
      <c r="P100" s="4">
        <f t="shared" si="17"/>
        <v>0.43711824489442247</v>
      </c>
      <c r="Q100" s="4"/>
      <c r="R100">
        <f>0.6*K100/B100</f>
        <v>2.0412679246109473E-2</v>
      </c>
    </row>
    <row r="101" spans="1:18" x14ac:dyDescent="0.25">
      <c r="A101">
        <v>111.554</v>
      </c>
      <c r="B101" s="1">
        <v>5.1742281954599996</v>
      </c>
      <c r="C101" s="1">
        <f t="shared" si="9"/>
        <v>-4.0449741069999767E-2</v>
      </c>
      <c r="D101" s="1">
        <v>0.21535792675099999</v>
      </c>
      <c r="E101" s="1">
        <f t="shared" si="15"/>
        <v>3.1610179849999864E-3</v>
      </c>
      <c r="F101" s="3">
        <v>0.161573965652</v>
      </c>
      <c r="G101" s="3">
        <f t="shared" si="10"/>
        <v>7.931047826000015E-3</v>
      </c>
      <c r="H101" s="3">
        <v>14.637995722499999</v>
      </c>
      <c r="I101" s="3">
        <f t="shared" si="16"/>
        <v>14.543172839861736</v>
      </c>
      <c r="J101" s="3">
        <v>8.9425312920500002E-4</v>
      </c>
      <c r="K101" s="3">
        <v>0.176078216333</v>
      </c>
      <c r="L101" s="4">
        <f t="shared" si="11"/>
        <v>2.3007023167911537E-2</v>
      </c>
      <c r="M101" s="4">
        <f t="shared" si="12"/>
        <v>8.4309687237746778E-3</v>
      </c>
      <c r="N101" s="4">
        <f t="shared" si="13"/>
        <v>9.3480072627308199E-3</v>
      </c>
      <c r="O101" s="4">
        <f t="shared" si="14"/>
        <v>5.2280471814060391E-3</v>
      </c>
      <c r="P101" s="4">
        <f t="shared" si="17"/>
        <v>0.44229037927082843</v>
      </c>
      <c r="Q101" s="4"/>
      <c r="R101">
        <f>0.6*K101/B101</f>
        <v>2.0417910808900409E-2</v>
      </c>
    </row>
    <row r="102" spans="1:18" x14ac:dyDescent="0.25">
      <c r="A102">
        <v>112.681</v>
      </c>
      <c r="B102" s="1">
        <v>5.1337784543899998</v>
      </c>
      <c r="C102" s="1">
        <f t="shared" si="9"/>
        <v>-4.0142210560000002E-2</v>
      </c>
      <c r="D102" s="1">
        <v>0.21859575456200001</v>
      </c>
      <c r="E102" s="1">
        <f t="shared" si="15"/>
        <v>3.2378278110000158E-3</v>
      </c>
      <c r="F102" s="3">
        <v>0.16950501347800001</v>
      </c>
      <c r="G102" s="3">
        <f t="shared" si="10"/>
        <v>8.1810029559999942E-3</v>
      </c>
      <c r="H102" s="3">
        <v>14.879128935200001</v>
      </c>
      <c r="I102" s="3">
        <f t="shared" si="16"/>
        <v>14.785881111519682</v>
      </c>
      <c r="J102" s="3">
        <v>9.5978716805300004E-4</v>
      </c>
      <c r="K102" s="3">
        <v>0.17473953229899999</v>
      </c>
      <c r="L102" s="4">
        <f t="shared" si="11"/>
        <v>2.3012003094340254E-2</v>
      </c>
      <c r="M102" s="4">
        <f t="shared" si="12"/>
        <v>8.3858512037779873E-3</v>
      </c>
      <c r="N102" s="4">
        <f t="shared" si="13"/>
        <v>9.3406579948283382E-3</v>
      </c>
      <c r="O102" s="4">
        <f t="shared" si="14"/>
        <v>5.2854938957339285E-3</v>
      </c>
      <c r="P102" s="4">
        <f t="shared" si="17"/>
        <v>0.44751842645223444</v>
      </c>
      <c r="Q102" s="4"/>
      <c r="R102">
        <f>0.6*K102/B102</f>
        <v>2.042233031886017E-2</v>
      </c>
    </row>
    <row r="103" spans="1:18" x14ac:dyDescent="0.25">
      <c r="A103">
        <v>113.807</v>
      </c>
      <c r="B103" s="1">
        <v>5.0936362438299998</v>
      </c>
      <c r="C103" s="1">
        <f t="shared" si="9"/>
        <v>-3.983048865999983E-2</v>
      </c>
      <c r="D103" s="1">
        <v>0.22191326260300001</v>
      </c>
      <c r="E103" s="1">
        <f t="shared" si="15"/>
        <v>3.3175080410000057E-3</v>
      </c>
      <c r="F103" s="3">
        <v>0.177686016434</v>
      </c>
      <c r="G103" s="3">
        <f t="shared" si="10"/>
        <v>8.4306101699999914E-3</v>
      </c>
      <c r="H103" s="3">
        <v>15.1235675385</v>
      </c>
      <c r="I103" s="3">
        <f t="shared" si="16"/>
        <v>15.032019800721496</v>
      </c>
      <c r="J103" s="3">
        <v>1.02948975665E-3</v>
      </c>
      <c r="K103" s="3">
        <v>0.17338260306600001</v>
      </c>
      <c r="L103" s="4">
        <f t="shared" si="11"/>
        <v>2.3013250753500754E-2</v>
      </c>
      <c r="M103" s="4">
        <f t="shared" si="12"/>
        <v>8.3383970882246992E-3</v>
      </c>
      <c r="N103" s="4">
        <f t="shared" si="13"/>
        <v>9.3332165141952889E-3</v>
      </c>
      <c r="O103" s="4">
        <f t="shared" si="14"/>
        <v>5.3416371510807657E-3</v>
      </c>
      <c r="P103" s="4">
        <f t="shared" si="17"/>
        <v>0.45280392034796835</v>
      </c>
      <c r="Q103" s="4"/>
      <c r="R103">
        <f>0.6*K103/B103</f>
        <v>2.0423437571855003E-2</v>
      </c>
    </row>
    <row r="104" spans="1:18" x14ac:dyDescent="0.25">
      <c r="A104">
        <v>114.934</v>
      </c>
      <c r="B104" s="1">
        <v>5.05380575517</v>
      </c>
      <c r="C104" s="1">
        <f t="shared" si="9"/>
        <v>-3.9517503829999967E-2</v>
      </c>
      <c r="D104" s="1">
        <v>0.22531065596399999</v>
      </c>
      <c r="E104" s="1">
        <f t="shared" si="15"/>
        <v>3.3973933609999785E-3</v>
      </c>
      <c r="F104" s="3">
        <v>0.186116626604</v>
      </c>
      <c r="G104" s="3">
        <f t="shared" si="10"/>
        <v>8.6794172050000118E-3</v>
      </c>
      <c r="H104" s="3">
        <v>15.371362406699999</v>
      </c>
      <c r="I104" s="3">
        <f t="shared" si="16"/>
        <v>15.282115895381766</v>
      </c>
      <c r="J104" s="3">
        <v>1.1035749808E-3</v>
      </c>
      <c r="K104" s="3">
        <v>0.172020176306</v>
      </c>
      <c r="L104" s="4">
        <f t="shared" si="11"/>
        <v>2.3012363237885823E-2</v>
      </c>
      <c r="M104" s="4">
        <f t="shared" si="12"/>
        <v>8.2884203545073813E-3</v>
      </c>
      <c r="N104" s="4">
        <f t="shared" si="13"/>
        <v>9.3256816647562264E-3</v>
      </c>
      <c r="O104" s="4">
        <f t="shared" si="14"/>
        <v>5.3982612186222155E-3</v>
      </c>
      <c r="P104" s="4">
        <f t="shared" si="17"/>
        <v>0.45814555749904912</v>
      </c>
      <c r="Q104" s="4"/>
      <c r="R104">
        <f>0.6*K104/B104</f>
        <v>2.0422649936241596E-2</v>
      </c>
    </row>
    <row r="105" spans="1:18" x14ac:dyDescent="0.25">
      <c r="A105">
        <v>116.06100000000001</v>
      </c>
      <c r="B105" s="1">
        <v>5.01428825134</v>
      </c>
      <c r="C105" s="1">
        <f t="shared" si="9"/>
        <v>-3.920188632999988E-2</v>
      </c>
      <c r="D105" s="1">
        <v>0.22878993486599999</v>
      </c>
      <c r="E105" s="1">
        <f t="shared" si="15"/>
        <v>3.4792789020000048E-3</v>
      </c>
      <c r="F105" s="3">
        <v>0.19479604380900001</v>
      </c>
      <c r="G105" s="3">
        <f t="shared" si="10"/>
        <v>8.9269443459999986E-3</v>
      </c>
      <c r="H105" s="3">
        <v>15.622562415000001</v>
      </c>
      <c r="I105" s="3">
        <f t="shared" si="16"/>
        <v>15.536040827191583</v>
      </c>
      <c r="J105" s="3">
        <v>1.18226385685E-3</v>
      </c>
      <c r="K105" s="3">
        <v>0.170646289447</v>
      </c>
      <c r="L105" s="4">
        <f t="shared" si="11"/>
        <v>2.3008480104501027E-2</v>
      </c>
      <c r="M105" s="4">
        <f t="shared" si="12"/>
        <v>8.23588309148361E-3</v>
      </c>
      <c r="N105" s="4">
        <f t="shared" si="13"/>
        <v>9.3180523686013997E-3</v>
      </c>
      <c r="O105" s="4">
        <f t="shared" si="14"/>
        <v>5.4545446444160175E-3</v>
      </c>
      <c r="P105" s="4">
        <f t="shared" si="17"/>
        <v>0.46354381871767131</v>
      </c>
      <c r="Q105" s="4"/>
      <c r="R105">
        <f>0.6*K105/B105</f>
        <v>2.0419203790455857E-2</v>
      </c>
    </row>
    <row r="106" spans="1:18" x14ac:dyDescent="0.25">
      <c r="A106">
        <v>117.188</v>
      </c>
      <c r="B106" s="1">
        <v>4.9750863650100001</v>
      </c>
      <c r="C106" s="1">
        <f t="shared" si="9"/>
        <v>-3.8883844089999897E-2</v>
      </c>
      <c r="D106" s="1">
        <v>0.23235236319999999</v>
      </c>
      <c r="E106" s="1">
        <f t="shared" si="15"/>
        <v>3.5624283340000007E-3</v>
      </c>
      <c r="F106" s="3">
        <v>0.20372298815500001</v>
      </c>
      <c r="G106" s="3">
        <f t="shared" si="10"/>
        <v>9.1727208630000001E-3</v>
      </c>
      <c r="H106" s="3">
        <v>15.877214972999999</v>
      </c>
      <c r="I106" s="3">
        <f t="shared" si="16"/>
        <v>15.793886877223574</v>
      </c>
      <c r="J106" s="3">
        <v>1.2657846241100001E-3</v>
      </c>
      <c r="K106" s="3">
        <v>0.169261847706</v>
      </c>
      <c r="L106" s="4">
        <f t="shared" si="11"/>
        <v>2.3001641531631919E-2</v>
      </c>
      <c r="M106" s="4">
        <f t="shared" si="12"/>
        <v>8.1806957159329154E-3</v>
      </c>
      <c r="N106" s="4">
        <f t="shared" si="13"/>
        <v>9.3103276067971821E-3</v>
      </c>
      <c r="O106" s="4">
        <f t="shared" si="14"/>
        <v>5.5106182089018213E-3</v>
      </c>
      <c r="P106" s="4">
        <f t="shared" si="17"/>
        <v>0.46899836336208733</v>
      </c>
      <c r="Q106" s="4"/>
      <c r="R106">
        <f>0.6*K106/B106</f>
        <v>2.04131348026148E-2</v>
      </c>
    </row>
    <row r="107" spans="1:18" x14ac:dyDescent="0.25">
      <c r="A107">
        <v>118.315</v>
      </c>
      <c r="B107" s="1">
        <v>4.9362025209200002</v>
      </c>
      <c r="C107" s="1">
        <f t="shared" si="9"/>
        <v>-3.8562098029999881E-2</v>
      </c>
      <c r="D107" s="1">
        <v>0.235999394966</v>
      </c>
      <c r="E107" s="1">
        <f t="shared" si="15"/>
        <v>3.6470317660000084E-3</v>
      </c>
      <c r="F107" s="3">
        <v>0.21289570901800001</v>
      </c>
      <c r="G107" s="3">
        <f t="shared" si="10"/>
        <v>9.4162842169999983E-3</v>
      </c>
      <c r="H107" s="3">
        <v>16.1353655168</v>
      </c>
      <c r="I107" s="3">
        <f t="shared" si="16"/>
        <v>16.05574775038081</v>
      </c>
      <c r="J107" s="3">
        <v>1.3543725710899999E-3</v>
      </c>
      <c r="K107" s="3">
        <v>0.167861283163</v>
      </c>
      <c r="L107" s="4">
        <f t="shared" si="11"/>
        <v>2.2991004526519691E-2</v>
      </c>
      <c r="M107" s="4">
        <f t="shared" si="12"/>
        <v>8.1227903275823601E-3</v>
      </c>
      <c r="N107" s="4">
        <f t="shared" si="13"/>
        <v>9.3025064345040077E-3</v>
      </c>
      <c r="O107" s="4">
        <f t="shared" si="14"/>
        <v>5.5657077644333235E-3</v>
      </c>
      <c r="P107" s="4">
        <f t="shared" si="17"/>
        <v>0.47450898157098914</v>
      </c>
      <c r="Q107" s="4"/>
      <c r="R107">
        <f>0.6*K107/B107</f>
        <v>2.0403694838482558E-2</v>
      </c>
    </row>
    <row r="108" spans="1:18" x14ac:dyDescent="0.25">
      <c r="A108">
        <v>119.441</v>
      </c>
      <c r="B108" s="1">
        <v>4.8976404228900003</v>
      </c>
      <c r="C108" s="1">
        <f t="shared" si="9"/>
        <v>-3.8240916240000367E-2</v>
      </c>
      <c r="D108" s="1">
        <v>0.23973179397300001</v>
      </c>
      <c r="E108" s="1">
        <f t="shared" si="15"/>
        <v>3.732399007000009E-3</v>
      </c>
      <c r="F108" s="3">
        <v>0.222311993235</v>
      </c>
      <c r="G108" s="3">
        <f t="shared" si="10"/>
        <v>9.6571342650000058E-3</v>
      </c>
      <c r="H108" s="3">
        <v>16.397057028700001</v>
      </c>
      <c r="I108" s="3">
        <f t="shared" si="16"/>
        <v>16.321482790424586</v>
      </c>
      <c r="J108" s="3">
        <v>1.44826983087E-3</v>
      </c>
      <c r="K108" s="3">
        <v>0.16646317494599999</v>
      </c>
      <c r="L108" s="4">
        <f t="shared" si="11"/>
        <v>2.2979028016906083E-2</v>
      </c>
      <c r="M108" s="4">
        <f t="shared" si="12"/>
        <v>8.0620586600327442E-3</v>
      </c>
      <c r="N108" s="4">
        <f t="shared" si="13"/>
        <v>9.2945879991671761E-3</v>
      </c>
      <c r="O108" s="4">
        <f t="shared" si="14"/>
        <v>5.6223813577061625E-3</v>
      </c>
      <c r="P108" s="4">
        <f t="shared" si="17"/>
        <v>0.48007468933542247</v>
      </c>
      <c r="Q108" s="4"/>
      <c r="R108">
        <f>0.6*K108/B108</f>
        <v>2.0393066118288859E-2</v>
      </c>
    </row>
    <row r="109" spans="1:18" x14ac:dyDescent="0.25">
      <c r="A109">
        <v>120.568</v>
      </c>
      <c r="B109" s="1">
        <v>4.85939950665</v>
      </c>
      <c r="C109" s="1">
        <f t="shared" si="9"/>
        <v>-3.7909295749999572E-2</v>
      </c>
      <c r="D109" s="1">
        <v>0.24355287641199999</v>
      </c>
      <c r="E109" s="1">
        <f t="shared" si="15"/>
        <v>3.8210824389999787E-3</v>
      </c>
      <c r="F109" s="3">
        <v>0.23196912750000001</v>
      </c>
      <c r="G109" s="3">
        <f t="shared" si="10"/>
        <v>9.8948553819999951E-3</v>
      </c>
      <c r="H109" s="3">
        <v>16.6623309109</v>
      </c>
      <c r="I109" s="3">
        <f t="shared" si="16"/>
        <v>16.591660198632955</v>
      </c>
      <c r="J109" s="3">
        <v>1.5477256701399999E-3</v>
      </c>
      <c r="K109" s="3">
        <v>0.16501962688999999</v>
      </c>
      <c r="L109" s="4">
        <f t="shared" si="11"/>
        <v>2.2959021426324638E-2</v>
      </c>
      <c r="M109" s="4">
        <f t="shared" si="12"/>
        <v>7.9985787519993579E-3</v>
      </c>
      <c r="N109" s="4">
        <f t="shared" si="13"/>
        <v>9.2865715029398065E-3</v>
      </c>
      <c r="O109" s="4">
        <f t="shared" si="14"/>
        <v>5.673871171385474E-3</v>
      </c>
      <c r="P109" s="4">
        <f t="shared" si="17"/>
        <v>0.48569707069312862</v>
      </c>
      <c r="Q109" s="4"/>
      <c r="R109">
        <f>0.6*K109/B109</f>
        <v>2.0375310982047097E-2</v>
      </c>
    </row>
    <row r="110" spans="1:18" x14ac:dyDescent="0.25">
      <c r="A110">
        <v>121.69499999999999</v>
      </c>
      <c r="B110" s="1">
        <v>4.8214902109000004</v>
      </c>
      <c r="C110" s="1">
        <f t="shared" si="9"/>
        <v>-3.7588312350000486E-2</v>
      </c>
      <c r="D110" s="1">
        <v>0.247459436029</v>
      </c>
      <c r="E110" s="1">
        <f t="shared" si="15"/>
        <v>3.9065596170000105E-3</v>
      </c>
      <c r="F110" s="3">
        <v>0.24186398288200001</v>
      </c>
      <c r="G110" s="3">
        <f t="shared" si="10"/>
        <v>1.0128908303999984E-2</v>
      </c>
      <c r="H110" s="3">
        <v>16.931224558099998</v>
      </c>
      <c r="I110" s="3">
        <f t="shared" si="16"/>
        <v>16.866143915350001</v>
      </c>
      <c r="J110" s="3">
        <v>1.6529955039800001E-3</v>
      </c>
      <c r="K110" s="3">
        <v>0.16362238225</v>
      </c>
      <c r="L110" s="4">
        <f t="shared" si="11"/>
        <v>2.2943612536216716E-2</v>
      </c>
      <c r="M110" s="4">
        <f t="shared" si="12"/>
        <v>7.9319917685647633E-3</v>
      </c>
      <c r="N110" s="4">
        <f t="shared" si="13"/>
        <v>9.2784562940573748E-3</v>
      </c>
      <c r="O110" s="4">
        <f t="shared" si="14"/>
        <v>5.7331644735945774E-3</v>
      </c>
      <c r="P110" s="4">
        <f t="shared" si="17"/>
        <v>0.49137094186451408</v>
      </c>
      <c r="Q110" s="4"/>
      <c r="R110">
        <f>0.6*K110/B110</f>
        <v>2.0361636144787382E-2</v>
      </c>
    </row>
    <row r="111" spans="1:18" x14ac:dyDescent="0.25">
      <c r="A111">
        <v>122.822</v>
      </c>
      <c r="B111" s="1">
        <v>4.7839018985499999</v>
      </c>
      <c r="C111" s="1">
        <f t="shared" si="9"/>
        <v>-3.7246566619999477E-2</v>
      </c>
      <c r="D111" s="1">
        <v>0.25146095853900002</v>
      </c>
      <c r="E111" s="1">
        <f t="shared" si="15"/>
        <v>4.0015225100000218E-3</v>
      </c>
      <c r="F111" s="3">
        <v>0.25199289118599999</v>
      </c>
      <c r="G111" s="3">
        <f t="shared" si="10"/>
        <v>1.0358894120999995E-2</v>
      </c>
      <c r="H111" s="3">
        <v>17.2037747143</v>
      </c>
      <c r="I111" s="3">
        <f t="shared" si="16"/>
        <v>17.145030265680997</v>
      </c>
      <c r="J111" s="3">
        <v>1.76434218206E-3</v>
      </c>
      <c r="K111" s="3">
        <v>0.16213475887100001</v>
      </c>
      <c r="L111" s="4">
        <f t="shared" si="11"/>
        <v>2.2913648291133067E-2</v>
      </c>
      <c r="M111" s="4">
        <f t="shared" si="12"/>
        <v>7.8628031927202285E-3</v>
      </c>
      <c r="N111" s="4">
        <f t="shared" si="13"/>
        <v>9.2702417411139604E-3</v>
      </c>
      <c r="O111" s="4">
        <f t="shared" si="14"/>
        <v>5.7806033572988785E-3</v>
      </c>
      <c r="P111" s="4">
        <f t="shared" si="17"/>
        <v>0.49710410633810864</v>
      </c>
      <c r="Q111" s="4"/>
      <c r="R111">
        <f>0.6*K111/B111</f>
        <v>2.0335043942286069E-2</v>
      </c>
    </row>
    <row r="112" spans="1:18" x14ac:dyDescent="0.25">
      <c r="A112">
        <v>123.949</v>
      </c>
      <c r="B112" s="1">
        <v>4.7466553319300004</v>
      </c>
      <c r="C112" s="1">
        <f t="shared" si="9"/>
        <v>-3.6917385610000686E-2</v>
      </c>
      <c r="D112" s="1">
        <v>0.25554783101799999</v>
      </c>
      <c r="E112" s="1">
        <f t="shared" si="15"/>
        <v>4.08687247899997E-3</v>
      </c>
      <c r="F112" s="3">
        <v>0.26235178530699999</v>
      </c>
      <c r="G112" s="3">
        <f t="shared" si="10"/>
        <v>1.058439306000003E-2</v>
      </c>
      <c r="H112" s="3">
        <v>17.480013555700001</v>
      </c>
      <c r="I112" s="3">
        <f t="shared" si="16"/>
        <v>17.428426264051915</v>
      </c>
      <c r="J112" s="3">
        <v>1.8820342195899999E-3</v>
      </c>
      <c r="K112" s="3">
        <v>0.16070182994099999</v>
      </c>
      <c r="L112" s="4">
        <f t="shared" si="11"/>
        <v>2.2889352239117717E-2</v>
      </c>
      <c r="M112" s="4">
        <f t="shared" si="12"/>
        <v>7.7902644662911193E-3</v>
      </c>
      <c r="N112" s="4">
        <f t="shared" si="13"/>
        <v>9.261927364745343E-3</v>
      </c>
      <c r="O112" s="4">
        <f t="shared" si="14"/>
        <v>5.8371604080812555E-3</v>
      </c>
      <c r="P112" s="4">
        <f t="shared" si="17"/>
        <v>0.50288470969540755</v>
      </c>
      <c r="Q112" s="4"/>
      <c r="R112">
        <f>0.6*K112/B112</f>
        <v>2.0313482067254914E-2</v>
      </c>
    </row>
    <row r="113" spans="1:18" x14ac:dyDescent="0.25">
      <c r="A113">
        <v>125.075</v>
      </c>
      <c r="B113" s="1">
        <v>4.7097379463199998</v>
      </c>
      <c r="C113" s="1">
        <f t="shared" si="9"/>
        <v>-3.657700597999991E-2</v>
      </c>
      <c r="D113" s="1">
        <v>0.25973094261000002</v>
      </c>
      <c r="E113" s="1">
        <f t="shared" si="15"/>
        <v>4.1831115920000217E-3</v>
      </c>
      <c r="F113" s="3">
        <v>0.27293617836700002</v>
      </c>
      <c r="G113" s="3">
        <f t="shared" si="10"/>
        <v>1.0804878383999961E-2</v>
      </c>
      <c r="H113" s="3">
        <v>17.759969590899999</v>
      </c>
      <c r="I113" s="3">
        <f t="shared" si="16"/>
        <v>17.716172542626683</v>
      </c>
      <c r="J113" s="3">
        <v>2.0063461771200001E-3</v>
      </c>
      <c r="K113" s="3">
        <v>0.1592201533</v>
      </c>
      <c r="L113" s="4">
        <f t="shared" si="11"/>
        <v>2.2856076033540274E-2</v>
      </c>
      <c r="M113" s="4">
        <f t="shared" si="12"/>
        <v>7.7149803827684243E-3</v>
      </c>
      <c r="N113" s="4">
        <f t="shared" si="13"/>
        <v>9.253512818487632E-3</v>
      </c>
      <c r="O113" s="4">
        <f t="shared" si="14"/>
        <v>5.8875828322842178E-3</v>
      </c>
      <c r="P113" s="4">
        <f t="shared" si="17"/>
        <v>0.50872187010348879</v>
      </c>
      <c r="Q113" s="4"/>
      <c r="R113">
        <f>0.6*K113/B113</f>
        <v>2.0283950629279689E-2</v>
      </c>
    </row>
    <row r="114" spans="1:18" x14ac:dyDescent="0.25">
      <c r="A114">
        <v>126.202</v>
      </c>
      <c r="B114" s="1">
        <v>4.6731609403399998</v>
      </c>
      <c r="C114" s="1">
        <f t="shared" si="9"/>
        <v>-3.623715545000028E-2</v>
      </c>
      <c r="D114" s="1">
        <v>0.26400633280300001</v>
      </c>
      <c r="E114" s="1">
        <f t="shared" si="15"/>
        <v>4.2753901929999949E-3</v>
      </c>
      <c r="F114" s="3">
        <v>0.28374105675099998</v>
      </c>
      <c r="G114" s="3">
        <f t="shared" si="10"/>
        <v>1.1019990803000035E-2</v>
      </c>
      <c r="H114" s="3">
        <v>18.043670317099998</v>
      </c>
      <c r="I114" s="3">
        <f t="shared" si="16"/>
        <v>18.008888646213414</v>
      </c>
      <c r="J114" s="3">
        <v>2.1375595295700001E-3</v>
      </c>
      <c r="K114" s="3">
        <v>0.15774077977000001</v>
      </c>
      <c r="L114" s="4">
        <f t="shared" si="11"/>
        <v>2.2820944934456227E-2</v>
      </c>
      <c r="M114" s="4">
        <f t="shared" si="12"/>
        <v>7.6366064883658233E-3</v>
      </c>
      <c r="N114" s="4">
        <f t="shared" si="13"/>
        <v>9.2449977815102658E-3</v>
      </c>
      <c r="O114" s="4">
        <f t="shared" si="14"/>
        <v>5.939340664580137E-3</v>
      </c>
      <c r="P114" s="4">
        <f t="shared" si="17"/>
        <v>0.51460945293577298</v>
      </c>
      <c r="Q114" s="4"/>
      <c r="R114">
        <f>0.6*K114/B114</f>
        <v>2.0252773030991322E-2</v>
      </c>
    </row>
    <row r="115" spans="1:18" x14ac:dyDescent="0.25">
      <c r="A115">
        <v>127.32899999999999</v>
      </c>
      <c r="B115" s="1">
        <v>4.6369237848899996</v>
      </c>
      <c r="C115" s="1">
        <f t="shared" si="9"/>
        <v>-3.589149340999942E-2</v>
      </c>
      <c r="D115" s="1">
        <v>0.26837738262799998</v>
      </c>
      <c r="E115" s="1">
        <f t="shared" si="15"/>
        <v>4.371049824999973E-3</v>
      </c>
      <c r="F115" s="3">
        <v>0.29476104755400001</v>
      </c>
      <c r="G115" s="3">
        <f t="shared" si="10"/>
        <v>1.1229318456000004E-2</v>
      </c>
      <c r="H115" s="3">
        <v>18.331138143099999</v>
      </c>
      <c r="I115" s="3">
        <f t="shared" si="16"/>
        <v>18.306423012667072</v>
      </c>
      <c r="J115" s="3">
        <v>2.27596081776E-3</v>
      </c>
      <c r="K115" s="3">
        <v>0.15623610864900001</v>
      </c>
      <c r="L115" s="4">
        <f t="shared" si="11"/>
        <v>2.2779901073602418E-2</v>
      </c>
      <c r="M115" s="4">
        <f t="shared" si="12"/>
        <v>7.5552781266617318E-3</v>
      </c>
      <c r="N115" s="4">
        <f t="shared" si="13"/>
        <v>9.2363821012906508E-3</v>
      </c>
      <c r="O115" s="4">
        <f t="shared" si="14"/>
        <v>5.9882408456500349E-3</v>
      </c>
      <c r="P115" s="4">
        <f t="shared" si="17"/>
        <v>0.52054879360035311</v>
      </c>
      <c r="Q115" s="4"/>
      <c r="R115">
        <f>0.6*K115/B115</f>
        <v>2.0216348065687218E-2</v>
      </c>
    </row>
    <row r="116" spans="1:18" x14ac:dyDescent="0.25">
      <c r="A116">
        <v>128.45599999999999</v>
      </c>
      <c r="B116" s="1">
        <v>4.6010322914800001</v>
      </c>
      <c r="C116" s="1">
        <f t="shared" si="9"/>
        <v>-3.5545511460000512E-2</v>
      </c>
      <c r="D116" s="1">
        <v>0.27284340962100001</v>
      </c>
      <c r="E116" s="1">
        <f t="shared" si="15"/>
        <v>4.4660269930000274E-3</v>
      </c>
      <c r="F116" s="3">
        <v>0.30599036601000001</v>
      </c>
      <c r="G116" s="3">
        <f t="shared" si="10"/>
        <v>1.1432478490999987E-2</v>
      </c>
      <c r="H116" s="3">
        <v>18.622391946099999</v>
      </c>
      <c r="I116" s="3">
        <f t="shared" si="16"/>
        <v>18.60888343587321</v>
      </c>
      <c r="J116" s="3">
        <v>2.4218420884099998E-3</v>
      </c>
      <c r="K116" s="3">
        <v>0.15473004506900001</v>
      </c>
      <c r="L116" s="4">
        <f t="shared" si="11"/>
        <v>2.2736297769631989E-2</v>
      </c>
      <c r="M116" s="4">
        <f t="shared" si="12"/>
        <v>7.4708971409077687E-3</v>
      </c>
      <c r="N116" s="4">
        <f t="shared" si="13"/>
        <v>9.2276657378337085E-3</v>
      </c>
      <c r="O116" s="4">
        <f t="shared" si="14"/>
        <v>6.0377348908905119E-3</v>
      </c>
      <c r="P116" s="4">
        <f t="shared" si="17"/>
        <v>0.52653703444600319</v>
      </c>
      <c r="Q116" s="4"/>
      <c r="R116">
        <f>0.6*K116/B116</f>
        <v>2.0177651700752804E-2</v>
      </c>
    </row>
    <row r="117" spans="1:18" x14ac:dyDescent="0.25">
      <c r="A117">
        <v>129.583</v>
      </c>
      <c r="B117" s="1">
        <v>4.5654867800199996</v>
      </c>
      <c r="C117" s="1">
        <f t="shared" si="9"/>
        <v>-3.5196048139999547E-2</v>
      </c>
      <c r="D117" s="1">
        <v>0.27740713912999998</v>
      </c>
      <c r="E117" s="1">
        <f t="shared" si="15"/>
        <v>4.5637295089999697E-3</v>
      </c>
      <c r="F117" s="3">
        <v>0.317422844501</v>
      </c>
      <c r="G117" s="3">
        <f t="shared" si="10"/>
        <v>1.1629078304999985E-2</v>
      </c>
      <c r="H117" s="3">
        <v>18.917446631000001</v>
      </c>
      <c r="I117" s="3">
        <f t="shared" si="16"/>
        <v>18.916376938679868</v>
      </c>
      <c r="J117" s="3">
        <v>2.57550051171E-3</v>
      </c>
      <c r="K117" s="3">
        <v>0.15320882694999999</v>
      </c>
      <c r="L117" s="4">
        <f t="shared" si="11"/>
        <v>2.2688045035926026E-2</v>
      </c>
      <c r="M117" s="4">
        <f t="shared" si="12"/>
        <v>7.3835806985946073E-3</v>
      </c>
      <c r="N117" s="4">
        <f t="shared" si="13"/>
        <v>9.2188487797610057E-3</v>
      </c>
      <c r="O117" s="4">
        <f t="shared" si="14"/>
        <v>6.0856155575704143E-3</v>
      </c>
      <c r="P117" s="4">
        <f t="shared" si="17"/>
        <v>0.53257476933689374</v>
      </c>
      <c r="Q117" s="4"/>
      <c r="R117">
        <f>0.6*K117/B117</f>
        <v>2.0134829121024704E-2</v>
      </c>
    </row>
    <row r="118" spans="1:18" x14ac:dyDescent="0.25">
      <c r="A118">
        <v>130.709</v>
      </c>
      <c r="B118" s="1">
        <v>4.5302907318800001</v>
      </c>
      <c r="C118" s="1">
        <f t="shared" si="9"/>
        <v>-3.4843907159999965E-2</v>
      </c>
      <c r="D118" s="1">
        <v>0.28206916019599998</v>
      </c>
      <c r="E118" s="1">
        <f t="shared" si="15"/>
        <v>4.6620210659999994E-3</v>
      </c>
      <c r="F118" s="3">
        <v>0.32905192280599999</v>
      </c>
      <c r="G118" s="3">
        <f t="shared" si="10"/>
        <v>1.1818780362000014E-2</v>
      </c>
      <c r="H118" s="3">
        <v>19.2163136482</v>
      </c>
      <c r="I118" s="3">
        <f t="shared" si="16"/>
        <v>19.22873620716474</v>
      </c>
      <c r="J118" s="3">
        <v>2.7372383967400001E-3</v>
      </c>
      <c r="K118" s="3">
        <v>0.151675952961</v>
      </c>
      <c r="L118" s="4">
        <f t="shared" si="11"/>
        <v>2.2635549204438155E-2</v>
      </c>
      <c r="M118" s="4">
        <f t="shared" si="12"/>
        <v>7.2933335440339845E-3</v>
      </c>
      <c r="N118" s="4">
        <f t="shared" si="13"/>
        <v>9.2099314208697897E-3</v>
      </c>
      <c r="O118" s="4">
        <f t="shared" si="14"/>
        <v>6.1322842395343819E-3</v>
      </c>
      <c r="P118" s="4">
        <f t="shared" si="17"/>
        <v>0.53866038489446411</v>
      </c>
      <c r="Q118" s="4"/>
      <c r="R118">
        <f>0.6*K118/B118</f>
        <v>2.0088240945815437E-2</v>
      </c>
    </row>
    <row r="119" spans="1:18" x14ac:dyDescent="0.25">
      <c r="A119">
        <v>131.83600000000001</v>
      </c>
      <c r="B119" s="1">
        <v>4.4954468247200001</v>
      </c>
      <c r="C119" s="1">
        <f t="shared" si="9"/>
        <v>-3.448837932999993E-2</v>
      </c>
      <c r="D119" s="1">
        <v>0.28683047689800001</v>
      </c>
      <c r="E119" s="1">
        <f t="shared" si="15"/>
        <v>4.7613167020000291E-3</v>
      </c>
      <c r="F119" s="3">
        <v>0.340870703168</v>
      </c>
      <c r="G119" s="3">
        <f t="shared" si="10"/>
        <v>1.2001271352999998E-2</v>
      </c>
      <c r="H119" s="3">
        <v>19.518999970399999</v>
      </c>
      <c r="I119" s="3">
        <f t="shared" si="16"/>
        <v>19.54662680717502</v>
      </c>
      <c r="J119" s="3">
        <v>2.9073624269199999E-3</v>
      </c>
      <c r="K119" s="3">
        <v>0.15012833598100001</v>
      </c>
      <c r="L119" s="4">
        <f t="shared" si="11"/>
        <v>2.2578245127949363E-2</v>
      </c>
      <c r="M119" s="4">
        <f t="shared" si="12"/>
        <v>7.2001999386972293E-3</v>
      </c>
      <c r="N119" s="4">
        <f t="shared" si="13"/>
        <v>9.2009139925007186E-3</v>
      </c>
      <c r="O119" s="4">
        <f t="shared" si="14"/>
        <v>6.1771311967514161E-3</v>
      </c>
      <c r="P119" s="4">
        <f t="shared" si="17"/>
        <v>0.54479266913399849</v>
      </c>
      <c r="Q119" s="4"/>
      <c r="R119">
        <f>0.6*K119/B119</f>
        <v>2.0037385626113034E-2</v>
      </c>
    </row>
    <row r="120" spans="1:18" x14ac:dyDescent="0.25">
      <c r="A120">
        <v>132.96299999999999</v>
      </c>
      <c r="B120" s="1">
        <v>4.4609584453900002</v>
      </c>
      <c r="C120" s="1">
        <f t="shared" si="9"/>
        <v>-3.4133543360000296E-2</v>
      </c>
      <c r="D120" s="1">
        <v>0.29169151171000002</v>
      </c>
      <c r="E120" s="1">
        <f t="shared" si="15"/>
        <v>4.8610348120000091E-3</v>
      </c>
      <c r="F120" s="3">
        <v>0.352871974521</v>
      </c>
      <c r="G120" s="3">
        <f t="shared" si="10"/>
        <v>1.2176217662999977E-2</v>
      </c>
      <c r="H120" s="3">
        <v>19.8255078969</v>
      </c>
      <c r="I120" s="3">
        <f t="shared" si="16"/>
        <v>19.869883215200744</v>
      </c>
      <c r="J120" s="3">
        <v>3.0861832560400001E-3</v>
      </c>
      <c r="K120" s="3">
        <v>0.14858373064700001</v>
      </c>
      <c r="L120" s="4">
        <f t="shared" si="11"/>
        <v>2.2518707434338935E-2</v>
      </c>
      <c r="M120" s="4">
        <f t="shared" si="12"/>
        <v>7.1042093935814324E-3</v>
      </c>
      <c r="N120" s="4">
        <f t="shared" si="13"/>
        <v>9.1917969729251627E-3</v>
      </c>
      <c r="O120" s="4">
        <f t="shared" si="14"/>
        <v>6.2227010678323411E-3</v>
      </c>
      <c r="P120" s="4">
        <f t="shared" si="17"/>
        <v>0.55096980033074994</v>
      </c>
      <c r="Q120" s="4"/>
      <c r="R120">
        <f>0.6*K120/B120</f>
        <v>1.9984548047141924E-2</v>
      </c>
    </row>
    <row r="121" spans="1:18" x14ac:dyDescent="0.25">
      <c r="A121">
        <v>134.09</v>
      </c>
      <c r="B121" s="1">
        <v>4.4268249020299999</v>
      </c>
      <c r="C121" s="1">
        <f t="shared" si="9"/>
        <v>-3.3775719689999484E-2</v>
      </c>
      <c r="D121" s="1">
        <v>0.296655192076</v>
      </c>
      <c r="E121" s="1">
        <f t="shared" si="15"/>
        <v>4.9636803659999784E-3</v>
      </c>
      <c r="F121" s="3">
        <v>0.36504819218399998</v>
      </c>
      <c r="G121" s="3">
        <f t="shared" si="10"/>
        <v>1.2343309603000008E-2</v>
      </c>
      <c r="H121" s="3">
        <v>20.135835999400001</v>
      </c>
      <c r="I121" s="3">
        <f t="shared" si="16"/>
        <v>20.198617787007642</v>
      </c>
      <c r="J121" s="3">
        <v>3.27401577339E-3</v>
      </c>
      <c r="K121" s="3">
        <v>0.14702611986399999</v>
      </c>
      <c r="L121" s="4">
        <f t="shared" si="11"/>
        <v>2.2454455562967022E-2</v>
      </c>
      <c r="M121" s="4">
        <f t="shared" si="12"/>
        <v>7.0055327109390169E-3</v>
      </c>
      <c r="N121" s="4">
        <f t="shared" si="13"/>
        <v>9.1825809531802978E-3</v>
      </c>
      <c r="O121" s="4">
        <f t="shared" si="14"/>
        <v>6.2663418988477063E-3</v>
      </c>
      <c r="P121" s="4">
        <f t="shared" si="17"/>
        <v>0.55719250139858223</v>
      </c>
      <c r="Q121" s="4"/>
      <c r="R121">
        <f>0.6*K121/B121</f>
        <v>1.9927526810004866E-2</v>
      </c>
    </row>
    <row r="122" spans="1:18" x14ac:dyDescent="0.25">
      <c r="A122">
        <v>135.21700000000001</v>
      </c>
      <c r="B122" s="1">
        <v>4.3930491823400004</v>
      </c>
      <c r="C122" s="1">
        <f t="shared" si="9"/>
        <v>-3.3414804630000461E-2</v>
      </c>
      <c r="D122" s="1">
        <v>0.30172184408699998</v>
      </c>
      <c r="E122" s="1">
        <f t="shared" si="15"/>
        <v>5.0666520109999835E-3</v>
      </c>
      <c r="F122" s="3">
        <v>0.37739150178699998</v>
      </c>
      <c r="G122" s="3">
        <f t="shared" si="10"/>
        <v>1.2502320940000033E-2</v>
      </c>
      <c r="H122" s="3">
        <v>20.449978955900001</v>
      </c>
      <c r="I122" s="3">
        <f t="shared" si="16"/>
        <v>20.532946174292167</v>
      </c>
      <c r="J122" s="3">
        <v>3.4711787100899999E-3</v>
      </c>
      <c r="K122" s="3">
        <v>0.14545505223899999</v>
      </c>
      <c r="L122" s="4">
        <f t="shared" si="11"/>
        <v>2.2385310508567926E-2</v>
      </c>
      <c r="M122" s="4">
        <f t="shared" si="12"/>
        <v>6.9042171888361349E-3</v>
      </c>
      <c r="N122" s="4">
        <f t="shared" si="13"/>
        <v>9.1732666338626753E-3</v>
      </c>
      <c r="O122" s="4">
        <f t="shared" si="14"/>
        <v>6.3078266858691157E-3</v>
      </c>
      <c r="P122" s="4">
        <f t="shared" si="17"/>
        <v>0.5634588432974299</v>
      </c>
      <c r="Q122" s="4"/>
      <c r="R122">
        <f>0.6*K122/B122</f>
        <v>1.986616305008294E-2</v>
      </c>
    </row>
    <row r="123" spans="1:18" x14ac:dyDescent="0.25">
      <c r="A123">
        <v>136.34399999999999</v>
      </c>
      <c r="B123" s="1">
        <v>4.35963437771</v>
      </c>
      <c r="C123" s="1">
        <f t="shared" si="9"/>
        <v>-3.3051042950000387E-2</v>
      </c>
      <c r="D123" s="1">
        <v>0.30689157057400002</v>
      </c>
      <c r="E123" s="1">
        <f t="shared" si="15"/>
        <v>5.169726487000037E-3</v>
      </c>
      <c r="F123" s="3">
        <v>0.38989382272700002</v>
      </c>
      <c r="G123" s="3">
        <f t="shared" si="10"/>
        <v>1.2653055064999974E-2</v>
      </c>
      <c r="H123" s="3">
        <v>20.767926011699998</v>
      </c>
      <c r="I123" s="3">
        <f t="shared" si="16"/>
        <v>20.872984392608739</v>
      </c>
      <c r="J123" s="3">
        <v>3.6779933825799999E-3</v>
      </c>
      <c r="K123" s="3">
        <v>0.14387159317699999</v>
      </c>
      <c r="L123" s="4">
        <f t="shared" si="11"/>
        <v>2.231132498155592E-2</v>
      </c>
      <c r="M123" s="4">
        <f t="shared" si="12"/>
        <v>6.8003182514202376E-3</v>
      </c>
      <c r="N123" s="4">
        <f t="shared" si="13"/>
        <v>9.1638548750990444E-3</v>
      </c>
      <c r="O123" s="4">
        <f t="shared" si="14"/>
        <v>6.3471518550366375E-3</v>
      </c>
      <c r="P123" s="4">
        <f t="shared" si="17"/>
        <v>0.56976666998329906</v>
      </c>
      <c r="Q123" s="4"/>
      <c r="R123">
        <f>0.6*K123/B123</f>
        <v>1.9800503534781088E-2</v>
      </c>
    </row>
    <row r="124" spans="1:18" x14ac:dyDescent="0.25">
      <c r="A124">
        <v>137.47</v>
      </c>
      <c r="B124" s="1">
        <v>4.3265833347599996</v>
      </c>
      <c r="C124" s="1">
        <f t="shared" si="9"/>
        <v>-3.2695161679999529E-2</v>
      </c>
      <c r="D124" s="1">
        <v>0.31216446435599998</v>
      </c>
      <c r="E124" s="1">
        <f t="shared" si="15"/>
        <v>5.2728937819999655E-3</v>
      </c>
      <c r="F124" s="3">
        <v>0.40254687779199999</v>
      </c>
      <c r="G124" s="3">
        <f t="shared" si="10"/>
        <v>1.2795190959000002E-2</v>
      </c>
      <c r="H124" s="3">
        <v>21.089660820199999</v>
      </c>
      <c r="I124" s="3">
        <f t="shared" si="16"/>
        <v>21.218541680121184</v>
      </c>
      <c r="J124" s="3">
        <v>3.89478318825E-3</v>
      </c>
      <c r="K124" s="3">
        <v>0.14232243767399999</v>
      </c>
      <c r="L124" s="4">
        <f t="shared" si="11"/>
        <v>2.2239687388241686E-2</v>
      </c>
      <c r="M124" s="4">
        <f t="shared" si="12"/>
        <v>6.6939100703241267E-3</v>
      </c>
      <c r="N124" s="4">
        <f t="shared" si="13"/>
        <v>9.1543467176080258E-3</v>
      </c>
      <c r="O124" s="4">
        <f t="shared" si="14"/>
        <v>6.3914306003095347E-3</v>
      </c>
      <c r="P124" s="4">
        <f t="shared" si="17"/>
        <v>0.5761138218383357</v>
      </c>
      <c r="Q124" s="4"/>
      <c r="R124">
        <f>0.6*K124/B124</f>
        <v>1.9736927731945988E-2</v>
      </c>
    </row>
    <row r="125" spans="1:18" x14ac:dyDescent="0.25">
      <c r="A125">
        <v>138.59700000000001</v>
      </c>
      <c r="B125" s="1">
        <v>4.29388817308</v>
      </c>
      <c r="C125" s="1">
        <f t="shared" si="9"/>
        <v>-3.2327167500000087E-2</v>
      </c>
      <c r="D125" s="1">
        <v>0.317547599096</v>
      </c>
      <c r="E125" s="1">
        <f t="shared" si="15"/>
        <v>5.3831347400000173E-3</v>
      </c>
      <c r="F125" s="3">
        <v>0.41534206875099999</v>
      </c>
      <c r="G125" s="3">
        <f t="shared" si="10"/>
        <v>1.2928577288000009E-2</v>
      </c>
      <c r="H125" s="3">
        <v>21.415165065499998</v>
      </c>
      <c r="I125" s="3">
        <f t="shared" si="16"/>
        <v>21.570348042858946</v>
      </c>
      <c r="J125" s="3">
        <v>4.1218756980500003E-3</v>
      </c>
      <c r="K125" s="3">
        <v>0.140720554489</v>
      </c>
      <c r="L125" s="4">
        <f t="shared" si="11"/>
        <v>2.2156807564053835E-2</v>
      </c>
      <c r="M125" s="4">
        <f t="shared" si="12"/>
        <v>6.5853863885203274E-3</v>
      </c>
      <c r="N125" s="4">
        <f t="shared" si="13"/>
        <v>9.1447432404390544E-3</v>
      </c>
      <c r="O125" s="4">
        <f t="shared" si="14"/>
        <v>6.4266779350944537E-3</v>
      </c>
      <c r="P125" s="4">
        <f t="shared" si="17"/>
        <v>0.58250525243864526</v>
      </c>
      <c r="Q125" s="4"/>
      <c r="R125">
        <f>0.6*K125/B125</f>
        <v>1.9663374845842064E-2</v>
      </c>
    </row>
    <row r="126" spans="1:18" x14ac:dyDescent="0.25">
      <c r="A126">
        <v>139.72399999999999</v>
      </c>
      <c r="B126" s="1">
        <v>4.26156100558</v>
      </c>
      <c r="C126" s="1">
        <f t="shared" si="9"/>
        <v>-3.1966539889999979E-2</v>
      </c>
      <c r="D126" s="1">
        <v>0.32303425773299999</v>
      </c>
      <c r="E126" s="1">
        <f t="shared" si="15"/>
        <v>5.4866586369999859E-3</v>
      </c>
      <c r="F126" s="3">
        <v>0.428270646039</v>
      </c>
      <c r="G126" s="3">
        <f t="shared" si="10"/>
        <v>1.305310069600002E-2</v>
      </c>
      <c r="H126" s="3">
        <v>21.744414797699999</v>
      </c>
      <c r="I126" s="3">
        <f t="shared" si="16"/>
        <v>21.928220786128822</v>
      </c>
      <c r="J126" s="3">
        <v>4.3595997609999996E-3</v>
      </c>
      <c r="K126" s="3">
        <v>0.139150738139</v>
      </c>
      <c r="L126" s="4">
        <f t="shared" si="11"/>
        <v>2.2075837181043931E-2</v>
      </c>
      <c r="M126" s="4">
        <f t="shared" si="12"/>
        <v>6.47453539924275E-3</v>
      </c>
      <c r="N126" s="4">
        <f t="shared" si="13"/>
        <v>9.1350456826595639E-3</v>
      </c>
      <c r="O126" s="4">
        <f t="shared" si="14"/>
        <v>6.4662560991416169E-3</v>
      </c>
      <c r="P126" s="4">
        <f t="shared" si="17"/>
        <v>0.5889319303737397</v>
      </c>
      <c r="Q126" s="4"/>
      <c r="R126">
        <f>0.6*K126/B126</f>
        <v>1.9591516529759715E-2</v>
      </c>
    </row>
    <row r="127" spans="1:18" x14ac:dyDescent="0.25">
      <c r="A127">
        <v>140.851</v>
      </c>
      <c r="B127" s="1">
        <v>4.22959446569</v>
      </c>
      <c r="C127" s="1">
        <f t="shared" si="9"/>
        <v>-3.1601779379999861E-2</v>
      </c>
      <c r="D127" s="1">
        <v>0.328630866952</v>
      </c>
      <c r="E127" s="1">
        <f t="shared" si="15"/>
        <v>5.596609219000015E-3</v>
      </c>
      <c r="F127" s="3">
        <v>0.44132374673500002</v>
      </c>
      <c r="G127" s="3">
        <f t="shared" si="10"/>
        <v>1.316857109499997E-2</v>
      </c>
      <c r="H127" s="3">
        <v>22.077380228199999</v>
      </c>
      <c r="I127" s="3">
        <f t="shared" si="16"/>
        <v>22.292276528962855</v>
      </c>
      <c r="J127" s="3">
        <v>4.6082850444600001E-3</v>
      </c>
      <c r="K127" s="3">
        <v>0.13756293119900001</v>
      </c>
      <c r="L127" s="4">
        <f t="shared" si="11"/>
        <v>2.1988878004682955E-2</v>
      </c>
      <c r="M127" s="4">
        <f t="shared" si="12"/>
        <v>6.3617383329469058E-3</v>
      </c>
      <c r="N127" s="4">
        <f t="shared" si="13"/>
        <v>9.125255461386721E-3</v>
      </c>
      <c r="O127" s="4">
        <f t="shared" si="14"/>
        <v>6.5018842103493294E-3</v>
      </c>
      <c r="P127" s="4">
        <f t="shared" si="17"/>
        <v>0.59539818647288134</v>
      </c>
      <c r="Q127" s="4"/>
      <c r="R127">
        <f>0.6*K127/B127</f>
        <v>1.9514343370017416E-2</v>
      </c>
    </row>
    <row r="128" spans="1:18" x14ac:dyDescent="0.25">
      <c r="A128">
        <v>141.97800000000001</v>
      </c>
      <c r="B128" s="1">
        <v>4.1979926863100001</v>
      </c>
      <c r="C128" s="1">
        <f t="shared" si="9"/>
        <v>-3.1239098950000432E-2</v>
      </c>
      <c r="D128" s="1">
        <v>0.33433565262600001</v>
      </c>
      <c r="E128" s="1">
        <f t="shared" si="15"/>
        <v>5.7047856740000125E-3</v>
      </c>
      <c r="F128" s="3">
        <v>0.45449231782999999</v>
      </c>
      <c r="G128" s="3">
        <f t="shared" si="10"/>
        <v>1.3274908716000011E-2</v>
      </c>
      <c r="H128" s="3">
        <v>22.4140281884</v>
      </c>
      <c r="I128" s="3">
        <f t="shared" si="16"/>
        <v>22.662639127179936</v>
      </c>
      <c r="J128" s="3">
        <v>4.8682633011199999E-3</v>
      </c>
      <c r="K128" s="3">
        <v>0.13598417884200001</v>
      </c>
      <c r="L128" s="4">
        <f t="shared" si="11"/>
        <v>2.1900149685744882E-2</v>
      </c>
      <c r="M128" s="4">
        <f t="shared" si="12"/>
        <v>6.2470302742389273E-3</v>
      </c>
      <c r="N128" s="4">
        <f t="shared" si="13"/>
        <v>9.1153740758239399E-3</v>
      </c>
      <c r="O128" s="4">
        <f t="shared" si="14"/>
        <v>6.5377453356820145E-3</v>
      </c>
      <c r="P128" s="4">
        <f t="shared" si="17"/>
        <v>0.6019000706832307</v>
      </c>
      <c r="Q128" s="4"/>
      <c r="R128">
        <f>0.6*K128/B128</f>
        <v>1.9435600155110647E-2</v>
      </c>
    </row>
    <row r="129" spans="1:18" x14ac:dyDescent="0.25">
      <c r="A129">
        <v>143.10400000000001</v>
      </c>
      <c r="B129" s="1">
        <v>4.1667535873599997</v>
      </c>
      <c r="C129" s="1">
        <f t="shared" si="9"/>
        <v>-3.0875917579999523E-2</v>
      </c>
      <c r="D129" s="1">
        <v>0.34015093148499997</v>
      </c>
      <c r="E129" s="1">
        <f t="shared" si="15"/>
        <v>5.8152788589999616E-3</v>
      </c>
      <c r="F129" s="3">
        <v>0.467767226546</v>
      </c>
      <c r="G129" s="3">
        <f t="shared" si="10"/>
        <v>1.3372017783000012E-2</v>
      </c>
      <c r="H129" s="3">
        <v>22.754320101899999</v>
      </c>
      <c r="I129" s="3">
        <f t="shared" si="16"/>
        <v>23.039096099319025</v>
      </c>
      <c r="J129" s="3">
        <v>5.1398665310099997E-3</v>
      </c>
      <c r="K129" s="3">
        <v>0.13440324592200001</v>
      </c>
      <c r="L129" s="4">
        <f t="shared" si="11"/>
        <v>2.1807823172838796E-2</v>
      </c>
      <c r="M129" s="4">
        <f t="shared" si="12"/>
        <v>6.1306270836465468E-3</v>
      </c>
      <c r="N129" s="4">
        <f t="shared" si="13"/>
        <v>9.1054031803814595E-3</v>
      </c>
      <c r="O129" s="4">
        <f t="shared" si="14"/>
        <v>6.5717929088107887E-3</v>
      </c>
      <c r="P129" s="4">
        <f t="shared" si="17"/>
        <v>0.60843781601891267</v>
      </c>
      <c r="Q129" s="4"/>
      <c r="R129">
        <f>0.6*K129/B129</f>
        <v>1.9353663676640327E-2</v>
      </c>
    </row>
    <row r="130" spans="1:18" x14ac:dyDescent="0.25">
      <c r="A130">
        <v>144.23099999999999</v>
      </c>
      <c r="B130" s="1">
        <v>4.1358776697800002</v>
      </c>
      <c r="C130" s="1">
        <f t="shared" si="9"/>
        <v>-3.0517071250000249E-2</v>
      </c>
      <c r="D130" s="1">
        <v>0.34607695491000001</v>
      </c>
      <c r="E130" s="1">
        <f t="shared" si="15"/>
        <v>5.9260234250000376E-3</v>
      </c>
      <c r="F130" s="3">
        <v>0.48113924432900002</v>
      </c>
      <c r="G130" s="3">
        <f t="shared" si="10"/>
        <v>1.3459805492999966E-2</v>
      </c>
      <c r="H130" s="3">
        <v>23.098213035400001</v>
      </c>
      <c r="I130" s="3">
        <f t="shared" si="16"/>
        <v>23.422440561270101</v>
      </c>
      <c r="J130" s="3">
        <v>5.4234273227699997E-3</v>
      </c>
      <c r="K130" s="3">
        <v>0.132841183428</v>
      </c>
      <c r="L130" s="4">
        <f t="shared" si="11"/>
        <v>2.1715279768786799E-2</v>
      </c>
      <c r="M130" s="4">
        <f t="shared" si="12"/>
        <v>6.0126687562330533E-3</v>
      </c>
      <c r="N130" s="4">
        <f t="shared" si="13"/>
        <v>9.0953445501691012E-3</v>
      </c>
      <c r="O130" s="4">
        <f t="shared" si="14"/>
        <v>6.6072664623846433E-3</v>
      </c>
      <c r="P130" s="4">
        <f t="shared" si="17"/>
        <v>0.61500960892772349</v>
      </c>
      <c r="Q130" s="4"/>
      <c r="R130">
        <f>0.6*K130/B130</f>
        <v>1.9271534706934341E-2</v>
      </c>
    </row>
    <row r="131" spans="1:18" x14ac:dyDescent="0.25">
      <c r="A131">
        <v>145.358</v>
      </c>
      <c r="B131" s="1">
        <v>4.1053605985299999</v>
      </c>
      <c r="C131" s="1">
        <f t="shared" ref="C131:C194" si="18">B132-B131</f>
        <v>-3.015259643999979E-2</v>
      </c>
      <c r="D131" s="1">
        <v>0.35211712485800001</v>
      </c>
      <c r="E131" s="1">
        <f t="shared" si="15"/>
        <v>6.040169947999996E-3</v>
      </c>
      <c r="F131" s="3">
        <v>0.49459904982199998</v>
      </c>
      <c r="G131" s="3">
        <f t="shared" ref="G131:G194" si="19">F132-F131</f>
        <v>1.3538289310999985E-2</v>
      </c>
      <c r="H131" s="3">
        <v>23.445660312099999</v>
      </c>
      <c r="I131" s="3">
        <f t="shared" si="16"/>
        <v>23.81246291052155</v>
      </c>
      <c r="J131" s="3">
        <v>5.7192789854800001E-3</v>
      </c>
      <c r="K131" s="3">
        <v>0.13125462019100001</v>
      </c>
      <c r="L131" s="4">
        <f t="shared" ref="L131:L194" si="20">-(C131*300*0.00981)/B131</f>
        <v>2.1615419448097702E-2</v>
      </c>
      <c r="M131" s="4">
        <f t="shared" ref="M131:M194" si="21">500*1.223*EXP(-H131/5.6)*1*0.021*D131*D131/B131</f>
        <v>5.8934167274416471E-3</v>
      </c>
      <c r="N131" s="4">
        <f t="shared" ref="N131:N194" si="22">0.00981*((600/(600+H131))^2)*COS(G131)</f>
        <v>9.0852000485698373E-3</v>
      </c>
      <c r="O131" s="4">
        <f t="shared" ref="O131:O194" si="23">L131-M131-N131</f>
        <v>6.6368026720862172E-3</v>
      </c>
      <c r="P131" s="4">
        <f t="shared" si="17"/>
        <v>0.62161687539010813</v>
      </c>
      <c r="Q131" s="4"/>
      <c r="R131">
        <f>0.6*K131/B131</f>
        <v>1.9182912249608206E-2</v>
      </c>
    </row>
    <row r="132" spans="1:18" x14ac:dyDescent="0.25">
      <c r="A132">
        <v>146.48500000000001</v>
      </c>
      <c r="B132" s="1">
        <v>4.0752080020900001</v>
      </c>
      <c r="C132" s="1">
        <f t="shared" si="18"/>
        <v>-2.9803345290000394E-2</v>
      </c>
      <c r="D132" s="1">
        <v>0.35826750945399999</v>
      </c>
      <c r="E132" s="1">
        <f t="shared" ref="E132:E195" si="24">D132-D131</f>
        <v>6.1503845959999803E-3</v>
      </c>
      <c r="F132" s="3">
        <v>0.50813733913299997</v>
      </c>
      <c r="G132" s="3">
        <f t="shared" si="19"/>
        <v>1.3607363264000027E-2</v>
      </c>
      <c r="H132" s="3">
        <v>23.796609459399999</v>
      </c>
      <c r="I132" s="3">
        <f t="shared" ref="I132:I195" si="25">(A132-A131)*D131*COS(J132)+I131</f>
        <v>24.209291700976358</v>
      </c>
      <c r="J132" s="3">
        <v>6.0277533475100002E-3</v>
      </c>
      <c r="K132" s="3">
        <v>0.12973432562199999</v>
      </c>
      <c r="L132" s="4">
        <f t="shared" si="20"/>
        <v>2.15231333329459E-2</v>
      </c>
      <c r="M132" s="4">
        <f t="shared" si="21"/>
        <v>5.7728759082963472E-3</v>
      </c>
      <c r="N132" s="4">
        <f t="shared" si="22"/>
        <v>9.0749717143362302E-3</v>
      </c>
      <c r="O132" s="4">
        <f t="shared" si="23"/>
        <v>6.6752857103133216E-3</v>
      </c>
      <c r="P132" s="4">
        <f t="shared" ref="P132:P195" si="26">P131+O131</f>
        <v>0.62825367806219434</v>
      </c>
      <c r="Q132" s="4"/>
      <c r="R132">
        <f>0.6*K132/B132</f>
        <v>1.9101011612972608E-2</v>
      </c>
    </row>
    <row r="133" spans="1:18" x14ac:dyDescent="0.25">
      <c r="A133">
        <v>147.61199999999999</v>
      </c>
      <c r="B133" s="1">
        <v>4.0454046567999997</v>
      </c>
      <c r="C133" s="1">
        <f t="shared" si="18"/>
        <v>-2.9433268290000036E-2</v>
      </c>
      <c r="D133" s="1">
        <v>0.36453884050099999</v>
      </c>
      <c r="E133" s="1">
        <f t="shared" si="24"/>
        <v>6.2713310470000061E-3</v>
      </c>
      <c r="F133" s="3">
        <v>0.52174470239699999</v>
      </c>
      <c r="G133" s="3">
        <f t="shared" si="19"/>
        <v>1.3667177510999995E-2</v>
      </c>
      <c r="H133" s="3">
        <v>24.151005999300001</v>
      </c>
      <c r="I133" s="3">
        <f t="shared" si="25"/>
        <v>24.613051045793952</v>
      </c>
      <c r="J133" s="3">
        <v>6.3491837087500001E-3</v>
      </c>
      <c r="K133" s="3">
        <v>0.12812337595699999</v>
      </c>
      <c r="L133" s="4">
        <f t="shared" si="20"/>
        <v>2.1412470673821297E-2</v>
      </c>
      <c r="M133" s="4">
        <f t="shared" si="21"/>
        <v>5.6515611460675533E-3</v>
      </c>
      <c r="N133" s="4">
        <f t="shared" si="22"/>
        <v>9.0646616030775375E-3</v>
      </c>
      <c r="O133" s="4">
        <f t="shared" si="23"/>
        <v>6.6962479246762061E-3</v>
      </c>
      <c r="P133" s="4">
        <f t="shared" si="26"/>
        <v>0.63492896377250763</v>
      </c>
      <c r="Q133" s="4"/>
      <c r="R133">
        <f>0.6*K133/B133</f>
        <v>1.900280246253757E-2</v>
      </c>
    </row>
    <row r="134" spans="1:18" x14ac:dyDescent="0.25">
      <c r="A134">
        <v>148.738</v>
      </c>
      <c r="B134" s="1">
        <v>4.0159713885099997</v>
      </c>
      <c r="C134" s="1">
        <f t="shared" si="18"/>
        <v>-2.9089193609999509E-2</v>
      </c>
      <c r="D134" s="1">
        <v>0.37091558582099998</v>
      </c>
      <c r="E134" s="1">
        <f t="shared" si="24"/>
        <v>6.3767453199999879E-3</v>
      </c>
      <c r="F134" s="3">
        <v>0.53541187990799999</v>
      </c>
      <c r="G134" s="3">
        <f t="shared" si="19"/>
        <v>1.3717753785000064E-2</v>
      </c>
      <c r="H134" s="3">
        <v>24.508787714699999</v>
      </c>
      <c r="I134" s="3">
        <f t="shared" si="25"/>
        <v>25.023512611443344</v>
      </c>
      <c r="J134" s="3">
        <v>6.6838990938999998E-3</v>
      </c>
      <c r="K134" s="3">
        <v>0.12662561465800001</v>
      </c>
      <c r="L134" s="4">
        <f t="shared" si="20"/>
        <v>2.131725764759277E-2</v>
      </c>
      <c r="M134" s="4">
        <f t="shared" si="21"/>
        <v>5.5291127111990876E-3</v>
      </c>
      <c r="N134" s="4">
        <f t="shared" si="22"/>
        <v>9.0542720000571786E-3</v>
      </c>
      <c r="O134" s="4">
        <f t="shared" si="23"/>
        <v>6.7338729363365032E-3</v>
      </c>
      <c r="P134" s="4">
        <f t="shared" si="26"/>
        <v>0.64162521169718378</v>
      </c>
      <c r="Q134" s="4"/>
      <c r="R134">
        <f>0.6*K134/B134</f>
        <v>1.8918304301711743E-2</v>
      </c>
    </row>
    <row r="135" spans="1:18" x14ac:dyDescent="0.25">
      <c r="A135">
        <v>149.86500000000001</v>
      </c>
      <c r="B135" s="1">
        <v>3.9868821949000002</v>
      </c>
      <c r="C135" s="1">
        <f t="shared" si="18"/>
        <v>-2.8737647250000276E-2</v>
      </c>
      <c r="D135" s="1">
        <v>0.37741600535499997</v>
      </c>
      <c r="E135" s="1">
        <f t="shared" si="24"/>
        <v>6.5004195339999904E-3</v>
      </c>
      <c r="F135" s="3">
        <v>0.54912963369300005</v>
      </c>
      <c r="G135" s="3">
        <f t="shared" si="19"/>
        <v>1.3758965353999897E-2</v>
      </c>
      <c r="H135" s="3">
        <v>24.869888655600001</v>
      </c>
      <c r="I135" s="3">
        <f t="shared" si="25"/>
        <v>25.441524140650404</v>
      </c>
      <c r="J135" s="3">
        <v>7.0322276456999998E-3</v>
      </c>
      <c r="K135" s="3">
        <v>0.12509532908400001</v>
      </c>
      <c r="L135" s="4">
        <f t="shared" si="20"/>
        <v>2.1213291921426368E-2</v>
      </c>
      <c r="M135" s="4">
        <f t="shared" si="21"/>
        <v>5.4062833026474535E-3</v>
      </c>
      <c r="N135" s="4">
        <f t="shared" si="22"/>
        <v>9.0438053048246363E-3</v>
      </c>
      <c r="O135" s="4">
        <f t="shared" si="23"/>
        <v>6.7632033139542781E-3</v>
      </c>
      <c r="P135" s="4">
        <f t="shared" si="26"/>
        <v>0.64835908463352032</v>
      </c>
      <c r="Q135" s="4"/>
      <c r="R135">
        <f>0.6*K135/B135</f>
        <v>1.8826038438359879E-2</v>
      </c>
    </row>
    <row r="136" spans="1:18" x14ac:dyDescent="0.25">
      <c r="A136">
        <v>150.99199999999999</v>
      </c>
      <c r="B136" s="1">
        <v>3.9581445476499999</v>
      </c>
      <c r="C136" s="1">
        <f t="shared" si="18"/>
        <v>-2.8388553659999705E-2</v>
      </c>
      <c r="D136" s="1">
        <v>0.38403354430999997</v>
      </c>
      <c r="E136" s="1">
        <f t="shared" si="24"/>
        <v>6.6175389550000019E-3</v>
      </c>
      <c r="F136" s="3">
        <v>0.56288859904699995</v>
      </c>
      <c r="G136" s="3">
        <f t="shared" si="19"/>
        <v>1.3791047794000089E-2</v>
      </c>
      <c r="H136" s="3">
        <v>25.234243418199998</v>
      </c>
      <c r="I136" s="3">
        <f t="shared" si="25"/>
        <v>25.866860350019643</v>
      </c>
      <c r="J136" s="3">
        <v>7.39450007803E-3</v>
      </c>
      <c r="K136" s="3">
        <v>0.123575720431</v>
      </c>
      <c r="L136" s="4">
        <f t="shared" si="20"/>
        <v>2.1107746929298562E-2</v>
      </c>
      <c r="M136" s="4">
        <f t="shared" si="21"/>
        <v>5.2830119459331268E-3</v>
      </c>
      <c r="N136" s="4">
        <f t="shared" si="22"/>
        <v>9.0332638428664985E-3</v>
      </c>
      <c r="O136" s="4">
        <f t="shared" si="23"/>
        <v>6.7914711404989357E-3</v>
      </c>
      <c r="P136" s="4">
        <f t="shared" si="26"/>
        <v>0.65512228794747462</v>
      </c>
      <c r="Q136" s="4"/>
      <c r="R136">
        <f>0.6*K136/B136</f>
        <v>1.8732371030416532E-2</v>
      </c>
    </row>
    <row r="137" spans="1:18" x14ac:dyDescent="0.25">
      <c r="A137">
        <v>152.119</v>
      </c>
      <c r="B137" s="1">
        <v>3.9297559939900002</v>
      </c>
      <c r="C137" s="1">
        <f t="shared" si="18"/>
        <v>-2.8048861070000264E-2</v>
      </c>
      <c r="D137" s="1">
        <v>0.39076874659400002</v>
      </c>
      <c r="E137" s="1">
        <f t="shared" si="24"/>
        <v>6.7352022840000414E-3</v>
      </c>
      <c r="F137" s="3">
        <v>0.57667964684100004</v>
      </c>
      <c r="G137" s="3">
        <f t="shared" si="19"/>
        <v>1.3814054029999911E-2</v>
      </c>
      <c r="H137" s="3">
        <v>25.601778814799999</v>
      </c>
      <c r="I137" s="3">
        <f t="shared" si="25"/>
        <v>26.299653086149647</v>
      </c>
      <c r="J137" s="3">
        <v>7.7710414000799997E-3</v>
      </c>
      <c r="K137" s="3">
        <v>0.122097034422</v>
      </c>
      <c r="L137" s="4">
        <f t="shared" si="20"/>
        <v>2.1005832997075598E-2</v>
      </c>
      <c r="M137" s="4">
        <f t="shared" si="21"/>
        <v>5.1594767546063961E-3</v>
      </c>
      <c r="N137" s="4">
        <f t="shared" si="22"/>
        <v>9.0226501734848707E-3</v>
      </c>
      <c r="O137" s="4">
        <f t="shared" si="23"/>
        <v>6.8237060689843327E-3</v>
      </c>
      <c r="P137" s="4">
        <f t="shared" si="26"/>
        <v>0.66191375908797356</v>
      </c>
      <c r="Q137" s="4"/>
      <c r="R137">
        <f>0.6*K137/B137</f>
        <v>1.864192605475708E-2</v>
      </c>
    </row>
    <row r="138" spans="1:18" x14ac:dyDescent="0.25">
      <c r="A138">
        <v>153.24600000000001</v>
      </c>
      <c r="B138" s="1">
        <v>3.9017071329199999</v>
      </c>
      <c r="C138" s="1">
        <f t="shared" si="18"/>
        <v>-2.7709365169999778E-2</v>
      </c>
      <c r="D138" s="1">
        <v>0.397627068094</v>
      </c>
      <c r="E138" s="1">
        <f t="shared" si="24"/>
        <v>6.8583214999999864E-3</v>
      </c>
      <c r="F138" s="3">
        <v>0.59049370087099995</v>
      </c>
      <c r="G138" s="3">
        <f t="shared" si="19"/>
        <v>1.3828023305000103E-2</v>
      </c>
      <c r="H138" s="3">
        <v>25.972419543699999</v>
      </c>
      <c r="I138" s="3">
        <f t="shared" si="25"/>
        <v>26.740034793795516</v>
      </c>
      <c r="J138" s="3">
        <v>8.1621753632399995E-3</v>
      </c>
      <c r="K138" s="3">
        <v>0.120619204646</v>
      </c>
      <c r="L138" s="4">
        <f t="shared" si="20"/>
        <v>2.0900764439046739E-2</v>
      </c>
      <c r="M138" s="4">
        <f t="shared" si="21"/>
        <v>5.0359877923630437E-3</v>
      </c>
      <c r="N138" s="4">
        <f t="shared" si="22"/>
        <v>9.0119669034279832E-3</v>
      </c>
      <c r="O138" s="4">
        <f t="shared" si="23"/>
        <v>6.8528097432557136E-3</v>
      </c>
      <c r="P138" s="4">
        <f t="shared" si="26"/>
        <v>0.66873746515695787</v>
      </c>
      <c r="Q138" s="4"/>
      <c r="R138">
        <f>0.6*K138/B138</f>
        <v>1.8548681467396001E-2</v>
      </c>
    </row>
    <row r="139" spans="1:18" x14ac:dyDescent="0.25">
      <c r="A139">
        <v>154.37200000000001</v>
      </c>
      <c r="B139" s="1">
        <v>3.8739977677500002</v>
      </c>
      <c r="C139" s="1">
        <f t="shared" si="18"/>
        <v>-2.7369387890000318E-2</v>
      </c>
      <c r="D139" s="1">
        <v>0.40460682630900002</v>
      </c>
      <c r="E139" s="1">
        <f t="shared" si="24"/>
        <v>6.9797582150000204E-3</v>
      </c>
      <c r="F139" s="3">
        <v>0.60432172417600005</v>
      </c>
      <c r="G139" s="3">
        <f t="shared" si="19"/>
        <v>1.3833234066999989E-2</v>
      </c>
      <c r="H139" s="3">
        <v>26.346087970500001</v>
      </c>
      <c r="I139" s="3">
        <f t="shared" si="25"/>
        <v>27.187746437704959</v>
      </c>
      <c r="J139" s="3">
        <v>8.5682257792000002E-3</v>
      </c>
      <c r="K139" s="3">
        <v>0.119139279377</v>
      </c>
      <c r="L139" s="4">
        <f t="shared" si="20"/>
        <v>2.0791986312127614E-2</v>
      </c>
      <c r="M139" s="4">
        <f t="shared" si="21"/>
        <v>4.9126468635261218E-3</v>
      </c>
      <c r="N139" s="4">
        <f t="shared" si="22"/>
        <v>9.0012166609253312E-3</v>
      </c>
      <c r="O139" s="4">
        <f t="shared" si="23"/>
        <v>6.8781227876761608E-3</v>
      </c>
      <c r="P139" s="4">
        <f t="shared" si="26"/>
        <v>0.67559027490021362</v>
      </c>
      <c r="Q139" s="4"/>
      <c r="R139">
        <f>0.6*K139/B139</f>
        <v>1.8452144764068184E-2</v>
      </c>
    </row>
    <row r="140" spans="1:18" x14ac:dyDescent="0.25">
      <c r="A140">
        <v>155.499</v>
      </c>
      <c r="B140" s="1">
        <v>3.8466283798599998</v>
      </c>
      <c r="C140" s="1">
        <f t="shared" si="18"/>
        <v>-2.703824111999964E-2</v>
      </c>
      <c r="D140" s="1">
        <v>0.41170560227300002</v>
      </c>
      <c r="E140" s="1">
        <f t="shared" si="24"/>
        <v>7.0987759639999926E-3</v>
      </c>
      <c r="F140" s="3">
        <v>0.61815495824300004</v>
      </c>
      <c r="G140" s="3">
        <f t="shared" si="19"/>
        <v>1.382984324899994E-2</v>
      </c>
      <c r="H140" s="3">
        <v>26.722699911599999</v>
      </c>
      <c r="I140" s="3">
        <f t="shared" si="25"/>
        <v>27.643719906434018</v>
      </c>
      <c r="J140" s="3">
        <v>8.9895096779900006E-3</v>
      </c>
      <c r="K140" s="3">
        <v>0.11769779346000001</v>
      </c>
      <c r="L140" s="4">
        <f t="shared" si="20"/>
        <v>2.0686569056887961E-2</v>
      </c>
      <c r="M140" s="4">
        <f t="shared" si="21"/>
        <v>4.7895487004076661E-3</v>
      </c>
      <c r="N140" s="4">
        <f t="shared" si="22"/>
        <v>8.9904022609114693E-3</v>
      </c>
      <c r="O140" s="4">
        <f t="shared" si="23"/>
        <v>6.9066180955688252E-3</v>
      </c>
      <c r="P140" s="4">
        <f t="shared" si="26"/>
        <v>0.68246839768788981</v>
      </c>
      <c r="Q140" s="4"/>
      <c r="R140">
        <f>0.6*K140/B140</f>
        <v>1.8358590719535588E-2</v>
      </c>
    </row>
    <row r="141" spans="1:18" x14ac:dyDescent="0.25">
      <c r="A141">
        <v>156.626</v>
      </c>
      <c r="B141" s="1">
        <v>3.8195901387400002</v>
      </c>
      <c r="C141" s="1">
        <f t="shared" si="18"/>
        <v>-2.6718905300000095E-2</v>
      </c>
      <c r="D141" s="1">
        <v>0.41892781794400002</v>
      </c>
      <c r="E141" s="1">
        <f t="shared" si="24"/>
        <v>7.2222156710000096E-3</v>
      </c>
      <c r="F141" s="3">
        <v>0.63198480149199998</v>
      </c>
      <c r="G141" s="3">
        <f t="shared" si="19"/>
        <v>1.3817867084000013E-2</v>
      </c>
      <c r="H141" s="3">
        <v>27.102167954999999</v>
      </c>
      <c r="I141" s="3">
        <f t="shared" si="25"/>
        <v>28.107691506124297</v>
      </c>
      <c r="J141" s="3">
        <v>9.4263410195300004E-3</v>
      </c>
      <c r="K141" s="3">
        <v>0.11630772076199999</v>
      </c>
      <c r="L141" s="4">
        <f t="shared" si="20"/>
        <v>2.0586957092689488E-2</v>
      </c>
      <c r="M141" s="4">
        <f t="shared" si="21"/>
        <v>4.6669610830577853E-3</v>
      </c>
      <c r="N141" s="4">
        <f t="shared" si="22"/>
        <v>8.9795266104214025E-3</v>
      </c>
      <c r="O141" s="4">
        <f t="shared" si="23"/>
        <v>6.9404693992103014E-3</v>
      </c>
      <c r="P141" s="4">
        <f t="shared" si="26"/>
        <v>0.68937501578345861</v>
      </c>
      <c r="Q141" s="4"/>
      <c r="R141">
        <f>0.6*K141/B141</f>
        <v>1.8270188664855132E-2</v>
      </c>
    </row>
    <row r="142" spans="1:18" x14ac:dyDescent="0.25">
      <c r="A142">
        <v>157.75299999999999</v>
      </c>
      <c r="B142" s="1">
        <v>3.7928712334400001</v>
      </c>
      <c r="C142" s="1">
        <f t="shared" si="18"/>
        <v>-2.6397583570000105E-2</v>
      </c>
      <c r="D142" s="1">
        <v>0.42627996331599999</v>
      </c>
      <c r="E142" s="1">
        <f t="shared" si="24"/>
        <v>7.352145371999963E-3</v>
      </c>
      <c r="F142" s="3">
        <v>0.64580266857599999</v>
      </c>
      <c r="G142" s="3">
        <f t="shared" si="19"/>
        <v>1.3797495530999959E-2</v>
      </c>
      <c r="H142" s="3">
        <v>27.484405690799999</v>
      </c>
      <c r="I142" s="3">
        <f t="shared" si="25"/>
        <v>28.579800118211033</v>
      </c>
      <c r="J142" s="3">
        <v>9.8790351690900002E-3</v>
      </c>
      <c r="K142" s="3">
        <v>0.11490900332700001</v>
      </c>
      <c r="L142" s="4">
        <f t="shared" si="20"/>
        <v>2.0482659089918524E-2</v>
      </c>
      <c r="M142" s="4">
        <f t="shared" si="21"/>
        <v>4.5451765700910999E-3</v>
      </c>
      <c r="N142" s="4">
        <f t="shared" si="22"/>
        <v>8.9685925475427534E-3</v>
      </c>
      <c r="O142" s="4">
        <f t="shared" si="23"/>
        <v>6.9688899722846701E-3</v>
      </c>
      <c r="P142" s="4">
        <f t="shared" si="26"/>
        <v>0.69631548518266895</v>
      </c>
      <c r="Q142" s="4"/>
      <c r="R142">
        <f>0.6*K142/B142</f>
        <v>1.8177627911103368E-2</v>
      </c>
    </row>
    <row r="143" spans="1:18" x14ac:dyDescent="0.25">
      <c r="A143">
        <v>158.88</v>
      </c>
      <c r="B143" s="1">
        <v>3.76647364987</v>
      </c>
      <c r="C143" s="1">
        <f t="shared" si="18"/>
        <v>-2.6082529990000047E-2</v>
      </c>
      <c r="D143" s="1">
        <v>0.43375770462199997</v>
      </c>
      <c r="E143" s="1">
        <f t="shared" si="24"/>
        <v>7.4777413059999853E-3</v>
      </c>
      <c r="F143" s="3">
        <v>0.65960016410699995</v>
      </c>
      <c r="G143" s="3">
        <f t="shared" si="19"/>
        <v>1.3769010864000064E-2</v>
      </c>
      <c r="H143" s="3">
        <v>27.869323829700001</v>
      </c>
      <c r="I143" s="3">
        <f t="shared" si="25"/>
        <v>29.060191915755109</v>
      </c>
      <c r="J143" s="3">
        <v>1.03479041381E-2</v>
      </c>
      <c r="K143" s="3">
        <v>0.11353757123</v>
      </c>
      <c r="L143" s="4">
        <f t="shared" si="20"/>
        <v>2.0380040562136825E-2</v>
      </c>
      <c r="M143" s="4">
        <f t="shared" si="21"/>
        <v>4.4242238449257324E-3</v>
      </c>
      <c r="N143" s="4">
        <f t="shared" si="22"/>
        <v>8.9576029626001856E-3</v>
      </c>
      <c r="O143" s="4">
        <f t="shared" si="23"/>
        <v>6.9982137546109081E-3</v>
      </c>
      <c r="P143" s="4">
        <f t="shared" si="26"/>
        <v>0.70328437515495357</v>
      </c>
      <c r="Q143" s="4"/>
      <c r="R143">
        <f>0.6*K143/B143</f>
        <v>1.8086557632057573E-2</v>
      </c>
    </row>
    <row r="144" spans="1:18" x14ac:dyDescent="0.25">
      <c r="A144">
        <v>160.006</v>
      </c>
      <c r="B144" s="1">
        <v>3.7403911198799999</v>
      </c>
      <c r="C144" s="1">
        <f t="shared" si="18"/>
        <v>-2.5776203089999949E-2</v>
      </c>
      <c r="D144" s="1">
        <v>0.44136291947099998</v>
      </c>
      <c r="E144" s="1">
        <f t="shared" si="24"/>
        <v>7.6052148490000082E-3</v>
      </c>
      <c r="F144" s="3">
        <v>0.67336917497100002</v>
      </c>
      <c r="G144" s="3">
        <f t="shared" si="19"/>
        <v>1.3732571257000004E-2</v>
      </c>
      <c r="H144" s="3">
        <v>28.2568283773</v>
      </c>
      <c r="I144" s="3">
        <f t="shared" si="25"/>
        <v>29.548574431620381</v>
      </c>
      <c r="J144" s="3">
        <v>1.0833254007800001E-2</v>
      </c>
      <c r="K144" s="3">
        <v>0.11220412652800001</v>
      </c>
      <c r="L144" s="4">
        <f t="shared" si="20"/>
        <v>2.0281131909088583E-2</v>
      </c>
      <c r="M144" s="4">
        <f t="shared" si="21"/>
        <v>4.3042779855907128E-3</v>
      </c>
      <c r="N144" s="4">
        <f t="shared" si="22"/>
        <v>8.9465608761215565E-3</v>
      </c>
      <c r="O144" s="4">
        <f t="shared" si="23"/>
        <v>7.0302930473763146E-3</v>
      </c>
      <c r="P144" s="4">
        <f t="shared" si="26"/>
        <v>0.71028258890956453</v>
      </c>
      <c r="Q144" s="4"/>
      <c r="R144">
        <f>0.6*K144/B144</f>
        <v>1.7998779742306698E-2</v>
      </c>
    </row>
    <row r="145" spans="1:18" x14ac:dyDescent="0.25">
      <c r="A145">
        <v>161.13300000000001</v>
      </c>
      <c r="B145" s="1">
        <v>3.71461491679</v>
      </c>
      <c r="C145" s="1">
        <f t="shared" si="18"/>
        <v>-2.5470768549999967E-2</v>
      </c>
      <c r="D145" s="1">
        <v>0.449099234279</v>
      </c>
      <c r="E145" s="1">
        <f t="shared" si="24"/>
        <v>7.7363148080000221E-3</v>
      </c>
      <c r="F145" s="3">
        <v>0.68710174622800002</v>
      </c>
      <c r="G145" s="3">
        <f t="shared" si="19"/>
        <v>1.3688424365999929E-2</v>
      </c>
      <c r="H145" s="3">
        <v>28.6468244024</v>
      </c>
      <c r="I145" s="3">
        <f t="shared" si="25"/>
        <v>30.045958485454783</v>
      </c>
      <c r="J145" s="3">
        <v>1.1335389075000001E-2</v>
      </c>
      <c r="K145" s="3">
        <v>0.110874566231</v>
      </c>
      <c r="L145" s="4">
        <f t="shared" si="20"/>
        <v>2.0179876924477355E-2</v>
      </c>
      <c r="M145" s="4">
        <f t="shared" si="21"/>
        <v>4.1855378365672508E-3</v>
      </c>
      <c r="N145" s="4">
        <f t="shared" si="22"/>
        <v>8.9354693039887939E-3</v>
      </c>
      <c r="O145" s="4">
        <f t="shared" si="23"/>
        <v>7.0588697839213121E-3</v>
      </c>
      <c r="P145" s="4">
        <f t="shared" si="26"/>
        <v>0.71731288195694087</v>
      </c>
      <c r="Q145" s="4"/>
      <c r="R145">
        <f>0.6*K145/B145</f>
        <v>1.7908919559308623E-2</v>
      </c>
    </row>
    <row r="146" spans="1:18" x14ac:dyDescent="0.25">
      <c r="A146">
        <v>162.26</v>
      </c>
      <c r="B146" s="1">
        <v>3.68914414824</v>
      </c>
      <c r="C146" s="1">
        <f t="shared" si="18"/>
        <v>-2.5179779740000185E-2</v>
      </c>
      <c r="D146" s="1">
        <v>0.456963945772</v>
      </c>
      <c r="E146" s="1">
        <f t="shared" si="24"/>
        <v>7.8647114929999984E-3</v>
      </c>
      <c r="F146" s="3">
        <v>0.70079017059399995</v>
      </c>
      <c r="G146" s="3">
        <f t="shared" si="19"/>
        <v>1.3636758046000064E-2</v>
      </c>
      <c r="H146" s="3">
        <v>29.039214193399999</v>
      </c>
      <c r="I146" s="3">
        <f t="shared" si="25"/>
        <v>30.552057758894364</v>
      </c>
      <c r="J146" s="3">
        <v>1.1854609165E-2</v>
      </c>
      <c r="K146" s="3">
        <v>0.109607888423</v>
      </c>
      <c r="L146" s="4">
        <f t="shared" si="20"/>
        <v>2.008706865254202E-2</v>
      </c>
      <c r="M146" s="4">
        <f t="shared" si="21"/>
        <v>4.0680646393932082E-3</v>
      </c>
      <c r="N146" s="4">
        <f t="shared" si="22"/>
        <v>8.9243313278433625E-3</v>
      </c>
      <c r="O146" s="4">
        <f t="shared" si="23"/>
        <v>7.0946726853054493E-3</v>
      </c>
      <c r="P146" s="4">
        <f t="shared" si="26"/>
        <v>0.72437175174086221</v>
      </c>
      <c r="Q146" s="4"/>
      <c r="R146">
        <f>0.6*K146/B146</f>
        <v>1.7826555540036225E-2</v>
      </c>
    </row>
    <row r="147" spans="1:18" x14ac:dyDescent="0.25">
      <c r="A147">
        <v>163.387</v>
      </c>
      <c r="B147" s="1">
        <v>3.6639643684999998</v>
      </c>
      <c r="C147" s="1">
        <f t="shared" si="18"/>
        <v>-2.4885135629999944E-2</v>
      </c>
      <c r="D147" s="1">
        <v>0.46496494706000002</v>
      </c>
      <c r="E147" s="1">
        <f t="shared" si="24"/>
        <v>8.0010012880000203E-3</v>
      </c>
      <c r="F147" s="3">
        <v>0.71442692864000001</v>
      </c>
      <c r="G147" s="3">
        <f t="shared" si="19"/>
        <v>1.3577834803000011E-2</v>
      </c>
      <c r="H147" s="3">
        <v>29.4338993462</v>
      </c>
      <c r="I147" s="3">
        <f t="shared" si="25"/>
        <v>31.067016589310469</v>
      </c>
      <c r="J147" s="3">
        <v>1.2391212075500001E-2</v>
      </c>
      <c r="K147" s="3">
        <v>0.10832529897400001</v>
      </c>
      <c r="L147" s="4">
        <f t="shared" si="20"/>
        <v>1.9988446063702443E-2</v>
      </c>
      <c r="M147" s="4">
        <f t="shared" si="21"/>
        <v>3.9521182395641759E-3</v>
      </c>
      <c r="N147" s="4">
        <f t="shared" si="22"/>
        <v>8.913150018707159E-3</v>
      </c>
      <c r="O147" s="4">
        <f t="shared" si="23"/>
        <v>7.1231778054311086E-3</v>
      </c>
      <c r="P147" s="4">
        <f t="shared" si="26"/>
        <v>0.73146642442616772</v>
      </c>
      <c r="Q147" s="4"/>
      <c r="R147">
        <f>0.6*K147/B147</f>
        <v>1.7739031510016715E-2</v>
      </c>
    </row>
    <row r="148" spans="1:18" x14ac:dyDescent="0.25">
      <c r="A148">
        <v>164.51400000000001</v>
      </c>
      <c r="B148" s="1">
        <v>3.6390792328699999</v>
      </c>
      <c r="C148" s="1">
        <f t="shared" si="18"/>
        <v>-2.4605569869999844E-2</v>
      </c>
      <c r="D148" s="1">
        <v>0.47309555462800001</v>
      </c>
      <c r="E148" s="1">
        <f t="shared" si="24"/>
        <v>8.1306075679999923E-3</v>
      </c>
      <c r="F148" s="3">
        <v>0.72800476344300002</v>
      </c>
      <c r="G148" s="3">
        <f t="shared" si="19"/>
        <v>1.3511918369000009E-2</v>
      </c>
      <c r="H148" s="3">
        <v>29.830779210500001</v>
      </c>
      <c r="I148" s="3">
        <f t="shared" si="25"/>
        <v>31.590988176498211</v>
      </c>
      <c r="J148" s="3">
        <v>1.29454910787E-2</v>
      </c>
      <c r="K148" s="3">
        <v>0.10710834584700001</v>
      </c>
      <c r="L148" s="4">
        <f t="shared" si="20"/>
        <v>1.98990424482457E-2</v>
      </c>
      <c r="M148" s="4">
        <f t="shared" si="21"/>
        <v>3.837672476355337E-3</v>
      </c>
      <c r="N148" s="4">
        <f t="shared" si="22"/>
        <v>8.9019284897619844E-3</v>
      </c>
      <c r="O148" s="4">
        <f t="shared" si="23"/>
        <v>7.1594414821283779E-3</v>
      </c>
      <c r="P148" s="4">
        <f t="shared" si="26"/>
        <v>0.73858960223159886</v>
      </c>
      <c r="Q148" s="4"/>
      <c r="R148">
        <f>0.6*K148/B148</f>
        <v>1.7659689002571314E-2</v>
      </c>
    </row>
    <row r="149" spans="1:18" x14ac:dyDescent="0.25">
      <c r="A149">
        <v>165.64</v>
      </c>
      <c r="B149" s="1">
        <v>3.6144736630000001</v>
      </c>
      <c r="C149" s="1">
        <f t="shared" si="18"/>
        <v>-2.4330102970000045E-2</v>
      </c>
      <c r="D149" s="1">
        <v>0.481364007654</v>
      </c>
      <c r="E149" s="1">
        <f t="shared" si="24"/>
        <v>8.2684530259999889E-3</v>
      </c>
      <c r="F149" s="3">
        <v>0.74151668181200003</v>
      </c>
      <c r="G149" s="3">
        <f t="shared" si="19"/>
        <v>1.3439187899999983E-2</v>
      </c>
      <c r="H149" s="3">
        <v>30.229751295700002</v>
      </c>
      <c r="I149" s="3">
        <f t="shared" si="25"/>
        <v>32.123645101325948</v>
      </c>
      <c r="J149" s="3">
        <v>1.35177352389E-2</v>
      </c>
      <c r="K149" s="3">
        <v>0.105909235044</v>
      </c>
      <c r="L149" s="4">
        <f t="shared" si="20"/>
        <v>1.9810212970615335E-2</v>
      </c>
      <c r="M149" s="4">
        <f t="shared" si="21"/>
        <v>3.724967872052043E-3</v>
      </c>
      <c r="N149" s="4">
        <f t="shared" si="22"/>
        <v>8.8906698945454918E-3</v>
      </c>
      <c r="O149" s="4">
        <f t="shared" si="23"/>
        <v>7.1945752040177991E-3</v>
      </c>
      <c r="P149" s="4">
        <f t="shared" si="26"/>
        <v>0.74574904371372719</v>
      </c>
      <c r="Q149" s="4"/>
      <c r="R149">
        <f>0.6*K149/B149</f>
        <v>1.7580856011455186E-2</v>
      </c>
    </row>
    <row r="150" spans="1:18" x14ac:dyDescent="0.25">
      <c r="A150">
        <v>166.767</v>
      </c>
      <c r="B150" s="1">
        <v>3.59014356003</v>
      </c>
      <c r="C150" s="1">
        <f t="shared" si="18"/>
        <v>-2.405969833999988E-2</v>
      </c>
      <c r="D150" s="1">
        <v>0.48976958084900002</v>
      </c>
      <c r="E150" s="1">
        <f t="shared" si="24"/>
        <v>8.4055731950000157E-3</v>
      </c>
      <c r="F150" s="3">
        <v>0.75495586971200002</v>
      </c>
      <c r="G150" s="3">
        <f t="shared" si="19"/>
        <v>1.3359956042000021E-2</v>
      </c>
      <c r="H150" s="3">
        <v>30.6307139452</v>
      </c>
      <c r="I150" s="3">
        <f t="shared" si="25"/>
        <v>32.666088348916915</v>
      </c>
      <c r="J150" s="3">
        <v>1.4108232799800001E-2</v>
      </c>
      <c r="K150" s="3">
        <v>0.104732160398</v>
      </c>
      <c r="L150" s="4">
        <f t="shared" si="20"/>
        <v>1.9722802453623321E-2</v>
      </c>
      <c r="M150" s="4">
        <f t="shared" si="21"/>
        <v>3.6140693152801238E-3</v>
      </c>
      <c r="N150" s="4">
        <f t="shared" si="22"/>
        <v>8.879377324915087E-3</v>
      </c>
      <c r="O150" s="4">
        <f t="shared" si="23"/>
        <v>7.2293558134281111E-3</v>
      </c>
      <c r="P150" s="4">
        <f t="shared" si="26"/>
        <v>0.75294361891774497</v>
      </c>
      <c r="Q150" s="4"/>
      <c r="R150">
        <f>0.6*K150/B150</f>
        <v>1.7503282302804318E-2</v>
      </c>
    </row>
    <row r="151" spans="1:18" x14ac:dyDescent="0.25">
      <c r="A151">
        <v>167.89400000000001</v>
      </c>
      <c r="B151" s="1">
        <v>3.5660838616900001</v>
      </c>
      <c r="C151" s="1">
        <f t="shared" si="18"/>
        <v>-2.380343367999993E-2</v>
      </c>
      <c r="D151" s="1">
        <v>0.498312231143</v>
      </c>
      <c r="E151" s="1">
        <f t="shared" si="24"/>
        <v>8.542650293999976E-3</v>
      </c>
      <c r="F151" s="3">
        <v>0.76831582575400004</v>
      </c>
      <c r="G151" s="3">
        <f t="shared" si="19"/>
        <v>1.3274419154999939E-2</v>
      </c>
      <c r="H151" s="3">
        <v>31.033563080499999</v>
      </c>
      <c r="I151" s="3">
        <f t="shared" si="25"/>
        <v>33.217998889799382</v>
      </c>
      <c r="J151" s="3">
        <v>1.47172662949E-2</v>
      </c>
      <c r="K151" s="3">
        <v>0.103616637213</v>
      </c>
      <c r="L151" s="4">
        <f t="shared" si="20"/>
        <v>1.9644379671722244E-2</v>
      </c>
      <c r="M151" s="4">
        <f t="shared" si="21"/>
        <v>3.505050075329438E-3</v>
      </c>
      <c r="N151" s="4">
        <f t="shared" si="22"/>
        <v>8.8680539327576531E-3</v>
      </c>
      <c r="O151" s="4">
        <f t="shared" si="23"/>
        <v>7.271275663635151E-3</v>
      </c>
      <c r="P151" s="4">
        <f t="shared" si="26"/>
        <v>0.76017297473117307</v>
      </c>
      <c r="Q151" s="4"/>
      <c r="R151">
        <f>0.6*K151/B151</f>
        <v>1.7433684887695568E-2</v>
      </c>
    </row>
    <row r="152" spans="1:18" x14ac:dyDescent="0.25">
      <c r="A152">
        <v>169.02099999999999</v>
      </c>
      <c r="B152" s="1">
        <v>3.5422804280100002</v>
      </c>
      <c r="C152" s="1">
        <f t="shared" si="18"/>
        <v>-2.3546031060000416E-2</v>
      </c>
      <c r="D152" s="1">
        <v>0.50699930382699998</v>
      </c>
      <c r="E152" s="1">
        <f t="shared" si="24"/>
        <v>8.6870726839999857E-3</v>
      </c>
      <c r="F152" s="3">
        <v>0.78159024490899998</v>
      </c>
      <c r="G152" s="3">
        <f t="shared" si="19"/>
        <v>1.3182857448000074E-2</v>
      </c>
      <c r="H152" s="3">
        <v>31.438195731099999</v>
      </c>
      <c r="I152" s="3">
        <f t="shared" si="25"/>
        <v>33.779530655129193</v>
      </c>
      <c r="J152" s="3">
        <v>1.53451175064E-2</v>
      </c>
      <c r="K152" s="3">
        <v>0.10249616046899999</v>
      </c>
      <c r="L152" s="4">
        <f t="shared" si="20"/>
        <v>1.9562530640328396E-2</v>
      </c>
      <c r="M152" s="4">
        <f t="shared" si="21"/>
        <v>3.3980844097919521E-3</v>
      </c>
      <c r="N152" s="4">
        <f t="shared" si="22"/>
        <v>8.8567028064311278E-3</v>
      </c>
      <c r="O152" s="4">
        <f t="shared" si="23"/>
        <v>7.3077434241053153E-3</v>
      </c>
      <c r="P152" s="4">
        <f t="shared" si="26"/>
        <v>0.76744425039480824</v>
      </c>
      <c r="Q152" s="4"/>
      <c r="R152">
        <f>0.6*K152/B152</f>
        <v>1.7361046797739973E-2</v>
      </c>
    </row>
    <row r="153" spans="1:18" x14ac:dyDescent="0.25">
      <c r="A153">
        <v>170.148</v>
      </c>
      <c r="B153" s="1">
        <v>3.5187343969499998</v>
      </c>
      <c r="C153" s="1">
        <f t="shared" si="18"/>
        <v>-2.3300826639999883E-2</v>
      </c>
      <c r="D153" s="1">
        <v>0.51582547367499998</v>
      </c>
      <c r="E153" s="1">
        <f t="shared" si="24"/>
        <v>8.8261698479999984E-3</v>
      </c>
      <c r="F153" s="3">
        <v>0.79477310235700005</v>
      </c>
      <c r="G153" s="3">
        <f t="shared" si="19"/>
        <v>1.3085574668999955E-2</v>
      </c>
      <c r="H153" s="3">
        <v>31.844508028</v>
      </c>
      <c r="I153" s="3">
        <f t="shared" si="25"/>
        <v>34.35084580694194</v>
      </c>
      <c r="J153" s="3">
        <v>1.5992064052300001E-2</v>
      </c>
      <c r="K153" s="3">
        <v>0.10142878261</v>
      </c>
      <c r="L153" s="4">
        <f t="shared" si="20"/>
        <v>1.9488351510974833E-2</v>
      </c>
      <c r="M153" s="4">
        <f t="shared" si="21"/>
        <v>3.2931452905474584E-3</v>
      </c>
      <c r="N153" s="4">
        <f t="shared" si="22"/>
        <v>8.8453270346402647E-3</v>
      </c>
      <c r="O153" s="4">
        <f t="shared" si="23"/>
        <v>7.3498791857871098E-3</v>
      </c>
      <c r="P153" s="4">
        <f t="shared" si="26"/>
        <v>0.77475199381891358</v>
      </c>
      <c r="Q153" s="4"/>
      <c r="R153">
        <f>0.6*K153/B153</f>
        <v>1.7295215466887871E-2</v>
      </c>
    </row>
    <row r="154" spans="1:18" x14ac:dyDescent="0.25">
      <c r="A154">
        <v>171.27500000000001</v>
      </c>
      <c r="B154" s="1">
        <v>3.4954335703099999</v>
      </c>
      <c r="C154" s="1">
        <f t="shared" si="18"/>
        <v>-2.3062003769999784E-2</v>
      </c>
      <c r="D154" s="1">
        <v>0.52479644027299999</v>
      </c>
      <c r="E154" s="1">
        <f t="shared" si="24"/>
        <v>8.9709665980000075E-3</v>
      </c>
      <c r="F154" s="3">
        <v>0.807858677026</v>
      </c>
      <c r="G154" s="3">
        <f t="shared" si="19"/>
        <v>1.2982790004000044E-2</v>
      </c>
      <c r="H154" s="3">
        <v>32.252394802700003</v>
      </c>
      <c r="I154" s="3">
        <f t="shared" si="25"/>
        <v>34.932100456904713</v>
      </c>
      <c r="J154" s="3">
        <v>1.6658378763000001E-2</v>
      </c>
      <c r="K154" s="3">
        <v>0.100389183787</v>
      </c>
      <c r="L154" s="4">
        <f t="shared" si="20"/>
        <v>1.9417184086004541E-2</v>
      </c>
      <c r="M154" s="4">
        <f t="shared" si="21"/>
        <v>3.1903610967241318E-3</v>
      </c>
      <c r="N154" s="4">
        <f t="shared" si="22"/>
        <v>8.8339297299680902E-3</v>
      </c>
      <c r="O154" s="4">
        <f t="shared" si="23"/>
        <v>7.3928932593123192E-3</v>
      </c>
      <c r="P154" s="4">
        <f t="shared" si="26"/>
        <v>0.78210187300470069</v>
      </c>
      <c r="Q154" s="4"/>
      <c r="R154">
        <f>0.6*K154/B154</f>
        <v>1.7232056928164725E-2</v>
      </c>
    </row>
    <row r="155" spans="1:18" x14ac:dyDescent="0.25">
      <c r="A155">
        <v>172.40100000000001</v>
      </c>
      <c r="B155" s="1">
        <v>3.4723715665400001</v>
      </c>
      <c r="C155" s="1">
        <f t="shared" si="18"/>
        <v>-2.2830726100000032E-2</v>
      </c>
      <c r="D155" s="1">
        <v>0.53391302829300002</v>
      </c>
      <c r="E155" s="1">
        <f t="shared" si="24"/>
        <v>9.1165880200000382E-3</v>
      </c>
      <c r="F155" s="3">
        <v>0.82084146703000005</v>
      </c>
      <c r="G155" s="3">
        <f t="shared" si="19"/>
        <v>1.2874779052999941E-2</v>
      </c>
      <c r="H155" s="3">
        <v>32.661752189600001</v>
      </c>
      <c r="I155" s="3">
        <f t="shared" si="25"/>
        <v>35.522932368740051</v>
      </c>
      <c r="J155" s="3">
        <v>1.7344333437500001E-2</v>
      </c>
      <c r="K155" s="3">
        <v>9.9382429245699996E-2</v>
      </c>
      <c r="L155" s="4">
        <f t="shared" si="20"/>
        <v>1.9350125879314096E-2</v>
      </c>
      <c r="M155" s="4">
        <f t="shared" si="21"/>
        <v>3.0897778413439825E-3</v>
      </c>
      <c r="N155" s="4">
        <f t="shared" si="22"/>
        <v>8.8225139395270401E-3</v>
      </c>
      <c r="O155" s="4">
        <f t="shared" si="23"/>
        <v>7.4378340984430739E-3</v>
      </c>
      <c r="P155" s="4">
        <f t="shared" si="26"/>
        <v>0.78949476626401305</v>
      </c>
      <c r="Q155" s="4"/>
      <c r="R155">
        <f>0.6*K155/B155</f>
        <v>1.717254516250892E-2</v>
      </c>
    </row>
    <row r="156" spans="1:18" x14ac:dyDescent="0.25">
      <c r="A156">
        <v>173.52799999999999</v>
      </c>
      <c r="B156" s="1">
        <v>3.4495408404400001</v>
      </c>
      <c r="C156" s="1">
        <f t="shared" si="18"/>
        <v>-2.2606967530000244E-2</v>
      </c>
      <c r="D156" s="1">
        <v>0.54317702550199998</v>
      </c>
      <c r="E156" s="1">
        <f t="shared" si="24"/>
        <v>9.2639972089999523E-3</v>
      </c>
      <c r="F156" s="3">
        <v>0.83371624608299999</v>
      </c>
      <c r="G156" s="3">
        <f t="shared" si="19"/>
        <v>1.276180437200003E-2</v>
      </c>
      <c r="H156" s="3">
        <v>33.072476257399998</v>
      </c>
      <c r="I156" s="3">
        <f t="shared" si="25"/>
        <v>36.12455433121621</v>
      </c>
      <c r="J156" s="3">
        <v>1.8050196485799998E-2</v>
      </c>
      <c r="K156" s="3">
        <v>9.8408405460900003E-2</v>
      </c>
      <c r="L156" s="4">
        <f t="shared" si="20"/>
        <v>1.9287293155312895E-2</v>
      </c>
      <c r="M156" s="4">
        <f t="shared" si="21"/>
        <v>2.9914461479174769E-3</v>
      </c>
      <c r="N156" s="4">
        <f t="shared" si="22"/>
        <v>8.811082691577125E-3</v>
      </c>
      <c r="O156" s="4">
        <f t="shared" si="23"/>
        <v>7.4847643158182948E-3</v>
      </c>
      <c r="P156" s="4">
        <f t="shared" si="26"/>
        <v>0.79693260036245617</v>
      </c>
      <c r="Q156" s="4"/>
      <c r="R156">
        <f>0.6*K156/B156</f>
        <v>1.7116783365582248E-2</v>
      </c>
    </row>
    <row r="157" spans="1:18" x14ac:dyDescent="0.25">
      <c r="A157">
        <v>174.655</v>
      </c>
      <c r="B157" s="1">
        <v>3.4269338729099998</v>
      </c>
      <c r="C157" s="1">
        <f t="shared" si="18"/>
        <v>-2.2390417620000047E-2</v>
      </c>
      <c r="D157" s="1">
        <v>0.55259019938999998</v>
      </c>
      <c r="E157" s="1">
        <f t="shared" si="24"/>
        <v>9.4131738880000038E-3</v>
      </c>
      <c r="F157" s="3">
        <v>0.84647805045500002</v>
      </c>
      <c r="G157" s="3">
        <f t="shared" si="19"/>
        <v>1.2644131306999928E-2</v>
      </c>
      <c r="H157" s="3">
        <v>33.484463552299999</v>
      </c>
      <c r="I157" s="3">
        <f t="shared" si="25"/>
        <v>36.73660693446736</v>
      </c>
      <c r="J157" s="3">
        <v>1.87762336328E-2</v>
      </c>
      <c r="K157" s="3">
        <v>9.7465761072900003E-2</v>
      </c>
      <c r="L157" s="4">
        <f t="shared" si="20"/>
        <v>1.9228558676478061E-2</v>
      </c>
      <c r="M157" s="4">
        <f t="shared" si="21"/>
        <v>2.8954071795437553E-3</v>
      </c>
      <c r="N157" s="4">
        <f t="shared" si="22"/>
        <v>8.7996389786480275E-3</v>
      </c>
      <c r="O157" s="4">
        <f t="shared" si="23"/>
        <v>7.5335125182862794E-3</v>
      </c>
      <c r="P157" s="4">
        <f t="shared" si="26"/>
        <v>0.80441736467827452</v>
      </c>
      <c r="Q157" s="4"/>
      <c r="R157">
        <f>0.6*K157/B157</f>
        <v>1.7064658616853277E-2</v>
      </c>
    </row>
    <row r="158" spans="1:18" x14ac:dyDescent="0.25">
      <c r="A158">
        <v>175.78200000000001</v>
      </c>
      <c r="B158" s="1">
        <v>3.4045434552899998</v>
      </c>
      <c r="C158" s="1">
        <f t="shared" si="18"/>
        <v>-2.2175806409999943E-2</v>
      </c>
      <c r="D158" s="1">
        <v>0.56215406552000002</v>
      </c>
      <c r="E158" s="1">
        <f t="shared" si="24"/>
        <v>9.5638661300000427E-3</v>
      </c>
      <c r="F158" s="3">
        <v>0.85912218176199995</v>
      </c>
      <c r="G158" s="3">
        <f t="shared" si="19"/>
        <v>1.2522083025000019E-2</v>
      </c>
      <c r="H158" s="3">
        <v>33.897611163000001</v>
      </c>
      <c r="I158" s="3">
        <f t="shared" si="25"/>
        <v>37.359257413038996</v>
      </c>
      <c r="J158" s="3">
        <v>1.9522707856799999E-2</v>
      </c>
      <c r="K158" s="3">
        <v>9.6531555834399999E-2</v>
      </c>
      <c r="L158" s="4">
        <f t="shared" si="20"/>
        <v>1.916950073385704E-2</v>
      </c>
      <c r="M158" s="4">
        <f t="shared" si="21"/>
        <v>2.8016906399196701E-3</v>
      </c>
      <c r="N158" s="4">
        <f t="shared" si="22"/>
        <v>8.7881857499004096E-3</v>
      </c>
      <c r="O158" s="4">
        <f t="shared" si="23"/>
        <v>7.5796243440369587E-3</v>
      </c>
      <c r="P158" s="4">
        <f t="shared" si="26"/>
        <v>0.81195087719656078</v>
      </c>
      <c r="Q158" s="4"/>
      <c r="R158">
        <f>0.6*K158/B158</f>
        <v>1.7012246799389567E-2</v>
      </c>
    </row>
    <row r="159" spans="1:18" x14ac:dyDescent="0.25">
      <c r="A159">
        <v>176.90899999999999</v>
      </c>
      <c r="B159" s="1">
        <v>3.3823676488799999</v>
      </c>
      <c r="C159" s="1">
        <f t="shared" si="18"/>
        <v>-2.1986360239999669E-2</v>
      </c>
      <c r="D159" s="1">
        <v>0.57186560451799995</v>
      </c>
      <c r="E159" s="1">
        <f t="shared" si="24"/>
        <v>9.7115389979999245E-3</v>
      </c>
      <c r="F159" s="3">
        <v>0.87164426478699997</v>
      </c>
      <c r="G159" s="3">
        <f t="shared" si="19"/>
        <v>1.239578507700001E-2</v>
      </c>
      <c r="H159" s="3">
        <v>34.311815121899997</v>
      </c>
      <c r="I159" s="3">
        <f t="shared" si="25"/>
        <v>37.992674640200896</v>
      </c>
      <c r="J159" s="3">
        <v>2.0289876282100001E-2</v>
      </c>
      <c r="K159" s="3">
        <v>9.5706894363400005E-2</v>
      </c>
      <c r="L159" s="4">
        <f t="shared" si="20"/>
        <v>1.9130344451983215E-2</v>
      </c>
      <c r="M159" s="4">
        <f t="shared" si="21"/>
        <v>2.7102721463614326E-3</v>
      </c>
      <c r="N159" s="4">
        <f t="shared" si="22"/>
        <v>8.77672598375355E-3</v>
      </c>
      <c r="O159" s="4">
        <f t="shared" si="23"/>
        <v>7.6433463218682322E-3</v>
      </c>
      <c r="P159" s="4">
        <f t="shared" si="26"/>
        <v>0.8195305015405977</v>
      </c>
      <c r="Q159" s="4"/>
      <c r="R159">
        <f>0.6*K159/B159</f>
        <v>1.6977497001857501E-2</v>
      </c>
    </row>
    <row r="160" spans="1:18" x14ac:dyDescent="0.25">
      <c r="A160">
        <v>178.035</v>
      </c>
      <c r="B160" s="1">
        <v>3.3603812886400002</v>
      </c>
      <c r="C160" s="1">
        <f t="shared" si="18"/>
        <v>-2.178727665000002E-2</v>
      </c>
      <c r="D160" s="1">
        <v>0.58174198668999999</v>
      </c>
      <c r="E160" s="1">
        <f t="shared" si="24"/>
        <v>9.8763821720000422E-3</v>
      </c>
      <c r="F160" s="3">
        <v>0.88404004986399998</v>
      </c>
      <c r="G160" s="3">
        <f t="shared" si="19"/>
        <v>1.2265488950000014E-2</v>
      </c>
      <c r="H160" s="3">
        <v>34.726976329199999</v>
      </c>
      <c r="I160" s="3">
        <f t="shared" si="25"/>
        <v>38.636452274962409</v>
      </c>
      <c r="J160" s="3">
        <v>2.1078000944199999E-2</v>
      </c>
      <c r="K160" s="3">
        <v>9.4840281031999998E-2</v>
      </c>
      <c r="L160" s="4">
        <f t="shared" si="20"/>
        <v>1.9081154688520605E-2</v>
      </c>
      <c r="M160" s="4">
        <f t="shared" si="21"/>
        <v>2.6213269806260541E-3</v>
      </c>
      <c r="N160" s="4">
        <f t="shared" si="22"/>
        <v>8.7652624880353407E-3</v>
      </c>
      <c r="O160" s="4">
        <f t="shared" si="23"/>
        <v>7.6945652198592111E-3</v>
      </c>
      <c r="P160" s="4">
        <f t="shared" si="26"/>
        <v>0.82717384786246595</v>
      </c>
      <c r="Q160" s="4"/>
      <c r="R160">
        <f>0.6*K160/B160</f>
        <v>1.6933842838480397E-2</v>
      </c>
    </row>
    <row r="161" spans="1:18" x14ac:dyDescent="0.25">
      <c r="A161">
        <v>179.16200000000001</v>
      </c>
      <c r="B161" s="1">
        <v>3.3385940119900002</v>
      </c>
      <c r="C161" s="1">
        <f t="shared" si="18"/>
        <v>-2.1600378480000071E-2</v>
      </c>
      <c r="D161" s="1">
        <v>0.59177016103500002</v>
      </c>
      <c r="E161" s="1">
        <f t="shared" si="24"/>
        <v>1.0028174345000029E-2</v>
      </c>
      <c r="F161" s="3">
        <v>0.89630553881399999</v>
      </c>
      <c r="G161" s="3">
        <f t="shared" si="19"/>
        <v>1.2131573231999981E-2</v>
      </c>
      <c r="H161" s="3">
        <v>35.142996933200003</v>
      </c>
      <c r="I161" s="3">
        <f t="shared" si="25"/>
        <v>39.291918460197053</v>
      </c>
      <c r="J161" s="3">
        <v>2.1887342071200001E-2</v>
      </c>
      <c r="K161" s="3">
        <v>9.40267110607E-2</v>
      </c>
      <c r="L161" s="4">
        <f t="shared" si="20"/>
        <v>1.9040923705709509E-2</v>
      </c>
      <c r="M161" s="4">
        <f t="shared" si="21"/>
        <v>2.5347082467562553E-3</v>
      </c>
      <c r="N161" s="4">
        <f t="shared" si="22"/>
        <v>8.7537980018379188E-3</v>
      </c>
      <c r="O161" s="4">
        <f t="shared" si="23"/>
        <v>7.7524174571153362E-3</v>
      </c>
      <c r="P161" s="4">
        <f t="shared" si="26"/>
        <v>0.83486841308232518</v>
      </c>
      <c r="Q161" s="4"/>
      <c r="R161">
        <f>0.6*K161/B161</f>
        <v>1.6898139286721087E-2</v>
      </c>
    </row>
    <row r="162" spans="1:18" x14ac:dyDescent="0.25">
      <c r="A162">
        <v>180.28899999999999</v>
      </c>
      <c r="B162" s="1">
        <v>3.3169936335100001</v>
      </c>
      <c r="C162" s="1">
        <f t="shared" si="18"/>
        <v>-2.142102690000014E-2</v>
      </c>
      <c r="D162" s="1">
        <v>0.60195617080099995</v>
      </c>
      <c r="E162" s="1">
        <f t="shared" si="24"/>
        <v>1.0186009765999926E-2</v>
      </c>
      <c r="F162" s="3">
        <v>0.90843711204599997</v>
      </c>
      <c r="G162" s="3">
        <f t="shared" si="19"/>
        <v>1.1994230038000042E-2</v>
      </c>
      <c r="H162" s="3">
        <v>35.5597765678</v>
      </c>
      <c r="I162" s="3">
        <f t="shared" si="25"/>
        <v>39.958671334303951</v>
      </c>
      <c r="J162" s="3">
        <v>2.2718150725999999E-2</v>
      </c>
      <c r="K162" s="3">
        <v>9.3245991432700001E-2</v>
      </c>
      <c r="L162" s="4">
        <f t="shared" si="20"/>
        <v>1.9005789317717226E-2</v>
      </c>
      <c r="M162" s="4">
        <f t="shared" si="21"/>
        <v>2.4504634409560858E-3</v>
      </c>
      <c r="N162" s="4">
        <f t="shared" si="22"/>
        <v>8.7423353332019612E-3</v>
      </c>
      <c r="O162" s="4">
        <f t="shared" si="23"/>
        <v>7.8129905435591774E-3</v>
      </c>
      <c r="P162" s="4">
        <f t="shared" si="26"/>
        <v>0.84262083053944048</v>
      </c>
      <c r="Q162" s="4"/>
      <c r="R162">
        <f>0.6*K162/B162</f>
        <v>1.6866958770860519E-2</v>
      </c>
    </row>
    <row r="163" spans="1:18" x14ac:dyDescent="0.25">
      <c r="A163">
        <v>181.416</v>
      </c>
      <c r="B163" s="1">
        <v>3.29557260661</v>
      </c>
      <c r="C163" s="1">
        <f t="shared" si="18"/>
        <v>-2.1248740579999925E-2</v>
      </c>
      <c r="D163" s="1">
        <v>0.61230207358900002</v>
      </c>
      <c r="E163" s="1">
        <f t="shared" si="24"/>
        <v>1.0345902788000072E-2</v>
      </c>
      <c r="F163" s="3">
        <v>0.92043134208400001</v>
      </c>
      <c r="G163" s="3">
        <f t="shared" si="19"/>
        <v>1.1853703182999942E-2</v>
      </c>
      <c r="H163" s="3">
        <v>35.977217883100003</v>
      </c>
      <c r="I163" s="3">
        <f t="shared" si="25"/>
        <v>40.636887494551068</v>
      </c>
      <c r="J163" s="3">
        <v>2.3570679251299999E-2</v>
      </c>
      <c r="K163" s="3">
        <v>9.2496026995700004E-2</v>
      </c>
      <c r="L163" s="4">
        <f t="shared" si="20"/>
        <v>1.8975471334332587E-2</v>
      </c>
      <c r="M163" s="4">
        <f t="shared" si="21"/>
        <v>2.368590845204771E-3</v>
      </c>
      <c r="N163" s="4">
        <f t="shared" si="22"/>
        <v>8.7308771808039115E-3</v>
      </c>
      <c r="O163" s="4">
        <f t="shared" si="23"/>
        <v>7.8760033083239041E-3</v>
      </c>
      <c r="P163" s="4">
        <f t="shared" si="26"/>
        <v>0.8504338210829997</v>
      </c>
      <c r="Q163" s="4"/>
      <c r="R163">
        <f>0.6*K163/B163</f>
        <v>1.6840052647029306E-2</v>
      </c>
    </row>
    <row r="164" spans="1:18" x14ac:dyDescent="0.25">
      <c r="A164">
        <v>182.54300000000001</v>
      </c>
      <c r="B164" s="1">
        <v>3.27432386603</v>
      </c>
      <c r="C164" s="1">
        <f t="shared" si="18"/>
        <v>-2.108302192E-2</v>
      </c>
      <c r="D164" s="1">
        <v>0.62280958223600003</v>
      </c>
      <c r="E164" s="1">
        <f t="shared" si="24"/>
        <v>1.0507508647000008E-2</v>
      </c>
      <c r="F164" s="3">
        <v>0.93228504526699996</v>
      </c>
      <c r="G164" s="3">
        <f t="shared" si="19"/>
        <v>1.171023114900005E-2</v>
      </c>
      <c r="H164" s="3">
        <v>36.395225123400003</v>
      </c>
      <c r="I164" s="3">
        <f t="shared" si="25"/>
        <v>41.326745761977079</v>
      </c>
      <c r="J164" s="3">
        <v>2.44451781258E-2</v>
      </c>
      <c r="K164" s="3">
        <v>9.1774651619199996E-2</v>
      </c>
      <c r="L164" s="4">
        <f t="shared" si="20"/>
        <v>1.8949662907289055E-2</v>
      </c>
      <c r="M164" s="4">
        <f t="shared" si="21"/>
        <v>2.2890794455944765E-3</v>
      </c>
      <c r="N164" s="4">
        <f t="shared" si="22"/>
        <v>8.7194261800217429E-3</v>
      </c>
      <c r="O164" s="4">
        <f t="shared" si="23"/>
        <v>7.9411572816728351E-3</v>
      </c>
      <c r="P164" s="4">
        <f t="shared" si="26"/>
        <v>0.85830982439132364</v>
      </c>
      <c r="Q164" s="4"/>
      <c r="R164">
        <f>0.6*K164/B164</f>
        <v>1.6817148585330406E-2</v>
      </c>
    </row>
    <row r="165" spans="1:18" x14ac:dyDescent="0.25">
      <c r="A165">
        <v>183.66900000000001</v>
      </c>
      <c r="B165" s="1">
        <v>3.25324084411</v>
      </c>
      <c r="C165" s="1">
        <f t="shared" si="18"/>
        <v>-2.0925714400000128E-2</v>
      </c>
      <c r="D165" s="1">
        <v>0.63348004934699997</v>
      </c>
      <c r="E165" s="1">
        <f t="shared" si="24"/>
        <v>1.0670467110999948E-2</v>
      </c>
      <c r="F165" s="3">
        <v>0.94399527641600001</v>
      </c>
      <c r="G165" s="3">
        <f t="shared" si="19"/>
        <v>1.1564034159999959E-2</v>
      </c>
      <c r="H165" s="3">
        <v>36.813704026000003</v>
      </c>
      <c r="I165" s="3">
        <f t="shared" si="25"/>
        <v>42.027804177360558</v>
      </c>
      <c r="J165" s="3">
        <v>2.53418962708E-2</v>
      </c>
      <c r="K165" s="3">
        <v>9.10898900904E-2</v>
      </c>
      <c r="L165" s="4">
        <f t="shared" si="20"/>
        <v>1.8930162391972614E-2</v>
      </c>
      <c r="M165" s="4">
        <f t="shared" si="21"/>
        <v>2.2119101128998003E-3</v>
      </c>
      <c r="N165" s="4">
        <f t="shared" si="22"/>
        <v>8.7079849075168501E-3</v>
      </c>
      <c r="O165" s="4">
        <f t="shared" si="23"/>
        <v>8.0102673715559628E-3</v>
      </c>
      <c r="P165" s="4">
        <f t="shared" si="26"/>
        <v>0.86625098167299652</v>
      </c>
      <c r="Q165" s="4"/>
      <c r="R165">
        <f>0.6*K165/B165</f>
        <v>1.6799842579497633E-2</v>
      </c>
    </row>
    <row r="166" spans="1:18" x14ac:dyDescent="0.25">
      <c r="A166">
        <v>184.79599999999999</v>
      </c>
      <c r="B166" s="1">
        <v>3.2323151297099999</v>
      </c>
      <c r="C166" s="1">
        <f t="shared" si="18"/>
        <v>-2.0773498800000123E-2</v>
      </c>
      <c r="D166" s="1">
        <v>0.64431658880200005</v>
      </c>
      <c r="E166" s="1">
        <f t="shared" si="24"/>
        <v>1.0836539455000072E-2</v>
      </c>
      <c r="F166" s="3">
        <v>0.95555931057599997</v>
      </c>
      <c r="G166" s="3">
        <f t="shared" si="19"/>
        <v>1.1415339693000015E-2</v>
      </c>
      <c r="H166" s="3">
        <v>37.232562405499998</v>
      </c>
      <c r="I166" s="3">
        <f t="shared" si="25"/>
        <v>42.741490027503659</v>
      </c>
      <c r="J166" s="3">
        <v>2.6261082024600001E-2</v>
      </c>
      <c r="K166" s="3">
        <v>9.0427293702999997E-2</v>
      </c>
      <c r="L166" s="4">
        <f t="shared" si="20"/>
        <v>1.8914123318751242E-2</v>
      </c>
      <c r="M166" s="4">
        <f t="shared" si="21"/>
        <v>2.1370721616634542E-3</v>
      </c>
      <c r="N166" s="4">
        <f t="shared" si="22"/>
        <v>8.6965558631491805E-3</v>
      </c>
      <c r="O166" s="4">
        <f t="shared" si="23"/>
        <v>8.0804952939386079E-3</v>
      </c>
      <c r="P166" s="4">
        <f t="shared" si="26"/>
        <v>0.87426124904455249</v>
      </c>
      <c r="Q166" s="4"/>
      <c r="R166">
        <f>0.6*K166/B166</f>
        <v>1.6785608470875742E-2</v>
      </c>
    </row>
    <row r="167" spans="1:18" x14ac:dyDescent="0.25">
      <c r="A167">
        <v>185.923</v>
      </c>
      <c r="B167" s="1">
        <v>3.2115416309099998</v>
      </c>
      <c r="C167" s="1">
        <f t="shared" si="18"/>
        <v>-2.0628072789999674E-2</v>
      </c>
      <c r="D167" s="1">
        <v>0.65531941453999998</v>
      </c>
      <c r="E167" s="1">
        <f t="shared" si="24"/>
        <v>1.1002825737999933E-2</v>
      </c>
      <c r="F167" s="3">
        <v>0.96697465026899998</v>
      </c>
      <c r="G167" s="3">
        <f t="shared" si="19"/>
        <v>1.1264381148999969E-2</v>
      </c>
      <c r="H167" s="3">
        <v>37.651709879999999</v>
      </c>
      <c r="I167" s="3">
        <f t="shared" si="25"/>
        <v>43.467366165259264</v>
      </c>
      <c r="J167" s="3">
        <v>2.72029824175E-2</v>
      </c>
      <c r="K167" s="3">
        <v>8.9794252494799998E-2</v>
      </c>
      <c r="L167" s="4">
        <f t="shared" si="20"/>
        <v>1.8903201389846882E-2</v>
      </c>
      <c r="M167" s="4">
        <f t="shared" si="21"/>
        <v>2.0645281011761837E-3</v>
      </c>
      <c r="N167" s="4">
        <f t="shared" si="22"/>
        <v>8.6851414783024068E-3</v>
      </c>
      <c r="O167" s="4">
        <f t="shared" si="23"/>
        <v>8.1535318103682902E-3</v>
      </c>
      <c r="P167" s="4">
        <f t="shared" si="26"/>
        <v>0.88234174433849111</v>
      </c>
      <c r="Q167" s="4"/>
      <c r="R167">
        <f>0.6*K167/B167</f>
        <v>1.6775915646970431E-2</v>
      </c>
    </row>
    <row r="168" spans="1:18" x14ac:dyDescent="0.25">
      <c r="A168">
        <v>187.05</v>
      </c>
      <c r="B168" s="1">
        <v>3.1909135581200001</v>
      </c>
      <c r="C168" s="1">
        <f t="shared" si="18"/>
        <v>-2.0488866600000044E-2</v>
      </c>
      <c r="D168" s="1">
        <v>0.666490384213</v>
      </c>
      <c r="E168" s="1">
        <f t="shared" si="24"/>
        <v>1.117096967300002E-2</v>
      </c>
      <c r="F168" s="3">
        <v>0.97823903141799995</v>
      </c>
      <c r="G168" s="3">
        <f t="shared" si="19"/>
        <v>1.1111371658000024E-2</v>
      </c>
      <c r="H168" s="3">
        <v>38.071057580900003</v>
      </c>
      <c r="I168" s="3">
        <f t="shared" si="25"/>
        <v>44.20561817392494</v>
      </c>
      <c r="J168" s="3">
        <v>2.8167842451699999E-2</v>
      </c>
      <c r="K168" s="3">
        <v>8.9188286295500005E-2</v>
      </c>
      <c r="L168" s="4">
        <f t="shared" si="20"/>
        <v>1.8897012816394346E-2</v>
      </c>
      <c r="M168" s="4">
        <f t="shared" si="21"/>
        <v>1.9942496458860088E-3</v>
      </c>
      <c r="N168" s="4">
        <f t="shared" si="22"/>
        <v>8.6737441269563401E-3</v>
      </c>
      <c r="O168" s="4">
        <f t="shared" si="23"/>
        <v>8.2290190435519977E-3</v>
      </c>
      <c r="P168" s="4">
        <f t="shared" si="26"/>
        <v>0.89049527614885937</v>
      </c>
      <c r="Q168" s="4"/>
      <c r="R168">
        <f>0.6*K168/B168</f>
        <v>1.6770423517467017E-2</v>
      </c>
    </row>
    <row r="169" spans="1:18" x14ac:dyDescent="0.25">
      <c r="A169">
        <v>188.17699999999999</v>
      </c>
      <c r="B169" s="1">
        <v>3.1704246915200001</v>
      </c>
      <c r="C169" s="1">
        <f t="shared" si="18"/>
        <v>-2.0355306029999909E-2</v>
      </c>
      <c r="D169" s="1">
        <v>0.67783094807599997</v>
      </c>
      <c r="E169" s="1">
        <f t="shared" si="24"/>
        <v>1.1340563862999975E-2</v>
      </c>
      <c r="F169" s="3">
        <v>0.98935040307599997</v>
      </c>
      <c r="G169" s="3">
        <f t="shared" si="19"/>
        <v>1.0956524964000125E-2</v>
      </c>
      <c r="H169" s="3">
        <v>38.490518665099998</v>
      </c>
      <c r="I169" s="3">
        <f t="shared" si="25"/>
        <v>44.956433602204541</v>
      </c>
      <c r="J169" s="3">
        <v>2.9155906156499999E-2</v>
      </c>
      <c r="K169" s="3">
        <v>8.8606895478499995E-2</v>
      </c>
      <c r="L169" s="4">
        <f t="shared" si="20"/>
        <v>1.8895154900389413E-2</v>
      </c>
      <c r="M169" s="4">
        <f t="shared" si="21"/>
        <v>1.9262020508534245E-3</v>
      </c>
      <c r="N169" s="4">
        <f t="shared" si="22"/>
        <v>8.6623661101979353E-3</v>
      </c>
      <c r="O169" s="4">
        <f t="shared" si="23"/>
        <v>8.3065867393380538E-3</v>
      </c>
      <c r="P169" s="4">
        <f t="shared" si="26"/>
        <v>0.89872429519241137</v>
      </c>
      <c r="Q169" s="4"/>
      <c r="R169">
        <f>0.6*K169/B169</f>
        <v>1.6768774678452135E-2</v>
      </c>
    </row>
    <row r="170" spans="1:18" x14ac:dyDescent="0.25">
      <c r="A170">
        <v>189.303</v>
      </c>
      <c r="B170" s="1">
        <v>3.1500693854900002</v>
      </c>
      <c r="C170" s="1">
        <f t="shared" si="18"/>
        <v>-2.0225997040000276E-2</v>
      </c>
      <c r="D170" s="1">
        <v>0.68934213948800005</v>
      </c>
      <c r="E170" s="1">
        <f t="shared" si="24"/>
        <v>1.1511191412000077E-2</v>
      </c>
      <c r="F170" s="3">
        <v>1.0003069280400001</v>
      </c>
      <c r="G170" s="3">
        <f t="shared" si="19"/>
        <v>1.080006158999991E-2</v>
      </c>
      <c r="H170" s="3">
        <v>38.910008159100002</v>
      </c>
      <c r="I170" s="3">
        <f t="shared" si="25"/>
        <v>45.719323975089509</v>
      </c>
      <c r="J170" s="3">
        <v>3.01674161585E-2</v>
      </c>
      <c r="K170" s="3">
        <v>8.8044011848600001E-2</v>
      </c>
      <c r="L170" s="4">
        <f t="shared" si="20"/>
        <v>1.8896443857049056E-2</v>
      </c>
      <c r="M170" s="4">
        <f t="shared" si="21"/>
        <v>1.8603451889891642E-3</v>
      </c>
      <c r="N170" s="4">
        <f t="shared" si="22"/>
        <v>8.6510096605480011E-3</v>
      </c>
      <c r="O170" s="4">
        <f t="shared" si="23"/>
        <v>8.3850890075118905E-3</v>
      </c>
      <c r="P170" s="4">
        <f t="shared" si="26"/>
        <v>0.90703088193174941</v>
      </c>
      <c r="Q170" s="4"/>
      <c r="R170">
        <f>0.6*K170/B170</f>
        <v>1.6769918577822927E-2</v>
      </c>
    </row>
    <row r="171" spans="1:18" x14ac:dyDescent="0.25">
      <c r="A171">
        <v>190.43</v>
      </c>
      <c r="B171" s="1">
        <v>3.1298433884499999</v>
      </c>
      <c r="C171" s="1">
        <f t="shared" si="18"/>
        <v>-2.0109810489999713E-2</v>
      </c>
      <c r="D171" s="1">
        <v>0.70102379981600005</v>
      </c>
      <c r="E171" s="1">
        <f t="shared" si="24"/>
        <v>1.1681660327999999E-2</v>
      </c>
      <c r="F171" s="3">
        <v>1.01110698963</v>
      </c>
      <c r="G171" s="3">
        <f t="shared" si="19"/>
        <v>1.0642126700000087E-2</v>
      </c>
      <c r="H171" s="3">
        <v>39.329442573400001</v>
      </c>
      <c r="I171" s="3">
        <f t="shared" si="25"/>
        <v>46.495834406429793</v>
      </c>
      <c r="J171" s="3">
        <v>3.1202612652899999E-2</v>
      </c>
      <c r="K171" s="3">
        <v>8.7538250433499998E-2</v>
      </c>
      <c r="L171" s="4">
        <f t="shared" si="20"/>
        <v>1.8909307887567686E-2</v>
      </c>
      <c r="M171" s="4">
        <f t="shared" si="21"/>
        <v>1.7966301966970571E-3</v>
      </c>
      <c r="N171" s="4">
        <f t="shared" si="22"/>
        <v>8.6396769606213713E-3</v>
      </c>
      <c r="O171" s="4">
        <f t="shared" si="23"/>
        <v>8.4730007302492565E-3</v>
      </c>
      <c r="P171" s="4">
        <f t="shared" si="26"/>
        <v>0.9154159709392613</v>
      </c>
      <c r="Q171" s="4"/>
      <c r="R171">
        <f>0.6*K171/B171</f>
        <v>1.6781334955584173E-2</v>
      </c>
    </row>
    <row r="172" spans="1:18" x14ac:dyDescent="0.25">
      <c r="A172">
        <v>191.55699999999999</v>
      </c>
      <c r="B172" s="1">
        <v>3.1097335779600002</v>
      </c>
      <c r="C172" s="1">
        <f t="shared" si="18"/>
        <v>-1.9991564900000203E-2</v>
      </c>
      <c r="D172" s="1">
        <v>0.71288423397400003</v>
      </c>
      <c r="E172" s="1">
        <f t="shared" si="24"/>
        <v>1.1860434157999977E-2</v>
      </c>
      <c r="F172" s="3">
        <v>1.0217491163300001</v>
      </c>
      <c r="G172" s="3">
        <f t="shared" si="19"/>
        <v>1.0482920559999886E-2</v>
      </c>
      <c r="H172" s="3">
        <v>39.748742209299998</v>
      </c>
      <c r="I172" s="3">
        <f t="shared" si="25"/>
        <v>47.285477112650426</v>
      </c>
      <c r="J172" s="3">
        <v>3.2261738999399998E-2</v>
      </c>
      <c r="K172" s="3">
        <v>8.7023525890099998E-2</v>
      </c>
      <c r="L172" s="4">
        <f t="shared" si="20"/>
        <v>1.8919683640325466E-2</v>
      </c>
      <c r="M172" s="4">
        <f t="shared" si="21"/>
        <v>1.7350533868795925E-3</v>
      </c>
      <c r="N172" s="4">
        <f t="shared" si="22"/>
        <v>8.6283700690730231E-3</v>
      </c>
      <c r="O172" s="4">
        <f t="shared" si="23"/>
        <v>8.5562601843728516E-3</v>
      </c>
      <c r="P172" s="4">
        <f t="shared" si="26"/>
        <v>0.92388897166951056</v>
      </c>
      <c r="Q172" s="4"/>
      <c r="R172">
        <f>0.6*K172/B172</f>
        <v>1.6790543056203772E-2</v>
      </c>
    </row>
    <row r="173" spans="1:18" x14ac:dyDescent="0.25">
      <c r="A173">
        <v>192.684</v>
      </c>
      <c r="B173" s="1">
        <v>3.08974201306</v>
      </c>
      <c r="C173" s="1">
        <f t="shared" si="18"/>
        <v>-1.9879824919999844E-2</v>
      </c>
      <c r="D173" s="1">
        <v>0.72491759684400003</v>
      </c>
      <c r="E173" s="1">
        <f t="shared" si="24"/>
        <v>1.2033362870000008E-2</v>
      </c>
      <c r="F173" s="3">
        <v>1.03223203689</v>
      </c>
      <c r="G173" s="3">
        <f t="shared" si="19"/>
        <v>1.0322658360000014E-2</v>
      </c>
      <c r="H173" s="3">
        <v>40.167829517100003</v>
      </c>
      <c r="I173" s="3">
        <f t="shared" si="25"/>
        <v>48.088451027513983</v>
      </c>
      <c r="J173" s="3">
        <v>3.3345036359799997E-2</v>
      </c>
      <c r="K173" s="3">
        <v>8.6537120411999999E-2</v>
      </c>
      <c r="L173" s="4">
        <f t="shared" si="20"/>
        <v>1.8935666632443657E-2</v>
      </c>
      <c r="M173" s="4">
        <f t="shared" si="21"/>
        <v>1.6755282968249445E-3</v>
      </c>
      <c r="N173" s="4">
        <f t="shared" si="22"/>
        <v>8.617090969924919E-3</v>
      </c>
      <c r="O173" s="4">
        <f t="shared" si="23"/>
        <v>8.6430473656937921E-3</v>
      </c>
      <c r="P173" s="4">
        <f t="shared" si="26"/>
        <v>0.93244523185388339</v>
      </c>
      <c r="Q173" s="4"/>
      <c r="R173">
        <f>0.6*K173/B173</f>
        <v>1.6804727393979903E-2</v>
      </c>
    </row>
    <row r="174" spans="1:18" x14ac:dyDescent="0.25">
      <c r="A174">
        <v>193.81100000000001</v>
      </c>
      <c r="B174" s="1">
        <v>3.0698621881400001</v>
      </c>
      <c r="C174" s="1">
        <f t="shared" si="18"/>
        <v>-1.9773460410000165E-2</v>
      </c>
      <c r="D174" s="1">
        <v>0.73712622433700004</v>
      </c>
      <c r="E174" s="1">
        <f t="shared" si="24"/>
        <v>1.2208627493000002E-2</v>
      </c>
      <c r="F174" s="3">
        <v>1.04255469525</v>
      </c>
      <c r="G174" s="3">
        <f t="shared" si="19"/>
        <v>1.0161511790000022E-2</v>
      </c>
      <c r="H174" s="3">
        <v>40.586627371399999</v>
      </c>
      <c r="I174" s="3">
        <f t="shared" si="25"/>
        <v>48.904948331681133</v>
      </c>
      <c r="J174" s="3">
        <v>3.4452743462600001E-2</v>
      </c>
      <c r="K174" s="3">
        <v>8.6074114401400004E-2</v>
      </c>
      <c r="L174" s="4">
        <f t="shared" si="20"/>
        <v>1.8956321300497611E-2</v>
      </c>
      <c r="M174" s="4">
        <f t="shared" si="21"/>
        <v>1.6180155417278681E-3</v>
      </c>
      <c r="N174" s="4">
        <f t="shared" si="22"/>
        <v>8.6058416248332957E-3</v>
      </c>
      <c r="O174" s="4">
        <f t="shared" si="23"/>
        <v>8.7324641339364475E-3</v>
      </c>
      <c r="P174" s="4">
        <f t="shared" si="26"/>
        <v>0.94108827921957716</v>
      </c>
      <c r="Q174" s="4"/>
      <c r="R174">
        <f>0.6*K174/B174</f>
        <v>1.6823057673520804E-2</v>
      </c>
    </row>
    <row r="175" spans="1:18" x14ac:dyDescent="0.25">
      <c r="A175">
        <v>194.93700000000001</v>
      </c>
      <c r="B175" s="1">
        <v>3.0500887277299999</v>
      </c>
      <c r="C175" s="1">
        <f t="shared" si="18"/>
        <v>-1.9670935409999757E-2</v>
      </c>
      <c r="D175" s="1">
        <v>0.74951151690499995</v>
      </c>
      <c r="E175" s="1">
        <f t="shared" si="24"/>
        <v>1.2385292567999917E-2</v>
      </c>
      <c r="F175" s="3">
        <v>1.05271620704</v>
      </c>
      <c r="G175" s="3">
        <f t="shared" si="19"/>
        <v>9.9996527299999194E-3</v>
      </c>
      <c r="H175" s="3">
        <v>41.005061404400003</v>
      </c>
      <c r="I175" s="3">
        <f t="shared" si="25"/>
        <v>49.734426998959982</v>
      </c>
      <c r="J175" s="3">
        <v>3.5585097848100003E-2</v>
      </c>
      <c r="K175" s="3">
        <v>8.5627821823899997E-2</v>
      </c>
      <c r="L175" s="4">
        <f t="shared" si="20"/>
        <v>1.8980288142212354E-2</v>
      </c>
      <c r="M175" s="4">
        <f t="shared" si="21"/>
        <v>1.5624687885053452E-3</v>
      </c>
      <c r="N175" s="4">
        <f t="shared" si="22"/>
        <v>8.5946239066865236E-3</v>
      </c>
      <c r="O175" s="4">
        <f t="shared" si="23"/>
        <v>8.8231954470204856E-3</v>
      </c>
      <c r="P175" s="4">
        <f t="shared" si="26"/>
        <v>0.94982074335351363</v>
      </c>
      <c r="Q175" s="4"/>
      <c r="R175">
        <f>0.6*K175/B175</f>
        <v>1.6844327388658171E-2</v>
      </c>
    </row>
    <row r="176" spans="1:18" x14ac:dyDescent="0.25">
      <c r="A176">
        <v>196.06399999999999</v>
      </c>
      <c r="B176" s="1">
        <v>3.0304177923200002</v>
      </c>
      <c r="C176" s="1">
        <f t="shared" si="18"/>
        <v>-1.9571321280000387E-2</v>
      </c>
      <c r="D176" s="1">
        <v>0.76207352642299997</v>
      </c>
      <c r="E176" s="1">
        <f t="shared" si="24"/>
        <v>1.2562009518000017E-2</v>
      </c>
      <c r="F176" s="3">
        <v>1.0627158597699999</v>
      </c>
      <c r="G176" s="3">
        <f t="shared" si="19"/>
        <v>9.837261150000165E-3</v>
      </c>
      <c r="H176" s="3">
        <v>41.423059390600002</v>
      </c>
      <c r="I176" s="3">
        <f t="shared" si="25"/>
        <v>50.578556370824366</v>
      </c>
      <c r="J176" s="3">
        <v>3.6742335839299999E-2</v>
      </c>
      <c r="K176" s="3">
        <v>8.5194200302700002E-2</v>
      </c>
      <c r="L176" s="4">
        <f t="shared" si="20"/>
        <v>1.9006751700380384E-2</v>
      </c>
      <c r="M176" s="4">
        <f t="shared" si="21"/>
        <v>1.5088345524308586E-3</v>
      </c>
      <c r="N176" s="4">
        <f t="shared" si="22"/>
        <v>8.5834396162690549E-3</v>
      </c>
      <c r="O176" s="4">
        <f t="shared" si="23"/>
        <v>8.914477531680471E-3</v>
      </c>
      <c r="P176" s="4">
        <f t="shared" si="26"/>
        <v>0.95864393880053411</v>
      </c>
      <c r="Q176" s="4"/>
      <c r="R176">
        <f>0.6*K176/B176</f>
        <v>1.686781285114046E-2</v>
      </c>
    </row>
    <row r="177" spans="1:18" x14ac:dyDescent="0.25">
      <c r="A177">
        <v>197.191</v>
      </c>
      <c r="B177" s="1">
        <v>3.0108464710399998</v>
      </c>
      <c r="C177" s="1">
        <f t="shared" si="18"/>
        <v>-1.9471932479999676E-2</v>
      </c>
      <c r="D177" s="1">
        <v>0.77481151215800004</v>
      </c>
      <c r="E177" s="1">
        <f t="shared" si="24"/>
        <v>1.2737985735000068E-2</v>
      </c>
      <c r="F177" s="3">
        <v>1.0725531209200001</v>
      </c>
      <c r="G177" s="3">
        <f t="shared" si="19"/>
        <v>9.6745324499998286E-3</v>
      </c>
      <c r="H177" s="3">
        <v>41.840550748200002</v>
      </c>
      <c r="I177" s="3">
        <f t="shared" si="25"/>
        <v>51.436795669861546</v>
      </c>
      <c r="J177" s="3">
        <v>3.7924691048000003E-2</v>
      </c>
      <c r="K177" s="3">
        <v>8.4761559641199996E-2</v>
      </c>
      <c r="L177" s="4">
        <f t="shared" si="20"/>
        <v>1.9033151587050059E-2</v>
      </c>
      <c r="M177" s="4">
        <f t="shared" si="21"/>
        <v>1.4570563998420577E-3</v>
      </c>
      <c r="N177" s="4">
        <f t="shared" si="22"/>
        <v>8.5722904957287651E-3</v>
      </c>
      <c r="O177" s="4">
        <f t="shared" si="23"/>
        <v>9.0038046914792374E-3</v>
      </c>
      <c r="P177" s="4">
        <f t="shared" si="26"/>
        <v>0.96755841633221462</v>
      </c>
      <c r="Q177" s="4"/>
      <c r="R177">
        <f>0.6*K177/B177</f>
        <v>1.6891241806545224E-2</v>
      </c>
    </row>
    <row r="178" spans="1:18" x14ac:dyDescent="0.25">
      <c r="A178">
        <v>198.31800000000001</v>
      </c>
      <c r="B178" s="1">
        <v>2.9913745385600001</v>
      </c>
      <c r="C178" s="1">
        <f t="shared" si="18"/>
        <v>-1.9361206880000204E-2</v>
      </c>
      <c r="D178" s="1">
        <v>0.78772219428800005</v>
      </c>
      <c r="E178" s="1">
        <f t="shared" si="24"/>
        <v>1.2910682130000017E-2</v>
      </c>
      <c r="F178" s="3">
        <v>1.0822276533699999</v>
      </c>
      <c r="G178" s="3">
        <f t="shared" si="19"/>
        <v>9.5117538600000273E-3</v>
      </c>
      <c r="H178" s="3">
        <v>42.257465736299999</v>
      </c>
      <c r="I178" s="3">
        <f t="shared" si="25"/>
        <v>52.309339734919099</v>
      </c>
      <c r="J178" s="3">
        <v>3.9132391926200001E-2</v>
      </c>
      <c r="K178" s="3">
        <v>8.4279569726700004E-2</v>
      </c>
      <c r="L178" s="4">
        <f t="shared" si="20"/>
        <v>1.904811019594687E-2</v>
      </c>
      <c r="M178" s="4">
        <f t="shared" si="21"/>
        <v>1.4070689496323732E-3</v>
      </c>
      <c r="N178" s="4">
        <f t="shared" si="22"/>
        <v>8.5611782444371381E-3</v>
      </c>
      <c r="O178" s="4">
        <f t="shared" si="23"/>
        <v>9.0798630018773582E-3</v>
      </c>
      <c r="P178" s="4">
        <f t="shared" si="26"/>
        <v>0.97656222102369383</v>
      </c>
      <c r="Q178" s="4"/>
      <c r="R178">
        <f>0.6*K178/B178</f>
        <v>1.690451703194696E-2</v>
      </c>
    </row>
    <row r="179" spans="1:18" x14ac:dyDescent="0.25">
      <c r="A179">
        <v>199.44499999999999</v>
      </c>
      <c r="B179" s="1">
        <v>2.9720133316799999</v>
      </c>
      <c r="C179" s="1">
        <f t="shared" si="18"/>
        <v>-1.9329447710000114E-2</v>
      </c>
      <c r="D179" s="1">
        <v>0.80079090991900004</v>
      </c>
      <c r="E179" s="1">
        <f t="shared" si="24"/>
        <v>1.3068715630999983E-2</v>
      </c>
      <c r="F179" s="3">
        <v>1.09173940723</v>
      </c>
      <c r="G179" s="3">
        <f t="shared" si="19"/>
        <v>9.3486165800000798E-3</v>
      </c>
      <c r="H179" s="3">
        <v>42.673731958600001</v>
      </c>
      <c r="I179" s="3">
        <f t="shared" si="25"/>
        <v>53.196379491944377</v>
      </c>
      <c r="J179" s="3">
        <v>4.0365651096699998E-2</v>
      </c>
      <c r="K179" s="3">
        <v>8.4141321696799998E-2</v>
      </c>
      <c r="L179" s="4">
        <f t="shared" si="20"/>
        <v>1.9140750145415355E-2</v>
      </c>
      <c r="M179" s="4">
        <f t="shared" si="21"/>
        <v>1.3587670359498226E-3</v>
      </c>
      <c r="N179" s="4">
        <f t="shared" si="22"/>
        <v>8.5501046680431098E-3</v>
      </c>
      <c r="O179" s="4">
        <f t="shared" si="23"/>
        <v>9.2318784414224218E-3</v>
      </c>
      <c r="P179" s="4">
        <f t="shared" si="26"/>
        <v>0.98564208402557119</v>
      </c>
      <c r="Q179" s="4"/>
      <c r="R179">
        <f>0.6*K179/B179</f>
        <v>1.6986731681160491E-2</v>
      </c>
    </row>
    <row r="180" spans="1:18" x14ac:dyDescent="0.25">
      <c r="A180">
        <v>200.571</v>
      </c>
      <c r="B180" s="1">
        <v>2.9526838839699998</v>
      </c>
      <c r="C180" s="1">
        <f t="shared" si="18"/>
        <v>-1.9231763449999661E-2</v>
      </c>
      <c r="D180" s="1">
        <v>0.81409259854100002</v>
      </c>
      <c r="E180" s="1">
        <f t="shared" si="24"/>
        <v>1.3301688621999985E-2</v>
      </c>
      <c r="F180" s="3">
        <v>1.10108802381</v>
      </c>
      <c r="G180" s="3">
        <f t="shared" si="19"/>
        <v>9.1852257900000289E-3</v>
      </c>
      <c r="H180" s="3">
        <v>43.089295049900002</v>
      </c>
      <c r="I180" s="3">
        <f t="shared" si="25"/>
        <v>54.097289026716268</v>
      </c>
      <c r="J180" s="3">
        <v>4.1624726208300003E-2</v>
      </c>
      <c r="K180" s="3">
        <v>8.3716100949999997E-2</v>
      </c>
      <c r="L180" s="4">
        <f t="shared" si="20"/>
        <v>1.9168689252724646E-2</v>
      </c>
      <c r="M180" s="4">
        <f t="shared" si="21"/>
        <v>1.3123816600919172E-3</v>
      </c>
      <c r="N180" s="4">
        <f t="shared" si="22"/>
        <v>8.5390710448804939E-3</v>
      </c>
      <c r="O180" s="4">
        <f t="shared" si="23"/>
        <v>9.3172365477522355E-3</v>
      </c>
      <c r="P180" s="4">
        <f t="shared" si="26"/>
        <v>0.99487396246699356</v>
      </c>
      <c r="Q180" s="4"/>
      <c r="R180">
        <f>0.6*K180/B180</f>
        <v>1.7011526646213221E-2</v>
      </c>
    </row>
    <row r="181" spans="1:18" x14ac:dyDescent="0.25">
      <c r="A181">
        <v>201.69800000000001</v>
      </c>
      <c r="B181" s="1">
        <v>2.9334521205200002</v>
      </c>
      <c r="C181" s="1">
        <f t="shared" si="18"/>
        <v>-1.9146469790000342E-2</v>
      </c>
      <c r="D181" s="1">
        <v>0.82755892207399995</v>
      </c>
      <c r="E181" s="1">
        <f t="shared" si="24"/>
        <v>1.3466323532999924E-2</v>
      </c>
      <c r="F181" s="3">
        <v>1.1102732496000001</v>
      </c>
      <c r="G181" s="3">
        <f t="shared" si="19"/>
        <v>9.0221466200000044E-3</v>
      </c>
      <c r="H181" s="3">
        <v>43.504104153999997</v>
      </c>
      <c r="I181" s="3">
        <f t="shared" si="25"/>
        <v>55.013926854155336</v>
      </c>
      <c r="J181" s="3">
        <v>4.29098783895E-2</v>
      </c>
      <c r="K181" s="3">
        <v>8.3344816592400006E-2</v>
      </c>
      <c r="L181" s="4">
        <f t="shared" si="20"/>
        <v>1.9208788238883012E-2</v>
      </c>
      <c r="M181" s="4">
        <f t="shared" si="21"/>
        <v>1.2675900496362058E-3</v>
      </c>
      <c r="N181" s="4">
        <f t="shared" si="22"/>
        <v>8.5280785152186157E-3</v>
      </c>
      <c r="O181" s="4">
        <f t="shared" si="23"/>
        <v>9.4131196740281885E-3</v>
      </c>
      <c r="P181" s="4">
        <f t="shared" si="26"/>
        <v>1.0041911990147458</v>
      </c>
      <c r="Q181" s="4"/>
      <c r="R181">
        <f>0.6*K181/B181</f>
        <v>1.7047113060285949E-2</v>
      </c>
    </row>
    <row r="182" spans="1:18" x14ac:dyDescent="0.25">
      <c r="A182">
        <v>202.82499999999999</v>
      </c>
      <c r="B182" s="1">
        <v>2.9143056507299998</v>
      </c>
      <c r="C182" s="1">
        <f t="shared" si="18"/>
        <v>-1.906826506999959E-2</v>
      </c>
      <c r="D182" s="1">
        <v>0.841199067207</v>
      </c>
      <c r="E182" s="1">
        <f t="shared" si="24"/>
        <v>1.3640145133000048E-2</v>
      </c>
      <c r="F182" s="3">
        <v>1.1192953962200001</v>
      </c>
      <c r="G182" s="3">
        <f t="shared" si="19"/>
        <v>8.8593985199998393E-3</v>
      </c>
      <c r="H182" s="3">
        <v>43.918095580100001</v>
      </c>
      <c r="I182" s="3">
        <f t="shared" si="25"/>
        <v>55.945673988912688</v>
      </c>
      <c r="J182" s="3">
        <v>4.4221321159400001E-2</v>
      </c>
      <c r="K182" s="3">
        <v>8.3004390474999995E-2</v>
      </c>
      <c r="L182" s="4">
        <f t="shared" si="20"/>
        <v>1.9256011834912341E-2</v>
      </c>
      <c r="M182" s="4">
        <f t="shared" si="21"/>
        <v>1.2243803070341695E-3</v>
      </c>
      <c r="N182" s="4">
        <f t="shared" si="22"/>
        <v>8.5171285939265873E-3</v>
      </c>
      <c r="O182" s="4">
        <f t="shared" si="23"/>
        <v>9.5145029339515838E-3</v>
      </c>
      <c r="P182" s="4">
        <f t="shared" si="26"/>
        <v>1.013604318688774</v>
      </c>
      <c r="Q182" s="4"/>
      <c r="R182">
        <f>0.6*K182/B182</f>
        <v>1.7089022310520178E-2</v>
      </c>
    </row>
    <row r="183" spans="1:18" x14ac:dyDescent="0.25">
      <c r="A183">
        <v>203.952</v>
      </c>
      <c r="B183" s="1">
        <v>2.8952373856600002</v>
      </c>
      <c r="C183" s="1">
        <f t="shared" si="18"/>
        <v>-1.8995725270000374E-2</v>
      </c>
      <c r="D183" s="1">
        <v>0.85501716102600001</v>
      </c>
      <c r="E183" s="1">
        <f t="shared" si="24"/>
        <v>1.381809381900001E-2</v>
      </c>
      <c r="F183" s="3">
        <v>1.1281547947399999</v>
      </c>
      <c r="G183" s="3">
        <f t="shared" si="19"/>
        <v>8.6970436700000153E-3</v>
      </c>
      <c r="H183" s="3">
        <v>44.331211425100001</v>
      </c>
      <c r="I183" s="3">
        <f t="shared" si="25"/>
        <v>56.892721618273207</v>
      </c>
      <c r="J183" s="3">
        <v>4.5559276997599998E-2</v>
      </c>
      <c r="K183" s="3">
        <v>8.2688623847900003E-2</v>
      </c>
      <c r="L183" s="4">
        <f t="shared" si="20"/>
        <v>1.930909698337813E-2</v>
      </c>
      <c r="M183" s="4">
        <f t="shared" si="21"/>
        <v>1.1827178520293546E-3</v>
      </c>
      <c r="N183" s="4">
        <f t="shared" si="22"/>
        <v>8.5062226280312458E-3</v>
      </c>
      <c r="O183" s="4">
        <f t="shared" si="23"/>
        <v>9.6201565033175312E-3</v>
      </c>
      <c r="P183" s="4">
        <f t="shared" si="26"/>
        <v>1.0231188216227256</v>
      </c>
      <c r="Q183" s="4"/>
      <c r="R183">
        <f>0.6*K183/B183</f>
        <v>1.7136133484070133E-2</v>
      </c>
    </row>
    <row r="184" spans="1:18" x14ac:dyDescent="0.25">
      <c r="A184">
        <v>205.07900000000001</v>
      </c>
      <c r="B184" s="1">
        <v>2.8762416603899998</v>
      </c>
      <c r="C184" s="1">
        <f t="shared" si="18"/>
        <v>-1.8929562759999907E-2</v>
      </c>
      <c r="D184" s="1">
        <v>0.86901608543300002</v>
      </c>
      <c r="E184" s="1">
        <f t="shared" si="24"/>
        <v>1.3998924407000013E-2</v>
      </c>
      <c r="F184" s="3">
        <v>1.1368518384099999</v>
      </c>
      <c r="G184" s="3">
        <f t="shared" si="19"/>
        <v>8.5351429100000153E-3</v>
      </c>
      <c r="H184" s="3">
        <v>44.743397961699998</v>
      </c>
      <c r="I184" s="3">
        <f t="shared" si="25"/>
        <v>57.855265292848223</v>
      </c>
      <c r="J184" s="3">
        <v>4.6923972581300002E-2</v>
      </c>
      <c r="K184" s="3">
        <v>8.2400617637000004E-2</v>
      </c>
      <c r="L184" s="4">
        <f t="shared" si="20"/>
        <v>1.9368922983726562E-2</v>
      </c>
      <c r="M184" s="4">
        <f t="shared" si="21"/>
        <v>1.1425620460576709E-3</v>
      </c>
      <c r="N184" s="4">
        <f t="shared" si="22"/>
        <v>8.4953618443090947E-3</v>
      </c>
      <c r="O184" s="4">
        <f t="shared" si="23"/>
        <v>9.7309990933597962E-3</v>
      </c>
      <c r="P184" s="4">
        <f t="shared" si="26"/>
        <v>1.0327389781260432</v>
      </c>
      <c r="Q184" s="4"/>
      <c r="R184">
        <f>0.6*K184/B184</f>
        <v>1.7189226921737934E-2</v>
      </c>
    </row>
    <row r="185" spans="1:18" x14ac:dyDescent="0.25">
      <c r="A185">
        <v>206.20500000000001</v>
      </c>
      <c r="B185" s="1">
        <v>2.8573120976299999</v>
      </c>
      <c r="C185" s="1">
        <f t="shared" si="18"/>
        <v>-1.8871893690000086E-2</v>
      </c>
      <c r="D185" s="1">
        <v>0.88319963781699995</v>
      </c>
      <c r="E185" s="1">
        <f t="shared" si="24"/>
        <v>1.4183552383999931E-2</v>
      </c>
      <c r="F185" s="3">
        <v>1.1453869813199999</v>
      </c>
      <c r="G185" s="3">
        <f t="shared" si="19"/>
        <v>8.3737325399999563E-3</v>
      </c>
      <c r="H185" s="3">
        <v>45.154605551400003</v>
      </c>
      <c r="I185" s="3">
        <f t="shared" si="25"/>
        <v>58.832635507411105</v>
      </c>
      <c r="J185" s="3">
        <v>4.83156386816E-2</v>
      </c>
      <c r="K185" s="3">
        <v>8.2149583467400006E-2</v>
      </c>
      <c r="L185" s="4">
        <f t="shared" si="20"/>
        <v>1.9437842710895298E-2</v>
      </c>
      <c r="M185" s="4">
        <f t="shared" si="21"/>
        <v>1.1038737550024586E-3</v>
      </c>
      <c r="N185" s="4">
        <f t="shared" si="22"/>
        <v>8.4845473543904461E-3</v>
      </c>
      <c r="O185" s="4">
        <f t="shared" si="23"/>
        <v>9.8494216015023936E-3</v>
      </c>
      <c r="P185" s="4">
        <f t="shared" si="26"/>
        <v>1.042469977219403</v>
      </c>
      <c r="Q185" s="4"/>
      <c r="R185">
        <f>0.6*K185/B185</f>
        <v>1.7250390715569164E-2</v>
      </c>
    </row>
    <row r="186" spans="1:18" x14ac:dyDescent="0.25">
      <c r="A186">
        <v>207.33199999999999</v>
      </c>
      <c r="B186" s="1">
        <v>2.8384402039399999</v>
      </c>
      <c r="C186" s="1">
        <f t="shared" si="18"/>
        <v>-1.8828373059999848E-2</v>
      </c>
      <c r="D186" s="1">
        <v>0.89757401236699996</v>
      </c>
      <c r="E186" s="1">
        <f t="shared" si="24"/>
        <v>1.4374374550000013E-2</v>
      </c>
      <c r="F186" s="3">
        <v>1.1537607138599999</v>
      </c>
      <c r="G186" s="3">
        <f t="shared" si="19"/>
        <v>8.2127947300001392E-3</v>
      </c>
      <c r="H186" s="3">
        <v>45.564789413600003</v>
      </c>
      <c r="I186" s="3">
        <f t="shared" si="25"/>
        <v>59.826770723229579</v>
      </c>
      <c r="J186" s="3">
        <v>4.9734512939399997E-2</v>
      </c>
      <c r="K186" s="3">
        <v>8.1960137606000003E-2</v>
      </c>
      <c r="L186" s="4">
        <f t="shared" si="20"/>
        <v>1.9521954994388486E-2</v>
      </c>
      <c r="M186" s="4">
        <f t="shared" si="21"/>
        <v>1.0666189474854025E-3</v>
      </c>
      <c r="N186" s="4">
        <f t="shared" si="22"/>
        <v>8.4737801375918895E-3</v>
      </c>
      <c r="O186" s="4">
        <f t="shared" si="23"/>
        <v>9.9815559093111954E-3</v>
      </c>
      <c r="P186" s="4">
        <f t="shared" si="26"/>
        <v>1.0523193988209054</v>
      </c>
      <c r="Q186" s="4"/>
      <c r="R186">
        <f>0.6*K186/B186</f>
        <v>1.7325037355142927E-2</v>
      </c>
    </row>
    <row r="187" spans="1:18" x14ac:dyDescent="0.25">
      <c r="A187">
        <v>208.459</v>
      </c>
      <c r="B187" s="1">
        <v>2.81961183088</v>
      </c>
      <c r="C187" s="1">
        <f t="shared" si="18"/>
        <v>-1.8807368460000085E-2</v>
      </c>
      <c r="D187" s="1">
        <v>0.91215156202699998</v>
      </c>
      <c r="E187" s="1">
        <f t="shared" si="24"/>
        <v>1.4577549660000022E-2</v>
      </c>
      <c r="F187" s="3">
        <v>1.16197350859</v>
      </c>
      <c r="G187" s="3">
        <f t="shared" si="19"/>
        <v>8.0522254199999477E-3</v>
      </c>
      <c r="H187" s="3">
        <v>45.9739115478</v>
      </c>
      <c r="I187" s="3">
        <f t="shared" si="25"/>
        <v>60.837012036477873</v>
      </c>
      <c r="J187" s="3">
        <v>5.1180846838399997E-2</v>
      </c>
      <c r="K187" s="3">
        <v>8.1868704377100004E-2</v>
      </c>
      <c r="L187" s="4">
        <f t="shared" si="20"/>
        <v>1.9630391946718957E-2</v>
      </c>
      <c r="M187" s="4">
        <f t="shared" si="21"/>
        <v>1.0307769840718446E-3</v>
      </c>
      <c r="N187" s="4">
        <f t="shared" si="22"/>
        <v>8.4630609936681162E-3</v>
      </c>
      <c r="O187" s="4">
        <f t="shared" si="23"/>
        <v>1.0136553968978996E-2</v>
      </c>
      <c r="P187" s="4">
        <f t="shared" si="26"/>
        <v>1.0623009547302167</v>
      </c>
      <c r="Q187" s="4"/>
      <c r="R187">
        <f>0.6*K187/B187</f>
        <v>1.7421271285746196E-2</v>
      </c>
    </row>
    <row r="188" spans="1:18" x14ac:dyDescent="0.25">
      <c r="A188">
        <v>209.58600000000001</v>
      </c>
      <c r="B188" s="1">
        <v>2.8008044624199999</v>
      </c>
      <c r="C188" s="1">
        <f t="shared" si="18"/>
        <v>-1.8612049719999746E-2</v>
      </c>
      <c r="D188" s="1">
        <v>0.92695383401800002</v>
      </c>
      <c r="E188" s="1">
        <f t="shared" si="24"/>
        <v>1.4802271991000038E-2</v>
      </c>
      <c r="F188" s="3">
        <v>1.17002573401</v>
      </c>
      <c r="G188" s="3">
        <f t="shared" si="19"/>
        <v>7.8930786199999936E-3</v>
      </c>
      <c r="H188" s="3">
        <v>46.381944083800001</v>
      </c>
      <c r="I188" s="3">
        <f t="shared" si="25"/>
        <v>61.863582097574799</v>
      </c>
      <c r="J188" s="3">
        <v>5.2654917414800002E-2</v>
      </c>
      <c r="K188" s="3">
        <v>8.1018479488400005E-2</v>
      </c>
      <c r="L188" s="4">
        <f t="shared" si="20"/>
        <v>1.9556974812383502E-2</v>
      </c>
      <c r="M188" s="4">
        <f t="shared" si="21"/>
        <v>9.9634435985013745E-4</v>
      </c>
      <c r="N188" s="4">
        <f t="shared" si="22"/>
        <v>8.4523903733496799E-3</v>
      </c>
      <c r="O188" s="4">
        <f t="shared" si="23"/>
        <v>1.0108240079183683E-2</v>
      </c>
      <c r="P188" s="4">
        <f t="shared" si="26"/>
        <v>1.0724375086991957</v>
      </c>
      <c r="Q188" s="4"/>
      <c r="R188">
        <f>0.6*K188/B188</f>
        <v>1.7356116196358171E-2</v>
      </c>
    </row>
    <row r="189" spans="1:18" x14ac:dyDescent="0.25">
      <c r="A189">
        <v>210.71299999999999</v>
      </c>
      <c r="B189" s="1">
        <v>2.7821924127000002</v>
      </c>
      <c r="C189" s="1">
        <f t="shared" si="18"/>
        <v>-1.8580952590000255E-2</v>
      </c>
      <c r="D189" s="1">
        <v>0.94179509910799997</v>
      </c>
      <c r="E189" s="1">
        <f t="shared" si="24"/>
        <v>1.4841265089999944E-2</v>
      </c>
      <c r="F189" s="3">
        <v>1.17791881263</v>
      </c>
      <c r="G189" s="3">
        <f t="shared" si="19"/>
        <v>7.735481839999947E-3</v>
      </c>
      <c r="H189" s="3">
        <v>46.7888249923</v>
      </c>
      <c r="I189" s="3">
        <f t="shared" si="25"/>
        <v>62.906727441556029</v>
      </c>
      <c r="J189" s="3">
        <v>5.4156870842799999E-2</v>
      </c>
      <c r="K189" s="3">
        <v>8.0883113317199995E-2</v>
      </c>
      <c r="L189" s="4">
        <f t="shared" si="20"/>
        <v>1.9654910718163623E-2</v>
      </c>
      <c r="M189" s="4">
        <f t="shared" si="21"/>
        <v>9.6282436053863989E-4</v>
      </c>
      <c r="N189" s="4">
        <f t="shared" si="22"/>
        <v>8.4417696813950047E-3</v>
      </c>
      <c r="O189" s="4">
        <f t="shared" si="23"/>
        <v>1.0250316676229977E-2</v>
      </c>
      <c r="P189" s="4">
        <f t="shared" si="26"/>
        <v>1.0825457487783794</v>
      </c>
      <c r="Q189" s="4"/>
      <c r="R189">
        <f>0.6*K189/B189</f>
        <v>1.7443030815839158E-2</v>
      </c>
    </row>
    <row r="190" spans="1:18" x14ac:dyDescent="0.25">
      <c r="A190">
        <v>211.84</v>
      </c>
      <c r="B190" s="1">
        <v>2.7636114601099999</v>
      </c>
      <c r="C190" s="1">
        <f t="shared" si="18"/>
        <v>-1.8568225390000137E-2</v>
      </c>
      <c r="D190" s="1">
        <v>0.95684524732300003</v>
      </c>
      <c r="E190" s="1">
        <f t="shared" si="24"/>
        <v>1.5050148215000059E-2</v>
      </c>
      <c r="F190" s="3">
        <v>1.1856542944699999</v>
      </c>
      <c r="G190" s="3">
        <f t="shared" si="19"/>
        <v>7.5784049000000575E-3</v>
      </c>
      <c r="H190" s="3">
        <v>47.194492683</v>
      </c>
      <c r="I190" s="3">
        <f t="shared" si="25"/>
        <v>63.966485225257912</v>
      </c>
      <c r="J190" s="3">
        <v>5.56868390995E-2</v>
      </c>
      <c r="K190" s="3">
        <v>8.0827711652000006E-2</v>
      </c>
      <c r="L190" s="4">
        <f t="shared" si="20"/>
        <v>1.9773505831603158E-2</v>
      </c>
      <c r="M190" s="4">
        <f t="shared" si="21"/>
        <v>9.3060894832329173E-4</v>
      </c>
      <c r="N190" s="4">
        <f t="shared" si="22"/>
        <v>8.4312003749649669E-3</v>
      </c>
      <c r="O190" s="4">
        <f t="shared" si="23"/>
        <v>1.04116965083149E-2</v>
      </c>
      <c r="P190" s="4">
        <f t="shared" si="26"/>
        <v>1.0927960654546094</v>
      </c>
      <c r="Q190" s="4"/>
      <c r="R190">
        <f>0.6*K190/B190</f>
        <v>1.7548279738740732E-2</v>
      </c>
    </row>
    <row r="191" spans="1:18" x14ac:dyDescent="0.25">
      <c r="A191">
        <v>212.96600000000001</v>
      </c>
      <c r="B191" s="1">
        <v>2.7450432347199998</v>
      </c>
      <c r="C191" s="1">
        <f t="shared" si="18"/>
        <v>-1.8531052149999727E-2</v>
      </c>
      <c r="D191" s="1">
        <v>0.972122260061</v>
      </c>
      <c r="E191" s="1">
        <f t="shared" si="24"/>
        <v>1.5277012737999973E-2</v>
      </c>
      <c r="F191" s="3">
        <v>1.19323269937</v>
      </c>
      <c r="G191" s="3">
        <f t="shared" si="19"/>
        <v>7.4219857099999675E-3</v>
      </c>
      <c r="H191" s="3">
        <v>47.5989289316</v>
      </c>
      <c r="I191" s="3">
        <f t="shared" si="25"/>
        <v>65.042128122101317</v>
      </c>
      <c r="J191" s="3">
        <v>5.7245104591600003E-2</v>
      </c>
      <c r="K191" s="3">
        <v>8.0665896084999994E-2</v>
      </c>
      <c r="L191" s="4">
        <f t="shared" si="20"/>
        <v>1.9867405288067189E-2</v>
      </c>
      <c r="M191" s="4">
        <f t="shared" si="21"/>
        <v>8.9968050684450216E-4</v>
      </c>
      <c r="N191" s="4">
        <f t="shared" si="22"/>
        <v>8.4206826940851909E-3</v>
      </c>
      <c r="O191" s="4">
        <f t="shared" si="23"/>
        <v>1.0547042087137495E-2</v>
      </c>
      <c r="P191" s="4">
        <f t="shared" si="26"/>
        <v>1.1032077619629244</v>
      </c>
      <c r="Q191" s="4"/>
      <c r="R191">
        <f>0.6*K191/B191</f>
        <v>1.763161215052296E-2</v>
      </c>
    </row>
    <row r="192" spans="1:18" x14ac:dyDescent="0.25">
      <c r="A192">
        <v>214.09299999999999</v>
      </c>
      <c r="B192" s="1">
        <v>2.7265121825700001</v>
      </c>
      <c r="C192" s="1">
        <f t="shared" si="18"/>
        <v>-1.8499433470000159E-2</v>
      </c>
      <c r="D192" s="1">
        <v>0.98759852798299996</v>
      </c>
      <c r="E192" s="1">
        <f t="shared" si="24"/>
        <v>1.5476267921999964E-2</v>
      </c>
      <c r="F192" s="3">
        <v>1.20065468508</v>
      </c>
      <c r="G192" s="3">
        <f t="shared" si="19"/>
        <v>7.2664236999999687E-3</v>
      </c>
      <c r="H192" s="3">
        <v>48.002115910299999</v>
      </c>
      <c r="I192" s="3">
        <f t="shared" si="25"/>
        <v>66.135814443612546</v>
      </c>
      <c r="J192" s="3">
        <v>5.88319415495E-2</v>
      </c>
      <c r="K192" s="3">
        <v>8.0528259574700001E-2</v>
      </c>
      <c r="L192" s="4">
        <f t="shared" si="20"/>
        <v>1.9968307147225698E-2</v>
      </c>
      <c r="M192" s="4">
        <f t="shared" si="21"/>
        <v>8.6992328680446309E-4</v>
      </c>
      <c r="N192" s="4">
        <f t="shared" si="22"/>
        <v>8.4102168635139356E-3</v>
      </c>
      <c r="O192" s="4">
        <f t="shared" si="23"/>
        <v>1.0688166996907299E-2</v>
      </c>
      <c r="P192" s="4">
        <f t="shared" si="26"/>
        <v>1.1137548040500618</v>
      </c>
      <c r="Q192" s="4"/>
      <c r="R192">
        <f>0.6*K192/B192</f>
        <v>1.7721158942072511E-2</v>
      </c>
    </row>
    <row r="193" spans="1:18" x14ac:dyDescent="0.25">
      <c r="A193">
        <v>215.22</v>
      </c>
      <c r="B193" s="1">
        <v>2.7080127490999999</v>
      </c>
      <c r="C193" s="1">
        <f t="shared" si="18"/>
        <v>-1.8471977059999922E-2</v>
      </c>
      <c r="D193" s="1">
        <v>1.00327843628</v>
      </c>
      <c r="E193" s="1">
        <f t="shared" si="24"/>
        <v>1.5679908297000056E-2</v>
      </c>
      <c r="F193" s="3">
        <v>1.2079211087799999</v>
      </c>
      <c r="G193" s="3">
        <f t="shared" si="19"/>
        <v>7.1117410600001207E-3</v>
      </c>
      <c r="H193" s="3">
        <v>48.404033672899999</v>
      </c>
      <c r="I193" s="3">
        <f t="shared" si="25"/>
        <v>67.246805158174112</v>
      </c>
      <c r="J193" s="3">
        <v>6.0447605060199999E-2</v>
      </c>
      <c r="K193" s="3">
        <v>8.0408741523399996E-2</v>
      </c>
      <c r="L193" s="4">
        <f t="shared" si="20"/>
        <v>2.0074879080848922E-2</v>
      </c>
      <c r="M193" s="4">
        <f t="shared" si="21"/>
        <v>8.4129831787087468E-4</v>
      </c>
      <c r="N193" s="4">
        <f t="shared" si="22"/>
        <v>8.3998031727065131E-3</v>
      </c>
      <c r="O193" s="4">
        <f t="shared" si="23"/>
        <v>1.0833777590271532E-2</v>
      </c>
      <c r="P193" s="4">
        <f t="shared" si="26"/>
        <v>1.124442971046969</v>
      </c>
      <c r="Q193" s="4"/>
      <c r="R193">
        <f>0.6*K193/B193</f>
        <v>1.7815737732429126E-2</v>
      </c>
    </row>
    <row r="194" spans="1:18" x14ac:dyDescent="0.25">
      <c r="A194">
        <v>216.34700000000001</v>
      </c>
      <c r="B194" s="1">
        <v>2.68954077204</v>
      </c>
      <c r="C194" s="1">
        <f t="shared" si="18"/>
        <v>-1.8458289449999832E-2</v>
      </c>
      <c r="D194" s="1">
        <v>1.0191650727199999</v>
      </c>
      <c r="E194" s="1">
        <f t="shared" si="24"/>
        <v>1.5886636439999879E-2</v>
      </c>
      <c r="F194" s="3">
        <v>1.21503284984</v>
      </c>
      <c r="G194" s="3">
        <f t="shared" si="19"/>
        <v>6.9579104799999403E-3</v>
      </c>
      <c r="H194" s="3">
        <v>48.804666590399997</v>
      </c>
      <c r="I194" s="3">
        <f t="shared" si="25"/>
        <v>68.375320981416991</v>
      </c>
      <c r="J194" s="3">
        <v>6.2092355938300002E-2</v>
      </c>
      <c r="K194" s="3">
        <v>8.0349159129399994E-2</v>
      </c>
      <c r="L194" s="4">
        <f t="shared" si="20"/>
        <v>2.019777741095408E-2</v>
      </c>
      <c r="M194" s="4">
        <f t="shared" si="21"/>
        <v>8.1376420320444375E-4</v>
      </c>
      <c r="N194" s="4">
        <f t="shared" si="22"/>
        <v>8.3894418002241431E-3</v>
      </c>
      <c r="O194" s="4">
        <f t="shared" si="23"/>
        <v>1.0994571407525492E-2</v>
      </c>
      <c r="P194" s="4">
        <f t="shared" si="26"/>
        <v>1.1352767486372406</v>
      </c>
      <c r="Q194" s="4"/>
      <c r="R194">
        <f>0.6*K194/B194</f>
        <v>1.7924805594626992E-2</v>
      </c>
    </row>
    <row r="195" spans="1:18" x14ac:dyDescent="0.25">
      <c r="A195">
        <v>217.47399999999999</v>
      </c>
      <c r="B195" s="1">
        <v>2.6710824825900001</v>
      </c>
      <c r="C195" s="1">
        <f t="shared" ref="C195:C258" si="27">B196-B195</f>
        <v>-1.845694865000036E-2</v>
      </c>
      <c r="D195" s="1">
        <v>1.03527228985</v>
      </c>
      <c r="E195" s="1">
        <f t="shared" si="24"/>
        <v>1.6107217130000073E-2</v>
      </c>
      <c r="F195" s="3">
        <v>1.22199076032</v>
      </c>
      <c r="G195" s="3">
        <f t="shared" ref="G195:G258" si="28">F196-F195</f>
        <v>6.8048594500000892E-3</v>
      </c>
      <c r="H195" s="3">
        <v>49.204005233300002</v>
      </c>
      <c r="I195" s="3">
        <f t="shared" si="25"/>
        <v>69.52158561437021</v>
      </c>
      <c r="J195" s="3">
        <v>6.3766468498600001E-2</v>
      </c>
      <c r="K195" s="3">
        <v>8.0343322646399998E-2</v>
      </c>
      <c r="L195" s="4">
        <f t="shared" ref="L195:L258" si="29">-(C195*300*0.00981)/B195</f>
        <v>2.0335875148370982E-2</v>
      </c>
      <c r="M195" s="4">
        <f t="shared" ref="M195:M258" si="30">500*1.223*EXP(-H195/5.6)*1*0.021*D195*D195/B195</f>
        <v>7.8729915715720206E-4</v>
      </c>
      <c r="N195" s="4">
        <f t="shared" ref="N195:N258" si="31">0.00981*((600/(600+H195))^2)*COS(G195)</f>
        <v>8.3791327656334916E-3</v>
      </c>
      <c r="O195" s="4">
        <f t="shared" ref="O195:O258" si="32">L195-M195-N195</f>
        <v>1.1169443225580288E-2</v>
      </c>
      <c r="P195" s="4">
        <f t="shared" si="26"/>
        <v>1.1462713200447661</v>
      </c>
      <c r="Q195" s="4"/>
      <c r="R195">
        <f>0.6*K195/B195</f>
        <v>1.8047362409077432E-2</v>
      </c>
    </row>
    <row r="196" spans="1:18" x14ac:dyDescent="0.25">
      <c r="A196">
        <v>218.6</v>
      </c>
      <c r="B196" s="1">
        <v>2.6526255339399998</v>
      </c>
      <c r="C196" s="1">
        <f t="shared" si="27"/>
        <v>-1.8468911069999816E-2</v>
      </c>
      <c r="D196" s="1">
        <v>1.05161283419</v>
      </c>
      <c r="E196" s="1">
        <f t="shared" ref="E196:E259" si="33">D196-D195</f>
        <v>1.6340544339999985E-2</v>
      </c>
      <c r="F196" s="3">
        <v>1.2287956197700001</v>
      </c>
      <c r="G196" s="3">
        <f t="shared" si="28"/>
        <v>6.6525201699998426E-3</v>
      </c>
      <c r="H196" s="3">
        <v>49.602048146000001</v>
      </c>
      <c r="I196" s="3">
        <f t="shared" ref="I196:I259" si="34">(A196-A195)*D195*COS(J196)+I195</f>
        <v>70.684804769096218</v>
      </c>
      <c r="J196" s="3">
        <v>6.5470238519200002E-2</v>
      </c>
      <c r="K196" s="3">
        <v>8.0395395245199994E-2</v>
      </c>
      <c r="L196" s="4">
        <f t="shared" si="29"/>
        <v>2.0490643923749132E-2</v>
      </c>
      <c r="M196" s="4">
        <f t="shared" si="30"/>
        <v>7.6187629026743258E-4</v>
      </c>
      <c r="N196" s="4">
        <f t="shared" si="31"/>
        <v>8.3688758822069304E-3</v>
      </c>
      <c r="O196" s="4">
        <f t="shared" si="32"/>
        <v>1.1359891751274769E-2</v>
      </c>
      <c r="P196" s="4">
        <f t="shared" ref="P196:P259" si="35">P195+O195</f>
        <v>1.1574407632703463</v>
      </c>
      <c r="Q196" s="4"/>
      <c r="R196">
        <f>0.6*K196/B196</f>
        <v>1.8184714174666116E-2</v>
      </c>
    </row>
    <row r="197" spans="1:18" x14ac:dyDescent="0.25">
      <c r="A197">
        <v>219.727</v>
      </c>
      <c r="B197" s="1">
        <v>2.63415662287</v>
      </c>
      <c r="C197" s="1">
        <f t="shared" si="27"/>
        <v>-1.850222618999986E-2</v>
      </c>
      <c r="D197" s="1">
        <v>1.06820096584</v>
      </c>
      <c r="E197" s="1">
        <f t="shared" si="33"/>
        <v>1.658813165000006E-2</v>
      </c>
      <c r="F197" s="3">
        <v>1.2354481399399999</v>
      </c>
      <c r="G197" s="3">
        <f t="shared" si="28"/>
        <v>6.5007797800000766E-3</v>
      </c>
      <c r="H197" s="3">
        <v>49.998801771899998</v>
      </c>
      <c r="I197" s="3">
        <f t="shared" si="34"/>
        <v>71.867297109298093</v>
      </c>
      <c r="J197" s="3">
        <v>6.7203983680799995E-2</v>
      </c>
      <c r="K197" s="3">
        <v>8.0540416293000003E-2</v>
      </c>
      <c r="L197" s="4">
        <f t="shared" si="29"/>
        <v>2.0671531527173312E-2</v>
      </c>
      <c r="M197" s="4">
        <f t="shared" si="30"/>
        <v>7.3746891282422563E-4</v>
      </c>
      <c r="N197" s="4">
        <f t="shared" si="31"/>
        <v>8.3586707634840333E-3</v>
      </c>
      <c r="O197" s="4">
        <f t="shared" si="32"/>
        <v>1.1575391850865055E-2</v>
      </c>
      <c r="P197" s="4">
        <f t="shared" si="35"/>
        <v>1.168800655021621</v>
      </c>
      <c r="Q197" s="4"/>
      <c r="R197">
        <f>0.6*K197/B197</f>
        <v>1.834524544070168E-2</v>
      </c>
    </row>
    <row r="198" spans="1:18" x14ac:dyDescent="0.25">
      <c r="A198">
        <v>220.85400000000001</v>
      </c>
      <c r="B198" s="1">
        <v>2.6156543966800001</v>
      </c>
      <c r="C198" s="1">
        <f t="shared" si="27"/>
        <v>-1.8506191480000211E-2</v>
      </c>
      <c r="D198" s="1">
        <v>1.08506048445</v>
      </c>
      <c r="E198" s="1">
        <f t="shared" si="33"/>
        <v>1.6859518610000013E-2</v>
      </c>
      <c r="F198" s="3">
        <v>1.24194891972</v>
      </c>
      <c r="G198" s="3">
        <f t="shared" si="28"/>
        <v>6.3497491299999709E-3</v>
      </c>
      <c r="H198" s="3">
        <v>50.3942823812</v>
      </c>
      <c r="I198" s="3">
        <f t="shared" si="34"/>
        <v>73.068297591003045</v>
      </c>
      <c r="J198" s="3">
        <v>6.8968052688999998E-2</v>
      </c>
      <c r="K198" s="3">
        <v>8.0557677291899998E-2</v>
      </c>
      <c r="L198" s="4">
        <f t="shared" si="29"/>
        <v>2.0822216266327225E-2</v>
      </c>
      <c r="M198" s="4">
        <f t="shared" si="30"/>
        <v>7.1406273643452784E-4</v>
      </c>
      <c r="N198" s="4">
        <f t="shared" si="31"/>
        <v>8.3485167610825323E-3</v>
      </c>
      <c r="O198" s="4">
        <f t="shared" si="32"/>
        <v>1.1759636768810163E-2</v>
      </c>
      <c r="P198" s="4">
        <f t="shared" si="35"/>
        <v>1.180376046872486</v>
      </c>
      <c r="Q198" s="4"/>
      <c r="R198">
        <f>0.6*K198/B198</f>
        <v>1.847897277120792E-2</v>
      </c>
    </row>
    <row r="199" spans="1:18" x14ac:dyDescent="0.25">
      <c r="A199">
        <v>221.98099999999999</v>
      </c>
      <c r="B199" s="1">
        <v>2.5971482051999999</v>
      </c>
      <c r="C199" s="1">
        <f t="shared" si="27"/>
        <v>-1.8593040709999897E-2</v>
      </c>
      <c r="D199" s="1">
        <v>1.1021585369</v>
      </c>
      <c r="E199" s="1">
        <f t="shared" si="33"/>
        <v>1.7098052449999956E-2</v>
      </c>
      <c r="F199" s="3">
        <v>1.24829866885</v>
      </c>
      <c r="G199" s="3">
        <f t="shared" si="28"/>
        <v>6.1992196700000335E-3</v>
      </c>
      <c r="H199" s="3">
        <v>50.7885071579</v>
      </c>
      <c r="I199" s="3">
        <f t="shared" si="34"/>
        <v>74.288100368950779</v>
      </c>
      <c r="J199" s="3">
        <v>7.0762786834999994E-2</v>
      </c>
      <c r="K199" s="3">
        <v>8.0935733074899999E-2</v>
      </c>
      <c r="L199" s="4">
        <f t="shared" si="29"/>
        <v>2.1069001260679267E-2</v>
      </c>
      <c r="M199" s="4">
        <f t="shared" si="30"/>
        <v>6.9155557820590552E-4</v>
      </c>
      <c r="N199" s="4">
        <f t="shared" si="31"/>
        <v>8.3384132249192007E-3</v>
      </c>
      <c r="O199" s="4">
        <f t="shared" si="32"/>
        <v>1.2039032457554159E-2</v>
      </c>
      <c r="P199" s="4">
        <f t="shared" si="35"/>
        <v>1.1921356836412962</v>
      </c>
      <c r="Q199" s="4"/>
      <c r="R199">
        <f>0.6*K199/B199</f>
        <v>1.8697985639676038E-2</v>
      </c>
    </row>
    <row r="200" spans="1:18" x14ac:dyDescent="0.25">
      <c r="A200">
        <v>223.108</v>
      </c>
      <c r="B200" s="1">
        <v>2.57855516449</v>
      </c>
      <c r="C200" s="1">
        <f t="shared" si="27"/>
        <v>-1.868180742000014E-2</v>
      </c>
      <c r="D200" s="1">
        <v>1.1195894830399999</v>
      </c>
      <c r="E200" s="1">
        <f t="shared" si="33"/>
        <v>1.7430946139999959E-2</v>
      </c>
      <c r="F200" s="3">
        <v>1.25449788852</v>
      </c>
      <c r="G200" s="3">
        <f t="shared" si="28"/>
        <v>6.0488379200001052E-3</v>
      </c>
      <c r="H200" s="3">
        <v>51.181507277500003</v>
      </c>
      <c r="I200" s="3">
        <f t="shared" si="34"/>
        <v>75.52696201506285</v>
      </c>
      <c r="J200" s="3">
        <v>7.25885777319E-2</v>
      </c>
      <c r="K200" s="3">
        <v>8.1322135613299998E-2</v>
      </c>
      <c r="L200" s="4">
        <f t="shared" si="29"/>
        <v>2.1322235023013267E-2</v>
      </c>
      <c r="M200" s="4">
        <f t="shared" si="30"/>
        <v>6.7003687138028677E-4</v>
      </c>
      <c r="N200" s="4">
        <f t="shared" si="31"/>
        <v>8.3283591579561833E-3</v>
      </c>
      <c r="O200" s="4">
        <f t="shared" si="32"/>
        <v>1.2323838993676797E-2</v>
      </c>
      <c r="P200" s="4">
        <f t="shared" si="35"/>
        <v>1.2041747160988503</v>
      </c>
      <c r="Q200" s="4"/>
      <c r="R200">
        <f>0.6*K200/B200</f>
        <v>1.8922721545742295E-2</v>
      </c>
    </row>
    <row r="201" spans="1:18" x14ac:dyDescent="0.25">
      <c r="A201">
        <v>224.23400000000001</v>
      </c>
      <c r="B201" s="1">
        <v>2.5598733570699999</v>
      </c>
      <c r="C201" s="1">
        <f t="shared" si="27"/>
        <v>-1.8805755959999892E-2</v>
      </c>
      <c r="D201" s="1">
        <v>1.1373573804799999</v>
      </c>
      <c r="E201" s="1">
        <f t="shared" si="33"/>
        <v>1.7767897439999958E-2</v>
      </c>
      <c r="F201" s="3">
        <v>1.2605467264400001</v>
      </c>
      <c r="G201" s="3">
        <f t="shared" si="28"/>
        <v>5.8985049999999983E-3</v>
      </c>
      <c r="H201" s="3">
        <v>51.573333783700001</v>
      </c>
      <c r="I201" s="3">
        <f t="shared" si="34"/>
        <v>76.784127982605781</v>
      </c>
      <c r="J201" s="3">
        <v>7.4445897878299999E-2</v>
      </c>
      <c r="K201" s="3">
        <v>8.1861685111999996E-2</v>
      </c>
      <c r="L201" s="4">
        <f t="shared" si="29"/>
        <v>2.162034291166157E-2</v>
      </c>
      <c r="M201" s="4">
        <f t="shared" si="30"/>
        <v>6.4945007275706023E-4</v>
      </c>
      <c r="N201" s="4">
        <f t="shared" si="31"/>
        <v>8.3183530487793596E-3</v>
      </c>
      <c r="O201" s="4">
        <f t="shared" si="32"/>
        <v>1.265253979012515E-2</v>
      </c>
      <c r="P201" s="4">
        <f t="shared" si="35"/>
        <v>1.2164985550925271</v>
      </c>
      <c r="Q201" s="4"/>
      <c r="R201">
        <f>0.6*K201/B201</f>
        <v>1.918728164092412E-2</v>
      </c>
    </row>
    <row r="202" spans="1:18" x14ac:dyDescent="0.25">
      <c r="A202">
        <v>225.36099999999999</v>
      </c>
      <c r="B202" s="1">
        <v>2.54106760111</v>
      </c>
      <c r="C202" s="1">
        <f t="shared" si="27"/>
        <v>-1.8956749600000045E-2</v>
      </c>
      <c r="D202" s="1">
        <v>1.1555050287399999</v>
      </c>
      <c r="E202" s="1">
        <f t="shared" si="33"/>
        <v>1.8147648260000038E-2</v>
      </c>
      <c r="F202" s="3">
        <v>1.2664452314400001</v>
      </c>
      <c r="G202" s="3">
        <f t="shared" si="28"/>
        <v>5.7480060199999183E-3</v>
      </c>
      <c r="H202" s="3">
        <v>51.964048213799998</v>
      </c>
      <c r="I202" s="3">
        <f t="shared" si="34"/>
        <v>78.062196988148656</v>
      </c>
      <c r="J202" s="3">
        <v>7.6335258284099997E-2</v>
      </c>
      <c r="K202" s="3">
        <v>8.25189622963E-2</v>
      </c>
      <c r="L202" s="4">
        <f t="shared" si="29"/>
        <v>2.1955226239722951E-2</v>
      </c>
      <c r="M202" s="4">
        <f t="shared" si="30"/>
        <v>6.2979164676939855E-4</v>
      </c>
      <c r="N202" s="4">
        <f t="shared" si="31"/>
        <v>8.3083931343751784E-3</v>
      </c>
      <c r="O202" s="4">
        <f t="shared" si="32"/>
        <v>1.3017041458578373E-2</v>
      </c>
      <c r="P202" s="4">
        <f t="shared" si="35"/>
        <v>1.2291510948826523</v>
      </c>
      <c r="Q202" s="4"/>
      <c r="R202">
        <f>0.6*K202/B202</f>
        <v>1.9484478632584283E-2</v>
      </c>
    </row>
    <row r="203" spans="1:18" x14ac:dyDescent="0.25">
      <c r="A203">
        <v>226.488</v>
      </c>
      <c r="B203" s="1">
        <v>2.5221108515099999</v>
      </c>
      <c r="C203" s="1">
        <f t="shared" si="27"/>
        <v>-1.9143582069999887E-2</v>
      </c>
      <c r="D203" s="1">
        <v>1.17406709133</v>
      </c>
      <c r="E203" s="1">
        <f t="shared" si="33"/>
        <v>1.8562062590000039E-2</v>
      </c>
      <c r="F203" s="3">
        <v>1.27219323746</v>
      </c>
      <c r="G203" s="3">
        <f t="shared" si="28"/>
        <v>5.597135569999967E-3</v>
      </c>
      <c r="H203" s="3">
        <v>52.353727581599998</v>
      </c>
      <c r="I203" s="3">
        <f t="shared" si="34"/>
        <v>79.360465561217538</v>
      </c>
      <c r="J203" s="3">
        <v>7.8257233732699993E-2</v>
      </c>
      <c r="K203" s="3">
        <v>8.3332246279999994E-2</v>
      </c>
      <c r="L203" s="4">
        <f t="shared" si="29"/>
        <v>2.2338257653615381E-2</v>
      </c>
      <c r="M203" s="4">
        <f t="shared" si="30"/>
        <v>6.1104114112424282E-4</v>
      </c>
      <c r="N203" s="4">
        <f t="shared" si="31"/>
        <v>8.2984772690317676E-3</v>
      </c>
      <c r="O203" s="4">
        <f t="shared" si="32"/>
        <v>1.3428739243459369E-2</v>
      </c>
      <c r="P203" s="4">
        <f t="shared" si="35"/>
        <v>1.2421681363412307</v>
      </c>
      <c r="Q203" s="4"/>
      <c r="R203">
        <f>0.6*K203/B203</f>
        <v>1.9824405314328331E-2</v>
      </c>
    </row>
    <row r="204" spans="1:18" x14ac:dyDescent="0.25">
      <c r="A204">
        <v>227.61500000000001</v>
      </c>
      <c r="B204" s="1">
        <v>2.50296726944</v>
      </c>
      <c r="C204" s="1">
        <f t="shared" si="27"/>
        <v>-1.9371763070000103E-2</v>
      </c>
      <c r="D204" s="1">
        <v>1.1930897165700001</v>
      </c>
      <c r="E204" s="1">
        <f t="shared" si="33"/>
        <v>1.9022625240000091E-2</v>
      </c>
      <c r="F204" s="3">
        <v>1.27779037303</v>
      </c>
      <c r="G204" s="3">
        <f t="shared" si="28"/>
        <v>5.4456341599999902E-3</v>
      </c>
      <c r="H204" s="3">
        <v>52.742464612799999</v>
      </c>
      <c r="I204" s="3">
        <f t="shared" si="34"/>
        <v>80.679384779230929</v>
      </c>
      <c r="J204" s="3">
        <v>8.0212465548100007E-2</v>
      </c>
      <c r="K204" s="3">
        <v>8.4325520993599995E-2</v>
      </c>
      <c r="L204" s="4">
        <f t="shared" si="29"/>
        <v>2.2777404807121447E-2</v>
      </c>
      <c r="M204" s="4">
        <f t="shared" si="30"/>
        <v>5.9318787452675647E-4</v>
      </c>
      <c r="N204" s="4">
        <f t="shared" si="31"/>
        <v>8.2886029246528135E-3</v>
      </c>
      <c r="O204" s="4">
        <f t="shared" si="32"/>
        <v>1.3895614007941879E-2</v>
      </c>
      <c r="P204" s="4">
        <f t="shared" si="35"/>
        <v>1.25559687558469</v>
      </c>
      <c r="Q204" s="4"/>
      <c r="R204">
        <f>0.6*K204/B204</f>
        <v>2.0214132727145052E-2</v>
      </c>
    </row>
    <row r="205" spans="1:18" x14ac:dyDescent="0.25">
      <c r="A205">
        <v>228.74199999999999</v>
      </c>
      <c r="B205" s="1">
        <v>2.4835955063699999</v>
      </c>
      <c r="C205" s="1">
        <f t="shared" si="27"/>
        <v>-1.9597747079999728E-2</v>
      </c>
      <c r="D205" s="1">
        <v>1.2126271052699999</v>
      </c>
      <c r="E205" s="1">
        <f t="shared" si="33"/>
        <v>1.953738869999988E-2</v>
      </c>
      <c r="F205" s="3">
        <v>1.28323600719</v>
      </c>
      <c r="G205" s="3">
        <f t="shared" si="28"/>
        <v>5.2934305200000864E-3</v>
      </c>
      <c r="H205" s="3">
        <v>53.130370628400001</v>
      </c>
      <c r="I205" s="3">
        <f t="shared" si="34"/>
        <v>82.019456597394353</v>
      </c>
      <c r="J205" s="3">
        <v>8.2201677717299998E-2</v>
      </c>
      <c r="K205" s="3">
        <v>8.5309232103300006E-2</v>
      </c>
      <c r="L205" s="4">
        <f t="shared" si="29"/>
        <v>2.3222851510445092E-2</v>
      </c>
      <c r="M205" s="4">
        <f t="shared" si="30"/>
        <v>5.7622459804301405E-4</v>
      </c>
      <c r="N205" s="4">
        <f t="shared" si="31"/>
        <v>8.2787671100546002E-3</v>
      </c>
      <c r="O205" s="4">
        <f t="shared" si="32"/>
        <v>1.4367859802347477E-2</v>
      </c>
      <c r="P205" s="4">
        <f t="shared" si="35"/>
        <v>1.2694924895926318</v>
      </c>
      <c r="Q205" s="4"/>
      <c r="R205">
        <f>0.6*K205/B205</f>
        <v>2.0609450746185441E-2</v>
      </c>
    </row>
    <row r="206" spans="1:18" x14ac:dyDescent="0.25">
      <c r="A206">
        <v>229.86799999999999</v>
      </c>
      <c r="B206" s="1">
        <v>2.4639977592900002</v>
      </c>
      <c r="C206" s="1">
        <f t="shared" si="27"/>
        <v>-1.9890890190000121E-2</v>
      </c>
      <c r="D206" s="1">
        <v>1.2326833050099999</v>
      </c>
      <c r="E206" s="1">
        <f t="shared" si="33"/>
        <v>2.0056199739999947E-2</v>
      </c>
      <c r="F206" s="3">
        <v>1.2885294377100001</v>
      </c>
      <c r="G206" s="3">
        <f t="shared" si="28"/>
        <v>5.1403429299998749E-3</v>
      </c>
      <c r="H206" s="3">
        <v>53.517568340099999</v>
      </c>
      <c r="I206" s="3">
        <f t="shared" si="34"/>
        <v>83.380034470373602</v>
      </c>
      <c r="J206" s="3">
        <v>8.4225642180199997E-2</v>
      </c>
      <c r="K206" s="3">
        <v>8.6585287695100002E-2</v>
      </c>
      <c r="L206" s="4">
        <f t="shared" si="29"/>
        <v>2.3757687931517564E-2</v>
      </c>
      <c r="M206" s="4">
        <f t="shared" si="30"/>
        <v>5.6008333630139598E-4</v>
      </c>
      <c r="N206" s="4">
        <f t="shared" si="31"/>
        <v>8.2689665711952638E-3</v>
      </c>
      <c r="O206" s="4">
        <f t="shared" si="32"/>
        <v>1.4928638024020904E-2</v>
      </c>
      <c r="P206" s="4">
        <f t="shared" si="35"/>
        <v>1.2838603493949794</v>
      </c>
      <c r="Q206" s="4"/>
      <c r="R206">
        <f>0.6*K206/B206</f>
        <v>2.1084098969322805E-2</v>
      </c>
    </row>
    <row r="207" spans="1:18" x14ac:dyDescent="0.25">
      <c r="A207">
        <v>230.995</v>
      </c>
      <c r="B207" s="1">
        <v>2.4441068691000001</v>
      </c>
      <c r="C207" s="1">
        <f t="shared" si="27"/>
        <v>-2.0217026470000121E-2</v>
      </c>
      <c r="D207" s="1">
        <v>1.2533461489</v>
      </c>
      <c r="E207" s="1">
        <f t="shared" si="33"/>
        <v>2.066284389000006E-2</v>
      </c>
      <c r="F207" s="3">
        <v>1.2936697806399999</v>
      </c>
      <c r="G207" s="3">
        <f t="shared" si="28"/>
        <v>4.9860448600000939E-3</v>
      </c>
      <c r="H207" s="3">
        <v>53.904197239200002</v>
      </c>
      <c r="I207" s="3">
        <f t="shared" si="34"/>
        <v>84.764100243952598</v>
      </c>
      <c r="J207" s="3">
        <v>8.6285206335999995E-2</v>
      </c>
      <c r="K207" s="3">
        <v>8.8004962838899997E-2</v>
      </c>
      <c r="L207" s="4">
        <f t="shared" si="29"/>
        <v>2.4343742760773682E-2</v>
      </c>
      <c r="M207" s="4">
        <f t="shared" si="30"/>
        <v>5.4478824892783466E-4</v>
      </c>
      <c r="N207" s="4">
        <f t="shared" si="31"/>
        <v>8.259197658055906E-3</v>
      </c>
      <c r="O207" s="4">
        <f t="shared" si="32"/>
        <v>1.5539756853789942E-2</v>
      </c>
      <c r="P207" s="4">
        <f t="shared" si="35"/>
        <v>1.2987889874190004</v>
      </c>
      <c r="Q207" s="4"/>
      <c r="R207">
        <f>0.6*K207/B207</f>
        <v>2.1604201670111005E-2</v>
      </c>
    </row>
    <row r="208" spans="1:18" x14ac:dyDescent="0.25">
      <c r="A208">
        <v>232.12200000000001</v>
      </c>
      <c r="B208" s="1">
        <v>2.42388984263</v>
      </c>
      <c r="C208" s="1">
        <f t="shared" si="27"/>
        <v>-2.0587519129999787E-2</v>
      </c>
      <c r="D208" s="1">
        <v>1.27466502015</v>
      </c>
      <c r="E208" s="1">
        <f t="shared" si="33"/>
        <v>2.1318871250000093E-2</v>
      </c>
      <c r="F208" s="3">
        <v>1.2986558255</v>
      </c>
      <c r="G208" s="3">
        <f t="shared" si="28"/>
        <v>4.830329640000075E-3</v>
      </c>
      <c r="H208" s="3">
        <v>54.2904203274</v>
      </c>
      <c r="I208" s="3">
        <f t="shared" si="34"/>
        <v>86.171108159366369</v>
      </c>
      <c r="J208" s="3">
        <v>8.8381330674999994E-2</v>
      </c>
      <c r="K208" s="3">
        <v>8.9617721969999994E-2</v>
      </c>
      <c r="L208" s="4">
        <f t="shared" si="29"/>
        <v>2.499662638705076E-2</v>
      </c>
      <c r="M208" s="4">
        <f t="shared" si="30"/>
        <v>5.3031329954003235E-4</v>
      </c>
      <c r="N208" s="4">
        <f t="shared" si="31"/>
        <v>8.2494561469151195E-3</v>
      </c>
      <c r="O208" s="4">
        <f t="shared" si="32"/>
        <v>1.621685694059561E-2</v>
      </c>
      <c r="P208" s="4">
        <f t="shared" si="35"/>
        <v>1.3143287442727902</v>
      </c>
      <c r="Q208" s="4"/>
      <c r="R208">
        <f>0.6*K208/B208</f>
        <v>2.2183612570304389E-2</v>
      </c>
    </row>
    <row r="209" spans="1:18" x14ac:dyDescent="0.25">
      <c r="A209">
        <v>233.249</v>
      </c>
      <c r="B209" s="1">
        <v>2.4033023235000002</v>
      </c>
      <c r="C209" s="1">
        <f t="shared" si="27"/>
        <v>-2.098175206999997E-2</v>
      </c>
      <c r="D209" s="1">
        <v>1.2967050879499999</v>
      </c>
      <c r="E209" s="1">
        <f t="shared" si="33"/>
        <v>2.2040067799999896E-2</v>
      </c>
      <c r="F209" s="3">
        <v>1.3034861551400001</v>
      </c>
      <c r="G209" s="3">
        <f t="shared" si="28"/>
        <v>4.6730425199998926E-3</v>
      </c>
      <c r="H209" s="3">
        <v>54.676420317199998</v>
      </c>
      <c r="I209" s="3">
        <f t="shared" si="34"/>
        <v>87.601774852978338</v>
      </c>
      <c r="J209" s="3">
        <v>9.0515069771999995E-2</v>
      </c>
      <c r="K209" s="3">
        <v>9.1333822738900006E-2</v>
      </c>
      <c r="L209" s="4">
        <f t="shared" si="29"/>
        <v>2.5693520011282885E-2</v>
      </c>
      <c r="M209" s="4">
        <f t="shared" si="30"/>
        <v>5.1664471104070474E-4</v>
      </c>
      <c r="N209" s="4">
        <f t="shared" si="31"/>
        <v>8.2397373443934847E-3</v>
      </c>
      <c r="O209" s="4">
        <f t="shared" si="32"/>
        <v>1.6937137955848697E-2</v>
      </c>
      <c r="P209" s="4">
        <f t="shared" si="35"/>
        <v>1.3305456012133858</v>
      </c>
      <c r="Q209" s="4"/>
      <c r="R209">
        <f>0.6*K209/B209</f>
        <v>2.2802080748431479E-2</v>
      </c>
    </row>
    <row r="210" spans="1:18" x14ac:dyDescent="0.25">
      <c r="A210">
        <v>234.376</v>
      </c>
      <c r="B210" s="1">
        <v>2.3823205714300002</v>
      </c>
      <c r="C210" s="1">
        <f t="shared" si="27"/>
        <v>-2.1362860600000033E-2</v>
      </c>
      <c r="D210" s="1">
        <v>1.3195085634899999</v>
      </c>
      <c r="E210" s="1">
        <f t="shared" si="33"/>
        <v>2.2803475539999951E-2</v>
      </c>
      <c r="F210" s="3">
        <v>1.30815919766</v>
      </c>
      <c r="G210" s="3">
        <f t="shared" si="28"/>
        <v>4.5142777500000175E-3</v>
      </c>
      <c r="H210" s="3">
        <v>55.062398375999997</v>
      </c>
      <c r="I210" s="3">
        <f t="shared" si="34"/>
        <v>89.05688860460134</v>
      </c>
      <c r="J210" s="3">
        <v>9.2687566242100006E-2</v>
      </c>
      <c r="K210" s="3">
        <v>9.2992792808000005E-2</v>
      </c>
      <c r="L210" s="4">
        <f t="shared" si="29"/>
        <v>2.6390612371726914E-2</v>
      </c>
      <c r="M210" s="4">
        <f t="shared" si="30"/>
        <v>5.0374249978219594E-4</v>
      </c>
      <c r="N210" s="4">
        <f t="shared" si="31"/>
        <v>8.2300361161675804E-3</v>
      </c>
      <c r="O210" s="4">
        <f t="shared" si="32"/>
        <v>1.7656833755777139E-2</v>
      </c>
      <c r="P210" s="4">
        <f t="shared" si="35"/>
        <v>1.3474827391692346</v>
      </c>
      <c r="Q210" s="4"/>
      <c r="R210">
        <f>0.6*K210/B210</f>
        <v>2.3420725302014399E-2</v>
      </c>
    </row>
    <row r="211" spans="1:18" x14ac:dyDescent="0.25">
      <c r="A211">
        <v>235.50200000000001</v>
      </c>
      <c r="B211" s="1">
        <v>2.3609577108300002</v>
      </c>
      <c r="C211" s="1">
        <f t="shared" si="27"/>
        <v>-2.1723204900000237E-2</v>
      </c>
      <c r="D211" s="1">
        <v>1.34307353464</v>
      </c>
      <c r="E211" s="1">
        <f t="shared" si="33"/>
        <v>2.3564971150000114E-2</v>
      </c>
      <c r="F211" s="3">
        <v>1.31267347541</v>
      </c>
      <c r="G211" s="3">
        <f t="shared" si="28"/>
        <v>4.3543047800000956E-3</v>
      </c>
      <c r="H211" s="3">
        <v>55.448564208000001</v>
      </c>
      <c r="I211" s="3">
        <f t="shared" si="34"/>
        <v>90.535969852838718</v>
      </c>
      <c r="J211" s="3">
        <v>9.4899994935899998E-2</v>
      </c>
      <c r="K211" s="3">
        <v>9.4561375959399993E-2</v>
      </c>
      <c r="L211" s="4">
        <f t="shared" si="29"/>
        <v>2.7078584138733035E-2</v>
      </c>
      <c r="M211" s="4">
        <f t="shared" si="30"/>
        <v>4.9152723138131944E-4</v>
      </c>
      <c r="N211" s="4">
        <f t="shared" si="31"/>
        <v>8.2203471439423297E-3</v>
      </c>
      <c r="O211" s="4">
        <f t="shared" si="32"/>
        <v>1.8366709763409386E-2</v>
      </c>
      <c r="P211" s="4">
        <f t="shared" si="35"/>
        <v>1.3651395729250118</v>
      </c>
      <c r="Q211" s="4"/>
      <c r="R211">
        <f>0.6*K211/B211</f>
        <v>2.4031275662152386E-2</v>
      </c>
    </row>
    <row r="212" spans="1:18" x14ac:dyDescent="0.25">
      <c r="A212">
        <v>236.62899999999999</v>
      </c>
      <c r="B212" s="1">
        <v>2.3392345059299999</v>
      </c>
      <c r="C212" s="1">
        <f t="shared" si="27"/>
        <v>-2.1995116109999824E-2</v>
      </c>
      <c r="D212" s="1">
        <v>1.36738876182</v>
      </c>
      <c r="E212" s="1">
        <f t="shared" si="33"/>
        <v>2.431522718000001E-2</v>
      </c>
      <c r="F212" s="3">
        <v>1.3170277801900001</v>
      </c>
      <c r="G212" s="3">
        <f t="shared" si="28"/>
        <v>4.1936751899998015E-3</v>
      </c>
      <c r="H212" s="3">
        <v>55.835128706900001</v>
      </c>
      <c r="I212" s="3">
        <f t="shared" si="34"/>
        <v>92.042475847928543</v>
      </c>
      <c r="J212" s="3">
        <v>9.7153518258599997E-2</v>
      </c>
      <c r="K212" s="3">
        <v>9.5745008767699993E-2</v>
      </c>
      <c r="L212" s="4">
        <f t="shared" si="29"/>
        <v>2.7672140842499412E-2</v>
      </c>
      <c r="M212" s="4">
        <f t="shared" si="30"/>
        <v>4.7991838018929944E-4</v>
      </c>
      <c r="N212" s="4">
        <f t="shared" si="31"/>
        <v>8.2106651086400143E-3</v>
      </c>
      <c r="O212" s="4">
        <f t="shared" si="32"/>
        <v>1.8981557353670096E-2</v>
      </c>
      <c r="P212" s="4">
        <f t="shared" si="35"/>
        <v>1.3835062826884212</v>
      </c>
      <c r="Q212" s="4"/>
      <c r="R212">
        <f>0.6*K212/B212</f>
        <v>2.4558036022036628E-2</v>
      </c>
    </row>
    <row r="213" spans="1:18" x14ac:dyDescent="0.25">
      <c r="A213">
        <v>237.756</v>
      </c>
      <c r="B213" s="1">
        <v>2.3172393898200001</v>
      </c>
      <c r="C213" s="1">
        <f t="shared" si="27"/>
        <v>-2.2137722170000096E-2</v>
      </c>
      <c r="D213" s="1">
        <v>1.39235700939</v>
      </c>
      <c r="E213" s="1">
        <f t="shared" si="33"/>
        <v>2.4968247569999935E-2</v>
      </c>
      <c r="F213" s="3">
        <v>1.3212214553799999</v>
      </c>
      <c r="G213" s="3">
        <f t="shared" si="28"/>
        <v>4.0333305699999933E-3</v>
      </c>
      <c r="H213" s="3">
        <v>56.222291000699997</v>
      </c>
      <c r="I213" s="3">
        <f t="shared" si="34"/>
        <v>93.575908671524928</v>
      </c>
      <c r="J213" s="3">
        <v>9.9449207006800003E-2</v>
      </c>
      <c r="K213" s="3">
        <v>9.6365774663800002E-2</v>
      </c>
      <c r="L213" s="4">
        <f t="shared" si="29"/>
        <v>2.8115919586267319E-2</v>
      </c>
      <c r="M213" s="4">
        <f t="shared" si="30"/>
        <v>4.6877236768788356E-4</v>
      </c>
      <c r="N213" s="4">
        <f t="shared" si="31"/>
        <v>8.2009850126922249E-3</v>
      </c>
      <c r="O213" s="4">
        <f t="shared" si="32"/>
        <v>1.9446162205887213E-2</v>
      </c>
      <c r="P213" s="4">
        <f t="shared" si="35"/>
        <v>1.4024878400420913</v>
      </c>
      <c r="Q213" s="4"/>
      <c r="R213">
        <f>0.6*K213/B213</f>
        <v>2.4951873790981662E-2</v>
      </c>
    </row>
    <row r="214" spans="1:18" x14ac:dyDescent="0.25">
      <c r="A214">
        <v>238.88300000000001</v>
      </c>
      <c r="B214" s="1">
        <v>2.29510166765</v>
      </c>
      <c r="C214" s="1">
        <f t="shared" si="27"/>
        <v>-2.2023087900000071E-2</v>
      </c>
      <c r="D214" s="1">
        <v>1.41782525856</v>
      </c>
      <c r="E214" s="1">
        <f t="shared" si="33"/>
        <v>2.5468249170000012E-2</v>
      </c>
      <c r="F214" s="3">
        <v>1.3252547859499999</v>
      </c>
      <c r="G214" s="3">
        <f t="shared" si="28"/>
        <v>3.8748019800001199E-3</v>
      </c>
      <c r="H214" s="3">
        <v>56.610219609399998</v>
      </c>
      <c r="I214" s="3">
        <f t="shared" si="34"/>
        <v>95.136973039083003</v>
      </c>
      <c r="J214" s="3">
        <v>0.101787922351</v>
      </c>
      <c r="K214" s="3">
        <v>9.5866770295900003E-2</v>
      </c>
      <c r="L214" s="4">
        <f t="shared" si="29"/>
        <v>2.8240120515473501E-2</v>
      </c>
      <c r="M214" s="4">
        <f t="shared" si="30"/>
        <v>4.5792074417102212E-4</v>
      </c>
      <c r="N214" s="4">
        <f t="shared" si="31"/>
        <v>8.191302643752672E-3</v>
      </c>
      <c r="O214" s="4">
        <f t="shared" si="32"/>
        <v>1.9590897127549807E-2</v>
      </c>
      <c r="P214" s="4">
        <f t="shared" si="35"/>
        <v>1.4219340022479785</v>
      </c>
      <c r="Q214" s="4"/>
      <c r="R214">
        <f>0.6*K214/B214</f>
        <v>2.5062097678851817E-2</v>
      </c>
    </row>
    <row r="215" spans="1:18" x14ac:dyDescent="0.25">
      <c r="A215">
        <v>240.01</v>
      </c>
      <c r="B215" s="1">
        <v>2.2730785797499999</v>
      </c>
      <c r="C215" s="1">
        <f t="shared" si="27"/>
        <v>-2.151505023000011E-2</v>
      </c>
      <c r="D215" s="1">
        <v>1.44346922416</v>
      </c>
      <c r="E215" s="1">
        <f t="shared" si="33"/>
        <v>2.564396560000004E-2</v>
      </c>
      <c r="F215" s="3">
        <v>1.32912958793</v>
      </c>
      <c r="G215" s="3">
        <f t="shared" si="28"/>
        <v>3.7208756700000123E-3</v>
      </c>
      <c r="H215" s="3">
        <v>56.999022549999999</v>
      </c>
      <c r="I215" s="3">
        <f t="shared" si="34"/>
        <v>96.726200263441726</v>
      </c>
      <c r="J215" s="3">
        <v>0.104170127492</v>
      </c>
      <c r="K215" s="3">
        <v>9.3655276125300002E-2</v>
      </c>
      <c r="L215" s="4">
        <f t="shared" si="29"/>
        <v>2.7855963005843077E-2</v>
      </c>
      <c r="M215" s="4">
        <f t="shared" si="30"/>
        <v>4.4708980116405303E-4</v>
      </c>
      <c r="N215" s="4">
        <f t="shared" si="31"/>
        <v>8.1816152959549686E-3</v>
      </c>
      <c r="O215" s="4">
        <f t="shared" si="32"/>
        <v>1.9227257908724055E-2</v>
      </c>
      <c r="P215" s="4">
        <f t="shared" si="35"/>
        <v>1.4415248993755283</v>
      </c>
      <c r="Q215" s="4"/>
      <c r="R215">
        <f>0.6*K215/B215</f>
        <v>2.4721171619751171E-2</v>
      </c>
    </row>
    <row r="216" spans="1:18" x14ac:dyDescent="0.25">
      <c r="A216">
        <v>241.136</v>
      </c>
      <c r="B216" s="1">
        <v>2.2515635295199998</v>
      </c>
      <c r="C216" s="1">
        <f t="shared" si="27"/>
        <v>-2.0473972100000015E-2</v>
      </c>
      <c r="D216" s="1">
        <v>1.46877367216</v>
      </c>
      <c r="E216" s="1">
        <f t="shared" si="33"/>
        <v>2.5304447999999979E-2</v>
      </c>
      <c r="F216" s="3">
        <v>1.3328504636</v>
      </c>
      <c r="G216" s="3">
        <f t="shared" si="28"/>
        <v>3.574194779999873E-3</v>
      </c>
      <c r="H216" s="3">
        <v>57.388697910200001</v>
      </c>
      <c r="I216" s="3">
        <f t="shared" si="34"/>
        <v>98.342321270963424</v>
      </c>
      <c r="J216" s="3">
        <v>0.106595491136</v>
      </c>
      <c r="K216" s="3">
        <v>8.9123450334699997E-2</v>
      </c>
      <c r="L216" s="4">
        <f t="shared" si="29"/>
        <v>2.6761358984680971E-2</v>
      </c>
      <c r="M216" s="4">
        <f t="shared" si="30"/>
        <v>4.3591255323278754E-4</v>
      </c>
      <c r="N216" s="4">
        <f t="shared" si="31"/>
        <v>8.1719230336199603E-3</v>
      </c>
      <c r="O216" s="4">
        <f t="shared" si="32"/>
        <v>1.8153523397828226E-2</v>
      </c>
      <c r="P216" s="4">
        <f t="shared" si="35"/>
        <v>1.4607521572842523</v>
      </c>
      <c r="Q216" s="4"/>
      <c r="R216">
        <f>0.6*K216/B216</f>
        <v>2.3749749673827716E-2</v>
      </c>
    </row>
    <row r="217" spans="1:18" x14ac:dyDescent="0.25">
      <c r="A217">
        <v>242.26300000000001</v>
      </c>
      <c r="B217" s="1">
        <v>2.2310895574199998</v>
      </c>
      <c r="C217" s="1">
        <f t="shared" si="27"/>
        <v>-1.8840918749999602E-2</v>
      </c>
      <c r="D217" s="1">
        <v>1.4930215149699999</v>
      </c>
      <c r="E217" s="1">
        <f t="shared" si="33"/>
        <v>2.424784280999992E-2</v>
      </c>
      <c r="F217" s="3">
        <v>1.3364246583799999</v>
      </c>
      <c r="G217" s="3">
        <f t="shared" si="28"/>
        <v>3.4389901900000464E-3</v>
      </c>
      <c r="H217" s="3">
        <v>57.779090266700003</v>
      </c>
      <c r="I217" s="3">
        <f t="shared" si="34"/>
        <v>99.987794254695118</v>
      </c>
      <c r="J217" s="3">
        <v>0.10906284604499999</v>
      </c>
      <c r="K217" s="3">
        <v>8.2014749189700004E-2</v>
      </c>
      <c r="L217" s="4">
        <f t="shared" si="29"/>
        <v>2.4852800595494273E-2</v>
      </c>
      <c r="M217" s="4">
        <f t="shared" si="30"/>
        <v>4.2394841388332806E-4</v>
      </c>
      <c r="N217" s="4">
        <f t="shared" si="31"/>
        <v>8.1622296976816191E-3</v>
      </c>
      <c r="O217" s="4">
        <f t="shared" si="32"/>
        <v>1.6266622483929329E-2</v>
      </c>
      <c r="P217" s="4">
        <f t="shared" si="35"/>
        <v>1.4789056806820806</v>
      </c>
      <c r="Q217" s="4"/>
      <c r="R217">
        <f>0.6*K217/B217</f>
        <v>2.2055972316379988E-2</v>
      </c>
    </row>
    <row r="218" spans="1:18" x14ac:dyDescent="0.25">
      <c r="A218">
        <v>243.39</v>
      </c>
      <c r="B218" s="1">
        <v>2.2122486386700002</v>
      </c>
      <c r="C218" s="1">
        <f t="shared" si="27"/>
        <v>-1.6688155140000216E-2</v>
      </c>
      <c r="D218" s="1">
        <v>1.5153919573200001</v>
      </c>
      <c r="E218" s="1">
        <f t="shared" si="33"/>
        <v>2.2370442350000186E-2</v>
      </c>
      <c r="F218" s="3">
        <v>1.33986364857</v>
      </c>
      <c r="G218" s="3">
        <f t="shared" si="28"/>
        <v>3.3189314799999536E-3</v>
      </c>
      <c r="H218" s="3">
        <v>58.169847736299999</v>
      </c>
      <c r="I218" s="3">
        <f t="shared" si="34"/>
        <v>101.65996781776282</v>
      </c>
      <c r="J218" s="3">
        <v>0.111569653825</v>
      </c>
      <c r="K218" s="3">
        <v>7.2643742916600001E-2</v>
      </c>
      <c r="L218" s="4">
        <f t="shared" si="29"/>
        <v>2.2200597038923901E-2</v>
      </c>
      <c r="M218" s="4">
        <f t="shared" si="30"/>
        <v>4.1078034300218494E-4</v>
      </c>
      <c r="N218" s="4">
        <f t="shared" si="31"/>
        <v>8.1525440000986583E-3</v>
      </c>
      <c r="O218" s="4">
        <f t="shared" si="32"/>
        <v>1.3637272695823058E-2</v>
      </c>
      <c r="P218" s="4">
        <f t="shared" si="35"/>
        <v>1.49517230316601</v>
      </c>
      <c r="Q218" s="4"/>
      <c r="R218">
        <f>0.6*K218/B218</f>
        <v>1.9702236443080813E-2</v>
      </c>
    </row>
    <row r="219" spans="1:18" x14ac:dyDescent="0.25">
      <c r="A219">
        <v>244.517</v>
      </c>
      <c r="B219" s="1">
        <v>2.19556048353</v>
      </c>
      <c r="C219" s="1">
        <f t="shared" si="27"/>
        <v>-1.425410991999998E-2</v>
      </c>
      <c r="D219" s="1">
        <v>1.5351371625600001</v>
      </c>
      <c r="E219" s="1">
        <f t="shared" si="33"/>
        <v>1.9745205240000008E-2</v>
      </c>
      <c r="F219" s="3">
        <v>1.3431825800499999</v>
      </c>
      <c r="G219" s="3">
        <f t="shared" si="28"/>
        <v>3.2164570300001749E-3</v>
      </c>
      <c r="H219" s="3">
        <v>58.560422627900003</v>
      </c>
      <c r="I219" s="3">
        <f t="shared" si="34"/>
        <v>103.35670719534522</v>
      </c>
      <c r="J219" s="3">
        <v>0.114112074469</v>
      </c>
      <c r="K219" s="3">
        <v>6.2048314394799998E-2</v>
      </c>
      <c r="L219" s="4">
        <f t="shared" si="29"/>
        <v>1.9106668119255547E-2</v>
      </c>
      <c r="M219" s="4">
        <f t="shared" si="30"/>
        <v>3.9614347389230767E-4</v>
      </c>
      <c r="N219" s="4">
        <f t="shared" si="31"/>
        <v>8.1428794748501544E-3</v>
      </c>
      <c r="O219" s="4">
        <f t="shared" si="32"/>
        <v>1.0567645170513083E-2</v>
      </c>
      <c r="P219" s="4">
        <f t="shared" si="35"/>
        <v>1.5088095758618332</v>
      </c>
      <c r="Q219" s="4"/>
      <c r="R219">
        <f>0.6*K219/B219</f>
        <v>1.6956485105353875E-2</v>
      </c>
    </row>
    <row r="220" spans="1:18" x14ac:dyDescent="0.25">
      <c r="A220">
        <v>245.64400000000001</v>
      </c>
      <c r="B220" s="1">
        <v>2.18130637361</v>
      </c>
      <c r="C220" s="1">
        <f t="shared" si="27"/>
        <v>-1.1838623490000089E-2</v>
      </c>
      <c r="D220" s="1">
        <v>1.55181548893</v>
      </c>
      <c r="E220" s="1">
        <f t="shared" si="33"/>
        <v>1.6678326369999885E-2</v>
      </c>
      <c r="F220" s="3">
        <v>1.3463990370800001</v>
      </c>
      <c r="G220" s="3">
        <f t="shared" si="28"/>
        <v>3.132046459999982E-3</v>
      </c>
      <c r="H220" s="3">
        <v>58.950122102599998</v>
      </c>
      <c r="I220" s="3">
        <f t="shared" si="34"/>
        <v>105.07504208893688</v>
      </c>
      <c r="J220" s="3">
        <v>0.116685280201</v>
      </c>
      <c r="K220" s="3">
        <v>5.1533672465399999E-2</v>
      </c>
      <c r="L220" s="4">
        <f t="shared" si="29"/>
        <v>1.5972570085791882E-2</v>
      </c>
      <c r="M220" s="4">
        <f t="shared" si="30"/>
        <v>3.8005358640410549E-4</v>
      </c>
      <c r="N220" s="4">
        <f t="shared" si="31"/>
        <v>8.1332531938456427E-3</v>
      </c>
      <c r="O220" s="4">
        <f t="shared" si="32"/>
        <v>7.459263305542134E-3</v>
      </c>
      <c r="P220" s="4">
        <f t="shared" si="35"/>
        <v>1.5193772210323462</v>
      </c>
      <c r="Q220" s="4"/>
      <c r="R220">
        <f>0.6*K220/B220</f>
        <v>1.4175085101900629E-2</v>
      </c>
    </row>
    <row r="221" spans="1:18" x14ac:dyDescent="0.25">
      <c r="A221">
        <v>246.77099999999999</v>
      </c>
      <c r="B221" s="1">
        <v>2.1694677501199999</v>
      </c>
      <c r="C221" s="1">
        <f t="shared" si="27"/>
        <v>-9.6774342699998961E-3</v>
      </c>
      <c r="D221" s="1">
        <v>1.5653904306999999</v>
      </c>
      <c r="E221" s="1">
        <f t="shared" si="33"/>
        <v>1.357494176999996E-2</v>
      </c>
      <c r="F221" s="3">
        <v>1.3495310835400001</v>
      </c>
      <c r="G221" s="3">
        <f t="shared" si="28"/>
        <v>3.0643306800000047E-3</v>
      </c>
      <c r="H221" s="3">
        <v>59.338200005600001</v>
      </c>
      <c r="I221" s="3">
        <f t="shared" si="34"/>
        <v>106.81151064486275</v>
      </c>
      <c r="J221" s="3">
        <v>0.119284054766</v>
      </c>
      <c r="K221" s="3">
        <v>4.2125989440399997E-2</v>
      </c>
      <c r="L221" s="4">
        <f t="shared" si="29"/>
        <v>1.3127961480429631E-2</v>
      </c>
      <c r="M221" s="4">
        <f t="shared" si="30"/>
        <v>3.6280815853394384E-4</v>
      </c>
      <c r="N221" s="4">
        <f t="shared" si="31"/>
        <v>8.1236834613714146E-3</v>
      </c>
      <c r="O221" s="4">
        <f t="shared" si="32"/>
        <v>4.6414698605242721E-3</v>
      </c>
      <c r="P221" s="4">
        <f t="shared" si="35"/>
        <v>1.5268364843378883</v>
      </c>
      <c r="Q221" s="4"/>
      <c r="R221">
        <f>0.6*K221/B221</f>
        <v>1.1650596632672658E-2</v>
      </c>
    </row>
    <row r="222" spans="1:18" x14ac:dyDescent="0.25">
      <c r="A222">
        <v>247.89699999999999</v>
      </c>
      <c r="B222" s="1">
        <v>2.15979031585</v>
      </c>
      <c r="C222" s="1">
        <f t="shared" si="27"/>
        <v>-7.8712077800000557E-3</v>
      </c>
      <c r="D222" s="1">
        <v>1.5761564642599999</v>
      </c>
      <c r="E222" s="1">
        <f t="shared" si="33"/>
        <v>1.0766033559999943E-2</v>
      </c>
      <c r="F222" s="3">
        <v>1.3525954142200001</v>
      </c>
      <c r="G222" s="3">
        <f t="shared" si="28"/>
        <v>3.0108662599999114E-3</v>
      </c>
      <c r="H222" s="3">
        <v>59.723948593400003</v>
      </c>
      <c r="I222" s="3">
        <f t="shared" si="34"/>
        <v>108.56105975357356</v>
      </c>
      <c r="J222" s="3">
        <v>0.121903408703</v>
      </c>
      <c r="K222" s="3">
        <v>3.4263463505099997E-2</v>
      </c>
      <c r="L222" s="4">
        <f t="shared" si="29"/>
        <v>1.0725561794837215E-2</v>
      </c>
      <c r="M222" s="4">
        <f t="shared" si="30"/>
        <v>3.4487058900040807E-4</v>
      </c>
      <c r="N222" s="4">
        <f t="shared" si="31"/>
        <v>8.1141875242011566E-3</v>
      </c>
      <c r="O222" s="4">
        <f t="shared" si="32"/>
        <v>2.2665036816356503E-3</v>
      </c>
      <c r="P222" s="4">
        <f t="shared" si="35"/>
        <v>1.5314779541984125</v>
      </c>
      <c r="Q222" s="4"/>
      <c r="R222">
        <f>0.6*K222/B222</f>
        <v>9.5185527744017263E-3</v>
      </c>
    </row>
    <row r="223" spans="1:18" x14ac:dyDescent="0.25">
      <c r="A223">
        <v>249.024</v>
      </c>
      <c r="B223" s="1">
        <v>2.15191910807</v>
      </c>
      <c r="C223" s="1">
        <f t="shared" si="27"/>
        <v>-6.4288921799997567E-3</v>
      </c>
      <c r="D223" s="1">
        <v>1.58456007861</v>
      </c>
      <c r="E223" s="1">
        <f t="shared" si="33"/>
        <v>8.4036143500001437E-3</v>
      </c>
      <c r="F223" s="3">
        <v>1.35560628048</v>
      </c>
      <c r="G223" s="3">
        <f t="shared" si="28"/>
        <v>2.968932529999968E-3</v>
      </c>
      <c r="H223" s="3">
        <v>60.106756826800002</v>
      </c>
      <c r="I223" s="3">
        <f t="shared" si="34"/>
        <v>110.32363049634816</v>
      </c>
      <c r="J223" s="3">
        <v>0.124538977087</v>
      </c>
      <c r="K223" s="3">
        <v>2.7985046078100002E-2</v>
      </c>
      <c r="L223" s="4">
        <f t="shared" si="29"/>
        <v>8.7922587864877229E-3</v>
      </c>
      <c r="M223" s="4">
        <f t="shared" si="30"/>
        <v>3.2671780537908116E-4</v>
      </c>
      <c r="N223" s="4">
        <f t="shared" si="31"/>
        <v>8.1047801315124891E-3</v>
      </c>
      <c r="O223" s="4">
        <f t="shared" si="32"/>
        <v>3.6076084959615201E-4</v>
      </c>
      <c r="P223" s="4">
        <f t="shared" si="35"/>
        <v>1.5337444578800481</v>
      </c>
      <c r="Q223" s="4"/>
      <c r="R223">
        <f>0.6*K223/B223</f>
        <v>7.8028154422214472E-3</v>
      </c>
    </row>
    <row r="224" spans="1:18" x14ac:dyDescent="0.25">
      <c r="A224">
        <v>250.15100000000001</v>
      </c>
      <c r="B224" s="1">
        <v>2.1454902158900002</v>
      </c>
      <c r="C224" s="1">
        <f t="shared" si="27"/>
        <v>-5.3018949900001111E-3</v>
      </c>
      <c r="D224" s="1">
        <v>1.5910732241800001</v>
      </c>
      <c r="E224" s="1">
        <f t="shared" si="33"/>
        <v>6.5131455700000451E-3</v>
      </c>
      <c r="F224" s="3">
        <v>1.3585752130099999</v>
      </c>
      <c r="G224" s="3">
        <f t="shared" si="28"/>
        <v>2.9360005300000935E-3</v>
      </c>
      <c r="H224" s="3">
        <v>60.486131340900002</v>
      </c>
      <c r="I224" s="3">
        <f t="shared" si="34"/>
        <v>112.09500510819817</v>
      </c>
      <c r="J224" s="3">
        <v>0.12718716572899999</v>
      </c>
      <c r="K224" s="3">
        <v>2.3079213594599999E-2</v>
      </c>
      <c r="L224" s="4">
        <f t="shared" si="29"/>
        <v>7.2726861395159678E-3</v>
      </c>
      <c r="M224" s="4">
        <f t="shared" si="30"/>
        <v>3.0875474892945643E-4</v>
      </c>
      <c r="N224" s="4">
        <f t="shared" si="31"/>
        <v>8.0954730351569353E-3</v>
      </c>
      <c r="O224" s="4">
        <f t="shared" si="32"/>
        <v>-1.1315416445704237E-3</v>
      </c>
      <c r="P224" s="4">
        <f t="shared" si="35"/>
        <v>1.5341052187296442</v>
      </c>
      <c r="Q224" s="4"/>
      <c r="R224">
        <f>0.6*K224/B224</f>
        <v>6.4542490355826284E-3</v>
      </c>
    </row>
    <row r="225" spans="1:18" x14ac:dyDescent="0.25">
      <c r="A225">
        <v>251.27799999999999</v>
      </c>
      <c r="B225" s="1">
        <v>2.1401883209000001</v>
      </c>
      <c r="C225" s="1">
        <f t="shared" si="27"/>
        <v>-4.4273631000000258E-3</v>
      </c>
      <c r="D225" s="1">
        <v>1.59611111225</v>
      </c>
      <c r="E225" s="1">
        <f t="shared" si="33"/>
        <v>5.0378880699999407E-3</v>
      </c>
      <c r="F225" s="3">
        <v>1.36151121354</v>
      </c>
      <c r="G225" s="3">
        <f t="shared" si="28"/>
        <v>2.9099957500000606E-3</v>
      </c>
      <c r="H225" s="3">
        <v>60.861689375600001</v>
      </c>
      <c r="I225" s="3">
        <f t="shared" si="34"/>
        <v>113.87304990773654</v>
      </c>
      <c r="J225" s="3">
        <v>0.12984513328399999</v>
      </c>
      <c r="K225" s="3">
        <v>1.92723655794E-2</v>
      </c>
      <c r="L225" s="4">
        <f t="shared" si="29"/>
        <v>6.0881229357521039E-3</v>
      </c>
      <c r="M225" s="4">
        <f t="shared" si="30"/>
        <v>2.9127861844150153E-4</v>
      </c>
      <c r="N225" s="4">
        <f t="shared" si="31"/>
        <v>8.0862751863294488E-3</v>
      </c>
      <c r="O225" s="4">
        <f t="shared" si="32"/>
        <v>-2.2894308690188468E-3</v>
      </c>
      <c r="P225" s="4">
        <f t="shared" si="35"/>
        <v>1.5329736770850737</v>
      </c>
      <c r="Q225" s="4"/>
      <c r="R225">
        <f>0.6*K225/B225</f>
        <v>5.4029915193525152E-3</v>
      </c>
    </row>
    <row r="226" spans="1:18" x14ac:dyDescent="0.25">
      <c r="A226">
        <v>252.405</v>
      </c>
      <c r="B226" s="1">
        <v>2.1357609578000001</v>
      </c>
      <c r="C226" s="1">
        <f t="shared" si="27"/>
        <v>-3.7472432899998687E-3</v>
      </c>
      <c r="D226" s="1">
        <v>1.6000092084499999</v>
      </c>
      <c r="E226" s="1">
        <f t="shared" si="33"/>
        <v>3.8980961999999231E-3</v>
      </c>
      <c r="F226" s="3">
        <v>1.3644212092900001</v>
      </c>
      <c r="G226" s="3">
        <f t="shared" si="28"/>
        <v>2.8893021499998284E-3</v>
      </c>
      <c r="H226" s="3">
        <v>61.233140375700003</v>
      </c>
      <c r="I226" s="3">
        <f t="shared" si="34"/>
        <v>115.6560974401602</v>
      </c>
      <c r="J226" s="3">
        <v>0.13251067332899999</v>
      </c>
      <c r="K226" s="3">
        <v>1.63117957553E-2</v>
      </c>
      <c r="L226" s="4">
        <f t="shared" si="29"/>
        <v>5.1635633483203347E-3</v>
      </c>
      <c r="M226" s="4">
        <f t="shared" si="30"/>
        <v>2.7448567789896568E-4</v>
      </c>
      <c r="N226" s="4">
        <f t="shared" si="31"/>
        <v>8.0771932122909052E-3</v>
      </c>
      <c r="O226" s="4">
        <f t="shared" si="32"/>
        <v>-3.1881155418695363E-3</v>
      </c>
      <c r="P226" s="4">
        <f t="shared" si="35"/>
        <v>1.5306842462160548</v>
      </c>
      <c r="Q226" s="4"/>
      <c r="R226">
        <f>0.6*K226/B226</f>
        <v>4.5824779301431992E-3</v>
      </c>
    </row>
    <row r="227" spans="1:18" x14ac:dyDescent="0.25">
      <c r="A227">
        <v>253.53100000000001</v>
      </c>
      <c r="B227" s="1">
        <v>2.1320137145100002</v>
      </c>
      <c r="C227" s="1">
        <f t="shared" si="27"/>
        <v>-3.2144116500001374E-3</v>
      </c>
      <c r="D227" s="1">
        <v>1.6030273101300001</v>
      </c>
      <c r="E227" s="1">
        <f t="shared" si="33"/>
        <v>3.0181016800001625E-3</v>
      </c>
      <c r="F227" s="3">
        <v>1.3673105114399999</v>
      </c>
      <c r="G227" s="3">
        <f t="shared" si="28"/>
        <v>2.8726949599999774E-3</v>
      </c>
      <c r="H227" s="3">
        <v>61.600265303500002</v>
      </c>
      <c r="I227" s="3">
        <f t="shared" si="34"/>
        <v>117.44127137176797</v>
      </c>
      <c r="J227" s="3">
        <v>0.13518208345999999</v>
      </c>
      <c r="K227" s="3">
        <v>1.39923731506E-2</v>
      </c>
      <c r="L227" s="4">
        <f t="shared" si="29"/>
        <v>4.4371260004416029E-3</v>
      </c>
      <c r="M227" s="4">
        <f t="shared" si="30"/>
        <v>2.5849237023129189E-4</v>
      </c>
      <c r="N227" s="4">
        <f t="shared" si="31"/>
        <v>8.0682319446120278E-3</v>
      </c>
      <c r="O227" s="4">
        <f t="shared" si="32"/>
        <v>-3.8895983144017167E-3</v>
      </c>
      <c r="P227" s="4">
        <f t="shared" si="35"/>
        <v>1.5274961306741852</v>
      </c>
      <c r="Q227" s="4"/>
      <c r="R227">
        <f>0.6*K227/B227</f>
        <v>3.9377907530437802E-3</v>
      </c>
    </row>
    <row r="228" spans="1:18" x14ac:dyDescent="0.25">
      <c r="A228">
        <v>254.65799999999999</v>
      </c>
      <c r="B228" s="1">
        <v>2.1287993028600001</v>
      </c>
      <c r="C228" s="1">
        <f t="shared" si="27"/>
        <v>-2.7927280300001911E-3</v>
      </c>
      <c r="D228" s="1">
        <v>1.60536293992</v>
      </c>
      <c r="E228" s="1">
        <f t="shared" si="33"/>
        <v>2.3356297899999046E-3</v>
      </c>
      <c r="F228" s="3">
        <v>1.3701832063999999</v>
      </c>
      <c r="G228" s="3">
        <f t="shared" si="28"/>
        <v>2.8592524900001859E-3</v>
      </c>
      <c r="H228" s="3">
        <v>61.962898622300003</v>
      </c>
      <c r="I228" s="3">
        <f t="shared" si="34"/>
        <v>119.2307431361054</v>
      </c>
      <c r="J228" s="3">
        <v>0.13785804841999999</v>
      </c>
      <c r="K228" s="3">
        <v>1.21567791781E-2</v>
      </c>
      <c r="L228" s="4">
        <f t="shared" si="29"/>
        <v>3.8608611818166695E-3</v>
      </c>
      <c r="M228" s="4">
        <f t="shared" si="30"/>
        <v>2.433573542845654E-4</v>
      </c>
      <c r="N228" s="4">
        <f t="shared" si="31"/>
        <v>8.0593948766634199E-3</v>
      </c>
      <c r="O228" s="4">
        <f t="shared" si="32"/>
        <v>-4.4418910491313152E-3</v>
      </c>
      <c r="P228" s="4">
        <f t="shared" si="35"/>
        <v>1.5236065323597836</v>
      </c>
      <c r="Q228" s="4"/>
      <c r="R228">
        <f>0.6*K228/B228</f>
        <v>3.4263763131924005E-3</v>
      </c>
    </row>
    <row r="229" spans="1:18" x14ac:dyDescent="0.25">
      <c r="A229">
        <v>255.785</v>
      </c>
      <c r="B229" s="1">
        <v>2.1260065748299999</v>
      </c>
      <c r="C229" s="1">
        <f t="shared" si="27"/>
        <v>-2.4552876099996901E-3</v>
      </c>
      <c r="D229" s="1">
        <v>1.60716546747</v>
      </c>
      <c r="E229" s="1">
        <f t="shared" si="33"/>
        <v>1.8025275499999882E-3</v>
      </c>
      <c r="F229" s="3">
        <v>1.3730424588900001</v>
      </c>
      <c r="G229" s="3">
        <f t="shared" si="28"/>
        <v>2.8482888999998845E-3</v>
      </c>
      <c r="H229" s="3">
        <v>62.320912977399999</v>
      </c>
      <c r="I229" s="3">
        <f t="shared" si="34"/>
        <v>121.02214954691006</v>
      </c>
      <c r="J229" s="3">
        <v>0.140537547023</v>
      </c>
      <c r="K229" s="3">
        <v>1.0687896927299999E-2</v>
      </c>
      <c r="L229" s="4">
        <f t="shared" si="29"/>
        <v>3.3988189508806607E-3</v>
      </c>
      <c r="M229" s="4">
        <f t="shared" si="30"/>
        <v>2.2909962104929201E-4</v>
      </c>
      <c r="N229" s="4">
        <f t="shared" si="31"/>
        <v>8.0506845498448266E-3</v>
      </c>
      <c r="O229" s="4">
        <f t="shared" si="32"/>
        <v>-4.8809652200134581E-3</v>
      </c>
      <c r="P229" s="4">
        <f t="shared" si="35"/>
        <v>1.5191646413106523</v>
      </c>
      <c r="Q229" s="4"/>
      <c r="R229">
        <f>0.6*K229/B229</f>
        <v>3.0163303501978943E-3</v>
      </c>
    </row>
    <row r="230" spans="1:18" x14ac:dyDescent="0.25">
      <c r="A230">
        <v>256.91199999999998</v>
      </c>
      <c r="B230" s="1">
        <v>2.1235512872200002</v>
      </c>
      <c r="C230" s="1">
        <f t="shared" si="27"/>
        <v>-2.1821907200001434E-3</v>
      </c>
      <c r="D230" s="1">
        <v>1.6085482021899999</v>
      </c>
      <c r="E230" s="1">
        <f t="shared" si="33"/>
        <v>1.3827347199999451E-3</v>
      </c>
      <c r="F230" s="3">
        <v>1.37589074779</v>
      </c>
      <c r="G230" s="3">
        <f t="shared" si="28"/>
        <v>2.8392865099999831E-3</v>
      </c>
      <c r="H230" s="3">
        <v>62.674210327799997</v>
      </c>
      <c r="I230" s="3">
        <f t="shared" si="34"/>
        <v>122.81488040472071</v>
      </c>
      <c r="J230" s="3">
        <v>0.14321977887699999</v>
      </c>
      <c r="K230" s="3">
        <v>9.4991027908899999E-3</v>
      </c>
      <c r="L230" s="4">
        <f t="shared" si="29"/>
        <v>3.0242675689589231E-3</v>
      </c>
      <c r="M230" s="4">
        <f t="shared" si="30"/>
        <v>2.1571188361953352E-4</v>
      </c>
      <c r="N230" s="4">
        <f t="shared" si="31"/>
        <v>8.0421027790168065E-3</v>
      </c>
      <c r="O230" s="4">
        <f t="shared" si="32"/>
        <v>-5.2335470936774164E-3</v>
      </c>
      <c r="P230" s="4">
        <f t="shared" si="35"/>
        <v>1.5142836760906389</v>
      </c>
      <c r="Q230" s="4"/>
      <c r="R230">
        <f>0.6*K230/B230</f>
        <v>2.683929372855093E-3</v>
      </c>
    </row>
    <row r="231" spans="1:18" x14ac:dyDescent="0.25">
      <c r="A231">
        <v>258.03899999999999</v>
      </c>
      <c r="B231" s="1">
        <v>2.1213690965000001</v>
      </c>
      <c r="C231" s="1">
        <f t="shared" si="27"/>
        <v>-1.9587306100001811E-3</v>
      </c>
      <c r="D231" s="1">
        <v>1.6095976783699999</v>
      </c>
      <c r="E231" s="1">
        <f t="shared" si="33"/>
        <v>1.049476179999953E-3</v>
      </c>
      <c r="F231" s="3">
        <v>1.3787300343</v>
      </c>
      <c r="G231" s="3">
        <f t="shared" si="28"/>
        <v>2.8318508600000403E-3</v>
      </c>
      <c r="H231" s="3">
        <v>63.022714618899997</v>
      </c>
      <c r="I231" s="3">
        <f t="shared" si="34"/>
        <v>124.60845262307623</v>
      </c>
      <c r="J231" s="3">
        <v>0.14590411133600001</v>
      </c>
      <c r="K231" s="3">
        <v>8.5263782803400006E-3</v>
      </c>
      <c r="L231" s="4">
        <f t="shared" si="29"/>
        <v>2.717369737657311E-3</v>
      </c>
      <c r="M231" s="4">
        <f t="shared" si="30"/>
        <v>2.0317005272499223E-4</v>
      </c>
      <c r="N231" s="4">
        <f t="shared" si="31"/>
        <v>8.0336508375658255E-3</v>
      </c>
      <c r="O231" s="4">
        <f t="shared" si="32"/>
        <v>-5.5194511526335064E-3</v>
      </c>
      <c r="P231" s="4">
        <f t="shared" si="35"/>
        <v>1.5090501289969613</v>
      </c>
      <c r="Q231" s="4"/>
      <c r="R231">
        <f>0.6*K231/B231</f>
        <v>2.4115685368682376E-3</v>
      </c>
    </row>
    <row r="232" spans="1:18" x14ac:dyDescent="0.25">
      <c r="A232">
        <v>259.16500000000002</v>
      </c>
      <c r="B232" s="1">
        <v>2.1194103658899999</v>
      </c>
      <c r="C232" s="1">
        <f t="shared" si="27"/>
        <v>-1.7739812099999419E-3</v>
      </c>
      <c r="D232" s="1">
        <v>1.6103805901599999</v>
      </c>
      <c r="E232" s="1">
        <f t="shared" si="33"/>
        <v>7.829117900000071E-4</v>
      </c>
      <c r="F232" s="3">
        <v>1.38156188516</v>
      </c>
      <c r="G232" s="3">
        <f t="shared" si="28"/>
        <v>2.8256779999999981E-3</v>
      </c>
      <c r="H232" s="3">
        <v>63.366366434</v>
      </c>
      <c r="I232" s="3">
        <f t="shared" si="34"/>
        <v>126.40088832802655</v>
      </c>
      <c r="J232" s="3">
        <v>0.148590040294</v>
      </c>
      <c r="K232" s="3">
        <v>7.7221618322599996E-3</v>
      </c>
      <c r="L232" s="4">
        <f t="shared" si="29"/>
        <v>2.4633392310683812E-3</v>
      </c>
      <c r="M232" s="4">
        <f t="shared" si="30"/>
        <v>1.914397731359138E-4</v>
      </c>
      <c r="N232" s="4">
        <f t="shared" si="31"/>
        <v>8.0253295923192972E-3</v>
      </c>
      <c r="O232" s="4">
        <f t="shared" si="32"/>
        <v>-5.7534301343868301E-3</v>
      </c>
      <c r="P232" s="4">
        <f t="shared" si="35"/>
        <v>1.5035306778443278</v>
      </c>
      <c r="Q232" s="4"/>
      <c r="R232">
        <f>0.6*K232/B232</f>
        <v>2.1861255252520898E-3</v>
      </c>
    </row>
    <row r="233" spans="1:18" x14ac:dyDescent="0.25">
      <c r="A233">
        <v>260.29199999999997</v>
      </c>
      <c r="B233" s="1">
        <v>2.1176363846799999</v>
      </c>
      <c r="C233" s="1">
        <f t="shared" si="27"/>
        <v>-1.6197591600000116E-3</v>
      </c>
      <c r="D233" s="1">
        <v>1.61094886676</v>
      </c>
      <c r="E233" s="1">
        <f t="shared" si="33"/>
        <v>5.6827660000013935E-4</v>
      </c>
      <c r="F233" s="3">
        <v>1.38438756316</v>
      </c>
      <c r="G233" s="3">
        <f t="shared" si="28"/>
        <v>2.8205310300000175E-3</v>
      </c>
      <c r="H233" s="3">
        <v>63.7051190679</v>
      </c>
      <c r="I233" s="3">
        <f t="shared" si="34"/>
        <v>128.19506004569743</v>
      </c>
      <c r="J233" s="3">
        <v>0.15127716113600001</v>
      </c>
      <c r="K233" s="3">
        <v>7.0508313646099998E-3</v>
      </c>
      <c r="L233" s="4">
        <f t="shared" si="29"/>
        <v>2.2510716392891866E-3</v>
      </c>
      <c r="M233" s="4">
        <f t="shared" si="30"/>
        <v>1.8048085867063742E-4</v>
      </c>
      <c r="N233" s="4">
        <f t="shared" si="31"/>
        <v>8.0171396024617241E-3</v>
      </c>
      <c r="O233" s="4">
        <f t="shared" si="32"/>
        <v>-5.9465488218431745E-3</v>
      </c>
      <c r="P233" s="4">
        <f t="shared" si="35"/>
        <v>1.4977772477099409</v>
      </c>
      <c r="Q233" s="4"/>
      <c r="R233">
        <f>0.6*K233/B233</f>
        <v>1.9977456230783823E-3</v>
      </c>
    </row>
    <row r="234" spans="1:18" x14ac:dyDescent="0.25">
      <c r="A234">
        <v>261.41899999999998</v>
      </c>
      <c r="B234" s="1">
        <v>2.1160166255199999</v>
      </c>
      <c r="C234" s="1">
        <f t="shared" si="27"/>
        <v>-1.4898767400000068E-3</v>
      </c>
      <c r="D234" s="1">
        <v>1.61134336818</v>
      </c>
      <c r="E234" s="1">
        <f t="shared" si="33"/>
        <v>3.9450141999997079E-4</v>
      </c>
      <c r="F234" s="3">
        <v>1.38720809419</v>
      </c>
      <c r="G234" s="3">
        <f t="shared" si="28"/>
        <v>2.8162232399999709E-3</v>
      </c>
      <c r="H234" s="3">
        <v>64.038935624600001</v>
      </c>
      <c r="I234" s="3">
        <f t="shared" si="34"/>
        <v>129.98912297192362</v>
      </c>
      <c r="J234" s="3">
        <v>0.153965147085</v>
      </c>
      <c r="K234" s="3">
        <v>6.4854516560499996E-3</v>
      </c>
      <c r="L234" s="4">
        <f t="shared" si="29"/>
        <v>2.0721516045472945E-3</v>
      </c>
      <c r="M234" s="4">
        <f t="shared" si="30"/>
        <v>1.7025026893205018E-4</v>
      </c>
      <c r="N234" s="4">
        <f t="shared" si="31"/>
        <v>8.0090811925605503E-3</v>
      </c>
      <c r="O234" s="4">
        <f t="shared" si="32"/>
        <v>-6.1071798569453054E-3</v>
      </c>
      <c r="P234" s="4">
        <f t="shared" si="35"/>
        <v>1.4918306988880978</v>
      </c>
      <c r="Q234" s="4"/>
      <c r="R234">
        <f>0.6*K234/B234</f>
        <v>1.8389605009241079E-3</v>
      </c>
    </row>
    <row r="235" spans="1:18" x14ac:dyDescent="0.25">
      <c r="A235">
        <v>262.54599999999999</v>
      </c>
      <c r="B235" s="1">
        <v>2.1145267487799999</v>
      </c>
      <c r="C235" s="1">
        <f t="shared" si="27"/>
        <v>-1.3796075400001051E-3</v>
      </c>
      <c r="D235" s="1">
        <v>1.61159658188</v>
      </c>
      <c r="E235" s="1">
        <f t="shared" si="33"/>
        <v>2.5321369999997678E-4</v>
      </c>
      <c r="F235" s="3">
        <v>1.39002431743</v>
      </c>
      <c r="G235" s="3">
        <f t="shared" si="28"/>
        <v>2.8126058699999845E-3</v>
      </c>
      <c r="H235" s="3">
        <v>64.3677868515</v>
      </c>
      <c r="I235" s="3">
        <f t="shared" si="34"/>
        <v>131.78286999965329</v>
      </c>
      <c r="J235" s="3">
        <v>0.15665373290699999</v>
      </c>
      <c r="K235" s="3">
        <v>6.0054484300900001E-3</v>
      </c>
      <c r="L235" s="4">
        <f t="shared" si="29"/>
        <v>1.9201388644352116E-3</v>
      </c>
      <c r="M235" s="4">
        <f t="shared" si="30"/>
        <v>1.6070408597588739E-4</v>
      </c>
      <c r="N235" s="4">
        <f t="shared" si="31"/>
        <v>8.0011545069913967E-3</v>
      </c>
      <c r="O235" s="4">
        <f t="shared" si="32"/>
        <v>-6.2417197285320729E-3</v>
      </c>
      <c r="P235" s="4">
        <f t="shared" si="35"/>
        <v>1.4857235190311526</v>
      </c>
      <c r="Q235" s="4"/>
      <c r="R235">
        <f>0.6*K235/B235</f>
        <v>1.7040546118099224E-3</v>
      </c>
    </row>
    <row r="236" spans="1:18" x14ac:dyDescent="0.25">
      <c r="A236">
        <v>263.673</v>
      </c>
      <c r="B236" s="1">
        <v>2.1131471412399998</v>
      </c>
      <c r="C236" s="1">
        <f t="shared" si="27"/>
        <v>-1.2853040599996035E-3</v>
      </c>
      <c r="D236" s="1">
        <v>1.61173460131</v>
      </c>
      <c r="E236" s="1">
        <f t="shared" si="33"/>
        <v>1.3801943000002481E-4</v>
      </c>
      <c r="F236" s="3">
        <v>1.3928369233</v>
      </c>
      <c r="G236" s="3">
        <f t="shared" si="28"/>
        <v>2.8095590900001355E-3</v>
      </c>
      <c r="H236" s="3">
        <v>64.691649509599998</v>
      </c>
      <c r="I236" s="3">
        <f t="shared" si="34"/>
        <v>133.57613046511835</v>
      </c>
      <c r="J236" s="3">
        <v>0.15934270253999999</v>
      </c>
      <c r="K236" s="3">
        <v>5.5949442731199998E-3</v>
      </c>
      <c r="L236" s="4">
        <f t="shared" si="29"/>
        <v>1.7900551148365205E-3</v>
      </c>
      <c r="M236" s="4">
        <f t="shared" si="30"/>
        <v>1.5179880795000491E-4</v>
      </c>
      <c r="N236" s="4">
        <f t="shared" si="31"/>
        <v>7.9933595508415931E-3</v>
      </c>
      <c r="O236" s="4">
        <f t="shared" si="32"/>
        <v>-6.3551032439550775E-3</v>
      </c>
      <c r="P236" s="4">
        <f t="shared" si="35"/>
        <v>1.4794817993026206</v>
      </c>
      <c r="Q236" s="4"/>
      <c r="R236">
        <f>0.6*K236/B236</f>
        <v>1.5886099450235745E-3</v>
      </c>
    </row>
    <row r="237" spans="1:18" x14ac:dyDescent="0.25">
      <c r="A237">
        <v>264.79899999999998</v>
      </c>
      <c r="B237" s="1">
        <v>2.1118618371800002</v>
      </c>
      <c r="C237" s="1">
        <f t="shared" si="27"/>
        <v>-1.2041230800003966E-3</v>
      </c>
      <c r="D237" s="1">
        <v>1.61177858902</v>
      </c>
      <c r="E237" s="1">
        <f t="shared" si="33"/>
        <v>4.3987710000026325E-5</v>
      </c>
      <c r="F237" s="3">
        <v>1.3956464823900001</v>
      </c>
      <c r="G237" s="3">
        <f t="shared" si="28"/>
        <v>2.8069854499999103E-3</v>
      </c>
      <c r="H237" s="3">
        <v>65.010505135100004</v>
      </c>
      <c r="I237" s="3">
        <f t="shared" si="34"/>
        <v>135.36717235096418</v>
      </c>
      <c r="J237" s="3">
        <v>0.16203187959599999</v>
      </c>
      <c r="K237" s="3">
        <v>5.2415624677299997E-3</v>
      </c>
      <c r="L237" s="4">
        <f t="shared" si="29"/>
        <v>1.6780142346684793E-3</v>
      </c>
      <c r="M237" s="4">
        <f t="shared" si="30"/>
        <v>1.4349217697472153E-4</v>
      </c>
      <c r="N237" s="4">
        <f t="shared" si="31"/>
        <v>7.9856962209434203E-3</v>
      </c>
      <c r="O237" s="4">
        <f t="shared" si="32"/>
        <v>-6.4511741632496625E-3</v>
      </c>
      <c r="P237" s="4">
        <f t="shared" si="35"/>
        <v>1.4731266960586655</v>
      </c>
      <c r="Q237" s="4"/>
      <c r="R237">
        <f>0.6*K237/B237</f>
        <v>1.4891776655415491E-3</v>
      </c>
    </row>
    <row r="238" spans="1:18" x14ac:dyDescent="0.25">
      <c r="A238">
        <v>265.92599999999999</v>
      </c>
      <c r="B238" s="1">
        <v>2.1106577140999998</v>
      </c>
      <c r="C238" s="1">
        <f t="shared" si="27"/>
        <v>-1.1338266199998337E-3</v>
      </c>
      <c r="D238" s="1">
        <v>1.6117458682900001</v>
      </c>
      <c r="E238" s="1">
        <f t="shared" si="33"/>
        <v>-3.2720729999935472E-5</v>
      </c>
      <c r="F238" s="3">
        <v>1.39845346784</v>
      </c>
      <c r="G238" s="3">
        <f t="shared" si="28"/>
        <v>2.8048049800000197E-3</v>
      </c>
      <c r="H238" s="3">
        <v>65.324339088900004</v>
      </c>
      <c r="I238" s="3">
        <f t="shared" si="34"/>
        <v>137.15905924702039</v>
      </c>
      <c r="J238" s="3">
        <v>0.164721120006</v>
      </c>
      <c r="K238" s="3">
        <v>4.9355610750999998E-3</v>
      </c>
      <c r="L238" s="4">
        <f t="shared" si="29"/>
        <v>1.5809535200179859E-3</v>
      </c>
      <c r="M238" s="4">
        <f t="shared" si="30"/>
        <v>1.357436895492768E-4</v>
      </c>
      <c r="N238" s="4">
        <f t="shared" si="31"/>
        <v>7.9781643296544819E-3</v>
      </c>
      <c r="O238" s="4">
        <f t="shared" si="32"/>
        <v>-6.5329544991857731E-3</v>
      </c>
      <c r="P238" s="4">
        <f t="shared" si="35"/>
        <v>1.4666755218954159</v>
      </c>
      <c r="Q238" s="4"/>
      <c r="R238">
        <f>0.6*K238/B238</f>
        <v>1.4030397374605744E-3</v>
      </c>
    </row>
    <row r="239" spans="1:18" x14ac:dyDescent="0.25">
      <c r="A239">
        <v>267.053</v>
      </c>
      <c r="B239" s="1">
        <v>2.10952388748</v>
      </c>
      <c r="C239" s="1">
        <f t="shared" si="27"/>
        <v>-1.0726367400000214E-3</v>
      </c>
      <c r="D239" s="1">
        <v>1.6116507450799999</v>
      </c>
      <c r="E239" s="1">
        <f t="shared" si="33"/>
        <v>-9.5123210000158664E-5</v>
      </c>
      <c r="F239" s="3">
        <v>1.40125827282</v>
      </c>
      <c r="G239" s="3">
        <f t="shared" si="28"/>
        <v>2.8029513799998629E-3</v>
      </c>
      <c r="H239" s="3">
        <v>65.633139821300006</v>
      </c>
      <c r="I239" s="3">
        <f t="shared" si="34"/>
        <v>138.95010230186747</v>
      </c>
      <c r="J239" s="3">
        <v>0.16741030626799999</v>
      </c>
      <c r="K239" s="3">
        <v>4.6692008191600003E-3</v>
      </c>
      <c r="L239" s="4">
        <f t="shared" si="29"/>
        <v>1.4964371555854171E-3</v>
      </c>
      <c r="M239" s="4">
        <f t="shared" si="30"/>
        <v>1.2851489069214898E-4</v>
      </c>
      <c r="N239" s="4">
        <f t="shared" si="31"/>
        <v>7.9707636232237439E-3</v>
      </c>
      <c r="O239" s="4">
        <f t="shared" si="32"/>
        <v>-6.6028413583304763E-3</v>
      </c>
      <c r="P239" s="4">
        <f t="shared" si="35"/>
        <v>1.4601425673962303</v>
      </c>
      <c r="Q239" s="4"/>
      <c r="R239">
        <f>0.6*K239/B239</f>
        <v>1.3280344954247696E-3</v>
      </c>
    </row>
    <row r="240" spans="1:18" x14ac:dyDescent="0.25">
      <c r="A240">
        <v>268.18</v>
      </c>
      <c r="B240" s="1">
        <v>2.1084512507399999</v>
      </c>
      <c r="C240" s="1">
        <f t="shared" si="27"/>
        <v>-1.0191284599998518E-3</v>
      </c>
      <c r="D240" s="1">
        <v>1.6115051329900001</v>
      </c>
      <c r="E240" s="1">
        <f t="shared" si="33"/>
        <v>-1.4561208999985809E-4</v>
      </c>
      <c r="F240" s="3">
        <v>1.4040612241999999</v>
      </c>
      <c r="G240" s="3">
        <f t="shared" si="28"/>
        <v>2.8013693000001894E-3</v>
      </c>
      <c r="H240" s="3">
        <v>65.936898297400006</v>
      </c>
      <c r="I240" s="3">
        <f t="shared" si="34"/>
        <v>140.7402193296185</v>
      </c>
      <c r="J240" s="3">
        <v>0.17009934290199999</v>
      </c>
      <c r="K240" s="3">
        <v>4.4362786393500001E-3</v>
      </c>
      <c r="L240" s="4">
        <f t="shared" si="29"/>
        <v>1.4225109813313945E-3</v>
      </c>
      <c r="M240" s="4">
        <f t="shared" si="30"/>
        <v>1.2176952134479137E-4</v>
      </c>
      <c r="N240" s="4">
        <f t="shared" si="31"/>
        <v>7.9634937961093975E-3</v>
      </c>
      <c r="O240" s="4">
        <f t="shared" si="32"/>
        <v>-6.6627523361227946E-3</v>
      </c>
      <c r="P240" s="4">
        <f t="shared" si="35"/>
        <v>1.4535397260378997</v>
      </c>
      <c r="Q240" s="4"/>
      <c r="R240">
        <f>0.6*K240/B240</f>
        <v>1.2624276623307289E-3</v>
      </c>
    </row>
    <row r="241" spans="1:18" x14ac:dyDescent="0.25">
      <c r="A241">
        <v>269.30700000000002</v>
      </c>
      <c r="B241" s="1">
        <v>2.1074321222800001</v>
      </c>
      <c r="C241" s="1">
        <f t="shared" si="27"/>
        <v>-9.72151590000081E-4</v>
      </c>
      <c r="D241" s="1">
        <v>1.61131903248</v>
      </c>
      <c r="E241" s="1">
        <f t="shared" si="33"/>
        <v>-1.8610051000012007E-4</v>
      </c>
      <c r="F241" s="3">
        <v>1.4068625935000001</v>
      </c>
      <c r="G241" s="3">
        <f t="shared" si="28"/>
        <v>2.8000121199998063E-3</v>
      </c>
      <c r="H241" s="3">
        <v>66.235607544100006</v>
      </c>
      <c r="I241" s="3">
        <f t="shared" si="34"/>
        <v>142.5293415008129</v>
      </c>
      <c r="J241" s="3">
        <v>0.172788152832</v>
      </c>
      <c r="K241" s="3">
        <v>4.2317877004E-3</v>
      </c>
      <c r="L241" s="4">
        <f t="shared" si="29"/>
        <v>1.3575963368513708E-3</v>
      </c>
      <c r="M241" s="4">
        <f t="shared" si="30"/>
        <v>1.1547356675666871E-4</v>
      </c>
      <c r="N241" s="4">
        <f t="shared" si="31"/>
        <v>7.9563545022421547E-3</v>
      </c>
      <c r="O241" s="4">
        <f t="shared" si="32"/>
        <v>-6.7142317321474531E-3</v>
      </c>
      <c r="P241" s="4">
        <f t="shared" si="35"/>
        <v>1.4468769737017768</v>
      </c>
      <c r="Q241" s="4"/>
      <c r="R241">
        <f>0.6*K241/B241</f>
        <v>1.2048182209033686E-3</v>
      </c>
    </row>
    <row r="242" spans="1:18" x14ac:dyDescent="0.25">
      <c r="A242">
        <v>270.43299999999999</v>
      </c>
      <c r="B242" s="1">
        <v>2.10645997069</v>
      </c>
      <c r="C242" s="1">
        <f t="shared" si="27"/>
        <v>-9.3076789999990694E-4</v>
      </c>
      <c r="D242" s="1">
        <v>1.6111009040099999</v>
      </c>
      <c r="E242" s="1">
        <f t="shared" si="33"/>
        <v>-2.18128470000023E-4</v>
      </c>
      <c r="F242" s="3">
        <v>1.4096626056199999</v>
      </c>
      <c r="G242" s="3">
        <f t="shared" si="28"/>
        <v>2.7988402400001E-3</v>
      </c>
      <c r="H242" s="3">
        <v>66.529262291400002</v>
      </c>
      <c r="I242" s="3">
        <f t="shared" si="34"/>
        <v>144.31582461933601</v>
      </c>
      <c r="J242" s="3">
        <v>0.17547667448500001</v>
      </c>
      <c r="K242" s="3">
        <v>4.0516440397500002E-3</v>
      </c>
      <c r="L242" s="4">
        <f t="shared" si="29"/>
        <v>1.3004044547793837E-3</v>
      </c>
      <c r="M242" s="4">
        <f t="shared" si="30"/>
        <v>1.0959523928746264E-4</v>
      </c>
      <c r="N242" s="4">
        <f t="shared" si="31"/>
        <v>7.9493453639195733E-3</v>
      </c>
      <c r="O242" s="4">
        <f t="shared" si="32"/>
        <v>-6.758536148427652E-3</v>
      </c>
      <c r="P242" s="4">
        <f t="shared" si="35"/>
        <v>1.4401627419696295</v>
      </c>
      <c r="Q242" s="4"/>
      <c r="R242">
        <f>0.6*K242/B242</f>
        <v>1.1540624828743824E-3</v>
      </c>
    </row>
    <row r="243" spans="1:18" x14ac:dyDescent="0.25">
      <c r="A243">
        <v>271.56</v>
      </c>
      <c r="B243" s="1">
        <v>2.1055292027900001</v>
      </c>
      <c r="C243" s="1">
        <f t="shared" si="27"/>
        <v>-8.9420889000013659E-4</v>
      </c>
      <c r="D243" s="1">
        <v>1.61085795548</v>
      </c>
      <c r="E243" s="1">
        <f t="shared" si="33"/>
        <v>-2.4294852999995342E-4</v>
      </c>
      <c r="F243" s="3">
        <v>1.41246144586</v>
      </c>
      <c r="G243" s="3">
        <f t="shared" si="28"/>
        <v>2.797819820000047E-3</v>
      </c>
      <c r="H243" s="3">
        <v>66.817858684000001</v>
      </c>
      <c r="I243" s="3">
        <f t="shared" si="34"/>
        <v>146.10279369126164</v>
      </c>
      <c r="J243" s="3">
        <v>0.17816485943900001</v>
      </c>
      <c r="K243" s="3">
        <v>3.8925021959500001E-3</v>
      </c>
      <c r="L243" s="4">
        <f t="shared" si="29"/>
        <v>1.2498790136860791E-3</v>
      </c>
      <c r="M243" s="4">
        <f t="shared" si="30"/>
        <v>1.041049173798529E-4</v>
      </c>
      <c r="N243" s="4">
        <f t="shared" si="31"/>
        <v>7.9424659789311992E-3</v>
      </c>
      <c r="O243" s="4">
        <f t="shared" si="32"/>
        <v>-6.7966918826249728E-3</v>
      </c>
      <c r="P243" s="4">
        <f t="shared" si="35"/>
        <v>1.4334042058212018</v>
      </c>
      <c r="Q243" s="4"/>
      <c r="R243">
        <f>0.6*K243/B243</f>
        <v>1.1092229518713244E-3</v>
      </c>
    </row>
    <row r="244" spans="1:18" x14ac:dyDescent="0.25">
      <c r="A244">
        <v>272.68700000000001</v>
      </c>
      <c r="B244" s="1">
        <v>2.1046349939</v>
      </c>
      <c r="C244" s="1">
        <f t="shared" si="27"/>
        <v>-8.6184020999979793E-4</v>
      </c>
      <c r="D244" s="1">
        <v>1.6105963721800001</v>
      </c>
      <c r="E244" s="1">
        <f t="shared" si="33"/>
        <v>-2.6158329999992347E-4</v>
      </c>
      <c r="F244" s="3">
        <v>1.41525926568</v>
      </c>
      <c r="G244" s="3">
        <f t="shared" si="28"/>
        <v>2.7969217199999008E-3</v>
      </c>
      <c r="H244" s="3">
        <v>67.101394050099998</v>
      </c>
      <c r="I244" s="3">
        <f t="shared" si="34"/>
        <v>147.88862206897079</v>
      </c>
      <c r="J244" s="3">
        <v>0.18085267051000001</v>
      </c>
      <c r="K244" s="3">
        <v>3.7516009714800001E-3</v>
      </c>
      <c r="L244" s="4">
        <f t="shared" si="29"/>
        <v>1.2051475649605776E-3</v>
      </c>
      <c r="M244" s="4">
        <f t="shared" si="30"/>
        <v>9.8975058145565667E-5</v>
      </c>
      <c r="N244" s="4">
        <f t="shared" si="31"/>
        <v>7.9357159262515332E-3</v>
      </c>
      <c r="O244" s="4">
        <f t="shared" si="32"/>
        <v>-6.8295434194365215E-3</v>
      </c>
      <c r="P244" s="4">
        <f t="shared" si="35"/>
        <v>1.4266075139385768</v>
      </c>
      <c r="Q244" s="4"/>
      <c r="R244">
        <f>0.6*K244/B244</f>
        <v>1.069525399611859E-3</v>
      </c>
    </row>
    <row r="245" spans="1:18" x14ac:dyDescent="0.25">
      <c r="A245">
        <v>273.81400000000002</v>
      </c>
      <c r="B245" s="1">
        <v>2.1037731536900002</v>
      </c>
      <c r="C245" s="1">
        <f t="shared" si="27"/>
        <v>-8.3313521000016877E-4</v>
      </c>
      <c r="D245" s="1">
        <v>1.61032149834</v>
      </c>
      <c r="E245" s="1">
        <f t="shared" si="33"/>
        <v>-2.748738400000228E-4</v>
      </c>
      <c r="F245" s="3">
        <v>1.4180561873999999</v>
      </c>
      <c r="G245" s="3">
        <f t="shared" si="28"/>
        <v>2.7961206400000105E-3</v>
      </c>
      <c r="H245" s="3">
        <v>67.379866712999998</v>
      </c>
      <c r="I245" s="3">
        <f t="shared" si="34"/>
        <v>149.67327660013919</v>
      </c>
      <c r="J245" s="3">
        <v>0.18354008018199999</v>
      </c>
      <c r="K245" s="3">
        <v>3.62664773641E-3</v>
      </c>
      <c r="L245" s="4">
        <f t="shared" si="29"/>
        <v>1.1654854130683505E-3</v>
      </c>
      <c r="M245" s="4">
        <f t="shared" si="30"/>
        <v>9.4180093585904593E-5</v>
      </c>
      <c r="N245" s="4">
        <f t="shared" si="31"/>
        <v>7.9290947706587445E-3</v>
      </c>
      <c r="O245" s="4">
        <f t="shared" si="32"/>
        <v>-6.857789451176299E-3</v>
      </c>
      <c r="P245" s="4">
        <f t="shared" si="35"/>
        <v>1.4197779705191402</v>
      </c>
      <c r="Q245" s="4"/>
      <c r="R245">
        <f>0.6*K245/B245</f>
        <v>1.0343266516303501E-3</v>
      </c>
    </row>
    <row r="246" spans="1:18" x14ac:dyDescent="0.25">
      <c r="A246">
        <v>274.94099999999997</v>
      </c>
      <c r="B246" s="1">
        <v>2.10294001848</v>
      </c>
      <c r="C246" s="1">
        <f t="shared" si="27"/>
        <v>-8.0765419999995203E-4</v>
      </c>
      <c r="D246" s="1">
        <v>1.61003798262</v>
      </c>
      <c r="E246" s="1">
        <f t="shared" si="33"/>
        <v>-2.8351572000007152E-4</v>
      </c>
      <c r="F246" s="3">
        <v>1.42085230804</v>
      </c>
      <c r="G246" s="3">
        <f t="shared" si="28"/>
        <v>2.7953945200001051E-3</v>
      </c>
      <c r="H246" s="3">
        <v>67.653275837699994</v>
      </c>
      <c r="I246" s="3">
        <f t="shared" si="34"/>
        <v>151.45673010674116</v>
      </c>
      <c r="J246" s="3">
        <v>0.186227069312</v>
      </c>
      <c r="K246" s="3">
        <v>3.5157285942200001E-3</v>
      </c>
      <c r="L246" s="4">
        <f t="shared" si="29"/>
        <v>1.1302872596042446E-3</v>
      </c>
      <c r="M246" s="4">
        <f t="shared" si="30"/>
        <v>8.9696318363932049E-5</v>
      </c>
      <c r="N246" s="4">
        <f t="shared" si="31"/>
        <v>7.9226020664748056E-3</v>
      </c>
      <c r="O246" s="4">
        <f t="shared" si="32"/>
        <v>-6.8820111252344933E-3</v>
      </c>
      <c r="P246" s="4">
        <f t="shared" si="35"/>
        <v>1.4129201810679639</v>
      </c>
      <c r="Q246" s="4"/>
      <c r="R246">
        <f>0.6*K246/B246</f>
        <v>1.003089549865857E-3</v>
      </c>
    </row>
    <row r="247" spans="1:18" x14ac:dyDescent="0.25">
      <c r="A247">
        <v>276.06700000000001</v>
      </c>
      <c r="B247" s="1">
        <v>2.1021323642800001</v>
      </c>
      <c r="C247" s="1">
        <f t="shared" si="27"/>
        <v>-7.8502838000016339E-4</v>
      </c>
      <c r="D247" s="1">
        <v>1.60974989545</v>
      </c>
      <c r="E247" s="1">
        <f t="shared" si="33"/>
        <v>-2.8808716999995099E-4</v>
      </c>
      <c r="F247" s="3">
        <v>1.4236477025600001</v>
      </c>
      <c r="G247" s="3">
        <f t="shared" si="28"/>
        <v>2.7947239099999077E-3</v>
      </c>
      <c r="H247" s="3">
        <v>67.921621305100004</v>
      </c>
      <c r="I247" s="3">
        <f t="shared" si="34"/>
        <v>153.23737920833926</v>
      </c>
      <c r="J247" s="3">
        <v>0.188913626059</v>
      </c>
      <c r="K247" s="3">
        <v>3.4172380992700002E-3</v>
      </c>
      <c r="L247" s="4">
        <f t="shared" si="29"/>
        <v>1.0990452178932097E-3</v>
      </c>
      <c r="M247" s="4">
        <f t="shared" si="30"/>
        <v>8.5501774350104322E-5</v>
      </c>
      <c r="N247" s="4">
        <f t="shared" si="31"/>
        <v>7.9162373606183126E-3</v>
      </c>
      <c r="O247" s="4">
        <f t="shared" si="32"/>
        <v>-6.9026939170752071E-3</v>
      </c>
      <c r="P247" s="4">
        <f t="shared" si="35"/>
        <v>1.4060381699427293</v>
      </c>
      <c r="Q247" s="4"/>
      <c r="R247">
        <f>0.6*K247/B247</f>
        <v>9.7536334742853422E-4</v>
      </c>
    </row>
    <row r="248" spans="1:18" x14ac:dyDescent="0.25">
      <c r="A248">
        <v>277.19400000000002</v>
      </c>
      <c r="B248" s="1">
        <v>2.1013473358999999</v>
      </c>
      <c r="C248" s="1">
        <f t="shared" si="27"/>
        <v>-7.6494705999996526E-4</v>
      </c>
      <c r="D248" s="1">
        <v>1.6094608243399999</v>
      </c>
      <c r="E248" s="1">
        <f t="shared" si="33"/>
        <v>-2.8907111000009422E-4</v>
      </c>
      <c r="F248" s="3">
        <v>1.42644242647</v>
      </c>
      <c r="G248" s="3">
        <f t="shared" si="28"/>
        <v>2.7940916699999985E-3</v>
      </c>
      <c r="H248" s="3">
        <v>68.184903607799995</v>
      </c>
      <c r="I248" s="3">
        <f t="shared" si="34"/>
        <v>155.01836924449037</v>
      </c>
      <c r="J248" s="3">
        <v>0.19159974498499999</v>
      </c>
      <c r="K248" s="3">
        <v>3.3298238790499999E-3</v>
      </c>
      <c r="L248" s="4">
        <f t="shared" si="29"/>
        <v>1.0713313116394914E-3</v>
      </c>
      <c r="M248" s="4">
        <f t="shared" si="30"/>
        <v>8.1576135529195525E-5</v>
      </c>
      <c r="N248" s="4">
        <f t="shared" si="31"/>
        <v>7.9100001951115297E-3</v>
      </c>
      <c r="O248" s="4">
        <f t="shared" si="32"/>
        <v>-6.920245019001234E-3</v>
      </c>
      <c r="P248" s="4">
        <f t="shared" si="35"/>
        <v>1.3991354760256542</v>
      </c>
      <c r="Q248" s="4"/>
      <c r="R248">
        <f>0.6*K248/B248</f>
        <v>9.5076824915967949E-4</v>
      </c>
    </row>
    <row r="249" spans="1:18" x14ac:dyDescent="0.25">
      <c r="A249">
        <v>278.32100000000003</v>
      </c>
      <c r="B249" s="1">
        <v>2.1005823888399999</v>
      </c>
      <c r="C249" s="1">
        <f t="shared" si="27"/>
        <v>-7.4714761999983281E-4</v>
      </c>
      <c r="D249" s="1">
        <v>1.6091739520599999</v>
      </c>
      <c r="E249" s="1">
        <f t="shared" si="33"/>
        <v>-2.8687228000001674E-4</v>
      </c>
      <c r="F249" s="3">
        <v>1.42923651814</v>
      </c>
      <c r="G249" s="3">
        <f t="shared" si="28"/>
        <v>2.7934824699999972E-3</v>
      </c>
      <c r="H249" s="3">
        <v>68.443123764399999</v>
      </c>
      <c r="I249" s="3">
        <f t="shared" si="34"/>
        <v>156.79810536878216</v>
      </c>
      <c r="J249" s="3">
        <v>0.19428542631199999</v>
      </c>
      <c r="K249" s="3">
        <v>3.2523427118200002E-3</v>
      </c>
      <c r="L249" s="4">
        <f t="shared" si="29"/>
        <v>1.0467837192873815E-3</v>
      </c>
      <c r="M249" s="4">
        <f t="shared" si="30"/>
        <v>7.7900595649448449E-5</v>
      </c>
      <c r="N249" s="4">
        <f t="shared" si="31"/>
        <v>7.9038901091325071E-3</v>
      </c>
      <c r="O249" s="4">
        <f t="shared" si="32"/>
        <v>-6.9350069854945736E-3</v>
      </c>
      <c r="P249" s="4">
        <f t="shared" si="35"/>
        <v>1.3922152310066531</v>
      </c>
      <c r="Q249" s="4"/>
      <c r="R249">
        <f>0.6*K249/B249</f>
        <v>9.2898314175128387E-4</v>
      </c>
    </row>
    <row r="250" spans="1:18" x14ac:dyDescent="0.25">
      <c r="A250">
        <v>279.44799999999998</v>
      </c>
      <c r="B250" s="1">
        <v>2.0998352412200001</v>
      </c>
      <c r="C250" s="1">
        <f t="shared" si="27"/>
        <v>-7.3140742999999731E-4</v>
      </c>
      <c r="D250" s="1">
        <v>1.60889212094</v>
      </c>
      <c r="E250" s="1">
        <f t="shared" si="33"/>
        <v>-2.8183111999990906E-4</v>
      </c>
      <c r="F250" s="3">
        <v>1.43203000061</v>
      </c>
      <c r="G250" s="3">
        <f t="shared" si="28"/>
        <v>2.7928825500000976E-3</v>
      </c>
      <c r="H250" s="3">
        <v>68.696283247300002</v>
      </c>
      <c r="I250" s="3">
        <f t="shared" si="34"/>
        <v>158.5765776656454</v>
      </c>
      <c r="J250" s="3">
        <v>0.19697067529100001</v>
      </c>
      <c r="K250" s="3">
        <v>3.1838254789800001E-3</v>
      </c>
      <c r="L250" s="4">
        <f t="shared" si="29"/>
        <v>1.025095695241011E-3</v>
      </c>
      <c r="M250" s="4">
        <f t="shared" si="30"/>
        <v>7.4457760147516881E-5</v>
      </c>
      <c r="N250" s="4">
        <f t="shared" si="31"/>
        <v>7.8979066407249311E-3</v>
      </c>
      <c r="O250" s="4">
        <f t="shared" si="32"/>
        <v>-6.9472687056314373E-3</v>
      </c>
      <c r="P250" s="4">
        <f t="shared" si="35"/>
        <v>1.3852802240211586</v>
      </c>
      <c r="Q250" s="4"/>
      <c r="R250">
        <f>0.6*K250/B250</f>
        <v>9.0973579730861274E-4</v>
      </c>
    </row>
    <row r="251" spans="1:18" x14ac:dyDescent="0.25">
      <c r="A251">
        <v>280.57499999999999</v>
      </c>
      <c r="B251" s="1">
        <v>2.0991038337900001</v>
      </c>
      <c r="C251" s="1">
        <f t="shared" si="27"/>
        <v>-7.175373999999124E-4</v>
      </c>
      <c r="D251" s="1">
        <v>1.60861788637</v>
      </c>
      <c r="E251" s="1">
        <f t="shared" si="33"/>
        <v>-2.7423456999997597E-4</v>
      </c>
      <c r="F251" s="3">
        <v>1.4348228831600001</v>
      </c>
      <c r="G251" s="3">
        <f t="shared" si="28"/>
        <v>2.7922795299999414E-3</v>
      </c>
      <c r="H251" s="3">
        <v>68.944383923199993</v>
      </c>
      <c r="I251" s="3">
        <f t="shared" si="34"/>
        <v>160.35377937159825</v>
      </c>
      <c r="J251" s="3">
        <v>0.19965550167099999</v>
      </c>
      <c r="K251" s="3">
        <v>3.1234490468200001E-3</v>
      </c>
      <c r="L251" s="4">
        <f t="shared" si="29"/>
        <v>1.0060067225864556E-3</v>
      </c>
      <c r="M251" s="4">
        <f t="shared" si="30"/>
        <v>7.123154329654356E-5</v>
      </c>
      <c r="N251" s="4">
        <f t="shared" si="31"/>
        <v>7.892049328192938E-3</v>
      </c>
      <c r="O251" s="4">
        <f t="shared" si="32"/>
        <v>-6.9572741489030265E-3</v>
      </c>
      <c r="P251" s="4">
        <f t="shared" si="35"/>
        <v>1.3783329553155272</v>
      </c>
      <c r="Q251" s="4"/>
      <c r="R251">
        <f>0.6*K251/B251</f>
        <v>8.9279500991063735E-4</v>
      </c>
    </row>
    <row r="252" spans="1:18" x14ac:dyDescent="0.25">
      <c r="A252">
        <v>281.70100000000002</v>
      </c>
      <c r="B252" s="1">
        <v>2.0983862963900002</v>
      </c>
      <c r="C252" s="1">
        <f t="shared" si="27"/>
        <v>-7.0537675000004185E-4</v>
      </c>
      <c r="D252" s="1">
        <v>1.60835356155</v>
      </c>
      <c r="E252" s="1">
        <f t="shared" si="33"/>
        <v>-2.6432482000005031E-4</v>
      </c>
      <c r="F252" s="3">
        <v>1.43761516269</v>
      </c>
      <c r="G252" s="3">
        <f t="shared" si="28"/>
        <v>2.791662119999927E-3</v>
      </c>
      <c r="H252" s="3">
        <v>69.187428002700003</v>
      </c>
      <c r="I252" s="3">
        <f t="shared" si="34"/>
        <v>162.12813074939152</v>
      </c>
      <c r="J252" s="3">
        <v>0.20233991925799999</v>
      </c>
      <c r="K252" s="3">
        <v>3.0705136011200001E-3</v>
      </c>
      <c r="L252" s="4">
        <f t="shared" si="29"/>
        <v>9.8929533557356856E-4</v>
      </c>
      <c r="M252" s="4">
        <f t="shared" si="30"/>
        <v>6.8207071114755231E-5</v>
      </c>
      <c r="N252" s="4">
        <f t="shared" si="31"/>
        <v>7.8863177112721179E-3</v>
      </c>
      <c r="O252" s="4">
        <f t="shared" si="32"/>
        <v>-6.965229446813305E-3</v>
      </c>
      <c r="P252" s="4">
        <f t="shared" si="35"/>
        <v>1.3713756811666242</v>
      </c>
      <c r="Q252" s="4"/>
      <c r="R252">
        <f>0.6*K252/B252</f>
        <v>8.7796425464722622E-4</v>
      </c>
    </row>
    <row r="253" spans="1:18" x14ac:dyDescent="0.25">
      <c r="A253">
        <v>282.82799999999997</v>
      </c>
      <c r="B253" s="1">
        <v>2.0976809196400001</v>
      </c>
      <c r="C253" s="1">
        <f t="shared" si="27"/>
        <v>-6.9478884000018226E-4</v>
      </c>
      <c r="D253" s="1">
        <v>1.60810125513</v>
      </c>
      <c r="E253" s="1">
        <f t="shared" si="33"/>
        <v>-2.5230641999995918E-4</v>
      </c>
      <c r="F253" s="3">
        <v>1.4404068248099999</v>
      </c>
      <c r="G253" s="3">
        <f t="shared" si="28"/>
        <v>2.7910199800000868E-3</v>
      </c>
      <c r="H253" s="3">
        <v>69.4254179988</v>
      </c>
      <c r="I253" s="3">
        <f t="shared" si="34"/>
        <v>163.90278201479782</v>
      </c>
      <c r="J253" s="3">
        <v>0.20502394553200001</v>
      </c>
      <c r="K253" s="3">
        <v>3.0244243062500001E-3</v>
      </c>
      <c r="L253" s="4">
        <f t="shared" si="29"/>
        <v>9.747733971244084E-4</v>
      </c>
      <c r="M253" s="4">
        <f t="shared" si="30"/>
        <v>6.5370590243130311E-5</v>
      </c>
      <c r="N253" s="4">
        <f t="shared" si="31"/>
        <v>7.8807113320783599E-3</v>
      </c>
      <c r="O253" s="4">
        <f t="shared" si="32"/>
        <v>-6.9713085251970818E-3</v>
      </c>
      <c r="P253" s="4">
        <f t="shared" si="35"/>
        <v>1.364410451719811</v>
      </c>
      <c r="Q253" s="4"/>
      <c r="R253">
        <f>0.6*K253/B253</f>
        <v>8.6507655514234615E-4</v>
      </c>
    </row>
    <row r="254" spans="1:18" x14ac:dyDescent="0.25">
      <c r="A254">
        <v>283.95499999999998</v>
      </c>
      <c r="B254" s="1">
        <v>2.0969861308</v>
      </c>
      <c r="C254" s="1">
        <f t="shared" si="27"/>
        <v>-6.8565772000006575E-4</v>
      </c>
      <c r="D254" s="1">
        <v>1.60786290323</v>
      </c>
      <c r="E254" s="1">
        <f t="shared" si="33"/>
        <v>-2.3835189999998896E-4</v>
      </c>
      <c r="F254" s="3">
        <v>1.44319784479</v>
      </c>
      <c r="G254" s="3">
        <f t="shared" si="28"/>
        <v>2.7903435500000739E-3</v>
      </c>
      <c r="H254" s="3">
        <v>69.658356690900007</v>
      </c>
      <c r="I254" s="3">
        <f t="shared" si="34"/>
        <v>165.67615830035851</v>
      </c>
      <c r="J254" s="3">
        <v>0.207707601336</v>
      </c>
      <c r="K254" s="3">
        <v>2.9846764217499999E-3</v>
      </c>
      <c r="L254" s="4">
        <f t="shared" si="29"/>
        <v>9.6228136196130592E-4</v>
      </c>
      <c r="M254" s="4">
        <f t="shared" si="30"/>
        <v>6.2709382864547912E-5</v>
      </c>
      <c r="N254" s="4">
        <f t="shared" si="31"/>
        <v>7.8752297359205269E-3</v>
      </c>
      <c r="O254" s="4">
        <f t="shared" si="32"/>
        <v>-6.9756577568237691E-3</v>
      </c>
      <c r="P254" s="4">
        <f t="shared" si="35"/>
        <v>1.357439143194614</v>
      </c>
      <c r="Q254" s="4"/>
      <c r="R254">
        <f>0.6*K254/B254</f>
        <v>8.539903181747834E-4</v>
      </c>
    </row>
    <row r="255" spans="1:18" x14ac:dyDescent="0.25">
      <c r="A255">
        <v>285.08199999999999</v>
      </c>
      <c r="B255" s="1">
        <v>2.0963004730799999</v>
      </c>
      <c r="C255" s="1">
        <f t="shared" si="27"/>
        <v>-6.7788536000001898E-4</v>
      </c>
      <c r="D255" s="1">
        <v>1.6076402968700001</v>
      </c>
      <c r="E255" s="1">
        <f t="shared" si="33"/>
        <v>-2.2260635999993283E-4</v>
      </c>
      <c r="F255" s="3">
        <v>1.4459881883400001</v>
      </c>
      <c r="G255" s="3">
        <f t="shared" si="28"/>
        <v>2.7896239899998232E-3</v>
      </c>
      <c r="H255" s="3">
        <v>69.886247094599995</v>
      </c>
      <c r="I255" s="3">
        <f t="shared" si="34"/>
        <v>167.44826266003514</v>
      </c>
      <c r="J255" s="3">
        <v>0.21039091060699999</v>
      </c>
      <c r="K255" s="3">
        <v>2.95084320681E-3</v>
      </c>
      <c r="L255" s="4">
        <f t="shared" si="29"/>
        <v>9.516844746730738E-4</v>
      </c>
      <c r="M255" s="4">
        <f t="shared" si="30"/>
        <v>6.0211687531114753E-5</v>
      </c>
      <c r="N255" s="4">
        <f t="shared" si="31"/>
        <v>7.869872471968381E-3</v>
      </c>
      <c r="O255" s="4">
        <f t="shared" si="32"/>
        <v>-6.9783996848264218E-3</v>
      </c>
      <c r="P255" s="4">
        <f t="shared" si="35"/>
        <v>1.3504634854377902</v>
      </c>
      <c r="Q255" s="4"/>
      <c r="R255">
        <f>0.6*K255/B255</f>
        <v>8.4458594882854516E-4</v>
      </c>
    </row>
    <row r="256" spans="1:18" x14ac:dyDescent="0.25">
      <c r="A256">
        <v>286.209</v>
      </c>
      <c r="B256" s="1">
        <v>2.0956225877199999</v>
      </c>
      <c r="C256" s="1">
        <f t="shared" si="27"/>
        <v>-6.7138935999988547E-4</v>
      </c>
      <c r="D256" s="1">
        <v>1.60743510565</v>
      </c>
      <c r="E256" s="1">
        <f t="shared" si="33"/>
        <v>-2.0519122000006718E-4</v>
      </c>
      <c r="F256" s="3">
        <v>1.4487778123299999</v>
      </c>
      <c r="G256" s="3">
        <f t="shared" si="28"/>
        <v>2.7888529799999784E-3</v>
      </c>
      <c r="H256" s="3">
        <v>70.109092436699996</v>
      </c>
      <c r="I256" s="3">
        <f t="shared" si="34"/>
        <v>169.2191001019099</v>
      </c>
      <c r="J256" s="3">
        <v>0.213073900146</v>
      </c>
      <c r="K256" s="3">
        <v>2.9225660933100001E-3</v>
      </c>
      <c r="L256" s="4">
        <f t="shared" si="29"/>
        <v>9.4286962645759884E-4</v>
      </c>
      <c r="M256" s="4">
        <f t="shared" si="30"/>
        <v>5.7866625698833204E-5</v>
      </c>
      <c r="N256" s="4">
        <f t="shared" si="31"/>
        <v>7.8646390937965847E-3</v>
      </c>
      <c r="O256" s="4">
        <f t="shared" si="32"/>
        <v>-6.9796360930378188E-3</v>
      </c>
      <c r="P256" s="4">
        <f t="shared" si="35"/>
        <v>1.3434850857529637</v>
      </c>
      <c r="Q256" s="4"/>
      <c r="R256">
        <f>0.6*K256/B256</f>
        <v>8.3676310145798722E-4</v>
      </c>
    </row>
    <row r="257" spans="1:18" x14ac:dyDescent="0.25">
      <c r="A257">
        <v>287.33600000000001</v>
      </c>
      <c r="B257" s="1">
        <v>2.09495119836</v>
      </c>
      <c r="C257" s="1">
        <f t="shared" si="27"/>
        <v>-6.6610121999977068E-4</v>
      </c>
      <c r="D257" s="1">
        <v>1.60724889839</v>
      </c>
      <c r="E257" s="1">
        <f t="shared" si="33"/>
        <v>-1.8620726000007082E-4</v>
      </c>
      <c r="F257" s="3">
        <v>1.4515666653099999</v>
      </c>
      <c r="G257" s="3">
        <f t="shared" si="28"/>
        <v>2.7880226900001137E-3</v>
      </c>
      <c r="H257" s="3">
        <v>70.326896133399998</v>
      </c>
      <c r="I257" s="3">
        <f t="shared" si="34"/>
        <v>170.98867744778514</v>
      </c>
      <c r="J257" s="3">
        <v>0.215756599439</v>
      </c>
      <c r="K257" s="3">
        <v>2.8995467240299998E-3</v>
      </c>
      <c r="L257" s="4">
        <f t="shared" si="29"/>
        <v>9.3574298627764857E-4</v>
      </c>
      <c r="M257" s="4">
        <f t="shared" si="30"/>
        <v>5.566413372743188E-5</v>
      </c>
      <c r="N257" s="4">
        <f t="shared" si="31"/>
        <v>7.8595291598462045E-3</v>
      </c>
      <c r="O257" s="4">
        <f t="shared" si="32"/>
        <v>-6.979450307295988E-3</v>
      </c>
      <c r="P257" s="4">
        <f t="shared" si="35"/>
        <v>1.3365054496599258</v>
      </c>
      <c r="Q257" s="4"/>
      <c r="R257">
        <f>0.6*K257/B257</f>
        <v>8.3043845402218386E-4</v>
      </c>
    </row>
    <row r="258" spans="1:18" x14ac:dyDescent="0.25">
      <c r="A258">
        <v>288.46199999999999</v>
      </c>
      <c r="B258" s="1">
        <v>2.0942850971400002</v>
      </c>
      <c r="C258" s="1">
        <f t="shared" si="27"/>
        <v>-6.6196473000035283E-4</v>
      </c>
      <c r="D258" s="1">
        <v>1.6070831614100001</v>
      </c>
      <c r="E258" s="1">
        <f t="shared" si="33"/>
        <v>-1.6573697999988646E-4</v>
      </c>
      <c r="F258" s="3">
        <v>1.454354688</v>
      </c>
      <c r="G258" s="3">
        <f t="shared" si="28"/>
        <v>2.7871256400000544E-3</v>
      </c>
      <c r="H258" s="3">
        <v>70.539661773299997</v>
      </c>
      <c r="I258" s="3">
        <f t="shared" si="34"/>
        <v>172.75543416005132</v>
      </c>
      <c r="J258" s="3">
        <v>0.21843904049900001</v>
      </c>
      <c r="K258" s="3">
        <v>2.8815405424099999E-3</v>
      </c>
      <c r="L258" s="4">
        <f t="shared" si="29"/>
        <v>9.3022779136015888E-4</v>
      </c>
      <c r="M258" s="4">
        <f t="shared" si="30"/>
        <v>5.3594900042778976E-5</v>
      </c>
      <c r="N258" s="4">
        <f t="shared" si="31"/>
        <v>7.8545422337730694E-3</v>
      </c>
      <c r="O258" s="4">
        <f t="shared" si="32"/>
        <v>-6.9779093424556897E-3</v>
      </c>
      <c r="P258" s="4">
        <f t="shared" si="35"/>
        <v>1.3295259993526298</v>
      </c>
      <c r="Q258" s="4"/>
      <c r="R258">
        <f>0.6*K258/B258</f>
        <v>8.2554391845076648E-4</v>
      </c>
    </row>
    <row r="259" spans="1:18" x14ac:dyDescent="0.25">
      <c r="A259">
        <v>289.589</v>
      </c>
      <c r="B259" s="1">
        <v>2.0936231324099999</v>
      </c>
      <c r="C259" s="1">
        <f t="shared" ref="C259:C302" si="36">B260-B259</f>
        <v>-6.589348999996858E-4</v>
      </c>
      <c r="D259" s="1">
        <v>1.6069393148</v>
      </c>
      <c r="E259" s="1">
        <f t="shared" si="33"/>
        <v>-1.4384661000010901E-4</v>
      </c>
      <c r="F259" s="3">
        <v>1.4571418136400001</v>
      </c>
      <c r="G259" s="3">
        <f t="shared" ref="G259:G302" si="37">F260-F259</f>
        <v>2.7861546799998749E-3</v>
      </c>
      <c r="H259" s="3">
        <v>70.7473931018</v>
      </c>
      <c r="I259" s="3">
        <f t="shared" si="34"/>
        <v>174.52251846732122</v>
      </c>
      <c r="J259" s="3">
        <v>0.221121257741</v>
      </c>
      <c r="K259" s="3">
        <v>2.8683516911E-3</v>
      </c>
      <c r="L259" s="4">
        <f t="shared" ref="L259:L302" si="38">-(C259*300*0.00981)/B259</f>
        <v>9.2626288880691811E-4</v>
      </c>
      <c r="M259" s="4">
        <f t="shared" ref="M259:M302" si="39">500*1.223*EXP(-H259/5.6)*1*0.021*D259*D259/B259</f>
        <v>5.1650307168936325E-5</v>
      </c>
      <c r="N259" s="4">
        <f t="shared" ref="N259:N302" si="40">0.00981*((600/(600+H259))^2)*COS(G259)</f>
        <v>7.8496778847585505E-3</v>
      </c>
      <c r="O259" s="4">
        <f t="shared" ref="O259:O302" si="41">L259-M259-N259</f>
        <v>-6.9750653031205685E-3</v>
      </c>
      <c r="P259" s="4">
        <f t="shared" si="35"/>
        <v>1.322548090010174</v>
      </c>
      <c r="Q259" s="4"/>
      <c r="R259">
        <f>0.6*K259/B259</f>
        <v>8.2202521935211871E-4</v>
      </c>
    </row>
    <row r="260" spans="1:18" x14ac:dyDescent="0.25">
      <c r="A260">
        <v>290.71600000000001</v>
      </c>
      <c r="B260" s="1">
        <v>2.0929641975100002</v>
      </c>
      <c r="C260" s="1">
        <f t="shared" si="36"/>
        <v>-6.5697704000022838E-4</v>
      </c>
      <c r="D260" s="1">
        <v>1.6068187271700001</v>
      </c>
      <c r="E260" s="1">
        <f t="shared" ref="E260:E302" si="42">D260-D259</f>
        <v>-1.2058762999989092E-4</v>
      </c>
      <c r="F260" s="3">
        <v>1.4599279683199999</v>
      </c>
      <c r="G260" s="3">
        <f t="shared" si="37"/>
        <v>2.7851028700001113E-3</v>
      </c>
      <c r="H260" s="3">
        <v>70.950094009099999</v>
      </c>
      <c r="I260" s="3">
        <f t="shared" ref="I260:I302" si="43">(A260-A259)*D259*COS(J260)+I259</f>
        <v>176.28837295112962</v>
      </c>
      <c r="J260" s="3">
        <v>0.22380328788699999</v>
      </c>
      <c r="K260" s="3">
        <v>2.8598290332800002E-3</v>
      </c>
      <c r="L260" s="4">
        <f t="shared" si="38"/>
        <v>9.238014826153918E-4</v>
      </c>
      <c r="M260" s="4">
        <f t="shared" si="39"/>
        <v>4.9822378303584671E-5</v>
      </c>
      <c r="N260" s="4">
        <f t="shared" si="40"/>
        <v>7.8449356877365421E-3</v>
      </c>
      <c r="O260" s="4">
        <f t="shared" si="41"/>
        <v>-6.9709565834247351E-3</v>
      </c>
      <c r="P260" s="4">
        <f t="shared" ref="P260:P302" si="44">P259+O259</f>
        <v>1.3155730247070534</v>
      </c>
      <c r="Q260" s="4"/>
      <c r="R260">
        <f>0.6*K260/B260</f>
        <v>8.1984078944561192E-4</v>
      </c>
    </row>
    <row r="261" spans="1:18" x14ac:dyDescent="0.25">
      <c r="A261">
        <v>291.84300000000002</v>
      </c>
      <c r="B261" s="1">
        <v>2.09230722047</v>
      </c>
      <c r="C261" s="1">
        <f t="shared" si="36"/>
        <v>-6.5606595999989636E-4</v>
      </c>
      <c r="D261" s="1">
        <v>1.6067227292199999</v>
      </c>
      <c r="E261" s="1">
        <f t="shared" si="42"/>
        <v>-9.5997950000148435E-5</v>
      </c>
      <c r="F261" s="3">
        <v>1.46271307119</v>
      </c>
      <c r="G261" s="3">
        <f t="shared" si="37"/>
        <v>2.7839634499999821E-3</v>
      </c>
      <c r="H261" s="3">
        <v>71.147768519799996</v>
      </c>
      <c r="I261" s="3">
        <f t="shared" si="43"/>
        <v>178.05301070586498</v>
      </c>
      <c r="J261" s="3">
        <v>0.22648516988699999</v>
      </c>
      <c r="K261" s="3">
        <v>2.8558631563E-3</v>
      </c>
      <c r="L261" s="4">
        <f t="shared" si="38"/>
        <v>9.2281004500188745E-4</v>
      </c>
      <c r="M261" s="4">
        <f t="shared" si="39"/>
        <v>4.8103728140908106E-5</v>
      </c>
      <c r="N261" s="4">
        <f t="shared" si="40"/>
        <v>7.8403152235798704E-3</v>
      </c>
      <c r="O261" s="4">
        <f t="shared" si="41"/>
        <v>-6.9656089067188908E-3</v>
      </c>
      <c r="P261" s="4">
        <f t="shared" si="44"/>
        <v>1.3086020681236286</v>
      </c>
      <c r="Q261" s="4"/>
      <c r="R261">
        <f>0.6*K261/B261</f>
        <v>8.1896094274104179E-4</v>
      </c>
    </row>
    <row r="262" spans="1:18" x14ac:dyDescent="0.25">
      <c r="A262">
        <v>292.97000000000003</v>
      </c>
      <c r="B262" s="1">
        <v>2.0916511545100001</v>
      </c>
      <c r="C262" s="1">
        <f t="shared" si="36"/>
        <v>-6.5618588000004863E-4</v>
      </c>
      <c r="D262" s="1">
        <v>1.6066526264500001</v>
      </c>
      <c r="E262" s="1">
        <f t="shared" si="42"/>
        <v>-7.0102769999857983E-5</v>
      </c>
      <c r="F262" s="3">
        <v>1.46549703464</v>
      </c>
      <c r="G262" s="3">
        <f t="shared" si="37"/>
        <v>2.7827297600000467E-3</v>
      </c>
      <c r="H262" s="3">
        <v>71.340420785000006</v>
      </c>
      <c r="I262" s="3">
        <f t="shared" si="43"/>
        <v>179.81644623515322</v>
      </c>
      <c r="J262" s="3">
        <v>0.22916694487</v>
      </c>
      <c r="K262" s="3">
        <v>2.8563851168000001E-3</v>
      </c>
      <c r="L262" s="4">
        <f t="shared" si="38"/>
        <v>9.2326822313376839E-4</v>
      </c>
      <c r="M262" s="4">
        <f t="shared" si="39"/>
        <v>4.6487517629452916E-5</v>
      </c>
      <c r="N262" s="4">
        <f t="shared" si="40"/>
        <v>7.8358160792285809E-3</v>
      </c>
      <c r="O262" s="4">
        <f t="shared" si="41"/>
        <v>-6.9590353737242656E-3</v>
      </c>
      <c r="P262" s="4">
        <f t="shared" si="44"/>
        <v>1.3016364592169096</v>
      </c>
      <c r="Q262" s="4"/>
      <c r="R262">
        <f>0.6*K262/B262</f>
        <v>8.1936754433675632E-4</v>
      </c>
    </row>
    <row r="263" spans="1:18" x14ac:dyDescent="0.25">
      <c r="A263">
        <v>294.096</v>
      </c>
      <c r="B263" s="1">
        <v>2.09099496863</v>
      </c>
      <c r="C263" s="1">
        <f t="shared" si="36"/>
        <v>-6.573291100000489E-4</v>
      </c>
      <c r="D263" s="1">
        <v>1.60660971149</v>
      </c>
      <c r="E263" s="1">
        <f t="shared" si="42"/>
        <v>-4.2914960000084434E-5</v>
      </c>
      <c r="F263" s="3">
        <v>1.4682797644000001</v>
      </c>
      <c r="G263" s="3">
        <f t="shared" si="37"/>
        <v>2.7813951699999784E-3</v>
      </c>
      <c r="H263" s="3">
        <v>71.528055075400005</v>
      </c>
      <c r="I263" s="3">
        <f t="shared" si="43"/>
        <v>181.5771317539907</v>
      </c>
      <c r="J263" s="3">
        <v>0.23184865611399999</v>
      </c>
      <c r="K263" s="3">
        <v>2.8613616332400001E-3</v>
      </c>
      <c r="L263" s="4">
        <f t="shared" si="38"/>
        <v>9.2516701367178448E-4</v>
      </c>
      <c r="M263" s="4">
        <f t="shared" si="39"/>
        <v>4.4967412412115382E-5</v>
      </c>
      <c r="N263" s="4">
        <f t="shared" si="40"/>
        <v>7.8314378477942048E-3</v>
      </c>
      <c r="O263" s="4">
        <f t="shared" si="41"/>
        <v>-6.951238246534536E-3</v>
      </c>
      <c r="P263" s="4">
        <f t="shared" si="44"/>
        <v>1.2946774238431853</v>
      </c>
      <c r="Q263" s="4"/>
      <c r="R263">
        <f>0.6*K263/B263</f>
        <v>8.2105265947571466E-4</v>
      </c>
    </row>
    <row r="264" spans="1:18" x14ac:dyDescent="0.25">
      <c r="A264">
        <v>295.22300000000001</v>
      </c>
      <c r="B264" s="1">
        <v>2.09033763952</v>
      </c>
      <c r="C264" s="1">
        <f t="shared" si="36"/>
        <v>-6.5949732000003536E-4</v>
      </c>
      <c r="D264" s="1">
        <v>1.6065952750400001</v>
      </c>
      <c r="E264" s="1">
        <f t="shared" si="42"/>
        <v>-1.4436449999877254E-5</v>
      </c>
      <c r="F264" s="3">
        <v>1.4710611595700001</v>
      </c>
      <c r="G264" s="3">
        <f t="shared" si="37"/>
        <v>2.7799530599998956E-3</v>
      </c>
      <c r="H264" s="3">
        <v>71.7106757767</v>
      </c>
      <c r="I264" s="3">
        <f t="shared" si="43"/>
        <v>183.33821182368763</v>
      </c>
      <c r="J264" s="3">
        <v>0.23453034903100001</v>
      </c>
      <c r="K264" s="3">
        <v>2.8707999015800002E-3</v>
      </c>
      <c r="L264" s="4">
        <f t="shared" si="38"/>
        <v>9.2851057937500903E-4</v>
      </c>
      <c r="M264" s="4">
        <f t="shared" si="39"/>
        <v>4.3537544560819872E-5</v>
      </c>
      <c r="N264" s="4">
        <f t="shared" si="40"/>
        <v>7.8271801286090674E-3</v>
      </c>
      <c r="O264" s="4">
        <f t="shared" si="41"/>
        <v>-6.9422070937948787E-3</v>
      </c>
      <c r="P264" s="4">
        <f t="shared" si="44"/>
        <v>1.2877261855966509</v>
      </c>
      <c r="Q264" s="4"/>
      <c r="R264">
        <f>0.6*K264/B264</f>
        <v>8.2401996136065834E-4</v>
      </c>
    </row>
    <row r="265" spans="1:18" x14ac:dyDescent="0.25">
      <c r="A265">
        <v>296.35000000000002</v>
      </c>
      <c r="B265" s="1">
        <v>2.0896781421999999</v>
      </c>
      <c r="C265" s="1">
        <f t="shared" si="36"/>
        <v>-6.6270068999996212E-4</v>
      </c>
      <c r="D265" s="1">
        <v>1.60661061835</v>
      </c>
      <c r="E265" s="1">
        <f t="shared" si="42"/>
        <v>1.5343309999860111E-5</v>
      </c>
      <c r="F265" s="3">
        <v>1.4738411126299999</v>
      </c>
      <c r="G265" s="3">
        <f t="shared" si="37"/>
        <v>2.7783967500001339E-3</v>
      </c>
      <c r="H265" s="3">
        <v>71.888287386100004</v>
      </c>
      <c r="I265" s="3">
        <f t="shared" si="43"/>
        <v>185.09814135997195</v>
      </c>
      <c r="J265" s="3">
        <v>0.23721207117699999</v>
      </c>
      <c r="K265" s="3">
        <v>2.8847441994100001E-3</v>
      </c>
      <c r="L265" s="4">
        <f t="shared" si="38"/>
        <v>9.3331508392799443E-4</v>
      </c>
      <c r="M265" s="4">
        <f t="shared" si="39"/>
        <v>4.2192477567423397E-5</v>
      </c>
      <c r="N265" s="4">
        <f t="shared" si="40"/>
        <v>7.8230425272510975E-3</v>
      </c>
      <c r="O265" s="4">
        <f t="shared" si="41"/>
        <v>-6.9319199208905261E-3</v>
      </c>
      <c r="P265" s="4">
        <f t="shared" si="44"/>
        <v>1.2807839785028561</v>
      </c>
      <c r="Q265" s="4"/>
      <c r="R265">
        <f>0.6*K265/B265</f>
        <v>8.2828378432660244E-4</v>
      </c>
    </row>
    <row r="266" spans="1:18" x14ac:dyDescent="0.25">
      <c r="A266">
        <v>297.47699999999998</v>
      </c>
      <c r="B266" s="1">
        <v>2.08901544151</v>
      </c>
      <c r="C266" s="1">
        <f t="shared" si="36"/>
        <v>-6.6695835000007975E-4</v>
      </c>
      <c r="D266" s="1">
        <v>1.60665706472</v>
      </c>
      <c r="E266" s="1">
        <f t="shared" si="42"/>
        <v>4.6446370000063908E-5</v>
      </c>
      <c r="F266" s="3">
        <v>1.4766195093800001</v>
      </c>
      <c r="G266" s="3">
        <f t="shared" si="37"/>
        <v>2.7767193799999035E-3</v>
      </c>
      <c r="H266" s="3">
        <v>72.060894509799994</v>
      </c>
      <c r="I266" s="3">
        <f t="shared" si="43"/>
        <v>186.85694029330631</v>
      </c>
      <c r="J266" s="3">
        <v>0.239893872285</v>
      </c>
      <c r="K266" s="3">
        <v>2.9032778176999998E-3</v>
      </c>
      <c r="L266" s="4">
        <f t="shared" si="38"/>
        <v>9.396093418205777E-4</v>
      </c>
      <c r="M266" s="4">
        <f t="shared" si="39"/>
        <v>4.0927174140333877E-5</v>
      </c>
      <c r="N266" s="4">
        <f t="shared" si="40"/>
        <v>7.8190246555467011E-3</v>
      </c>
      <c r="O266" s="4">
        <f t="shared" si="41"/>
        <v>-6.9203424878664568E-3</v>
      </c>
      <c r="P266" s="4">
        <f t="shared" si="44"/>
        <v>1.2738520585819655</v>
      </c>
      <c r="Q266" s="4"/>
      <c r="R266">
        <f>0.6*K266/B266</f>
        <v>8.3386970531958192E-4</v>
      </c>
    </row>
    <row r="267" spans="1:18" x14ac:dyDescent="0.25">
      <c r="A267">
        <v>298.60399999999998</v>
      </c>
      <c r="B267" s="1">
        <v>2.0883484831599999</v>
      </c>
      <c r="C267" s="1">
        <f t="shared" si="36"/>
        <v>-6.722988000000818E-4</v>
      </c>
      <c r="D267" s="1">
        <v>1.60673597171</v>
      </c>
      <c r="E267" s="1">
        <f t="shared" si="42"/>
        <v>7.8906990000016108E-5</v>
      </c>
      <c r="F267" s="3">
        <v>1.47939622876</v>
      </c>
      <c r="G267" s="3">
        <f t="shared" si="37"/>
        <v>2.7749139399999567E-3</v>
      </c>
      <c r="H267" s="3">
        <v>72.228501862300007</v>
      </c>
      <c r="I267" s="3">
        <f t="shared" si="43"/>
        <v>188.61462992222081</v>
      </c>
      <c r="J267" s="3">
        <v>0.24257580430600001</v>
      </c>
      <c r="K267" s="3">
        <v>2.9265248945499998E-3</v>
      </c>
      <c r="L267" s="4">
        <f t="shared" si="38"/>
        <v>9.4743544209936878E-4</v>
      </c>
      <c r="M267" s="4">
        <f t="shared" si="39"/>
        <v>3.9736966689674449E-5</v>
      </c>
      <c r="N267" s="4">
        <f t="shared" si="40"/>
        <v>7.8151261315287969E-3</v>
      </c>
      <c r="O267" s="4">
        <f t="shared" si="41"/>
        <v>-6.9074276561191025E-3</v>
      </c>
      <c r="P267" s="4">
        <f t="shared" si="44"/>
        <v>1.2669317160940989</v>
      </c>
      <c r="Q267" s="4"/>
      <c r="R267">
        <f>0.6*K267/B267</f>
        <v>8.4081509905522297E-4</v>
      </c>
    </row>
    <row r="268" spans="1:18" x14ac:dyDescent="0.25">
      <c r="A268">
        <v>299.73</v>
      </c>
      <c r="B268" s="1">
        <v>2.0876761843599998</v>
      </c>
      <c r="C268" s="1">
        <f t="shared" si="36"/>
        <v>-6.7876059999960603E-4</v>
      </c>
      <c r="D268" s="1">
        <v>1.6068487439100001</v>
      </c>
      <c r="E268" s="1">
        <f t="shared" si="42"/>
        <v>1.1277220000005528E-4</v>
      </c>
      <c r="F268" s="3">
        <v>1.4821711426999999</v>
      </c>
      <c r="G268" s="3">
        <f t="shared" si="37"/>
        <v>2.7729731600001362E-3</v>
      </c>
      <c r="H268" s="3">
        <v>72.391114266700001</v>
      </c>
      <c r="I268" s="3">
        <f t="shared" si="43"/>
        <v>190.36967428962612</v>
      </c>
      <c r="J268" s="3">
        <v>0.24525792148600001</v>
      </c>
      <c r="K268" s="3">
        <v>2.95465315205E-3</v>
      </c>
      <c r="L268" s="4">
        <f t="shared" si="38"/>
        <v>9.5684975513155284E-4</v>
      </c>
      <c r="M268" s="4">
        <f t="shared" si="39"/>
        <v>3.8617530275615695E-5</v>
      </c>
      <c r="N268" s="4">
        <f t="shared" si="40"/>
        <v>7.8113465793752702E-3</v>
      </c>
      <c r="O268" s="4">
        <f t="shared" si="41"/>
        <v>-6.8931143545193328E-3</v>
      </c>
      <c r="P268" s="4">
        <f t="shared" si="44"/>
        <v>1.2600242884379798</v>
      </c>
      <c r="Q268" s="4"/>
      <c r="R268">
        <f>0.6*K268/B268</f>
        <v>8.4916995485747172E-4</v>
      </c>
    </row>
    <row r="269" spans="1:18" x14ac:dyDescent="0.25">
      <c r="A269">
        <v>300.85700000000003</v>
      </c>
      <c r="B269" s="1">
        <v>2.0869974237600002</v>
      </c>
      <c r="C269" s="1">
        <f t="shared" si="36"/>
        <v>-6.8639313000007363E-4</v>
      </c>
      <c r="D269" s="1">
        <v>1.60699684678</v>
      </c>
      <c r="E269" s="1">
        <f t="shared" si="42"/>
        <v>1.4810286999988875E-4</v>
      </c>
      <c r="F269" s="3">
        <v>1.4849441158600001</v>
      </c>
      <c r="G269" s="3">
        <f t="shared" si="37"/>
        <v>2.7708894299998121E-3</v>
      </c>
      <c r="H269" s="3">
        <v>72.548736655699997</v>
      </c>
      <c r="I269" s="3">
        <f t="shared" si="43"/>
        <v>192.12521484258966</v>
      </c>
      <c r="J269" s="3">
        <v>0.247940280455</v>
      </c>
      <c r="K269" s="3">
        <v>2.98787765288E-3</v>
      </c>
      <c r="L269" s="4">
        <f t="shared" si="38"/>
        <v>9.6792404177999504E-4</v>
      </c>
      <c r="M269" s="4">
        <f t="shared" si="39"/>
        <v>3.7564857847931221E-5</v>
      </c>
      <c r="N269" s="4">
        <f t="shared" si="40"/>
        <v>7.8076856293310916E-3</v>
      </c>
      <c r="O269" s="4">
        <f t="shared" si="41"/>
        <v>-6.877326445399028E-3</v>
      </c>
      <c r="P269" s="4">
        <f t="shared" si="44"/>
        <v>1.2531311740834605</v>
      </c>
      <c r="Q269" s="4"/>
      <c r="R269">
        <f>0.6*K269/B269</f>
        <v>8.5899798980018248E-4</v>
      </c>
    </row>
    <row r="270" spans="1:18" x14ac:dyDescent="0.25">
      <c r="A270">
        <v>301.98399999999998</v>
      </c>
      <c r="B270" s="1">
        <v>2.0863110306300001</v>
      </c>
      <c r="C270" s="1">
        <f t="shared" si="36"/>
        <v>-6.9525862999997301E-4</v>
      </c>
      <c r="D270" s="1">
        <v>1.60718182171</v>
      </c>
      <c r="E270" s="1">
        <f t="shared" si="42"/>
        <v>1.8497493000002585E-4</v>
      </c>
      <c r="F270" s="3">
        <v>1.4877150052899999</v>
      </c>
      <c r="G270" s="3">
        <f t="shared" si="37"/>
        <v>2.7686547400000983E-3</v>
      </c>
      <c r="H270" s="3">
        <v>72.701374074599997</v>
      </c>
      <c r="I270" s="3">
        <f t="shared" si="43"/>
        <v>193.87971856715322</v>
      </c>
      <c r="J270" s="3">
        <v>0.250622940342</v>
      </c>
      <c r="K270" s="3">
        <v>3.0264693297800001E-3</v>
      </c>
      <c r="L270" s="4">
        <f t="shared" si="38"/>
        <v>9.8074837262977473E-4</v>
      </c>
      <c r="M270" s="4">
        <f t="shared" si="39"/>
        <v>3.6575237586405981E-5</v>
      </c>
      <c r="N270" s="4">
        <f t="shared" si="40"/>
        <v>7.8041429175842829E-3</v>
      </c>
      <c r="O270" s="4">
        <f t="shared" si="41"/>
        <v>-6.8599697825409145E-3</v>
      </c>
      <c r="P270" s="4">
        <f t="shared" si="44"/>
        <v>1.2462538476380616</v>
      </c>
      <c r="Q270" s="4"/>
      <c r="R270">
        <f>0.6*K270/B270</f>
        <v>8.7037913868463854E-4</v>
      </c>
    </row>
    <row r="271" spans="1:18" x14ac:dyDescent="0.25">
      <c r="A271">
        <v>303.11099999999999</v>
      </c>
      <c r="B271" s="1">
        <v>2.0856157720000001</v>
      </c>
      <c r="C271" s="1">
        <f t="shared" si="36"/>
        <v>-7.0543045000004412E-4</v>
      </c>
      <c r="D271" s="1">
        <v>1.60740530388</v>
      </c>
      <c r="E271" s="1">
        <f t="shared" si="42"/>
        <v>2.2348217000001114E-4</v>
      </c>
      <c r="F271" s="3">
        <v>1.49048366003</v>
      </c>
      <c r="G271" s="3">
        <f t="shared" si="37"/>
        <v>2.7662605700000675E-3</v>
      </c>
      <c r="H271" s="3">
        <v>72.849031684699995</v>
      </c>
      <c r="I271" s="3">
        <f t="shared" si="43"/>
        <v>195.63321267878513</v>
      </c>
      <c r="J271" s="3">
        <v>0.25330596292500002</v>
      </c>
      <c r="K271" s="3">
        <v>3.0707473427899999E-3</v>
      </c>
      <c r="L271" s="4">
        <f t="shared" si="38"/>
        <v>9.9542870850045039E-4</v>
      </c>
      <c r="M271" s="4">
        <f t="shared" si="39"/>
        <v>3.5645232272505539E-5</v>
      </c>
      <c r="N271" s="4">
        <f t="shared" si="40"/>
        <v>7.8007180861345646E-3</v>
      </c>
      <c r="O271" s="4">
        <f t="shared" si="41"/>
        <v>-6.8409346099066199E-3</v>
      </c>
      <c r="P271" s="4">
        <f t="shared" si="44"/>
        <v>1.2393938778555207</v>
      </c>
      <c r="Q271" s="4"/>
      <c r="R271">
        <f>0.6*K271/B271</f>
        <v>8.8340739958404945E-4</v>
      </c>
    </row>
    <row r="272" spans="1:18" x14ac:dyDescent="0.25">
      <c r="A272">
        <v>304.238</v>
      </c>
      <c r="B272" s="1">
        <v>2.0849103415500001</v>
      </c>
      <c r="C272" s="1">
        <f t="shared" si="36"/>
        <v>-7.1699953000026184E-4</v>
      </c>
      <c r="D272" s="1">
        <v>1.60766903776</v>
      </c>
      <c r="E272" s="1">
        <f t="shared" si="42"/>
        <v>2.6373388000000553E-4</v>
      </c>
      <c r="F272" s="3">
        <v>1.4932499206000001</v>
      </c>
      <c r="G272" s="3">
        <f t="shared" si="37"/>
        <v>2.7636978599998585E-3</v>
      </c>
      <c r="H272" s="3">
        <v>72.991714767999994</v>
      </c>
      <c r="I272" s="3">
        <f t="shared" si="43"/>
        <v>197.3857260619171</v>
      </c>
      <c r="J272" s="3">
        <v>0.25598941279800003</v>
      </c>
      <c r="K272" s="3">
        <v>3.1211077099999999E-3</v>
      </c>
      <c r="L272" s="4">
        <f t="shared" si="38"/>
        <v>1.0120960958071806E-3</v>
      </c>
      <c r="M272" s="4">
        <f t="shared" si="39"/>
        <v>3.4771660227489206E-5</v>
      </c>
      <c r="N272" s="4">
        <f t="shared" si="40"/>
        <v>7.79741078263091E-3</v>
      </c>
      <c r="O272" s="4">
        <f t="shared" si="41"/>
        <v>-6.8200863470512189E-3</v>
      </c>
      <c r="P272" s="4">
        <f t="shared" si="44"/>
        <v>1.2325529432456142</v>
      </c>
      <c r="Q272" s="4"/>
      <c r="R272">
        <f>0.6*K272/B272</f>
        <v>8.9819911613455339E-4</v>
      </c>
    </row>
    <row r="273" spans="1:18" x14ac:dyDescent="0.25">
      <c r="A273">
        <v>305.36399999999998</v>
      </c>
      <c r="B273" s="1">
        <v>2.0841933420199998</v>
      </c>
      <c r="C273" s="1">
        <f t="shared" si="36"/>
        <v>-7.3007375999978308E-4</v>
      </c>
      <c r="D273" s="1">
        <v>1.60797490196</v>
      </c>
      <c r="E273" s="1">
        <f t="shared" si="42"/>
        <v>3.0586420000000558E-4</v>
      </c>
      <c r="F273" s="3">
        <v>1.4960136184599999</v>
      </c>
      <c r="G273" s="3">
        <f t="shared" si="37"/>
        <v>2.7609567599999885E-3</v>
      </c>
      <c r="H273" s="3">
        <v>73.129428733699996</v>
      </c>
      <c r="I273" s="3">
        <f t="shared" si="43"/>
        <v>199.13573519750321</v>
      </c>
      <c r="J273" s="3">
        <v>0.25867335757999999</v>
      </c>
      <c r="K273" s="3">
        <v>3.1780199636800002E-3</v>
      </c>
      <c r="L273" s="4">
        <f t="shared" si="38"/>
        <v>1.0309058340993123E-3</v>
      </c>
      <c r="M273" s="4">
        <f t="shared" si="39"/>
        <v>3.3951578337268599E-5</v>
      </c>
      <c r="N273" s="4">
        <f t="shared" si="40"/>
        <v>7.7942206601731004E-3</v>
      </c>
      <c r="O273" s="4">
        <f t="shared" si="41"/>
        <v>-6.7972664044110565E-3</v>
      </c>
      <c r="P273" s="4">
        <f t="shared" si="44"/>
        <v>1.225732856898563</v>
      </c>
      <c r="Q273" s="4"/>
      <c r="R273">
        <f>0.6*K273/B273</f>
        <v>9.148920782751941E-4</v>
      </c>
    </row>
    <row r="274" spans="1:18" x14ac:dyDescent="0.25">
      <c r="A274">
        <v>306.49099999999999</v>
      </c>
      <c r="B274" s="1">
        <v>2.0834632682600001</v>
      </c>
      <c r="C274" s="1">
        <f t="shared" si="36"/>
        <v>-7.4478157999990913E-4</v>
      </c>
      <c r="D274" s="1">
        <v>1.60832493304</v>
      </c>
      <c r="E274" s="1">
        <f t="shared" si="42"/>
        <v>3.5003107999997951E-4</v>
      </c>
      <c r="F274" s="3">
        <v>1.4987745752199999</v>
      </c>
      <c r="G274" s="3">
        <f t="shared" si="37"/>
        <v>2.7580266700000244E-3</v>
      </c>
      <c r="H274" s="3">
        <v>73.262179125200007</v>
      </c>
      <c r="I274" s="3">
        <f t="shared" si="43"/>
        <v>200.88638102778773</v>
      </c>
      <c r="J274" s="3">
        <v>0.261357868163</v>
      </c>
      <c r="K274" s="3">
        <v>3.2420432986000002E-3</v>
      </c>
      <c r="L274" s="4">
        <f t="shared" si="38"/>
        <v>1.0520426365713115E-3</v>
      </c>
      <c r="M274" s="4">
        <f t="shared" si="39"/>
        <v>3.3182266430177964E-5</v>
      </c>
      <c r="N274" s="4">
        <f t="shared" si="40"/>
        <v>7.791147377096375E-3</v>
      </c>
      <c r="O274" s="4">
        <f t="shared" si="41"/>
        <v>-6.7722870069552412E-3</v>
      </c>
      <c r="P274" s="4">
        <f t="shared" si="44"/>
        <v>1.2189355904941519</v>
      </c>
      <c r="Q274" s="4"/>
      <c r="R274">
        <f>0.6*K274/B274</f>
        <v>9.3365023938461441E-4</v>
      </c>
    </row>
    <row r="275" spans="1:18" x14ac:dyDescent="0.25">
      <c r="A275">
        <v>307.61799999999999</v>
      </c>
      <c r="B275" s="1">
        <v>2.0827184866800001</v>
      </c>
      <c r="C275" s="1">
        <f t="shared" si="36"/>
        <v>-7.6127581999996252E-4</v>
      </c>
      <c r="D275" s="1">
        <v>1.6087213546900001</v>
      </c>
      <c r="E275" s="1">
        <f t="shared" si="42"/>
        <v>3.9642165000008944E-4</v>
      </c>
      <c r="F275" s="3">
        <v>1.5015326018899999</v>
      </c>
      <c r="G275" s="3">
        <f t="shared" si="37"/>
        <v>2.7548959200001111E-3</v>
      </c>
      <c r="H275" s="3">
        <v>73.389971629000001</v>
      </c>
      <c r="I275" s="3">
        <f t="shared" si="43"/>
        <v>202.63614402427902</v>
      </c>
      <c r="J275" s="3">
        <v>0.264043019002</v>
      </c>
      <c r="K275" s="3">
        <v>3.31384294045E-3</v>
      </c>
      <c r="L275" s="4">
        <f t="shared" si="38"/>
        <v>1.0757261495437629E-3</v>
      </c>
      <c r="M275" s="4">
        <f t="shared" si="39"/>
        <v>3.2461213236768324E-5</v>
      </c>
      <c r="N275" s="4">
        <f t="shared" si="40"/>
        <v>7.788190596720806E-3</v>
      </c>
      <c r="O275" s="4">
        <f t="shared" si="41"/>
        <v>-6.744925660413811E-3</v>
      </c>
      <c r="P275" s="4">
        <f t="shared" si="44"/>
        <v>1.2121633034871966</v>
      </c>
      <c r="Q275" s="4"/>
      <c r="R275">
        <f>0.6*K275/B275</f>
        <v>9.5466851472543425E-4</v>
      </c>
    </row>
    <row r="276" spans="1:18" x14ac:dyDescent="0.25">
      <c r="A276">
        <v>308.745</v>
      </c>
      <c r="B276" s="1">
        <v>2.0819572108600002</v>
      </c>
      <c r="C276" s="1">
        <f t="shared" si="36"/>
        <v>-7.7973727000024695E-4</v>
      </c>
      <c r="D276" s="1">
        <v>1.6091666123199999</v>
      </c>
      <c r="E276" s="1">
        <f t="shared" si="42"/>
        <v>4.4525762999980678E-4</v>
      </c>
      <c r="F276" s="3">
        <v>1.50428749781</v>
      </c>
      <c r="G276" s="3">
        <f t="shared" si="37"/>
        <v>2.7515516999998546E-3</v>
      </c>
      <c r="H276" s="3">
        <v>73.512812085600004</v>
      </c>
      <c r="I276" s="3">
        <f t="shared" si="43"/>
        <v>204.385061108217</v>
      </c>
      <c r="J276" s="3">
        <v>0.26672888846300002</v>
      </c>
      <c r="K276" s="3">
        <v>3.3942058658899999E-3</v>
      </c>
      <c r="L276" s="4">
        <f t="shared" si="38"/>
        <v>1.1022161135880505E-3</v>
      </c>
      <c r="M276" s="4">
        <f t="shared" si="39"/>
        <v>3.1786103808380359E-5</v>
      </c>
      <c r="N276" s="4">
        <f t="shared" si="40"/>
        <v>7.7853499870500116E-3</v>
      </c>
      <c r="O276" s="4">
        <f t="shared" si="41"/>
        <v>-6.7149199772703417E-3</v>
      </c>
      <c r="P276" s="4">
        <f t="shared" si="44"/>
        <v>1.2054183778267828</v>
      </c>
      <c r="Q276" s="4"/>
      <c r="R276">
        <f>0.6*K276/B276</f>
        <v>9.781774134986986E-4</v>
      </c>
    </row>
    <row r="277" spans="1:18" x14ac:dyDescent="0.25">
      <c r="A277">
        <v>309.87200000000001</v>
      </c>
      <c r="B277" s="1">
        <v>2.0811774735899999</v>
      </c>
      <c r="C277" s="1">
        <f t="shared" si="36"/>
        <v>-8.0038221000000576E-4</v>
      </c>
      <c r="D277" s="1">
        <v>1.60966341283</v>
      </c>
      <c r="E277" s="1">
        <f t="shared" si="42"/>
        <v>4.9680051000011716E-4</v>
      </c>
      <c r="F277" s="3">
        <v>1.5070390495099999</v>
      </c>
      <c r="G277" s="3">
        <f t="shared" si="37"/>
        <v>2.7479797900000769E-3</v>
      </c>
      <c r="H277" s="3">
        <v>73.630706501099993</v>
      </c>
      <c r="I277" s="3">
        <f t="shared" si="43"/>
        <v>206.13317169649889</v>
      </c>
      <c r="J277" s="3">
        <v>0.26941555922900001</v>
      </c>
      <c r="K277" s="3">
        <v>3.4840735373600001E-3</v>
      </c>
      <c r="L277" s="4">
        <f t="shared" si="38"/>
        <v>1.1318231500780046E-3</v>
      </c>
      <c r="M277" s="4">
        <f t="shared" si="39"/>
        <v>3.1154808277980239E-5</v>
      </c>
      <c r="N277" s="4">
        <f t="shared" si="40"/>
        <v>7.7826252204589719E-3</v>
      </c>
      <c r="O277" s="4">
        <f t="shared" si="41"/>
        <v>-6.681956878658947E-3</v>
      </c>
      <c r="P277" s="4">
        <f t="shared" si="44"/>
        <v>1.1987034578495126</v>
      </c>
      <c r="Q277" s="4"/>
      <c r="R277">
        <f>0.6*K277/B277</f>
        <v>1.0044525990424138E-3</v>
      </c>
    </row>
    <row r="278" spans="1:18" x14ac:dyDescent="0.25">
      <c r="A278">
        <v>310.99799999999999</v>
      </c>
      <c r="B278" s="1">
        <v>2.0803770913799999</v>
      </c>
      <c r="C278" s="1">
        <f t="shared" si="36"/>
        <v>-8.2346969999980146E-4</v>
      </c>
      <c r="D278" s="1">
        <v>1.61021477528</v>
      </c>
      <c r="E278" s="1">
        <f t="shared" si="42"/>
        <v>5.5136244999998141E-4</v>
      </c>
      <c r="F278" s="3">
        <v>1.5097870293</v>
      </c>
      <c r="G278" s="3">
        <f t="shared" si="37"/>
        <v>2.7441642900001284E-3</v>
      </c>
      <c r="H278" s="3">
        <v>73.743661061699996</v>
      </c>
      <c r="I278" s="3">
        <f t="shared" si="43"/>
        <v>207.87896753117698</v>
      </c>
      <c r="J278" s="3">
        <v>0.27210311878499999</v>
      </c>
      <c r="K278" s="3">
        <v>3.58457365187E-3</v>
      </c>
      <c r="L278" s="4">
        <f t="shared" si="38"/>
        <v>1.1649192529282406E-3</v>
      </c>
      <c r="M278" s="4">
        <f t="shared" si="39"/>
        <v>3.0565372132716145E-5</v>
      </c>
      <c r="N278" s="4">
        <f t="shared" si="40"/>
        <v>7.7800159733157539E-3</v>
      </c>
      <c r="O278" s="4">
        <f t="shared" si="41"/>
        <v>-6.6456620925202294E-3</v>
      </c>
      <c r="P278" s="4">
        <f t="shared" si="44"/>
        <v>1.1920215009708537</v>
      </c>
      <c r="Q278" s="4"/>
      <c r="R278">
        <f>0.6*K278/B278</f>
        <v>1.0338242042914067E-3</v>
      </c>
    </row>
    <row r="279" spans="1:18" x14ac:dyDescent="0.25">
      <c r="A279">
        <v>312.125</v>
      </c>
      <c r="B279" s="1">
        <v>2.0795536216800001</v>
      </c>
      <c r="C279" s="1">
        <f t="shared" si="36"/>
        <v>-8.4930857000031779E-4</v>
      </c>
      <c r="D279" s="1">
        <v>1.6108240919000001</v>
      </c>
      <c r="E279" s="1">
        <f t="shared" si="42"/>
        <v>6.0931662000007769E-4</v>
      </c>
      <c r="F279" s="3">
        <v>1.5125311935900001</v>
      </c>
      <c r="G279" s="3">
        <f t="shared" si="37"/>
        <v>2.7400873199998621E-3</v>
      </c>
      <c r="H279" s="3">
        <v>73.851682150100004</v>
      </c>
      <c r="I279" s="3">
        <f t="shared" si="43"/>
        <v>209.6255947639884</v>
      </c>
      <c r="J279" s="3">
        <v>0.27479165999799998</v>
      </c>
      <c r="K279" s="3">
        <v>3.6970505531899998E-3</v>
      </c>
      <c r="L279" s="4">
        <f t="shared" si="38"/>
        <v>1.2019479062490644E-3</v>
      </c>
      <c r="M279" s="4">
        <f t="shared" si="39"/>
        <v>3.0016007866322013E-5</v>
      </c>
      <c r="N279" s="4">
        <f t="shared" si="40"/>
        <v>7.777521925560916E-3</v>
      </c>
      <c r="O279" s="4">
        <f t="shared" si="41"/>
        <v>-6.6055900271781735E-3</v>
      </c>
      <c r="P279" s="4">
        <f t="shared" si="44"/>
        <v>1.1853758388783335</v>
      </c>
      <c r="Q279" s="4"/>
      <c r="R279">
        <f>0.6*K279/B279</f>
        <v>1.0666858064097271E-3</v>
      </c>
    </row>
    <row r="280" spans="1:18" x14ac:dyDescent="0.25">
      <c r="A280">
        <v>313.25200000000001</v>
      </c>
      <c r="B280" s="1">
        <v>2.0787043131099998</v>
      </c>
      <c r="C280" s="1">
        <f t="shared" si="36"/>
        <v>-8.7827837999965297E-4</v>
      </c>
      <c r="D280" s="1">
        <v>1.61149519938</v>
      </c>
      <c r="E280" s="1">
        <f t="shared" si="42"/>
        <v>6.711074799998773E-4</v>
      </c>
      <c r="F280" s="3">
        <v>1.51527128091</v>
      </c>
      <c r="G280" s="3">
        <f t="shared" si="37"/>
        <v>2.7357285600000392E-3</v>
      </c>
      <c r="H280" s="3">
        <v>73.954776364899999</v>
      </c>
      <c r="I280" s="3">
        <f t="shared" si="43"/>
        <v>211.37155170150882</v>
      </c>
      <c r="J280" s="3">
        <v>0.277481281804</v>
      </c>
      <c r="K280" s="3">
        <v>3.8231564882100001E-3</v>
      </c>
      <c r="L280" s="4">
        <f t="shared" si="38"/>
        <v>1.2434540381897014E-3</v>
      </c>
      <c r="M280" s="4">
        <f t="shared" si="39"/>
        <v>2.9505087910986856E-5</v>
      </c>
      <c r="N280" s="4">
        <f t="shared" si="40"/>
        <v>7.7751427602220083E-3</v>
      </c>
      <c r="O280" s="4">
        <f t="shared" si="41"/>
        <v>-6.5611938099432937E-3</v>
      </c>
      <c r="P280" s="4">
        <f t="shared" si="44"/>
        <v>1.1787702488511553</v>
      </c>
      <c r="Q280" s="4"/>
      <c r="R280">
        <f>0.6*K280/B280</f>
        <v>1.1035210147296273E-3</v>
      </c>
    </row>
    <row r="281" spans="1:18" x14ac:dyDescent="0.25">
      <c r="A281">
        <v>314.37900000000002</v>
      </c>
      <c r="B281" s="1">
        <v>2.0778260347300002</v>
      </c>
      <c r="C281" s="1">
        <f t="shared" si="36"/>
        <v>-9.1083414000037166E-4</v>
      </c>
      <c r="D281" s="1">
        <v>1.6122324799900001</v>
      </c>
      <c r="E281" s="1">
        <f t="shared" si="42"/>
        <v>7.372806100001128E-4</v>
      </c>
      <c r="F281" s="3">
        <v>1.51800700947</v>
      </c>
      <c r="G281" s="3">
        <f t="shared" si="37"/>
        <v>2.7310647500000673E-3</v>
      </c>
      <c r="H281" s="3">
        <v>74.052950542900007</v>
      </c>
      <c r="I281" s="3">
        <f t="shared" si="43"/>
        <v>213.11689102863261</v>
      </c>
      <c r="J281" s="3">
        <v>0.28017209004299998</v>
      </c>
      <c r="K281" s="3">
        <v>3.9648721245699996E-3</v>
      </c>
      <c r="L281" s="4">
        <f t="shared" si="38"/>
        <v>1.2900910996475304E-3</v>
      </c>
      <c r="M281" s="4">
        <f t="shared" si="39"/>
        <v>2.9031139681518505E-5</v>
      </c>
      <c r="N281" s="4">
        <f t="shared" si="40"/>
        <v>7.7728781628627524E-3</v>
      </c>
      <c r="O281" s="4">
        <f t="shared" si="41"/>
        <v>-6.5118182028967402E-3</v>
      </c>
      <c r="P281" s="4">
        <f t="shared" si="44"/>
        <v>1.1722090550412121</v>
      </c>
      <c r="Q281" s="4"/>
      <c r="R281">
        <f>0.6*K281/B281</f>
        <v>1.1449097445980964E-3</v>
      </c>
    </row>
    <row r="282" spans="1:18" x14ac:dyDescent="0.25">
      <c r="A282">
        <v>315.50599999999997</v>
      </c>
      <c r="B282" s="1">
        <v>2.0769152005899998</v>
      </c>
      <c r="C282" s="1">
        <f t="shared" si="36"/>
        <v>-9.4753667999958324E-4</v>
      </c>
      <c r="D282" s="4">
        <v>1.613</v>
      </c>
      <c r="E282" s="1">
        <f t="shared" si="42"/>
        <v>7.6752000999991132E-4</v>
      </c>
      <c r="F282" s="3">
        <v>1.5207380742200001</v>
      </c>
      <c r="G282" s="3">
        <f t="shared" si="37"/>
        <v>2.7260690699999479E-3</v>
      </c>
      <c r="H282" s="3">
        <v>74.146211785199995</v>
      </c>
      <c r="I282" s="3">
        <f t="shared" si="43"/>
        <v>214.86166993687789</v>
      </c>
      <c r="J282" s="3">
        <v>0.28286419846999999</v>
      </c>
      <c r="K282" s="3">
        <v>4.1246387152700003E-3</v>
      </c>
      <c r="L282" s="4">
        <f t="shared" si="38"/>
        <v>1.3426645673576859E-3</v>
      </c>
      <c r="M282" s="4">
        <f t="shared" si="39"/>
        <v>2.8591389105048503E-5</v>
      </c>
      <c r="N282" s="4">
        <f t="shared" si="40"/>
        <v>7.7707278209479596E-3</v>
      </c>
      <c r="O282" s="4">
        <f t="shared" si="41"/>
        <v>-6.4566546426953223E-3</v>
      </c>
      <c r="P282" s="4">
        <f t="shared" si="44"/>
        <v>1.1656972368383154</v>
      </c>
      <c r="Q282" s="4"/>
      <c r="R282">
        <f>0.6*K282/B282</f>
        <v>1.191566814311425E-3</v>
      </c>
    </row>
    <row r="283" spans="1:18" x14ac:dyDescent="0.25">
      <c r="A283">
        <v>316.63200000000001</v>
      </c>
      <c r="B283" s="1">
        <v>2.0759676639100002</v>
      </c>
      <c r="C283" s="1">
        <f t="shared" si="36"/>
        <v>-9.8908433000000073E-4</v>
      </c>
      <c r="D283" s="1">
        <v>1.61392651083</v>
      </c>
      <c r="E283" s="1">
        <f t="shared" si="42"/>
        <v>9.2651083000006018E-4</v>
      </c>
      <c r="F283" s="3">
        <v>1.52346414329</v>
      </c>
      <c r="G283" s="3">
        <f t="shared" si="37"/>
        <v>2.7207102899999835E-3</v>
      </c>
      <c r="H283" s="3">
        <v>74.234567488600007</v>
      </c>
      <c r="I283" s="3">
        <f t="shared" si="43"/>
        <v>216.60435882233045</v>
      </c>
      <c r="J283" s="3">
        <v>0.28555772998599999</v>
      </c>
      <c r="K283" s="3">
        <v>4.3054961898199998E-3</v>
      </c>
      <c r="L283" s="4">
        <f t="shared" si="38"/>
        <v>1.4021775164394842E-3</v>
      </c>
      <c r="M283" s="4">
        <f t="shared" si="39"/>
        <v>2.8189021396334791E-5</v>
      </c>
      <c r="N283" s="4">
        <f t="shared" si="40"/>
        <v>7.7686914230916644E-3</v>
      </c>
      <c r="O283" s="4">
        <f t="shared" si="41"/>
        <v>-6.3947029280485151E-3</v>
      </c>
      <c r="P283" s="4">
        <f t="shared" si="44"/>
        <v>1.15924058219562</v>
      </c>
      <c r="Q283" s="4"/>
      <c r="R283">
        <f>0.6*K283/B283</f>
        <v>1.2443824433307714E-3</v>
      </c>
    </row>
    <row r="284" spans="1:18" x14ac:dyDescent="0.25">
      <c r="A284">
        <v>317.75900000000001</v>
      </c>
      <c r="B284" s="1">
        <v>2.0749785795800002</v>
      </c>
      <c r="C284" s="1">
        <f t="shared" si="36"/>
        <v>-1.0363410900002812E-3</v>
      </c>
      <c r="D284" s="1">
        <v>1.61489594764</v>
      </c>
      <c r="E284" s="1">
        <f t="shared" si="42"/>
        <v>9.6943680999994619E-4</v>
      </c>
      <c r="F284" s="3">
        <v>1.52618485358</v>
      </c>
      <c r="G284" s="3">
        <f t="shared" si="37"/>
        <v>2.7149516600000201E-3</v>
      </c>
      <c r="H284" s="3">
        <v>74.318025380999998</v>
      </c>
      <c r="I284" s="3">
        <f t="shared" si="43"/>
        <v>218.34821006500329</v>
      </c>
      <c r="J284" s="3">
        <v>0.28825281815600001</v>
      </c>
      <c r="K284" s="3">
        <v>4.5112053986500001E-3</v>
      </c>
      <c r="L284" s="4">
        <f t="shared" si="38"/>
        <v>1.4698714762097318E-3</v>
      </c>
      <c r="M284" s="4">
        <f t="shared" si="39"/>
        <v>2.7818657597636538E-5</v>
      </c>
      <c r="N284" s="4">
        <f t="shared" si="40"/>
        <v>7.766768658219147E-3</v>
      </c>
      <c r="O284" s="4">
        <f t="shared" si="41"/>
        <v>-6.3247158396070521E-3</v>
      </c>
      <c r="P284" s="4">
        <f t="shared" si="44"/>
        <v>1.1528458792675715</v>
      </c>
      <c r="Q284" s="4"/>
      <c r="R284">
        <f>0.6*K284/B284</f>
        <v>1.3044584005960545E-3</v>
      </c>
    </row>
    <row r="285" spans="1:18" x14ac:dyDescent="0.25">
      <c r="A285">
        <v>318.88600000000002</v>
      </c>
      <c r="B285" s="1">
        <v>2.0739422384899999</v>
      </c>
      <c r="C285" s="1">
        <f t="shared" si="36"/>
        <v>-1.0904105199998071E-3</v>
      </c>
      <c r="D285" s="1">
        <v>1.6159573663</v>
      </c>
      <c r="E285" s="1">
        <f t="shared" si="42"/>
        <v>1.0614186599999798E-3</v>
      </c>
      <c r="F285" s="3">
        <v>1.52889980524</v>
      </c>
      <c r="G285" s="3">
        <f t="shared" si="37"/>
        <v>2.708749509999997E-3</v>
      </c>
      <c r="H285" s="3">
        <v>74.396593565499998</v>
      </c>
      <c r="I285" s="3">
        <f t="shared" si="43"/>
        <v>220.09170717276388</v>
      </c>
      <c r="J285" s="3">
        <v>0.29094960910399997</v>
      </c>
      <c r="K285" s="3">
        <v>4.7465702704899996E-3</v>
      </c>
      <c r="L285" s="4">
        <f t="shared" si="38"/>
        <v>1.5473324670295082E-3</v>
      </c>
      <c r="M285" s="4">
        <f t="shared" si="39"/>
        <v>2.7480882301760265E-5</v>
      </c>
      <c r="N285" s="4">
        <f t="shared" si="40"/>
        <v>7.7649592145348119E-3</v>
      </c>
      <c r="O285" s="4">
        <f t="shared" si="41"/>
        <v>-6.2451076298070639E-3</v>
      </c>
      <c r="P285" s="4">
        <f t="shared" si="44"/>
        <v>1.1465211634279644</v>
      </c>
      <c r="Q285" s="4"/>
      <c r="R285">
        <f>0.6*K285/B285</f>
        <v>1.373202256764651E-3</v>
      </c>
    </row>
    <row r="286" spans="1:18" x14ac:dyDescent="0.25">
      <c r="A286">
        <v>320.01299999999998</v>
      </c>
      <c r="B286" s="1">
        <v>2.0728518279700001</v>
      </c>
      <c r="C286" s="1">
        <f t="shared" si="36"/>
        <v>-1.1527198000003125E-3</v>
      </c>
      <c r="D286" s="1">
        <v>1.61712043842</v>
      </c>
      <c r="E286" s="1">
        <f t="shared" si="42"/>
        <v>1.1630721199999972E-3</v>
      </c>
      <c r="F286" s="3">
        <v>1.53160855475</v>
      </c>
      <c r="G286" s="3">
        <f t="shared" si="37"/>
        <v>2.7020513300000104E-3</v>
      </c>
      <c r="H286" s="3">
        <v>74.4702805716</v>
      </c>
      <c r="I286" s="3">
        <f t="shared" si="43"/>
        <v>221.834934019023</v>
      </c>
      <c r="J286" s="3">
        <v>0.29364826388900001</v>
      </c>
      <c r="K286" s="3">
        <v>5.0178033607700002E-3</v>
      </c>
      <c r="L286" s="4">
        <f t="shared" si="38"/>
        <v>1.6366120943257397E-3</v>
      </c>
      <c r="M286" s="4">
        <f t="shared" si="39"/>
        <v>2.7174989623313988E-5</v>
      </c>
      <c r="N286" s="4">
        <f t="shared" si="40"/>
        <v>7.7632627783374717E-3</v>
      </c>
      <c r="O286" s="4">
        <f t="shared" si="41"/>
        <v>-6.1538256736350461E-3</v>
      </c>
      <c r="P286" s="4">
        <f t="shared" si="44"/>
        <v>1.1402760557981573</v>
      </c>
      <c r="Q286" s="4"/>
      <c r="R286">
        <f>0.6*K286/B286</f>
        <v>1.4524347451358559E-3</v>
      </c>
    </row>
    <row r="287" spans="1:18" x14ac:dyDescent="0.25">
      <c r="A287">
        <v>321.14</v>
      </c>
      <c r="B287" s="1">
        <v>2.0716991081699998</v>
      </c>
      <c r="C287" s="1">
        <f t="shared" si="36"/>
        <v>-1.2251248099999223E-3</v>
      </c>
      <c r="D287" s="1">
        <v>1.6183968867</v>
      </c>
      <c r="E287" s="1">
        <f t="shared" si="42"/>
        <v>1.2764482800000643E-3</v>
      </c>
      <c r="F287" s="3">
        <v>1.53431060608</v>
      </c>
      <c r="G287" s="3">
        <f t="shared" si="37"/>
        <v>2.6947929800000825E-3</v>
      </c>
      <c r="H287" s="3">
        <v>74.539095418399995</v>
      </c>
      <c r="I287" s="3">
        <f t="shared" si="43"/>
        <v>223.5779845218735</v>
      </c>
      <c r="J287" s="3">
        <v>0.29634896157099999</v>
      </c>
      <c r="K287" s="3">
        <v>5.3329832597100004E-3</v>
      </c>
      <c r="L287" s="4">
        <f t="shared" si="38"/>
        <v>1.7403793348227416E-3</v>
      </c>
      <c r="M287" s="4">
        <f t="shared" si="39"/>
        <v>2.6900449301294009E-5</v>
      </c>
      <c r="N287" s="4">
        <f t="shared" si="40"/>
        <v>7.7616790325771125E-3</v>
      </c>
      <c r="O287" s="4">
        <f t="shared" si="41"/>
        <v>-6.0482001470556646E-3</v>
      </c>
      <c r="P287" s="4">
        <f t="shared" si="44"/>
        <v>1.1341222301245222</v>
      </c>
      <c r="Q287" s="4"/>
      <c r="R287">
        <f>0.6*K287/B287</f>
        <v>1.5445244645842804E-3</v>
      </c>
    </row>
    <row r="288" spans="1:18" x14ac:dyDescent="0.25">
      <c r="A288">
        <v>322.26600000000002</v>
      </c>
      <c r="B288" s="1">
        <v>2.0704739833599999</v>
      </c>
      <c r="C288" s="1">
        <f t="shared" si="36"/>
        <v>-1.3101073199996982E-3</v>
      </c>
      <c r="D288" s="1">
        <v>1.6198011023000001</v>
      </c>
      <c r="E288" s="1">
        <f t="shared" si="42"/>
        <v>1.4042156000000361E-3</v>
      </c>
      <c r="F288" s="3">
        <v>1.5370053990600001</v>
      </c>
      <c r="G288" s="3">
        <f t="shared" si="37"/>
        <v>2.6868951499998683E-3</v>
      </c>
      <c r="H288" s="3">
        <v>74.603047692499999</v>
      </c>
      <c r="I288" s="3">
        <f t="shared" si="43"/>
        <v>225.31941823207842</v>
      </c>
      <c r="J288" s="3">
        <v>0.29905190318199998</v>
      </c>
      <c r="K288" s="3">
        <v>5.7029131569100002E-3</v>
      </c>
      <c r="L288" s="4">
        <f t="shared" si="38"/>
        <v>1.862204439054146E-3</v>
      </c>
      <c r="M288" s="4">
        <f t="shared" si="39"/>
        <v>2.6656926999281976E-5</v>
      </c>
      <c r="N288" s="4">
        <f t="shared" si="40"/>
        <v>7.7602076550877903E-3</v>
      </c>
      <c r="O288" s="4">
        <f t="shared" si="41"/>
        <v>-5.9246601430329258E-3</v>
      </c>
      <c r="P288" s="4">
        <f t="shared" si="44"/>
        <v>1.1280740299774665</v>
      </c>
      <c r="Q288" s="4"/>
      <c r="R288">
        <f>0.6*K288/B288</f>
        <v>1.6526398890524237E-3</v>
      </c>
    </row>
    <row r="289" spans="1:20" x14ac:dyDescent="0.25">
      <c r="A289">
        <v>323.39299999999997</v>
      </c>
      <c r="B289" s="1">
        <v>2.0691638760400002</v>
      </c>
      <c r="C289" s="1">
        <f t="shared" si="36"/>
        <v>-1.4110395600002157E-3</v>
      </c>
      <c r="D289" s="1">
        <v>1.6213510465100001</v>
      </c>
      <c r="E289" s="1">
        <f t="shared" si="42"/>
        <v>1.5499442099999872E-3</v>
      </c>
      <c r="F289" s="3">
        <v>1.53969229421</v>
      </c>
      <c r="G289" s="3">
        <f t="shared" si="37"/>
        <v>2.6782578999999807E-3</v>
      </c>
      <c r="H289" s="3">
        <v>74.662147644599997</v>
      </c>
      <c r="I289" s="3">
        <f t="shared" si="43"/>
        <v>227.06244940356211</v>
      </c>
      <c r="J289" s="3">
        <v>0.30175731697800001</v>
      </c>
      <c r="K289" s="3">
        <v>6.1422724033900001E-3</v>
      </c>
      <c r="L289" s="4">
        <f t="shared" si="38"/>
        <v>2.0069408098444667E-3</v>
      </c>
      <c r="M289" s="4">
        <f t="shared" si="39"/>
        <v>2.6444316753490919E-5</v>
      </c>
      <c r="N289" s="4">
        <f t="shared" si="40"/>
        <v>7.7588483164281854E-3</v>
      </c>
      <c r="O289" s="4">
        <f t="shared" si="41"/>
        <v>-5.7783518233372102E-3</v>
      </c>
      <c r="P289" s="4">
        <f t="shared" si="44"/>
        <v>1.1221493698344336</v>
      </c>
      <c r="Q289" s="4"/>
      <c r="R289">
        <f>0.6*K289/B289</f>
        <v>1.7810882379635919E-3</v>
      </c>
    </row>
    <row r="290" spans="1:20" x14ac:dyDescent="0.25">
      <c r="A290">
        <v>324.52</v>
      </c>
      <c r="B290" s="1">
        <v>2.06775283648</v>
      </c>
      <c r="C290" s="1">
        <f t="shared" si="36"/>
        <v>-1.5326546900000793E-3</v>
      </c>
      <c r="D290" s="1">
        <v>1.6230695345999999</v>
      </c>
      <c r="E290" s="1">
        <f t="shared" si="42"/>
        <v>1.7184880899998589E-3</v>
      </c>
      <c r="F290" s="3">
        <v>1.54237055211</v>
      </c>
      <c r="G290" s="3">
        <f t="shared" si="37"/>
        <v>2.668752810000008E-3</v>
      </c>
      <c r="H290" s="3">
        <v>74.7164063118</v>
      </c>
      <c r="I290" s="3">
        <f t="shared" si="43"/>
        <v>228.80567135196401</v>
      </c>
      <c r="J290" s="3">
        <v>0.30446546554100001</v>
      </c>
      <c r="K290" s="3">
        <v>6.6716645715999999E-3</v>
      </c>
      <c r="L290" s="4">
        <f t="shared" si="38"/>
        <v>2.1814032475703298E-3</v>
      </c>
      <c r="M290" s="4">
        <f t="shared" si="39"/>
        <v>2.6262789498804159E-5</v>
      </c>
      <c r="N290" s="4">
        <f t="shared" si="40"/>
        <v>7.7576006771766801E-3</v>
      </c>
      <c r="O290" s="4">
        <f t="shared" si="41"/>
        <v>-5.6024602191051542E-3</v>
      </c>
      <c r="P290" s="4">
        <f t="shared" si="44"/>
        <v>1.1163710180110964</v>
      </c>
      <c r="Q290" s="4"/>
      <c r="R290">
        <f>0.6*K290/B290</f>
        <v>1.9359174231744396E-3</v>
      </c>
    </row>
    <row r="291" spans="1:20" x14ac:dyDescent="0.25">
      <c r="A291">
        <v>325.64699999999999</v>
      </c>
      <c r="B291" s="1">
        <v>2.0662201817899999</v>
      </c>
      <c r="C291" s="1">
        <f t="shared" si="36"/>
        <v>-1.6817778200000078E-3</v>
      </c>
      <c r="D291" s="1">
        <v>1.6249861989600001</v>
      </c>
      <c r="E291" s="1">
        <f t="shared" si="42"/>
        <v>1.9166643600001532E-3</v>
      </c>
      <c r="F291" s="3">
        <v>1.54503930492</v>
      </c>
      <c r="G291" s="3">
        <f t="shared" si="37"/>
        <v>2.6582107799999477E-3</v>
      </c>
      <c r="H291" s="3">
        <v>74.765835676999998</v>
      </c>
      <c r="I291" s="3">
        <f t="shared" si="43"/>
        <v>230.54924783169386</v>
      </c>
      <c r="J291" s="3">
        <v>0.307176655608</v>
      </c>
      <c r="K291" s="3">
        <v>7.3207993573399998E-3</v>
      </c>
      <c r="L291" s="4">
        <f t="shared" si="38"/>
        <v>2.3954233764052263E-3</v>
      </c>
      <c r="M291" s="4">
        <f t="shared" si="39"/>
        <v>2.611286992258539E-5</v>
      </c>
      <c r="N291" s="4">
        <f t="shared" si="40"/>
        <v>7.7564643844566187E-3</v>
      </c>
      <c r="O291" s="4">
        <f t="shared" si="41"/>
        <v>-5.3871538779739778E-3</v>
      </c>
      <c r="P291" s="4">
        <f t="shared" si="44"/>
        <v>1.1107685577919912</v>
      </c>
      <c r="Q291" s="4"/>
      <c r="R291">
        <f>0.6*K291/B291</f>
        <v>2.1258526332845725E-3</v>
      </c>
    </row>
    <row r="292" spans="1:20" x14ac:dyDescent="0.25">
      <c r="A292">
        <v>326.774</v>
      </c>
      <c r="B292" s="1">
        <v>2.0645384039699999</v>
      </c>
      <c r="C292" s="1">
        <f t="shared" si="36"/>
        <v>-1.8686377599999027E-3</v>
      </c>
      <c r="D292" s="1">
        <v>1.62714050912</v>
      </c>
      <c r="E292" s="1">
        <f t="shared" si="42"/>
        <v>2.1543101599998948E-3</v>
      </c>
      <c r="F292" s="3">
        <v>1.5476975156999999</v>
      </c>
      <c r="G292" s="3">
        <f t="shared" si="37"/>
        <v>2.6464028100001702E-3</v>
      </c>
      <c r="H292" s="3">
        <v>74.810448880400003</v>
      </c>
      <c r="I292" s="3">
        <f t="shared" si="43"/>
        <v>232.29337365495405</v>
      </c>
      <c r="J292" s="3">
        <v>0.30989125211000002</v>
      </c>
      <c r="K292" s="3">
        <v>8.1342029677600007E-3</v>
      </c>
      <c r="L292" s="4">
        <f t="shared" si="38"/>
        <v>2.6637435840886521E-3</v>
      </c>
      <c r="M292" s="4">
        <f t="shared" si="39"/>
        <v>2.5995557178952703E-5</v>
      </c>
      <c r="N292" s="4">
        <f t="shared" si="40"/>
        <v>7.7554390673966328E-3</v>
      </c>
      <c r="O292" s="4">
        <f t="shared" si="41"/>
        <v>-5.1176910404869339E-3</v>
      </c>
      <c r="P292" s="4">
        <f t="shared" si="44"/>
        <v>1.1053814039140173</v>
      </c>
      <c r="Q292" s="4"/>
      <c r="R292">
        <f>0.6*K292/B292</f>
        <v>2.3639772315550106E-3</v>
      </c>
    </row>
    <row r="293" spans="1:20" x14ac:dyDescent="0.25">
      <c r="A293">
        <v>327.90100000000001</v>
      </c>
      <c r="B293" s="1">
        <v>2.06266976621</v>
      </c>
      <c r="C293" s="1">
        <f t="shared" si="36"/>
        <v>-2.109296910000058E-3</v>
      </c>
      <c r="D293" s="1">
        <v>1.6295866892399999</v>
      </c>
      <c r="E293" s="1">
        <f t="shared" si="42"/>
        <v>2.4461801199999744E-3</v>
      </c>
      <c r="F293" s="3">
        <v>1.5503439185100001</v>
      </c>
      <c r="G293" s="3">
        <f t="shared" si="37"/>
        <v>2.6330073799998299E-3</v>
      </c>
      <c r="H293" s="3">
        <v>74.850260509700007</v>
      </c>
      <c r="I293" s="3">
        <f t="shared" si="43"/>
        <v>234.03828506813809</v>
      </c>
      <c r="J293" s="3">
        <v>0.31260969891200002</v>
      </c>
      <c r="K293" s="3">
        <v>9.1817951657600008E-3</v>
      </c>
      <c r="L293" s="4">
        <f t="shared" si="38"/>
        <v>3.0095272194425376E-3</v>
      </c>
      <c r="M293" s="4">
        <f t="shared" si="39"/>
        <v>2.59125242216062E-5</v>
      </c>
      <c r="N293" s="4">
        <f t="shared" si="40"/>
        <v>7.7545243310355476E-3</v>
      </c>
      <c r="O293" s="4">
        <f t="shared" si="41"/>
        <v>-4.7709096358146165E-3</v>
      </c>
      <c r="P293" s="4">
        <f t="shared" si="44"/>
        <v>1.1002637128735304</v>
      </c>
      <c r="Q293" s="4"/>
      <c r="R293">
        <f>0.6*K293/B293</f>
        <v>2.6708478447223828E-3</v>
      </c>
    </row>
    <row r="294" spans="1:20" x14ac:dyDescent="0.25">
      <c r="A294">
        <v>329.02699999999999</v>
      </c>
      <c r="B294" s="1">
        <v>2.0605604692999999</v>
      </c>
      <c r="C294" s="1">
        <f t="shared" si="36"/>
        <v>-2.4304706099997908E-3</v>
      </c>
      <c r="D294" s="1">
        <v>1.6324021529299999</v>
      </c>
      <c r="E294" s="1">
        <f t="shared" si="42"/>
        <v>2.8154636899999641E-3</v>
      </c>
      <c r="F294" s="3">
        <v>1.5529769258899999</v>
      </c>
      <c r="G294" s="3">
        <f t="shared" si="37"/>
        <v>2.6175526900000801E-3</v>
      </c>
      <c r="H294" s="3">
        <v>74.885287015499998</v>
      </c>
      <c r="I294" s="3">
        <f t="shared" si="43"/>
        <v>235.78272608971452</v>
      </c>
      <c r="J294" s="3">
        <v>0.31533255082400002</v>
      </c>
      <c r="K294" s="3">
        <v>1.0579868235400001E-2</v>
      </c>
      <c r="L294" s="4">
        <f t="shared" si="38"/>
        <v>3.4713249680361539E-3</v>
      </c>
      <c r="M294" s="4">
        <f t="shared" si="39"/>
        <v>2.5866462852249491E-5</v>
      </c>
      <c r="N294" s="4">
        <f t="shared" si="40"/>
        <v>7.7537197478220405E-3</v>
      </c>
      <c r="O294" s="4">
        <f t="shared" si="41"/>
        <v>-4.308261242638136E-3</v>
      </c>
      <c r="P294" s="4">
        <f t="shared" si="44"/>
        <v>1.0954928032377158</v>
      </c>
      <c r="Q294" s="4"/>
      <c r="R294">
        <f>0.6*K294/B294</f>
        <v>3.0806768526412012E-3</v>
      </c>
    </row>
    <row r="295" spans="1:20" x14ac:dyDescent="0.25">
      <c r="A295">
        <v>330.154</v>
      </c>
      <c r="B295" s="1">
        <v>2.0581299986900001</v>
      </c>
      <c r="C295" s="1">
        <f t="shared" si="36"/>
        <v>-2.880216459999918E-3</v>
      </c>
      <c r="D295" s="1">
        <v>1.6357029212400001</v>
      </c>
      <c r="E295" s="1">
        <f t="shared" si="42"/>
        <v>3.3007683100001461E-3</v>
      </c>
      <c r="F295" s="3">
        <v>1.55559447858</v>
      </c>
      <c r="G295" s="3">
        <f t="shared" si="37"/>
        <v>2.5993043000001048E-3</v>
      </c>
      <c r="H295" s="3">
        <v>74.915547336100005</v>
      </c>
      <c r="I295" s="3">
        <f t="shared" si="43"/>
        <v>237.5301699550391</v>
      </c>
      <c r="J295" s="3">
        <v>0.31806052575100002</v>
      </c>
      <c r="K295" s="3">
        <v>1.25376174011E-2</v>
      </c>
      <c r="L295" s="4">
        <f t="shared" si="38"/>
        <v>4.1185333517197824E-3</v>
      </c>
      <c r="M295" s="4">
        <f t="shared" si="39"/>
        <v>2.5861718505327421E-5</v>
      </c>
      <c r="N295" s="4">
        <f t="shared" si="40"/>
        <v>7.7530248453253148E-3</v>
      </c>
      <c r="O295" s="4">
        <f t="shared" si="41"/>
        <v>-3.66035321211086E-3</v>
      </c>
      <c r="P295" s="4">
        <f t="shared" si="44"/>
        <v>1.0911845419950776</v>
      </c>
      <c r="Q295" s="4"/>
      <c r="R295">
        <f>0.6*K295/B295</f>
        <v>3.6550511607372303E-3</v>
      </c>
    </row>
    <row r="296" spans="1:20" x14ac:dyDescent="0.25">
      <c r="A296">
        <v>331.28100000000001</v>
      </c>
      <c r="B296" s="1">
        <v>2.0552497822300002</v>
      </c>
      <c r="C296" s="1">
        <f t="shared" si="36"/>
        <v>-3.5544748500000445E-3</v>
      </c>
      <c r="D296" s="1">
        <v>1.6396745422800001</v>
      </c>
      <c r="E296" s="1">
        <f t="shared" si="42"/>
        <v>3.9716210400000396E-3</v>
      </c>
      <c r="F296" s="3">
        <v>1.5581937828800001</v>
      </c>
      <c r="G296" s="3">
        <f t="shared" si="37"/>
        <v>2.5770229299999503E-3</v>
      </c>
      <c r="H296" s="3">
        <v>74.941063907699998</v>
      </c>
      <c r="I296" s="3">
        <f t="shared" si="43"/>
        <v>239.27956450330248</v>
      </c>
      <c r="J296" s="3">
        <v>0.320794595977</v>
      </c>
      <c r="K296" s="3">
        <v>1.5472672369799999E-2</v>
      </c>
      <c r="L296" s="4">
        <f t="shared" si="38"/>
        <v>5.0898044480996683E-3</v>
      </c>
      <c r="M296" s="4">
        <f t="shared" si="39"/>
        <v>2.5905569564970505E-5</v>
      </c>
      <c r="N296" s="4">
        <f t="shared" si="40"/>
        <v>7.7524390875086772E-3</v>
      </c>
      <c r="O296" s="4">
        <f t="shared" si="41"/>
        <v>-2.6885402089739793E-3</v>
      </c>
      <c r="P296" s="4">
        <f t="shared" si="44"/>
        <v>1.0875241887829667</v>
      </c>
      <c r="Q296" s="4"/>
      <c r="R296">
        <f>0.6*K296/B296</f>
        <v>4.5170195380373887E-3</v>
      </c>
    </row>
    <row r="297" spans="1:20" x14ac:dyDescent="0.25">
      <c r="A297">
        <v>332.40800000000002</v>
      </c>
      <c r="B297" s="1">
        <v>2.0516953073800002</v>
      </c>
      <c r="C297" s="1">
        <f t="shared" si="36"/>
        <v>-4.6766627400001148E-3</v>
      </c>
      <c r="D297" s="1">
        <v>1.64464154972</v>
      </c>
      <c r="E297" s="1">
        <f t="shared" si="42"/>
        <v>4.9670074399998931E-3</v>
      </c>
      <c r="F297" s="3">
        <v>1.5607708058100001</v>
      </c>
      <c r="G297" s="3">
        <f t="shared" si="37"/>
        <v>2.5483533899999244E-3</v>
      </c>
      <c r="H297" s="3">
        <v>74.961864464499996</v>
      </c>
      <c r="I297" s="3">
        <f t="shared" si="43"/>
        <v>241.03160266536091</v>
      </c>
      <c r="J297" s="3">
        <v>0.32353616408500002</v>
      </c>
      <c r="K297" s="3">
        <v>2.0357569960400002E-2</v>
      </c>
      <c r="L297" s="4">
        <f t="shared" si="38"/>
        <v>6.708315018469347E-3</v>
      </c>
      <c r="M297" s="4">
        <f t="shared" si="39"/>
        <v>2.6011114581044135E-5</v>
      </c>
      <c r="N297" s="4">
        <f t="shared" si="40"/>
        <v>7.7519618446826571E-3</v>
      </c>
      <c r="O297" s="4">
        <f t="shared" si="41"/>
        <v>-1.0696579407943538E-3</v>
      </c>
      <c r="P297" s="4">
        <f t="shared" si="44"/>
        <v>1.0848356485739927</v>
      </c>
      <c r="Q297" s="4"/>
      <c r="R297">
        <f>0.6*K297/B297</f>
        <v>5.9533898295248732E-3</v>
      </c>
    </row>
    <row r="298" spans="1:20" x14ac:dyDescent="0.25">
      <c r="A298">
        <v>333.53500000000003</v>
      </c>
      <c r="B298" s="1">
        <v>2.0470186446400001</v>
      </c>
      <c r="C298" s="1">
        <f t="shared" si="36"/>
        <v>-6.9152967299999091E-3</v>
      </c>
      <c r="D298" s="1">
        <v>1.6512526671500001</v>
      </c>
      <c r="E298" s="1">
        <f t="shared" si="42"/>
        <v>6.6111174300000908E-3</v>
      </c>
      <c r="F298" s="3">
        <v>1.5633191592</v>
      </c>
      <c r="G298" s="3">
        <f t="shared" si="37"/>
        <v>2.5078453300000358E-3</v>
      </c>
      <c r="H298" s="3">
        <v>74.977985729500006</v>
      </c>
      <c r="I298" s="3">
        <f t="shared" si="43"/>
        <v>242.78732031137318</v>
      </c>
      <c r="J298" s="3">
        <v>0.32628745296799999</v>
      </c>
      <c r="K298" s="3">
        <v>3.0102371018499999E-2</v>
      </c>
      <c r="L298" s="4">
        <f t="shared" si="38"/>
        <v>9.9421264821791099E-3</v>
      </c>
      <c r="M298" s="4">
        <f t="shared" si="39"/>
        <v>2.6205010107491007E-5</v>
      </c>
      <c r="N298" s="4">
        <f t="shared" si="40"/>
        <v>7.7515923451358304E-3</v>
      </c>
      <c r="O298" s="4">
        <f t="shared" si="41"/>
        <v>2.1643291269357887E-3</v>
      </c>
      <c r="P298" s="4">
        <f t="shared" si="44"/>
        <v>1.0837659906331985</v>
      </c>
      <c r="Q298" s="4"/>
      <c r="R298">
        <f>0.6*K298/B298</f>
        <v>8.8232819268123375E-3</v>
      </c>
    </row>
    <row r="299" spans="1:20" x14ac:dyDescent="0.25">
      <c r="A299">
        <v>334.661</v>
      </c>
      <c r="B299" s="1">
        <v>2.0401033479100001</v>
      </c>
      <c r="C299" s="1">
        <f t="shared" si="36"/>
        <v>-1.3595722340000282E-2</v>
      </c>
      <c r="D299" s="1">
        <v>1.6611288667899999</v>
      </c>
      <c r="E299" s="1">
        <f t="shared" si="42"/>
        <v>9.8761996399998608E-3</v>
      </c>
      <c r="F299" s="3">
        <v>1.56582700453</v>
      </c>
      <c r="G299" s="3">
        <f t="shared" si="37"/>
        <v>2.4365204600000911E-3</v>
      </c>
      <c r="H299" s="3">
        <v>74.989482506399995</v>
      </c>
      <c r="I299" s="3">
        <f t="shared" si="43"/>
        <v>244.54687679777743</v>
      </c>
      <c r="J299" s="3">
        <v>0.329052592004</v>
      </c>
      <c r="K299" s="3">
        <v>5.9182345251099999E-2</v>
      </c>
      <c r="L299" s="4">
        <f t="shared" si="38"/>
        <v>1.9612835245631871E-2</v>
      </c>
      <c r="M299" s="4">
        <f t="shared" si="39"/>
        <v>2.6554733245926843E-5</v>
      </c>
      <c r="N299" s="4">
        <f t="shared" si="40"/>
        <v>7.7513296557456517E-3</v>
      </c>
      <c r="O299" s="4">
        <f t="shared" si="41"/>
        <v>1.1834950856640292E-2</v>
      </c>
      <c r="P299" s="4">
        <f t="shared" si="44"/>
        <v>1.0859303197601342</v>
      </c>
      <c r="Q299" s="4"/>
      <c r="R299">
        <f>0.6*K299/B299</f>
        <v>1.7405690347519841E-2</v>
      </c>
    </row>
    <row r="300" spans="1:20" x14ac:dyDescent="0.25">
      <c r="A300">
        <v>335.78800000000001</v>
      </c>
      <c r="B300" s="1">
        <v>2.0265076255699999</v>
      </c>
      <c r="C300" s="1">
        <f t="shared" si="36"/>
        <v>-0.15703277490999978</v>
      </c>
      <c r="D300" s="1">
        <v>1.68074638777</v>
      </c>
      <c r="E300" s="1">
        <f t="shared" si="42"/>
        <v>1.9617520980000025E-2</v>
      </c>
      <c r="F300" s="3">
        <v>1.5682635249900001</v>
      </c>
      <c r="G300" s="3">
        <f t="shared" si="37"/>
        <v>1.8639529399999688E-3</v>
      </c>
      <c r="H300" s="3">
        <v>74.996464703900003</v>
      </c>
      <c r="I300" s="3">
        <f t="shared" si="43"/>
        <v>246.31683464636149</v>
      </c>
      <c r="J300" s="3">
        <v>0.331842397989</v>
      </c>
      <c r="K300" s="3">
        <v>0.68356558496700004</v>
      </c>
      <c r="L300" s="4">
        <f t="shared" si="38"/>
        <v>0.22805118062664095</v>
      </c>
      <c r="M300" s="4">
        <f t="shared" si="39"/>
        <v>2.7333931656260891E-5</v>
      </c>
      <c r="N300" s="4">
        <f t="shared" si="40"/>
        <v>7.7511788392017186E-3</v>
      </c>
      <c r="O300" s="4">
        <f t="shared" si="41"/>
        <v>0.22027266785578298</v>
      </c>
      <c r="P300" s="4">
        <f t="shared" si="44"/>
        <v>1.0977652706167744</v>
      </c>
      <c r="Q300" s="4"/>
      <c r="R300">
        <f>0.6*K300/B300</f>
        <v>0.20238727247070648</v>
      </c>
    </row>
    <row r="301" spans="1:20" x14ac:dyDescent="0.25">
      <c r="A301">
        <v>336.91500000000002</v>
      </c>
      <c r="B301" s="1">
        <v>1.8694748506600001</v>
      </c>
      <c r="C301" s="1">
        <f t="shared" si="36"/>
        <v>-0.22027180137000002</v>
      </c>
      <c r="D301" s="1">
        <v>1.9180836592499999</v>
      </c>
      <c r="E301" s="1">
        <f t="shared" si="42"/>
        <v>0.23733727147999995</v>
      </c>
      <c r="F301" s="3">
        <v>1.5701274779300001</v>
      </c>
      <c r="G301" s="3">
        <f t="shared" si="37"/>
        <v>6.688488599999598E-4</v>
      </c>
      <c r="H301" s="3">
        <v>74.999494057700005</v>
      </c>
      <c r="I301" s="3">
        <f t="shared" si="43"/>
        <v>248.1058350222022</v>
      </c>
      <c r="J301" s="3">
        <v>0.33484379781599999</v>
      </c>
      <c r="K301" s="3">
        <v>0.95884583866100004</v>
      </c>
      <c r="L301" s="4">
        <f t="shared" si="38"/>
        <v>0.34676043446267707</v>
      </c>
      <c r="M301" s="4">
        <f t="shared" si="39"/>
        <v>3.8567945339608126E-5</v>
      </c>
      <c r="N301" s="4">
        <f t="shared" si="40"/>
        <v>7.7511209969577171E-3</v>
      </c>
      <c r="O301" s="4">
        <f t="shared" si="41"/>
        <v>0.3389707455203797</v>
      </c>
      <c r="P301" s="4">
        <f t="shared" si="44"/>
        <v>1.3180379384725573</v>
      </c>
      <c r="Q301" s="4"/>
      <c r="R301">
        <f>0.6*K301/B301</f>
        <v>0.30773749269400075</v>
      </c>
    </row>
    <row r="302" spans="1:20" x14ac:dyDescent="0.25">
      <c r="A302">
        <v>338.04199999999997</v>
      </c>
      <c r="B302" s="1">
        <v>1.6492030492900001</v>
      </c>
      <c r="C302" s="1">
        <f t="shared" si="36"/>
        <v>-1.6492030492900001</v>
      </c>
      <c r="D302" s="1">
        <v>2.2869999999999999</v>
      </c>
      <c r="E302" s="1">
        <f t="shared" si="42"/>
        <v>0.36891634075000002</v>
      </c>
      <c r="F302" s="3">
        <v>1.57079632679</v>
      </c>
      <c r="G302" s="3">
        <f t="shared" si="37"/>
        <v>-1.57079632679</v>
      </c>
      <c r="H302" s="3">
        <v>75</v>
      </c>
      <c r="I302" s="3">
        <f t="shared" si="43"/>
        <v>250.14495773391937</v>
      </c>
      <c r="J302" s="3">
        <v>0.33834743463400002</v>
      </c>
      <c r="K302" s="3">
        <v>0</v>
      </c>
      <c r="L302" s="4">
        <f t="shared" si="38"/>
        <v>2.9429999999999996</v>
      </c>
      <c r="M302" s="4">
        <f t="shared" si="39"/>
        <v>6.214840713457642E-5</v>
      </c>
      <c r="N302" s="4">
        <f t="shared" si="40"/>
        <v>3.795400451484582E-14</v>
      </c>
      <c r="O302" s="4">
        <f t="shared" si="41"/>
        <v>2.9429378515928275</v>
      </c>
      <c r="P302" s="4">
        <f t="shared" si="44"/>
        <v>1.657008683992937</v>
      </c>
      <c r="Q302" s="4"/>
      <c r="R302">
        <f>0.6*K302/B302</f>
        <v>0</v>
      </c>
    </row>
    <row r="303" spans="1:20" x14ac:dyDescent="0.25">
      <c r="C303" s="1" t="s">
        <v>10</v>
      </c>
      <c r="E303" s="1" t="s">
        <v>10</v>
      </c>
      <c r="G303" s="3" t="s">
        <v>10</v>
      </c>
      <c r="I303" s="3" t="s">
        <v>10</v>
      </c>
      <c r="L303" s="4" t="s">
        <v>10</v>
      </c>
      <c r="M303" s="4" t="s">
        <v>10</v>
      </c>
      <c r="N303" s="4" t="s">
        <v>10</v>
      </c>
      <c r="O303" s="4" t="s">
        <v>10</v>
      </c>
      <c r="P303" s="4" t="s">
        <v>10</v>
      </c>
      <c r="Q303" s="4"/>
      <c r="R303" s="4" t="s">
        <v>10</v>
      </c>
      <c r="S303" s="4" t="s">
        <v>10</v>
      </c>
      <c r="T303" s="4" t="s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mintoc_gravity_turn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bvermeulen</dc:creator>
  <cp:lastModifiedBy>Bruno Vermeulen</cp:lastModifiedBy>
  <dcterms:created xsi:type="dcterms:W3CDTF">2020-03-04T02:43:04Z</dcterms:created>
  <dcterms:modified xsi:type="dcterms:W3CDTF">2020-03-07T17:34:44Z</dcterms:modified>
</cp:coreProperties>
</file>