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rc00088\OneDrive - Philips Lighting\mip\data quality\mandatory fields\"/>
    </mc:Choice>
  </mc:AlternateContent>
  <xr:revisionPtr revIDLastSave="0" documentId="8_{65176712-427F-4BD0-B65F-EDB4D87AD553}" xr6:coauthVersionLast="41" xr6:coauthVersionMax="41" xr10:uidLastSave="{00000000-0000-0000-0000-000000000000}"/>
  <bookViews>
    <workbookView xWindow="-110" yWindow="-110" windowWidth="19420" windowHeight="10420" tabRatio="785" activeTab="2" xr2:uid="{00000000-000D-0000-FFFF-FFFF00000000}"/>
  </bookViews>
  <sheets>
    <sheet name="Changes" sheetId="12" r:id="rId1"/>
    <sheet name="BU Consumer Lamps" sheetId="2" r:id="rId2"/>
    <sheet name="BU LED Lamps" sheetId="3" r:id="rId3"/>
    <sheet name="BG Prof EU" sheetId="4" r:id="rId4"/>
    <sheet name="BG Prof GC_GM" sheetId="8" r:id="rId5"/>
    <sheet name="BG Prof India" sheetId="9" r:id="rId6"/>
    <sheet name="BG Prof Latam" sheetId="7" r:id="rId7"/>
    <sheet name="PLS NAM" sheetId="11" r:id="rId8"/>
    <sheet name="New BG Prof EU Lifetime Attribs" sheetId="13" r:id="rId9"/>
  </sheets>
  <externalReferences>
    <externalReference r:id="rId10"/>
  </externalReferences>
  <definedNames>
    <definedName name="_xlnm._FilterDatabase" localSheetId="3" hidden="1">'BG Prof EU'!$A$2:$R$108</definedName>
    <definedName name="_xlnm._FilterDatabase" localSheetId="4" hidden="1">'BG Prof GC_GM'!$A$2:$I$75</definedName>
    <definedName name="_xlnm._FilterDatabase" localSheetId="5" hidden="1">'BG Prof India'!$A$2:$J$92</definedName>
    <definedName name="_xlnm._FilterDatabase" localSheetId="6" hidden="1">'BG Prof Latam'!$A$2:$Q$89</definedName>
    <definedName name="_xlnm._FilterDatabase" localSheetId="1" hidden="1">'BU Consumer Lamps'!$A$4:$N$18</definedName>
    <definedName name="_xlnm._FilterDatabase" localSheetId="2" hidden="1">'BU LED Lamps'!$B$4:$J$34</definedName>
    <definedName name="_xlnm._FilterDatabase" localSheetId="7" hidden="1">'PLS NAM'!$A$4:$AC$59</definedName>
    <definedName name="attributes" localSheetId="7">#REF!</definedName>
    <definedName name="attributes">#REF!</definedName>
    <definedName name="name">[1]Sheet3!$C$1:$D$54</definedName>
    <definedName name="_xlnm.Print_Area" localSheetId="3">'BG Prof EU'!$A$1:$S$84</definedName>
    <definedName name="_xlnm.Print_Area" localSheetId="5">'BG Prof India'!$A$1:$J$93</definedName>
    <definedName name="_xlnm.Print_Area" localSheetId="6">'BG Prof Latam'!$A$1:$Q$90</definedName>
    <definedName name="type">[1]Sheet4!$A$1:$B$122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8" i="4" l="1"/>
  <c r="O86" i="4" l="1"/>
  <c r="N86" i="4"/>
  <c r="M86" i="4"/>
  <c r="L86" i="4"/>
  <c r="K86" i="4"/>
  <c r="J86" i="4"/>
  <c r="I95" i="4"/>
  <c r="H95" i="4"/>
  <c r="G95" i="4"/>
  <c r="F95" i="4"/>
  <c r="P95" i="4"/>
  <c r="Q95" i="4"/>
  <c r="O85" i="4"/>
  <c r="N85" i="4"/>
  <c r="M85" i="4"/>
  <c r="L85" i="4"/>
  <c r="K85" i="4"/>
  <c r="J85" i="4"/>
  <c r="I94" i="4"/>
  <c r="H94" i="4"/>
  <c r="G94" i="4"/>
  <c r="F94" i="4"/>
  <c r="P94" i="4"/>
  <c r="Q94" i="4"/>
  <c r="I107" i="4"/>
  <c r="H107" i="4"/>
  <c r="G107" i="4"/>
  <c r="F107" i="4"/>
  <c r="H108" i="4"/>
  <c r="G108" i="4"/>
  <c r="F108" i="4"/>
  <c r="AE5" i="11" l="1"/>
  <c r="AF5" i="11"/>
  <c r="AE6" i="11"/>
  <c r="AF6" i="11"/>
  <c r="AG6" i="11" s="1"/>
  <c r="AE7" i="11"/>
  <c r="AF7" i="11"/>
  <c r="AE8" i="11"/>
  <c r="AF8" i="11"/>
  <c r="AG8" i="11" s="1"/>
  <c r="AE9" i="11"/>
  <c r="AF9" i="11"/>
  <c r="AE10" i="11"/>
  <c r="AF10" i="11"/>
  <c r="AG10" i="11" s="1"/>
  <c r="AE11" i="11"/>
  <c r="AF11" i="11"/>
  <c r="AE12" i="11"/>
  <c r="AF12" i="11"/>
  <c r="AG12" i="11" s="1"/>
  <c r="AE13" i="11"/>
  <c r="AF13" i="11"/>
  <c r="AE14" i="11"/>
  <c r="AF14" i="11"/>
  <c r="AG14" i="11" s="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I61" i="11"/>
  <c r="J61" i="11"/>
  <c r="K61" i="11"/>
  <c r="L61" i="11"/>
  <c r="M61" i="11"/>
  <c r="N61" i="11"/>
  <c r="O61" i="11"/>
  <c r="P61" i="11"/>
  <c r="Q61" i="11"/>
  <c r="R61" i="11"/>
  <c r="S61" i="11"/>
  <c r="T61" i="11"/>
  <c r="U61" i="11"/>
  <c r="V61" i="11"/>
  <c r="W61" i="11"/>
  <c r="X61" i="11"/>
  <c r="Y61" i="11"/>
  <c r="Z61" i="11"/>
  <c r="AA61" i="11"/>
  <c r="AB61" i="11"/>
  <c r="AC61" i="11"/>
  <c r="I62" i="11"/>
  <c r="J62" i="11"/>
  <c r="K62" i="11"/>
  <c r="L62" i="11"/>
  <c r="M62" i="11"/>
  <c r="N62" i="11"/>
  <c r="O62" i="11"/>
  <c r="P62" i="11"/>
  <c r="Q62" i="11"/>
  <c r="R62" i="11"/>
  <c r="S62" i="11"/>
  <c r="T62" i="11"/>
  <c r="U62" i="11"/>
  <c r="V62" i="11"/>
  <c r="W62" i="11"/>
  <c r="X62" i="11"/>
  <c r="Y62" i="11"/>
  <c r="Z62" i="11"/>
  <c r="AA62" i="11"/>
  <c r="AB62" i="11"/>
  <c r="AC62" i="11"/>
  <c r="AG51" i="11" l="1"/>
  <c r="AG47" i="11"/>
  <c r="AG35" i="11"/>
  <c r="AG31" i="11"/>
  <c r="AG23" i="11"/>
  <c r="N63" i="11"/>
  <c r="AC63" i="11"/>
  <c r="Y63" i="11"/>
  <c r="U63" i="11"/>
  <c r="M63" i="11"/>
  <c r="AG19" i="11"/>
  <c r="AG11" i="11"/>
  <c r="Z63" i="11"/>
  <c r="AG43" i="11"/>
  <c r="AG41" i="11"/>
  <c r="W63" i="11"/>
  <c r="S63" i="11"/>
  <c r="O63" i="11"/>
  <c r="K63" i="11"/>
  <c r="AG46" i="11"/>
  <c r="AG44" i="11"/>
  <c r="AG42" i="11"/>
  <c r="AG40" i="11"/>
  <c r="AG38" i="11"/>
  <c r="AG36" i="11"/>
  <c r="AG15" i="11"/>
  <c r="AG55" i="11"/>
  <c r="AG9" i="11"/>
  <c r="AA63" i="11"/>
  <c r="AG59" i="11"/>
  <c r="AG57" i="11"/>
  <c r="AG27" i="11"/>
  <c r="AG25" i="11"/>
  <c r="V63" i="11"/>
  <c r="R63" i="11"/>
  <c r="J63" i="11"/>
  <c r="AG58" i="11"/>
  <c r="AG56" i="11"/>
  <c r="AG54" i="11"/>
  <c r="AG52" i="11"/>
  <c r="AG39" i="11"/>
  <c r="AG30" i="11"/>
  <c r="AG28" i="11"/>
  <c r="AG26" i="11"/>
  <c r="AG24" i="11"/>
  <c r="AG22" i="11"/>
  <c r="AG20" i="11"/>
  <c r="AG7" i="11"/>
  <c r="AG5" i="11"/>
  <c r="Q63" i="11"/>
  <c r="I63" i="11"/>
  <c r="AG53" i="11"/>
  <c r="AG37" i="11"/>
  <c r="AG21" i="11"/>
  <c r="AB63" i="11"/>
  <c r="X63" i="11"/>
  <c r="T63" i="11"/>
  <c r="P63" i="11"/>
  <c r="L63" i="11"/>
  <c r="AG49" i="11"/>
  <c r="AG33" i="11"/>
  <c r="AG17" i="11"/>
  <c r="AG50" i="11"/>
  <c r="AG48" i="11"/>
  <c r="AG45" i="11"/>
  <c r="AG34" i="11"/>
  <c r="AG32" i="11"/>
  <c r="AG29" i="11"/>
  <c r="AG18" i="11"/>
  <c r="AG16" i="11"/>
  <c r="AG13" i="11"/>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P3" i="7"/>
  <c r="I90" i="7" l="1"/>
  <c r="H90" i="7"/>
  <c r="G90" i="7"/>
  <c r="F9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 Spin</author>
  </authors>
  <commentList>
    <comment ref="D41" authorId="0" shapeId="0" xr:uid="{E0FF6B6C-F7EB-463A-BF21-227877AABB0D}">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 ref="D42" authorId="0" shapeId="0" xr:uid="{56F6D1EB-30CB-4331-8110-D4A00D643A11}">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 ref="D43" authorId="0" shapeId="0" xr:uid="{817660D2-0272-454F-9C73-68828A8CE6A4}">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 ref="D44" authorId="0" shapeId="0" xr:uid="{F1E31EA2-542B-440A-A009-DBC9884FB7EB}">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 ref="D46" authorId="0" shapeId="0" xr:uid="{E0354445-36D8-4064-8962-E30A099436EA}">
      <text>
        <r>
          <rPr>
            <b/>
            <sz val="9"/>
            <color indexed="81"/>
            <rFont val="Tahoma"/>
            <family val="2"/>
          </rPr>
          <t>Johan Spin:</t>
        </r>
        <r>
          <rPr>
            <sz val="9"/>
            <color indexed="81"/>
            <rFont val="Tahoma"/>
            <family val="2"/>
          </rPr>
          <t xml:space="preserve">
Products are or will be Pruned</t>
        </r>
      </text>
    </comment>
    <comment ref="D47" authorId="0" shapeId="0" xr:uid="{A80DCF02-BC16-4904-A019-B341E7754877}">
      <text>
        <r>
          <rPr>
            <b/>
            <sz val="9"/>
            <color indexed="81"/>
            <rFont val="Tahoma"/>
            <family val="2"/>
          </rPr>
          <t>Johan Spin:</t>
        </r>
        <r>
          <rPr>
            <sz val="9"/>
            <color indexed="81"/>
            <rFont val="Tahoma"/>
            <family val="2"/>
          </rPr>
          <t xml:space="preserve">
Products are or will be Pruned</t>
        </r>
      </text>
    </comment>
    <comment ref="D48" authorId="0" shapeId="0" xr:uid="{98FA165B-2DE6-4102-98EF-48A5B14671AA}">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 ref="D54" authorId="0" shapeId="0" xr:uid="{DF6149B8-5B62-4779-9BC2-34C9D285EF59}">
      <text>
        <r>
          <rPr>
            <b/>
            <sz val="9"/>
            <color indexed="81"/>
            <rFont val="Tahoma"/>
            <family val="2"/>
          </rPr>
          <t xml:space="preserve">Johan Spin:
</t>
        </r>
        <r>
          <rPr>
            <sz val="9"/>
            <color indexed="81"/>
            <rFont val="Tahoma"/>
            <family val="2"/>
          </rPr>
          <t xml:space="preserve">
</t>
        </r>
        <r>
          <rPr>
            <b/>
            <u/>
            <sz val="9"/>
            <color indexed="81"/>
            <rFont val="Tahoma"/>
            <family val="2"/>
          </rPr>
          <t>Do not</t>
        </r>
        <r>
          <rPr>
            <sz val="9"/>
            <color indexed="81"/>
            <rFont val="Tahoma"/>
            <family val="2"/>
          </rPr>
          <t xml:space="preserve"> set these mandatory attributes on IndFam level, but only on product level as indicated at the right.</t>
        </r>
      </text>
    </comment>
  </commentList>
</comments>
</file>

<file path=xl/sharedStrings.xml><?xml version="1.0" encoding="utf-8"?>
<sst xmlns="http://schemas.openxmlformats.org/spreadsheetml/2006/main" count="5784" uniqueCount="914">
  <si>
    <t>BULBSHAPE</t>
  </si>
  <si>
    <t>Bulb Shape</t>
  </si>
  <si>
    <t>CAPBASE</t>
  </si>
  <si>
    <t>Cap-Base</t>
  </si>
  <si>
    <t>COLCOD</t>
  </si>
  <si>
    <t>Color Code</t>
  </si>
  <si>
    <t>COLDESIG</t>
  </si>
  <si>
    <t>Color Designation</t>
  </si>
  <si>
    <t>LAMCUR_NOM</t>
  </si>
  <si>
    <t>Lamp Current (Nom)</t>
  </si>
  <si>
    <t>LUMENFLUX_NOM</t>
  </si>
  <si>
    <t>Luminous Flux (Nom)</t>
  </si>
  <si>
    <t>LIFE100_NOM</t>
  </si>
  <si>
    <t>Nominal Lifetime (Nom)</t>
  </si>
  <si>
    <t>RATEDPOWER_NOM</t>
  </si>
  <si>
    <t>Power (Rated) (Nom)</t>
  </si>
  <si>
    <t>RLIFETIMEH</t>
  </si>
  <si>
    <t>Rated Lifetime (Hours)</t>
  </si>
  <si>
    <t>LVOLT_NOM</t>
  </si>
  <si>
    <t>Voltage (Nom)</t>
  </si>
  <si>
    <t>CORTEMP_NOM</t>
  </si>
  <si>
    <t>Correlated Color Temperature (Nom)</t>
  </si>
  <si>
    <t>BEAMANGLMP_NOM</t>
  </si>
  <si>
    <t>Beam Angle (Nom)</t>
  </si>
  <si>
    <t>RLIFETIMEY</t>
  </si>
  <si>
    <t>Rated Lifetime (Years)</t>
  </si>
  <si>
    <t>ENVEEL</t>
  </si>
  <si>
    <t>Energy Efficiency Label (EEL)</t>
  </si>
  <si>
    <t>IF-589</t>
  </si>
  <si>
    <t>Without reflector</t>
  </si>
  <si>
    <t>IF-588</t>
  </si>
  <si>
    <t>With reflector</t>
  </si>
  <si>
    <t>IF-584</t>
  </si>
  <si>
    <t>Lov voltage w/o reflector</t>
  </si>
  <si>
    <t>IF-585</t>
  </si>
  <si>
    <t xml:space="preserve">Lov voltage with reflector </t>
  </si>
  <si>
    <t>IF-586</t>
  </si>
  <si>
    <t>Mains voltage w/o reflector</t>
  </si>
  <si>
    <t>IF-587</t>
  </si>
  <si>
    <t>Mains voltage with reflector</t>
  </si>
  <si>
    <t>IF-567</t>
  </si>
  <si>
    <t>Infrared</t>
  </si>
  <si>
    <t>IF-569</t>
  </si>
  <si>
    <t>IF-568</t>
  </si>
  <si>
    <t>-</t>
  </si>
  <si>
    <t>Yes</t>
  </si>
  <si>
    <t>MPG 9855 - Incandescent</t>
  </si>
  <si>
    <t>MPG 9856 - Halogen</t>
  </si>
  <si>
    <t>MPG 9857 - CFL-i</t>
  </si>
  <si>
    <t>Stibo Attribute ID</t>
  </si>
  <si>
    <t>Stibo Attribute Name</t>
  </si>
  <si>
    <t>STARTTIME_NOM</t>
  </si>
  <si>
    <t>Starting Time (Nom)</t>
  </si>
  <si>
    <t>RATEDPOWS</t>
  </si>
  <si>
    <t>Power (Rated) (Nom) (Settings)</t>
  </si>
  <si>
    <t>LUMFLUXSRAT</t>
  </si>
  <si>
    <t>Luminous Flux (Rated) (Nom) (Settings)</t>
  </si>
  <si>
    <t>LUMENFLUXS</t>
  </si>
  <si>
    <t>Luminous Flux Setting(s)</t>
  </si>
  <si>
    <t>CORTEMPS</t>
  </si>
  <si>
    <t>Correlated Color Temperature (Nom) (Settings)</t>
  </si>
  <si>
    <t xml:space="preserve">mandatory for EU but is not set up accordingly in STEP because of US portoflio </t>
  </si>
  <si>
    <t>ENERCONS</t>
  </si>
  <si>
    <t>Energy Consumption kWh/1000 h</t>
  </si>
  <si>
    <t>RBEAMANGLE</t>
  </si>
  <si>
    <t>Rated Beam Angle</t>
  </si>
  <si>
    <t>SUITACCL</t>
  </si>
  <si>
    <t>Suitable For Accent Lighting </t>
  </si>
  <si>
    <t>LOAC_NOM</t>
  </si>
  <si>
    <t>Overall Length C (Nom)</t>
  </si>
  <si>
    <t>DIAMD_NOM</t>
  </si>
  <si>
    <t>Diameter D (Nom)</t>
  </si>
  <si>
    <t>DIMMABLE</t>
  </si>
  <si>
    <t>Dimmable</t>
  </si>
  <si>
    <t>WUT60PCLO_NOM</t>
  </si>
  <si>
    <t>Warm Up Time To 60% Light (Nom)</t>
  </si>
  <si>
    <t>SWITCYCL</t>
  </si>
  <si>
    <t>Switching Cycle</t>
  </si>
  <si>
    <t>CRINDEX_NOM</t>
  </si>
  <si>
    <t>Color Rendering Index (Nom)</t>
  </si>
  <si>
    <t>LUMINT_NOM</t>
  </si>
  <si>
    <t>Luminous Intensity (Nom)</t>
  </si>
  <si>
    <t>COLCONS</t>
  </si>
  <si>
    <t>Color Consistency</t>
  </si>
  <si>
    <t>LLMFENDL_NOM</t>
  </si>
  <si>
    <t>LLMF At End Of Nominal Lifetime (Nom)</t>
  </si>
  <si>
    <t>PWRFCTR_NOM</t>
  </si>
  <si>
    <t>Power Factor (Nom)</t>
  </si>
  <si>
    <t>LUMENFLX90</t>
  </si>
  <si>
    <t>Luminous Flux In 90° Cone (Rated)</t>
  </si>
  <si>
    <t>LUMFLUXRAT_NOM</t>
  </si>
  <si>
    <t>Luminous Flux (Rated) (Nom)</t>
  </si>
  <si>
    <t>Remarks</t>
  </si>
  <si>
    <t>IF 570</t>
  </si>
  <si>
    <t>LED tubes</t>
  </si>
  <si>
    <t>IF-6600762</t>
  </si>
  <si>
    <t>Scene Switch</t>
  </si>
  <si>
    <t>IF-572</t>
  </si>
  <si>
    <t>IF-571</t>
  </si>
  <si>
    <t>MPG-9948 - LED Lamps</t>
  </si>
  <si>
    <t>Luminaires</t>
  </si>
  <si>
    <t>Accessories</t>
  </si>
  <si>
    <t>ID</t>
  </si>
  <si>
    <t>NAME</t>
  </si>
  <si>
    <t>Attrib. Type</t>
  </si>
  <si>
    <t>UoM</t>
  </si>
  <si>
    <t>LOV?</t>
  </si>
  <si>
    <t>Ind Conv.</t>
  </si>
  <si>
    <t>Ind LED</t>
  </si>
  <si>
    <t>Outd Conv.</t>
  </si>
  <si>
    <t>Outd LED</t>
  </si>
  <si>
    <t>Electrical</t>
  </si>
  <si>
    <t>Mechanical</t>
  </si>
  <si>
    <t>Lighttech</t>
  </si>
  <si>
    <t>Gear</t>
  </si>
  <si>
    <t>Poles</t>
  </si>
  <si>
    <t>Brackets</t>
  </si>
  <si>
    <t>Data Owner</t>
  </si>
  <si>
    <t>Data Source</t>
  </si>
  <si>
    <t>Definition</t>
  </si>
  <si>
    <t>ACCCLR</t>
  </si>
  <si>
    <t>Accessory color</t>
  </si>
  <si>
    <t>List of Values</t>
  </si>
  <si>
    <t>--</t>
  </si>
  <si>
    <t>S</t>
  </si>
  <si>
    <t>X</t>
  </si>
  <si>
    <t>Dev-Mech</t>
  </si>
  <si>
    <t>Main color of the accessory</t>
  </si>
  <si>
    <t>AMTEMP</t>
  </si>
  <si>
    <t>Ambient temperature range</t>
  </si>
  <si>
    <t>Dev-Elec</t>
  </si>
  <si>
    <t>Ambient temperature range for normal operation of the product after startup in °C.</t>
  </si>
  <si>
    <t>ANGLE</t>
  </si>
  <si>
    <t>Angle</t>
  </si>
  <si>
    <t>Angle of the accessory, general and for use in the accessory designation</t>
  </si>
  <si>
    <t>AVEPWRCLO</t>
  </si>
  <si>
    <t>Average CLO power consumption</t>
  </si>
  <si>
    <t>Numeric Text</t>
  </si>
  <si>
    <t>W</t>
  </si>
  <si>
    <t>No</t>
  </si>
  <si>
    <t>O</t>
  </si>
  <si>
    <t>Average CLO power consumption in W during lifetime (system power)</t>
  </si>
  <si>
    <t>Only mandatory when CLO = Yes</t>
  </si>
  <si>
    <t>BEAMANGLE</t>
  </si>
  <si>
    <t>Beam angle of light source</t>
  </si>
  <si>
    <r>
      <t>°</t>
    </r>
    <r>
      <rPr>
        <sz val="8"/>
        <rFont val="Calibri"/>
        <family val="2"/>
      </rPr>
      <t xml:space="preserve"> (degrees)</t>
    </r>
  </si>
  <si>
    <t>For reflector lamps/LEDs supplied together with the luminaire (Kombipack); not beam angle of the luminaire._x000D_
Specifies the beam angle of the light source, but does not specify the beam angle of the complete product as it excludes the optic elements. Main application is for reflector lamps and modules that have their own light distribution elements included.</t>
  </si>
  <si>
    <t>Only for luminaires equipped with a directional light source</t>
  </si>
  <si>
    <t>BEAMSPRD</t>
  </si>
  <si>
    <t>Luminaire light beam spread</t>
  </si>
  <si>
    <t>Photometrist</t>
  </si>
  <si>
    <t>Full beam spread value(s) at half of the maximum luminous intensity of the light emitted by a luminaire;_x000D_
Angle aa in degrees for rotational symmetrical beams;_x000D_
Angle aa (FWHM C0-C180) and bb (FWHM C90-C270) in degrees for symmetrical beams;_x000D_
Angle vertical aa above beam axis with Imax to bb below beam axis and horizontal cc  left to right (FWHM) from beam axis in degrees for asymmetrical beams.</t>
  </si>
  <si>
    <t>Mandatory for all luminaires</t>
  </si>
  <si>
    <t>BRANGLE</t>
  </si>
  <si>
    <t>Bracket tilt angle</t>
  </si>
  <si>
    <t>Tilt angle of arm or mounting bracket with respect to the horizon; inclination or declination angle</t>
  </si>
  <si>
    <t>BRCLR</t>
  </si>
  <si>
    <t>Bracket color</t>
  </si>
  <si>
    <t>Standard color of arm or bracket</t>
  </si>
  <si>
    <t>BRFIXDIAM</t>
  </si>
  <si>
    <t>Bracket to luminaire diameter</t>
  </si>
  <si>
    <t>Diameter of arm or mounting bracket for fixation of a luminaire</t>
  </si>
  <si>
    <t>BRLENGTH</t>
  </si>
  <si>
    <t>Bracket length</t>
  </si>
  <si>
    <t>mm</t>
  </si>
  <si>
    <t>Length of arm or mounting bracket for mounting the luminaire to a pole or structure</t>
  </si>
  <si>
    <t>BRTYP</t>
  </si>
  <si>
    <t>Bracket type</t>
  </si>
  <si>
    <t>Type of arm or bracket for mounting a luminaire to a pole or structure</t>
  </si>
  <si>
    <t>CABL</t>
  </si>
  <si>
    <t>Cable</t>
  </si>
  <si>
    <t>Type of electrical supply cable, often with length and type of connector included</t>
  </si>
  <si>
    <t>CE-MARK</t>
  </si>
  <si>
    <t>CE mark</t>
  </si>
  <si>
    <t>Q-Dept</t>
  </si>
  <si>
    <t>European Community mark (CE mark)</t>
  </si>
  <si>
    <t>CHROMA</t>
  </si>
  <si>
    <t>Initial chromaticity</t>
  </si>
  <si>
    <t>Text</t>
  </si>
  <si>
    <t>Initial chromaticy co-ordinate value (x,y) and tolerance_x000D_
Chromaticy co-ordinate (xx, yy) and tolerance SDCM zz (coordinate precision: indoor: 2 decimals; outdoor 3 decimals)_x000D_
Format Indoor: (xx, yy) SDCM &lt;lt/&gt;zz; format Outdoor: (xx, yy) SDCM &lt;lt/&gt;zz</t>
  </si>
  <si>
    <t>Examples: 
Indoor: (0.43, 0.40) SDCM&gt;5
Outdoor: (0.433, 0.401) SDCM&gt;5</t>
  </si>
  <si>
    <t>CLO</t>
  </si>
  <si>
    <t>Constant light output</t>
  </si>
  <si>
    <t>Luminaire is equipped for constant light output regulation via specified control unit or interface</t>
  </si>
  <si>
    <t>CLR</t>
  </si>
  <si>
    <t>Color</t>
  </si>
  <si>
    <t>Color; main color of the housing</t>
  </si>
  <si>
    <t>CLS</t>
  </si>
  <si>
    <t>Protection class IEC</t>
  </si>
  <si>
    <t>Protection class of the luminaire against electrical shock hazard according to IEC 61140</t>
  </si>
  <si>
    <t>COLLAMP</t>
  </si>
  <si>
    <t>Light source color</t>
  </si>
  <si>
    <t>Color code of light sources supplied together with, or integrated in the luminaire (Kombipack)</t>
  </si>
  <si>
    <t>COLTEMP</t>
  </si>
  <si>
    <t>Init. Corr. Color Temperature</t>
  </si>
  <si>
    <t>K</t>
  </si>
  <si>
    <t>For light sources of the same color (Kombipack)_x000D_
Cited together, the CRI and CCT give a numerical estimate of what reference (ideal) light source best approximates a particular artificial light, and what the difference is.</t>
  </si>
  <si>
    <t>CONN</t>
  </si>
  <si>
    <t>Connection</t>
  </si>
  <si>
    <t>Connection in general describes how the luminaire is connected to the external power supply and or interface signal, or could be used for interconnection and output of the supply power and interface signal to another luminaire.</t>
  </si>
  <si>
    <t>CRI</t>
  </si>
  <si>
    <t>Init. Color Rendering Index</t>
  </si>
  <si>
    <t>For light sources of the same color (Kombipack)_x000D_
The color rendering index (CRI) is a method to determine how well a light source's illumination of 8 sample patches compares to the illumination provided by a reference source. Cited together, the CRI and CCT give a numerical estimate of what reference (ideal) light source best approximates a particular artificial light, and what the difference is.</t>
  </si>
  <si>
    <t>CTRLINT</t>
  </si>
  <si>
    <t>Control interface</t>
  </si>
  <si>
    <t>Defines the possible communication technologies, protocols and or programs that enable the dimming function</t>
  </si>
  <si>
    <t>Replaces CTRLVOLT; Only mandatory when dimmable = Yes</t>
  </si>
  <si>
    <t>CVR</t>
  </si>
  <si>
    <t>Optical cover/lens type</t>
  </si>
  <si>
    <t>Part that protects the light source and optical elements of the luminaire against external influences, sometimes also a lens</t>
  </si>
  <si>
    <t>Only mandatory when dimmable = Yes</t>
  </si>
  <si>
    <t>CVRFINISH</t>
  </si>
  <si>
    <t>Optical cover/lens finish</t>
  </si>
  <si>
    <t>Finish of the optical cover/lens</t>
  </si>
  <si>
    <t>CVRMAT</t>
  </si>
  <si>
    <t>Optical cover/lens material</t>
  </si>
  <si>
    <t>Main material of the optical cover or lens of a luminaire</t>
  </si>
  <si>
    <t>CVRSHAPE</t>
  </si>
  <si>
    <t>Optical cover/lens shape</t>
  </si>
  <si>
    <t>Shape of the optical cover/lens</t>
  </si>
  <si>
    <t>Luminaire is equipped for dimming via specified control unit and or interface._x000D_
There is a dimmable ballast/driver and you can adjust the dimming level later (by reprogramming etc.), then dimmable= YES. In the case of CLO: this can still be dimmed._x000D_
There is a non-dimmable ballast, or there is a dimmable ballast/driver that for whatever reason cannot be regulated later on anymore, then dimmable= NO.</t>
  </si>
  <si>
    <t>DRIVERINCL</t>
  </si>
  <si>
    <t>Driver included</t>
  </si>
  <si>
    <t>The driver is included with the luminaire, in the same package</t>
  </si>
  <si>
    <t>EFFPROJAR</t>
  </si>
  <si>
    <t>Effective projected area</t>
  </si>
  <si>
    <t>Number</t>
  </si>
  <si>
    <r>
      <t>m</t>
    </r>
    <r>
      <rPr>
        <vertAlign val="superscript"/>
        <sz val="11"/>
        <rFont val="Calibri"/>
        <family val="2"/>
        <scheme val="minor"/>
      </rPr>
      <t>2</t>
    </r>
  </si>
  <si>
    <t>Effective projected surface area of a luminaire, used for wind load calculations</t>
  </si>
  <si>
    <t>Wind force on objects, see Philip Blog</t>
  </si>
  <si>
    <t>ENDPWRCLO</t>
  </si>
  <si>
    <t>End CLO power consumption</t>
  </si>
  <si>
    <t>End CLO power consumption in W at end of life (system power)</t>
  </si>
  <si>
    <t>ENEC-MARK</t>
  </si>
  <si>
    <t>ENEC mark</t>
  </si>
  <si>
    <t>The ENEC mark indicates that the luminaire complies with the European safety standards</t>
  </si>
  <si>
    <t>ENGTYP</t>
  </si>
  <si>
    <t>Light source engine type</t>
  </si>
  <si>
    <t>Type of light source engine</t>
  </si>
  <si>
    <t>FAILRATE</t>
  </si>
  <si>
    <t>Driver failure rate at 5000 h</t>
  </si>
  <si>
    <t>%</t>
  </si>
  <si>
    <t>Driver failure rate at 5000 hours in %</t>
  </si>
  <si>
    <t>FIXDIAM</t>
  </si>
  <si>
    <t>Fixation diameter</t>
  </si>
  <si>
    <t>Diameter of the fixation piece</t>
  </si>
  <si>
    <t>FIXLENGTH_NOM</t>
  </si>
  <si>
    <t>Fixation point length distance (Nom)</t>
  </si>
  <si>
    <t>The nominal center distance measured between the fixation points, expressed in mm</t>
  </si>
  <si>
    <t>FIXMAT</t>
  </si>
  <si>
    <t>Fixation material</t>
  </si>
  <si>
    <t>Material of fixation of luminaire to a pole, pole mounting arm or bracket</t>
  </si>
  <si>
    <t>FLAM-MARK</t>
  </si>
  <si>
    <t>Flammability mark</t>
  </si>
  <si>
    <t>Flammability mark indicates the suitability for mounting a luminaire on flammable surfaces</t>
  </si>
  <si>
    <t>GEAR</t>
  </si>
  <si>
    <t xml:space="preserve">For conventional lamps; for LEDs and LED modules refer to 4.5 Transformer/ power supply unit. </t>
  </si>
  <si>
    <t>GLWRTEST</t>
  </si>
  <si>
    <t>Glow-wire test</t>
  </si>
  <si>
    <t>Glow-wire test temperature indicates the minimum temperature and time at which a luminaire housing part could ignite</t>
  </si>
  <si>
    <t>HOUSMAT</t>
  </si>
  <si>
    <t>Housing Material</t>
  </si>
  <si>
    <t>Main material of the housing</t>
  </si>
  <si>
    <t>IKC</t>
  </si>
  <si>
    <t>Mech. impact protection code</t>
  </si>
  <si>
    <t>Numeric classification for the degrees of protection provided by enclosures for electrical equipment against external mechanical impacts (EN 62262)</t>
  </si>
  <si>
    <t>INITPWRCLO</t>
  </si>
  <si>
    <t>Initial CLO power consumption</t>
  </si>
  <si>
    <t>Initial CLO power consumption in W at installation (system power)</t>
  </si>
  <si>
    <t>INRUSHCURR</t>
  </si>
  <si>
    <t>Inrush current</t>
  </si>
  <si>
    <t>A</t>
  </si>
  <si>
    <t>Maximum instantaneous input current drawn by an electrical device when first turned on. Inrush current peak and time are measured between the 50% levels of this peak.</t>
  </si>
  <si>
    <t>INRUSHTIME</t>
  </si>
  <si>
    <t>Inrush time</t>
  </si>
  <si>
    <t>ms</t>
  </si>
  <si>
    <t>Maximum instantaneous duration time of input current drawn by an electrical device when first turned on. Inrush current peak and time are measured between the 50% levels of this peak.</t>
  </si>
  <si>
    <t>IPV</t>
  </si>
  <si>
    <t>Ingress protection code</t>
  </si>
  <si>
    <t>Ingress Protection Code classifies and rates the degree of protection provided against intrusion (body parts such as hands and fingers), dust, accidental contact, and water by mechanical casings and electrical enclosures (IEC 60529)</t>
  </si>
  <si>
    <t>LAMPFAM</t>
  </si>
  <si>
    <t>Lamp family code</t>
  </si>
  <si>
    <t>Code that represents the light source family for luminaires, used for conventional lamps and LED modules</t>
  </si>
  <si>
    <t>LIFEL70B50</t>
  </si>
  <si>
    <t>Median useful life L70B50</t>
  </si>
  <si>
    <t>h</t>
  </si>
  <si>
    <t>Median useful life L70B50 (number of operating hours after which 70% of the light output remains for 50% of the luminaires)</t>
  </si>
  <si>
    <t>LIFEL80B10</t>
  </si>
  <si>
    <t>Useful life L80B10</t>
  </si>
  <si>
    <t>Useful life L80B10 (number of operating hours after which 80% of the light output remains for 10% of the luminaires)</t>
  </si>
  <si>
    <t>For all developments before LEDgen2</t>
  </si>
  <si>
    <t>LIFEL80B50</t>
  </si>
  <si>
    <t>Median useful life L80B50</t>
  </si>
  <si>
    <t>Median useful life L80B50 (number of operating hours after which 80% of the light output remains for 50% of the luminaires</t>
  </si>
  <si>
    <t>LIFEL90B50</t>
  </si>
  <si>
    <t>Median useful life L90B50</t>
  </si>
  <si>
    <t>Median useful life L90B50 (number of operating hours after which 90% of the light output remains for 50% of the luminaires</t>
  </si>
  <si>
    <t>LIGHTSREPL</t>
  </si>
  <si>
    <t>Light source replaceable</t>
  </si>
  <si>
    <t>Possibility to replace the light source, e.g. replaceable lamp, upgradable LED engine</t>
  </si>
  <si>
    <t>LINEFREQ</t>
  </si>
  <si>
    <t>Input Frequency</t>
  </si>
  <si>
    <t>Hz/kHz</t>
  </si>
  <si>
    <t>Nominal frequency of the mains supply, often a frequency range</t>
  </si>
  <si>
    <t>LINEVOLT</t>
  </si>
  <si>
    <t>Input Voltage</t>
  </si>
  <si>
    <t>V</t>
  </si>
  <si>
    <t>Nominal supply or line voltage of the luminaire, often a voltage range, or more voltages</t>
  </si>
  <si>
    <t>LM100KT25</t>
  </si>
  <si>
    <t>Lumen maintenance at useful life of 100,000 h, at 25 °C</t>
  </si>
  <si>
    <t>Lumen maintenance of outdoor luminaire at useful life of 100,000 h at average ambient operating temperature of 25 °C. The values indicated are a combination of the minimum illumination percentage (Lxx) and maximum failing batch percentage (Byy).</t>
  </si>
  <si>
    <t>For LEDgen2 and later developments only</t>
  </si>
  <si>
    <t>LUMEFFY</t>
  </si>
  <si>
    <t>Initial LED luminaire efficacy</t>
  </si>
  <si>
    <t>lm/W</t>
  </si>
  <si>
    <t>Initial LED luminaire efficacy, calculated result in lm/W of luminous flux in lm divided by initial rated input power in W</t>
  </si>
  <si>
    <t>LUMFLUX</t>
  </si>
  <si>
    <t>Initial luminous flux (system flux)</t>
  </si>
  <si>
    <t>lm</t>
  </si>
  <si>
    <t>Initial rated luminous flux n lumen, measured at installation at ambient reference temperature of 25°C</t>
  </si>
  <si>
    <t>LUMFLUXTOL</t>
  </si>
  <si>
    <t>Luminous flux tolerance</t>
  </si>
  <si>
    <t>Luminous flux tolerance tt in % of luminous flux value</t>
  </si>
  <si>
    <t>MATERIAL</t>
  </si>
  <si>
    <t>Material</t>
  </si>
  <si>
    <t>Main material of the product</t>
  </si>
  <si>
    <t>MAXDIMLVL</t>
  </si>
  <si>
    <t>Maximum dim level</t>
  </si>
  <si>
    <t>Maximum dim level (percentage) indicates the light output level that remains at 100% dimming</t>
  </si>
  <si>
    <t>MDEV</t>
  </si>
  <si>
    <t>Mounting device</t>
  </si>
  <si>
    <t>Fixation of the luminaire to a structure or pole</t>
  </si>
  <si>
    <t>NGR</t>
  </si>
  <si>
    <t>Number of gear units</t>
  </si>
  <si>
    <t>Number of gear units or light source drivers in the luminaire_x000D_
For multiple gear units not covered by any other characteristics, e.g. EL or SSW</t>
  </si>
  <si>
    <t>NLP</t>
  </si>
  <si>
    <t>Number of light sources</t>
  </si>
  <si>
    <t>Number of conventional lamps, or number of LED modules (n= 1, 2, 3, etc.).</t>
  </si>
  <si>
    <t>NMCB</t>
  </si>
  <si>
    <t>Number of products on MCB of 16 A type B</t>
  </si>
  <si>
    <t>The maximum amount of products that could be protected by a Mini Circuit Breaker of 16 A type B.</t>
  </si>
  <si>
    <t>OPT</t>
  </si>
  <si>
    <t>Optic type</t>
  </si>
  <si>
    <t>Optic type, used for indoor luminaires</t>
  </si>
  <si>
    <t>Same as OPTC for outdoor</t>
  </si>
  <si>
    <t>OPTC</t>
  </si>
  <si>
    <t>Optic type outdoor</t>
  </si>
  <si>
    <t>Optic type, used for outdoor luminaires</t>
  </si>
  <si>
    <t>Same as OPT for indoor</t>
  </si>
  <si>
    <t>OPTMAT</t>
  </si>
  <si>
    <t>Optic material</t>
  </si>
  <si>
    <t>Main material of the optic of a luminaire</t>
  </si>
  <si>
    <t>PLCLR</t>
  </si>
  <si>
    <t>Pole color</t>
  </si>
  <si>
    <t>Main, standard pole color</t>
  </si>
  <si>
    <t>PLHEIGHT</t>
  </si>
  <si>
    <t>Pole height</t>
  </si>
  <si>
    <t>Height of the pole above ground level, not the luminaire mounting height</t>
  </si>
  <si>
    <t>PLTOPDIAM</t>
  </si>
  <si>
    <t>Pole top diameter</t>
  </si>
  <si>
    <t>Indicates the diameter at the top of the pole</t>
  </si>
  <si>
    <t>PLTYP</t>
  </si>
  <si>
    <t>Pole type</t>
  </si>
  <si>
    <t>Main pole type; combinations are be possible by use of combined values</t>
  </si>
  <si>
    <t>POWERTOL</t>
  </si>
  <si>
    <t>Power consumption tolerance</t>
  </si>
  <si>
    <t>Power consumption tolerance as percentage of the power consumption value</t>
  </si>
  <si>
    <t>PWRFCTR_MIN</t>
  </si>
  <si>
    <t>Power Factor (Min)</t>
  </si>
  <si>
    <t>Power factor (cos φ) at standard or specified input voltage; minimum value during operation. Power factor is the ratio between active power and apparent power (input voltage x input current).</t>
  </si>
  <si>
    <t>REFLMAT</t>
  </si>
  <si>
    <t>Reflector material</t>
  </si>
  <si>
    <t>Main material of the optical mirror or reflector of a luminaire</t>
  </si>
  <si>
    <t>ROHS-MARK</t>
  </si>
  <si>
    <t>RoHS mark</t>
  </si>
  <si>
    <t>The RoHS directive aims to restrict certain dangerous substances commonly used in electronic and electronic equipment. Any RoHS compliant component is tested for the presence of lead (Pb), cadmium (Cd), mercury (Hg), hexavalent chromium (Hex-Cr), polybrominated biphenyls (PBB), and polybrominated diphenyl ethers (PBDE).</t>
  </si>
  <si>
    <t>SRGPROT</t>
  </si>
  <si>
    <t>Surge Protection (Common/Differential)</t>
  </si>
  <si>
    <t>kV</t>
  </si>
  <si>
    <t>Safety device that protects an electronic circuit from over-voltage peaks in differential and or common mode</t>
  </si>
  <si>
    <t>STILTSIDE</t>
  </si>
  <si>
    <t>Standard tilt angle side entry</t>
  </si>
  <si>
    <t>STILTTOP</t>
  </si>
  <si>
    <t>Standard tilt angle posttop</t>
  </si>
  <si>
    <t>SWITCHING</t>
  </si>
  <si>
    <t>Suitable for random switching</t>
  </si>
  <si>
    <t>Suitable for random switching related to presence/ movement detection and daylight harvesting, based on a use case of 6 switches per 12 burning hours</t>
  </si>
  <si>
    <t>SYSPOWER</t>
  </si>
  <si>
    <t>Initial input power</t>
  </si>
  <si>
    <t>Total power consumed by luminaire including all elements required to provide light output (e.g. ballast or driver, power/data supply unit, lighting control unit, etc.) at installation. Initial input power pp in W (system power)</t>
  </si>
  <si>
    <t>TOTDIAM</t>
  </si>
  <si>
    <t>Overall diameter</t>
  </si>
  <si>
    <t>Only for circular products</t>
  </si>
  <si>
    <t>TOTHEIGHT</t>
  </si>
  <si>
    <t>Overall height</t>
  </si>
  <si>
    <t>TOTLENGTH</t>
  </si>
  <si>
    <t>Overall length</t>
  </si>
  <si>
    <t>Not for circular products</t>
  </si>
  <si>
    <t>TOTWIDTH</t>
  </si>
  <si>
    <t>Overall width</t>
  </si>
  <si>
    <t>TRAFO</t>
  </si>
  <si>
    <t>Driver/power unit/transformer</t>
  </si>
  <si>
    <t>LED drivers, power supply units and transformers, electronic or electro-magnetic</t>
  </si>
  <si>
    <t>Combine with GEAR</t>
  </si>
  <si>
    <t>UGR</t>
  </si>
  <si>
    <t>Unified Glare Rating  (office comliance)</t>
  </si>
  <si>
    <t>tbd</t>
  </si>
  <si>
    <t>Unified glare rating, specified for general indoor luminaires only, according to CEN standard for standard room 4H x 8H with reflection 7-5-2</t>
  </si>
  <si>
    <t>ULR</t>
  </si>
  <si>
    <t>Upward light output ratio</t>
  </si>
  <si>
    <t>Upward light output ratio expresses the ratio of the light directed upwards vs. the total light output</t>
  </si>
  <si>
    <t>WARRANTY</t>
  </si>
  <si>
    <t>Warranty period</t>
  </si>
  <si>
    <t>Prod.Mgt</t>
  </si>
  <si>
    <t>Period of time in years in which the warranty conditions of the luminaire are valid</t>
  </si>
  <si>
    <t>Legenda:</t>
  </si>
  <si>
    <t>Mandatory attribute, always needs a value</t>
  </si>
  <si>
    <t>Mandatory status depends on the value of another attribute</t>
  </si>
  <si>
    <t>Suggested attribute, but make the final decision on 12NC level</t>
  </si>
  <si>
    <t>Initial chromaticy</t>
  </si>
  <si>
    <t>Replaces CTRLVOLT</t>
  </si>
  <si>
    <t>LED engine type</t>
  </si>
  <si>
    <t>Combine with TRAFO</t>
  </si>
  <si>
    <t>Initial luminous flux</t>
  </si>
  <si>
    <t/>
  </si>
  <si>
    <t>Count:</t>
  </si>
  <si>
    <t>Mandatory Attributes BG Prof GC/GM</t>
  </si>
  <si>
    <t>Luminaires GC/GM</t>
  </si>
  <si>
    <t>Indoor</t>
  </si>
  <si>
    <t>Optic tye</t>
  </si>
  <si>
    <t>Solar</t>
  </si>
  <si>
    <t>Ourdoor</t>
  </si>
  <si>
    <t>Prof India Luminaires</t>
  </si>
  <si>
    <t>Total nr. of Attributes:</t>
  </si>
  <si>
    <t>Extension of list (May 2018)</t>
  </si>
  <si>
    <t xml:space="preserve"> Nr. of  Optional Attributes</t>
  </si>
  <si>
    <t>Part of Filter Keys (defined May 2018)</t>
  </si>
  <si>
    <t>Nr. of Mandatory Attributes</t>
  </si>
  <si>
    <t>Initial list of attributes (Jan 2018)</t>
  </si>
  <si>
    <t>Phase:</t>
  </si>
  <si>
    <t>Pole wall thickness, measured in inches (in)</t>
  </si>
  <si>
    <t>in</t>
  </si>
  <si>
    <t>Wall thickness</t>
  </si>
  <si>
    <t>US-WALLTHICKNESS</t>
  </si>
  <si>
    <t>Input voltages to the luminaire, measured in volts (V)</t>
  </si>
  <si>
    <t>Voltages</t>
  </si>
  <si>
    <t>US-VOLTAGES</t>
  </si>
  <si>
    <t>Vibration rating to ANSI C136.31—Luminaire Vibration, measured as G rating (1.5G, 3G, etc.)</t>
  </si>
  <si>
    <t>Vibration Rating</t>
  </si>
  <si>
    <t>US-VIBRATIONRATING</t>
  </si>
  <si>
    <t>Pole tubing diameter, measured in inches (in)</t>
  </si>
  <si>
    <t>Tubing diameter</t>
  </si>
  <si>
    <t>US-TUBINGDIAMETER</t>
  </si>
  <si>
    <t>Bracket tenon diameter, measured in inches (in)</t>
  </si>
  <si>
    <t>Tenon diameter</t>
  </si>
  <si>
    <t>US-TENONDIAMETER</t>
  </si>
  <si>
    <t>Pole shape type</t>
  </si>
  <si>
    <t>Shape</t>
  </si>
  <si>
    <t>US-SHAPE</t>
  </si>
  <si>
    <t>Pole shaft type</t>
  </si>
  <si>
    <t>Shaft</t>
  </si>
  <si>
    <t>US-SHAFT</t>
  </si>
  <si>
    <t>Safety/Performance certifications</t>
  </si>
  <si>
    <t>Safety Listing</t>
  </si>
  <si>
    <t>US-SAFETYLISTING</t>
  </si>
  <si>
    <t>Track RM head count</t>
  </si>
  <si>
    <t>RM Head Count</t>
  </si>
  <si>
    <t>US-RMHEADCOUNT</t>
  </si>
  <si>
    <t>Type of reflector finish</t>
  </si>
  <si>
    <t>Reflector Finish</t>
  </si>
  <si>
    <t>US-REFLECTORFINISH</t>
  </si>
  <si>
    <t>Product Type 1</t>
  </si>
  <si>
    <t>US-PRODUCTTYPE1</t>
  </si>
  <si>
    <t>Height of the pole, measured in feet (ft)</t>
  </si>
  <si>
    <t>ft</t>
  </si>
  <si>
    <t>Pole Height</t>
  </si>
  <si>
    <t>US-POLEHEIGHT</t>
  </si>
  <si>
    <t>IES defined distribution type</t>
  </si>
  <si>
    <t>Photometric Distribution Type</t>
  </si>
  <si>
    <t>US-PHOTOMETRICDISTRIBUTIONTYPE</t>
  </si>
  <si>
    <t>Old catalog number</t>
  </si>
  <si>
    <t>Old Catalog Number</t>
  </si>
  <si>
    <t>US-OLDCATALOGNUMBER</t>
  </si>
  <si>
    <t>Old brand code</t>
  </si>
  <si>
    <t>Old Brand Code</t>
  </si>
  <si>
    <t>US-OLDBRANDCODE</t>
  </si>
  <si>
    <t>Number of lamps in luminaire</t>
  </si>
  <si>
    <t>Integer</t>
  </si>
  <si>
    <t>Number of Lamps</t>
  </si>
  <si>
    <t>US-NUMBEROFLAMPS</t>
  </si>
  <si>
    <t>Types of mounting for luminaire</t>
  </si>
  <si>
    <t>Mounting</t>
  </si>
  <si>
    <t>US-MOUNTING</t>
  </si>
  <si>
    <t>Maximum power rating of the lamp, measured in watts (W)</t>
  </si>
  <si>
    <t>Maximum Lamp Watts</t>
  </si>
  <si>
    <t>US-MAXIMUMLAMPWATTS</t>
  </si>
  <si>
    <t>Pole material type</t>
  </si>
  <si>
    <t>US-MATERIAL</t>
  </si>
  <si>
    <t>Total quantity of light from luminaire, measured in lumens (lm)</t>
  </si>
  <si>
    <t>Luminaire Lumens</t>
  </si>
  <si>
    <t>US-LUMINAIRELUMENS</t>
  </si>
  <si>
    <t>Input power rating of the luminaire, measured in watts (W)</t>
  </si>
  <si>
    <t>Luminaire Input Watts</t>
  </si>
  <si>
    <t>US-LUMINAIREINPUTWATTS</t>
  </si>
  <si>
    <t>Percentage of initial light output at any given time. Measured as Lxx at XX hours (L70 at 50,000 hours, or 70% of initial light output after 50,000 hours)</t>
  </si>
  <si>
    <t>Lumen Maintenance</t>
  </si>
  <si>
    <t>US-LUMENMAINTENANCE</t>
  </si>
  <si>
    <t>Power rating of the lamp, measured in watts (W)</t>
  </si>
  <si>
    <t>Lamp Watts</t>
  </si>
  <si>
    <t>US-LAMPWATTS</t>
  </si>
  <si>
    <t>Lamp source type</t>
  </si>
  <si>
    <t>Lamp Source Code</t>
  </si>
  <si>
    <t>US-LAMPSOURCECODE</t>
  </si>
  <si>
    <t>Lamp envelope type for non-LED luminaires</t>
  </si>
  <si>
    <t>Lamp Envelope Code</t>
  </si>
  <si>
    <t>US-LAMPENVELOPECODE</t>
  </si>
  <si>
    <t>Keywords for e-cat search</t>
  </si>
  <si>
    <t>Keywords</t>
  </si>
  <si>
    <t>US-KEYWORDS</t>
  </si>
  <si>
    <t>Ingress protection rating to IEC 60529/60598, measured as IPxx (first numeral is solid protection, second numeral is water protection - i.e. IP66)</t>
  </si>
  <si>
    <t>IP Rating</t>
  </si>
  <si>
    <t>US-IPRATING</t>
  </si>
  <si>
    <t>Frame Options</t>
  </si>
  <si>
    <t>US-FRAMEOPTIONS</t>
  </si>
  <si>
    <t>Flange Material</t>
  </si>
  <si>
    <t>US-FLANGEMATERIAL</t>
  </si>
  <si>
    <t>Downlight flange finish</t>
  </si>
  <si>
    <t xml:space="preserve">No </t>
  </si>
  <si>
    <t>Flange Finish</t>
  </si>
  <si>
    <t>US-FLANGEFINISH</t>
  </si>
  <si>
    <t>Dimensions of fixture</t>
  </si>
  <si>
    <t>ft or in</t>
  </si>
  <si>
    <t>Fixture Size</t>
  </si>
  <si>
    <t>US-FIXTURESIZE</t>
  </si>
  <si>
    <t>Full downlight or track fixture finish</t>
  </si>
  <si>
    <t>Fixture Finish</t>
  </si>
  <si>
    <t>US-FIXTUREFINISH</t>
  </si>
  <si>
    <t>ASTM B117 Salt Spray Rating, measured in hours (hr)</t>
  </si>
  <si>
    <t>hr</t>
  </si>
  <si>
    <t>Finish Rating (salt spray)</t>
  </si>
  <si>
    <t>US-FINISHRATING</t>
  </si>
  <si>
    <t>Any energy certifications of product</t>
  </si>
  <si>
    <t>Energy Certifications</t>
  </si>
  <si>
    <t>US-ENERGYCERTIFICATIONS</t>
  </si>
  <si>
    <t>Ratio of lamp rated lumens to luminaire output lumens, measured as a percentage (%)</t>
  </si>
  <si>
    <t>Efficiency</t>
  </si>
  <si>
    <t>US-EFFICIENCY</t>
  </si>
  <si>
    <t>Ratio of light output of luminaire to luminaire wattage, measured in lumens per watt (lm/W)</t>
  </si>
  <si>
    <t>Efficacy</t>
  </si>
  <si>
    <t>US-EFFICACY</t>
  </si>
  <si>
    <t>Frame type and downlight type</t>
  </si>
  <si>
    <t>Downlight Type</t>
  </si>
  <si>
    <t>US-DOWNLIGHTTYPE</t>
  </si>
  <si>
    <t>Dimming/Controls</t>
  </si>
  <si>
    <t>US-DIMMINGCONTROLS</t>
  </si>
  <si>
    <t>Color rendering index. Scale from 0 to 100 indicating how accurate a light source is at rendering color</t>
  </si>
  <si>
    <t>US-CRI</t>
  </si>
  <si>
    <t>Put "K" after the value. Ex: 3000K, 3000K-2200K</t>
  </si>
  <si>
    <t>Colour Temperature</t>
  </si>
  <si>
    <t>US-COLOURTEMPERATURE</t>
  </si>
  <si>
    <t>City where product approved for use</t>
  </si>
  <si>
    <t>City Code Approved</t>
  </si>
  <si>
    <t>US-CITYCODEAPPROVED</t>
  </si>
  <si>
    <t>Type of circuitry</t>
  </si>
  <si>
    <t>Circuitry</t>
  </si>
  <si>
    <t>US-CIRCUITRY</t>
  </si>
  <si>
    <t>Description of the catalog logic</t>
  </si>
  <si>
    <t>Catalogue Number Description</t>
  </si>
  <si>
    <t>US-CATALOGNUMBER DESCRIPTION</t>
  </si>
  <si>
    <t>Catalog logic of luminaire</t>
  </si>
  <si>
    <t>Catalogue Number</t>
  </si>
  <si>
    <t>US-CATALOGNUMBER</t>
  </si>
  <si>
    <t>Backlight, Uplight, and Glare rating, measured as BxUxGx</t>
  </si>
  <si>
    <t>B.U.G. Rating</t>
  </si>
  <si>
    <t>US-BUGRATING</t>
  </si>
  <si>
    <t>Type of Battery</t>
  </si>
  <si>
    <t>Battery Type</t>
  </si>
  <si>
    <t>US-BATTERYTYPE</t>
  </si>
  <si>
    <t>Specific awards given to product</t>
  </si>
  <si>
    <t>Awards</t>
  </si>
  <si>
    <t>US-AWARDS</t>
  </si>
  <si>
    <t>Bracket arm style</t>
  </si>
  <si>
    <t>Arm Style</t>
  </si>
  <si>
    <t>US-ARMSTYLE</t>
  </si>
  <si>
    <t>Product aperture size</t>
  </si>
  <si>
    <t>Aperture Size Code</t>
  </si>
  <si>
    <t>US-APERTURESIZECODE</t>
  </si>
  <si>
    <t>Minimum Ambient temperature rating for luminaire</t>
  </si>
  <si>
    <t>°C</t>
  </si>
  <si>
    <t>Min Ambient Temp</t>
  </si>
  <si>
    <t>US-AMBIENTTEMP-MIN</t>
  </si>
  <si>
    <t>Maximum Ambient temperature rating for luminaire</t>
  </si>
  <si>
    <t>Max Ambient Temp</t>
  </si>
  <si>
    <t>US-AMBIENTTEMP-MAX</t>
  </si>
  <si>
    <t>Track adapter</t>
  </si>
  <si>
    <t>Adapter</t>
  </si>
  <si>
    <t>US-ADAPTER</t>
  </si>
  <si>
    <t>US-ACCESSORIES</t>
  </si>
  <si>
    <t>Service Smart for 2 day order to shipment, Spec Smart for 10 day order to shipment</t>
  </si>
  <si>
    <t>Service / Spec Smart</t>
  </si>
  <si>
    <t>SMART</t>
  </si>
  <si>
    <t>Listed to DesignLights Consortium (DLC) Qualified Product List (QPL)</t>
  </si>
  <si>
    <t>DesignLights Consortium Qualified Product List</t>
  </si>
  <si>
    <t>DLCQPL</t>
  </si>
  <si>
    <t>Total use in IFs</t>
  </si>
  <si>
    <t>Optional in nr. of IFs</t>
  </si>
  <si>
    <t>Mandatory in nr. of IFs</t>
  </si>
  <si>
    <t>Controls</t>
  </si>
  <si>
    <t>Poles, Brackets, &amp; Accessories</t>
  </si>
  <si>
    <t>LED Outdoor</t>
  </si>
  <si>
    <t>Conventional Outdoor</t>
  </si>
  <si>
    <t>Accessories (Track and DL)</t>
  </si>
  <si>
    <t xml:space="preserve">LED Luminaire Fully Configured (Track and DL) </t>
  </si>
  <si>
    <t>DL Light engine (LED)</t>
  </si>
  <si>
    <t>DL/Track Frame  (LED)</t>
  </si>
  <si>
    <t xml:space="preserve">DL Trim (LED) </t>
  </si>
  <si>
    <t>LED Exit Signs</t>
  </si>
  <si>
    <t>Conv. Exit Signs</t>
  </si>
  <si>
    <t>LED Units/Combos/Wall Light</t>
  </si>
  <si>
    <t>Conv. Units/Combos/Wall Lights</t>
  </si>
  <si>
    <t>Ballasts</t>
  </si>
  <si>
    <t>Power Systems</t>
  </si>
  <si>
    <t>IGA Accessories</t>
  </si>
  <si>
    <t>IGA LED Luminaire (Fully Configured)</t>
  </si>
  <si>
    <t>Attribute Definition (Stibo Step: Enterprise Description)</t>
  </si>
  <si>
    <t>Multi Valued?</t>
  </si>
  <si>
    <t>LoV?</t>
  </si>
  <si>
    <t>Attribute type</t>
  </si>
  <si>
    <t>Phase</t>
  </si>
  <si>
    <t>Attribute Name</t>
  </si>
  <si>
    <t>Attribute ID</t>
  </si>
  <si>
    <t>IF-6961876</t>
  </si>
  <si>
    <t>IF-6961880</t>
  </si>
  <si>
    <t>IF-6961878</t>
  </si>
  <si>
    <t>IF-6961877</t>
  </si>
  <si>
    <t>IF-6961867</t>
  </si>
  <si>
    <t>IF-6961870</t>
  </si>
  <si>
    <t>IF-7167985</t>
  </si>
  <si>
    <t>IF-7167983</t>
  </si>
  <si>
    <t>IF-7167980</t>
  </si>
  <si>
    <t>IF-7167974</t>
  </si>
  <si>
    <t>IF-6961868</t>
  </si>
  <si>
    <t>IF-6961864</t>
  </si>
  <si>
    <t>IF-6961858</t>
  </si>
  <si>
    <t>IF-6961865</t>
  </si>
  <si>
    <t>IF-6961859</t>
  </si>
  <si>
    <t>IF-6961857</t>
  </si>
  <si>
    <t>IF-6961866</t>
  </si>
  <si>
    <t>IF-6961861</t>
  </si>
  <si>
    <t>IF-7167987</t>
  </si>
  <si>
    <t>IF-6961863</t>
  </si>
  <si>
    <t>IF-6961862</t>
  </si>
  <si>
    <t>-- = Not Applicable</t>
  </si>
  <si>
    <t>Outdoor</t>
  </si>
  <si>
    <t>IPS</t>
  </si>
  <si>
    <t>IGA</t>
  </si>
  <si>
    <t>O = Optional</t>
  </si>
  <si>
    <t>X = Mandatory</t>
  </si>
  <si>
    <t>IGA Conventional Luminaire</t>
  </si>
  <si>
    <t>IGA LED Luminaire (Semi Configured)</t>
  </si>
  <si>
    <t>IPS Conventional Luminaire</t>
  </si>
  <si>
    <t>LED Luminaire Semi Configured (Track and DL)</t>
  </si>
  <si>
    <t>Mandatory:</t>
  </si>
  <si>
    <t>Optional:</t>
  </si>
  <si>
    <t>Totals:</t>
  </si>
  <si>
    <t>Mandatory Attributes BG Prof Europe</t>
  </si>
  <si>
    <t>Update: 2018-06-12</t>
  </si>
  <si>
    <t xml:space="preserve">Note: </t>
  </si>
  <si>
    <t>After discussions with DM BG Prof GC/DM it has been decided to make Outdoor generic (no distinctions between AU and non AU products anymore)</t>
  </si>
  <si>
    <t>Mandatory Attributes BG (Consumer) Lamps</t>
  </si>
  <si>
    <t>Mandatory Attributes BG LED (Lamps)</t>
  </si>
  <si>
    <t>Mandatory Attributes BG Prof Latam</t>
  </si>
  <si>
    <t>Mandatory Attributes PLS NAM</t>
  </si>
  <si>
    <t>PG-44608</t>
  </si>
  <si>
    <t>Cleanroom conventional</t>
  </si>
  <si>
    <t>PG-44609</t>
  </si>
  <si>
    <t>Cleanroom LED</t>
  </si>
  <si>
    <t>PG-44466</t>
  </si>
  <si>
    <t>Downlight conventional</t>
  </si>
  <si>
    <t>PG-44468</t>
  </si>
  <si>
    <t>Downlight LED</t>
  </si>
  <si>
    <t>PG-44458</t>
  </si>
  <si>
    <t>Dust/ water protected conventional</t>
  </si>
  <si>
    <t>PG-44460</t>
  </si>
  <si>
    <t>Dust/ water protected LED</t>
  </si>
  <si>
    <t>PG-44462</t>
  </si>
  <si>
    <t>High-bay/ low-bay conventional</t>
  </si>
  <si>
    <t>PG-44464</t>
  </si>
  <si>
    <t>High-bay/ low-bay LED</t>
  </si>
  <si>
    <t>PG-44420</t>
  </si>
  <si>
    <t>Light-line (with trunking) conventional</t>
  </si>
  <si>
    <t>PG-44422</t>
  </si>
  <si>
    <t>Light-line (with trunking) LED</t>
  </si>
  <si>
    <t>PG-44436</t>
  </si>
  <si>
    <t>Recessed architectural LED</t>
  </si>
  <si>
    <t>PG-44438</t>
  </si>
  <si>
    <t>Recessed functional conventional</t>
  </si>
  <si>
    <t>PG-44440</t>
  </si>
  <si>
    <t>Recessed functional LED</t>
  </si>
  <si>
    <t>PG-44446</t>
  </si>
  <si>
    <t>Surface-mounted conventional</t>
  </si>
  <si>
    <t>PG-44448</t>
  </si>
  <si>
    <t>Surface-mounted LED</t>
  </si>
  <si>
    <t>PG-44450</t>
  </si>
  <si>
    <t>Suspended conventional</t>
  </si>
  <si>
    <t>PG-44452</t>
  </si>
  <si>
    <t>Suspended LED</t>
  </si>
  <si>
    <t>MPG-44411</t>
  </si>
  <si>
    <t>Battens &amp; trunking systems</t>
  </si>
  <si>
    <t>MPG-44413</t>
  </si>
  <si>
    <t>Downlights, gridlights &amp; projectors</t>
  </si>
  <si>
    <t>MPG-44410</t>
  </si>
  <si>
    <t>General Indoor</t>
  </si>
  <si>
    <t>MPG-44412</t>
  </si>
  <si>
    <t>High &amp; low bay</t>
  </si>
  <si>
    <t>(*)</t>
  </si>
  <si>
    <t>UGR - Unified Glare Rating is mandatory in all Industrial Families in:</t>
  </si>
  <si>
    <t>UGR set to mandatory in some Indoor IndFam's</t>
  </si>
  <si>
    <t>Overall diameter of the product (only for circular products)</t>
  </si>
  <si>
    <t>Overall length of the product (Only for rectangular products)</t>
  </si>
  <si>
    <t>Overall width of the product (Only for rectangular products)</t>
  </si>
  <si>
    <t>Overall height of the product (For circular and for rectangular products)</t>
  </si>
  <si>
    <t>Date</t>
  </si>
  <si>
    <t>Change</t>
  </si>
  <si>
    <t>Made By</t>
  </si>
  <si>
    <t>Johan Spin</t>
  </si>
  <si>
    <t xml:space="preserve"> vs. 2018-07-30</t>
  </si>
  <si>
    <t>Reason</t>
  </si>
  <si>
    <t>For conventional lamps; for LEDs and LED modules use attribute TRAFO</t>
  </si>
  <si>
    <t>On request of Naima Mbodj - PM Outdoor Prof Europe</t>
  </si>
  <si>
    <t>On request of Christopher Dulavitz - PM PLS NAM Outdoor</t>
  </si>
  <si>
    <t>On request of Kanae Tokunaga - PM PLS NAM IPS Indoor</t>
  </si>
  <si>
    <t>On request of Whitney Ward - PM PLS NAM IGA Indoor</t>
  </si>
  <si>
    <t>UGR set to mandatory in some Indoor IndFam's from BG Prof EU</t>
  </si>
  <si>
    <t>Input from Sjaak Dekker</t>
  </si>
  <si>
    <t>Correction of mistakes that have been overlooked</t>
  </si>
  <si>
    <t>US-BUGRATING changed from Mandatory in Optional in IF-6961878 - LED Outdoor</t>
  </si>
  <si>
    <t>US-EFFICACY changed from Mandatory in Optional in IF-7167983 - DL Light engine (LED).</t>
  </si>
  <si>
    <t>US-MAXIMUMLAMPWATTS changed from Mandatory to Not Applicable in IF-7167987 - IGA LED Luminaire (Fully Configured)</t>
  </si>
  <si>
    <t>TOTDIAM, TOTLENGTH and TOTWIDTH changed from Mandatory to Optional in BG Prof EU and BG Prof Latam</t>
  </si>
  <si>
    <t>EFFPROJAR changed from Optional to Mandatory in Brackets from BG Prof EU</t>
  </si>
  <si>
    <t>US-MAXIMUMLAMPWATTS changed from Mandatory to Optional in IF-6961877 - Conventional Outdoor</t>
  </si>
  <si>
    <t>PERFAMTEMP</t>
  </si>
  <si>
    <t>Performance ambient temperature Tq</t>
  </si>
  <si>
    <t>LM35K</t>
  </si>
  <si>
    <t>Lumen maintenance at median useful life* 35000 h</t>
  </si>
  <si>
    <t>LM50K</t>
  </si>
  <si>
    <t>Lumen maintenance at median useful life* 50000 h</t>
  </si>
  <si>
    <t>LM75K</t>
  </si>
  <si>
    <t>Lumen maintenance at median useful life* 75000 h</t>
  </si>
  <si>
    <t>LM100K</t>
  </si>
  <si>
    <t>Lumen maintenance at median useful life* 100000 h</t>
  </si>
  <si>
    <t>CGFLRT35K</t>
  </si>
  <si>
    <t>Control gear failure rate at median useful life 35000 h</t>
  </si>
  <si>
    <t>CGFLRT50K</t>
  </si>
  <si>
    <t>Control gear failure rate at median useful life 50000 h</t>
  </si>
  <si>
    <t>CGFLRT75K</t>
  </si>
  <si>
    <t>Control gear failure rate at median useful life 75000 h</t>
  </si>
  <si>
    <t>CGFLRT100K</t>
  </si>
  <si>
    <t>Control gear failure rate at median useful life 100000 h</t>
  </si>
  <si>
    <t>"New" Attributes valid for Luminaires with Commercial Release after 2018-09-01:</t>
  </si>
  <si>
    <t>Note: Switch to "New" Attributes after a redesign or major change of the luminaire</t>
  </si>
  <si>
    <t>"Old" Attributes valid for Luminaires with Commercial Release before 2018-09-01:</t>
  </si>
  <si>
    <t>On request of Ravi Narisimhan - PM Indoor BG Prof Europe</t>
  </si>
  <si>
    <t>New lifetime attributes for BG Prof Europe based on guidelines of the Lighting Europe organization
https://www.lightingeurope.org/images/publications/general/LightingEurope_-_guidance_document_-_evaluating_performance_of_LED_based_luminaires_-_January_2018.pdf</t>
  </si>
  <si>
    <t>Totals with "Old" lifetime attributes:</t>
  </si>
  <si>
    <t>Totals with "New" lifetime attributes:</t>
  </si>
  <si>
    <t>See below</t>
  </si>
  <si>
    <t>Update: 2018-09-18</t>
  </si>
  <si>
    <t>US-PHOTOMETRICDISTRIBUTIONTYPE changed from Mandatory to Optional in IF-6961877 - Conventional Outdoor</t>
  </si>
  <si>
    <t>The ambient temperature of the luminaire Tq in °C under normal operating conditions, at which the performance data of the luminaire are given.</t>
  </si>
  <si>
    <t>Xo</t>
  </si>
  <si>
    <t>Optional attribute, or an attribute where the mandatory status depends on the value of another attribute</t>
  </si>
  <si>
    <t>Lumen maintenance of the luminaire expressed as Lxx (xx = minimum % of initial flux) at a median useful life (B50) of 35.000hat the specified Performance ambient temperature Tq</t>
  </si>
  <si>
    <t>Lumen maintenance of the luminaire expressed as Lxx (xx = minimum % of initial flux) at a median useful life (B50) of 50.000h at the specified Performance ambient temperature Tq</t>
  </si>
  <si>
    <t>Lumen maintenance of the luminaire expressed as Lxx (xx = minimum % of initial flux) at a median useful life (B50) of 75.000h at the specified Performance ambient temperature Tq</t>
  </si>
  <si>
    <t>Lumen maintenance of the luminaire expressed as Lxx (xx = minimum % of initial flux) at a median useful life (B50) of 100.000h at the specified Performance ambient temperature Tq</t>
  </si>
  <si>
    <t>Maximum control gear failure rate in % at a median useful life of 75.000h at the specified Performance ambient temperature Tq</t>
  </si>
  <si>
    <t>Maximum control gear failure rate in % at a median useful life of 50.000hat the specified Performance ambient temperature Tq</t>
  </si>
  <si>
    <t>Maximum control gear failure rate in % at a median useful life of 35.000h at the specified Performance ambient temperature Tq</t>
  </si>
  <si>
    <t>Maximum control gear failure rate in % at a median useful life of 100.000h at the specified Performance ambient temperature Tq</t>
  </si>
  <si>
    <t>No longer in use, replaced by LM***K</t>
  </si>
  <si>
    <t>Mndatory is that specifies the Tq value for which LM** and CGFLRT** apply.</t>
  </si>
  <si>
    <t>A lumen maintenance characteristic alsways has a "comagnion" in the Control gear failure rate characteristics. So whenever a Lumen maintenance characterisitc is relevant for a product or IF, the corresponing Control gear failure rate is also relevant.</t>
  </si>
  <si>
    <t>Configurability</t>
  </si>
  <si>
    <t>Describes whether the product is configurable.</t>
  </si>
  <si>
    <t>Solar dimming profile</t>
  </si>
  <si>
    <t>Describes the dimming profile of the luminaire.</t>
  </si>
  <si>
    <t>Autonomy</t>
  </si>
  <si>
    <t>hours</t>
  </si>
  <si>
    <t>The number of days that a solar lighting system runs from full charge to light failure without being charged by the solar panels</t>
  </si>
  <si>
    <t>BATTTYPE</t>
  </si>
  <si>
    <t>Battery type</t>
  </si>
  <si>
    <t>Describes the type of battery used</t>
  </si>
  <si>
    <t>Battery voltage</t>
  </si>
  <si>
    <t>Battery terminal voltage under load operation</t>
  </si>
  <si>
    <t>Battery ampere hour</t>
  </si>
  <si>
    <t>Ah</t>
  </si>
  <si>
    <t>Battery capacity in ampere hours</t>
  </si>
  <si>
    <t>Battery location</t>
  </si>
  <si>
    <t>The location of battery: on-pole, in-ground</t>
  </si>
  <si>
    <t>Battery charging &amp; discharging cycles</t>
  </si>
  <si>
    <t>Cycles</t>
  </si>
  <si>
    <t>PANELTYPE</t>
  </si>
  <si>
    <t>Panel type</t>
  </si>
  <si>
    <t>Describes the type of photo voltaic panel used</t>
  </si>
  <si>
    <t>Panel voltage</t>
  </si>
  <si>
    <t>The nominal voltage of panel</t>
  </si>
  <si>
    <t>Panel peak wattage</t>
  </si>
  <si>
    <t>Maximum available panel wattage</t>
  </si>
  <si>
    <t>Grid connection type</t>
  </si>
  <si>
    <t>Describes whether the system is connected to grid or not</t>
  </si>
  <si>
    <t>Charge controller type</t>
  </si>
  <si>
    <t>Describes the type of charge controller used</t>
  </si>
  <si>
    <t>Charge controller wattage</t>
  </si>
  <si>
    <t>The nominal full power of the controller</t>
  </si>
  <si>
    <t>Cable connection kit</t>
  </si>
  <si>
    <t>The cable subsystems to connect luminiare, panel and battery</t>
  </si>
  <si>
    <t>Ambient temperature range for discharging (when light is on)</t>
  </si>
  <si>
    <t>Ambient temperature range for effective discharging (when light is on)</t>
  </si>
  <si>
    <t>Ambient temperature range for charging</t>
  </si>
  <si>
    <t>Ambient temperature range for effective charging</t>
  </si>
  <si>
    <t>SOLARAUTONOMY</t>
  </si>
  <si>
    <t>Note: Indoor not yet confirmed by BG Prof India</t>
  </si>
  <si>
    <t>Update: 2018-11-19</t>
  </si>
  <si>
    <t>New Solar Attributes</t>
  </si>
  <si>
    <t>SOLARCONFIG</t>
  </si>
  <si>
    <t>New attributes added for Solar India</t>
  </si>
  <si>
    <t>On request of Indranil Goswami - PM Solar India</t>
  </si>
  <si>
    <t>Mandatory Attributes BG Prof India vs. 2018-11-25</t>
  </si>
  <si>
    <t>Only for GRIDCONTYP = HYBRID</t>
  </si>
  <si>
    <t>° (degrees)</t>
  </si>
  <si>
    <t>A/mA</t>
  </si>
  <si>
    <t>yr</t>
  </si>
  <si>
    <t>s</t>
  </si>
  <si>
    <t>in/mm</t>
  </si>
  <si>
    <t>kWh</t>
  </si>
  <si>
    <t>cd</t>
  </si>
  <si>
    <t>BATTAMPHR</t>
  </si>
  <si>
    <t>BATTCHARGECYCLE</t>
  </si>
  <si>
    <t>BATTLOCATION</t>
  </si>
  <si>
    <t>BATTVOLTAGE</t>
  </si>
  <si>
    <t>GRIDCONNTYPE</t>
  </si>
  <si>
    <t>PANELPEAKWATT</t>
  </si>
  <si>
    <t>PANELVOLTAGE</t>
  </si>
  <si>
    <t>SOLARDIMPROFILE</t>
  </si>
  <si>
    <t>Only for GRIDCONNTYPE = HYBRID</t>
  </si>
  <si>
    <t>AMBTEMPCHAR</t>
  </si>
  <si>
    <t>AMBTEMPILLUM</t>
  </si>
  <si>
    <t>CABLCONNKIT</t>
  </si>
  <si>
    <t>CHARGECTRLTYPE</t>
  </si>
  <si>
    <t>CHARGECTRLWATT</t>
  </si>
  <si>
    <t>New lifetime attributes for BG Prof Europe assigned to Product Groups and/or Industrial Families</t>
  </si>
  <si>
    <r>
      <t>A</t>
    </r>
    <r>
      <rPr>
        <b/>
        <u/>
        <sz val="11"/>
        <color theme="1"/>
        <rFont val="Calibri"/>
        <family val="2"/>
        <scheme val="minor"/>
      </rPr>
      <t>t least</t>
    </r>
    <r>
      <rPr>
        <b/>
        <sz val="11"/>
        <color theme="1"/>
        <rFont val="Calibri"/>
        <family val="2"/>
        <scheme val="minor"/>
      </rPr>
      <t xml:space="preserve"> one Lumen maintenance attribute is mandatory. The corresponding attribute for Control gear failure rate is also mandatory. See New Lifetime worksheet for details.</t>
    </r>
  </si>
  <si>
    <r>
      <t xml:space="preserve">All IndFam's </t>
    </r>
    <r>
      <rPr>
        <sz val="11"/>
        <color rgb="FFFF0000"/>
        <rFont val="Calibri"/>
        <family val="2"/>
        <scheme val="minor"/>
      </rPr>
      <t>(Note: All families [to be] phased out)</t>
    </r>
  </si>
  <si>
    <t>PG-44579 - Special LED</t>
  </si>
  <si>
    <t>All IndFam's</t>
  </si>
  <si>
    <t>PG-44575 - Security LED</t>
  </si>
  <si>
    <t>MPG-44534 - Special purpose</t>
  </si>
  <si>
    <t>PG-44567 - Floodlight underwater LED</t>
  </si>
  <si>
    <t>PG-44563 - Floodlight recessed LED</t>
  </si>
  <si>
    <t>IF-1253 - ClearFlood BVP650/651</t>
  </si>
  <si>
    <t>With "GRN" in ID</t>
  </si>
  <si>
    <t>With "ECO" in ID</t>
  </si>
  <si>
    <t>IF-1250 - OptiFlood LED BVP506</t>
  </si>
  <si>
    <t>IF-1244 - CoreLine Tempo BVP110/120/125/130/140</t>
  </si>
  <si>
    <t>Exception(s):</t>
  </si>
  <si>
    <t>PG-44559 - Floodlight surface LED</t>
  </si>
  <si>
    <t>MPG-44532 - Outdoor floodlights</t>
  </si>
  <si>
    <t>PG-44555 - Tunnel or underpass LED</t>
  </si>
  <si>
    <t>IF-3105 - CitySphere BDP780/781</t>
  </si>
  <si>
    <t>IF-1199 - Helios LED BPS900</t>
  </si>
  <si>
    <t>IF-1131 - CitySpirit LED gen2 BDS482/483/484</t>
  </si>
  <si>
    <t>PG-44551 - Street lantern LED</t>
  </si>
  <si>
    <t>IF-1171 - Iridium LED Mini BGS451</t>
  </si>
  <si>
    <t>IF-1152 - Iridium2 LED BGP352/353</t>
  </si>
  <si>
    <t>IF-1149 - SpeedStar BGP321</t>
  </si>
  <si>
    <t>IF-1143 - Koffer LED Mini BGP060</t>
  </si>
  <si>
    <t>IF-1151 - Selenium LED BGP340</t>
  </si>
  <si>
    <t>PG-44547 - Road lighting LED</t>
  </si>
  <si>
    <t>IF-6860107 - CoreLine Bollard BCP155</t>
  </si>
  <si>
    <t>PG-44543 - Bollard LED</t>
  </si>
  <si>
    <t>MPG-44531 - General outdoor (functional lighting)</t>
  </si>
  <si>
    <t>CAT-44366 - Prof. Europe Outdoor Luminaires</t>
  </si>
  <si>
    <t>PG-44480 - Spotlight/ projector LED</t>
  </si>
  <si>
    <t>PG-44476 - Recessed spotlight LED</t>
  </si>
  <si>
    <t>PG-44472 - Gridlight LED</t>
  </si>
  <si>
    <t>PG-44468 - Downlight LED</t>
  </si>
  <si>
    <t>MPG-44413 - Downlights, gridlights &amp; projectors</t>
  </si>
  <si>
    <t>PG-44464 - High-bay/ low-bay LED</t>
  </si>
  <si>
    <t>MPG-44412 - High &amp; low bay</t>
  </si>
  <si>
    <t>IF-5665768 - Maxos Fusion Panel LL512X-LL623X</t>
  </si>
  <si>
    <t>IF-1825 - Maxos LED Warehouse system LL850X-LL883X</t>
  </si>
  <si>
    <t>PG-44422 - Light-line (with trunking) LED</t>
  </si>
  <si>
    <t>PG-44418 - Batten LED</t>
  </si>
  <si>
    <t>MPG-44411 - Battens &amp; trunking systems</t>
  </si>
  <si>
    <t>PG-44609 - Cleanroom LED</t>
  </si>
  <si>
    <t>IF-5131523 - Pacific LED Green Parking WT470X-WT485X</t>
  </si>
  <si>
    <t>IF-5130834 - Pacific LED WT470C-WT482C</t>
  </si>
  <si>
    <t>PG-44460 - Dust/ water protected LED</t>
  </si>
  <si>
    <t>PG-44456 - Wall LED</t>
  </si>
  <si>
    <t>PG-44452 - Suspended LED</t>
  </si>
  <si>
    <t>PG-44448 - Surface-mounted LED</t>
  </si>
  <si>
    <t>PG-44440 - Recessed functional LED</t>
  </si>
  <si>
    <t>PG-44434 - Free standing floor LED</t>
  </si>
  <si>
    <t>MPG-44410 - General Indoor</t>
  </si>
  <si>
    <t>CAT-44365 - Prof. Europe Indoor Luminaires</t>
  </si>
  <si>
    <t>IF</t>
  </si>
  <si>
    <t>PG</t>
  </si>
  <si>
    <t>MPG</t>
  </si>
  <si>
    <t>Category</t>
  </si>
  <si>
    <t>BG Prof EU LED Luminiares</t>
  </si>
  <si>
    <t>New Lifetime Attributes</t>
  </si>
  <si>
    <t>Old Lifetime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</si>
</sst>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3"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sz val="9"/>
      <color theme="1"/>
      <name val="Calibri"/>
      <family val="2"/>
      <charset val="238"/>
      <scheme val="minor"/>
    </font>
    <font>
      <b/>
      <sz val="9"/>
      <color theme="1"/>
      <name val="Calibri"/>
      <family val="2"/>
      <charset val="238"/>
      <scheme val="minor"/>
    </font>
    <font>
      <u/>
      <sz val="11"/>
      <color theme="10"/>
      <name val="Calibri"/>
      <family val="2"/>
      <scheme val="minor"/>
    </font>
    <font>
      <b/>
      <sz val="26"/>
      <name val="Calibri"/>
      <family val="2"/>
      <scheme val="minor"/>
    </font>
    <font>
      <sz val="11"/>
      <name val="Calibri"/>
      <family val="2"/>
      <scheme val="minor"/>
    </font>
    <font>
      <b/>
      <sz val="12"/>
      <name val="Calibri"/>
      <family val="2"/>
      <scheme val="minor"/>
    </font>
    <font>
      <b/>
      <sz val="11"/>
      <name val="Calibri"/>
      <family val="2"/>
      <scheme val="minor"/>
    </font>
    <font>
      <sz val="11"/>
      <name val="Calibri"/>
      <family val="2"/>
    </font>
    <font>
      <sz val="8"/>
      <name val="Calibri"/>
      <family val="2"/>
    </font>
    <font>
      <vertAlign val="superscrip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0"/>
      <color theme="1"/>
      <name val="Calibri"/>
      <family val="2"/>
      <scheme val="minor"/>
    </font>
    <font>
      <b/>
      <sz val="10"/>
      <color theme="0"/>
      <name val="Calibri"/>
      <family val="2"/>
      <scheme val="minor"/>
    </font>
    <font>
      <b/>
      <sz val="10"/>
      <name val="Calibri"/>
      <family val="2"/>
      <scheme val="minor"/>
    </font>
    <font>
      <b/>
      <sz val="14"/>
      <color rgb="FFFF0000"/>
      <name val="Calibri"/>
      <family val="2"/>
      <scheme val="minor"/>
    </font>
    <font>
      <b/>
      <sz val="26"/>
      <color theme="1"/>
      <name val="Calibri"/>
      <family val="2"/>
      <scheme val="minor"/>
    </font>
    <font>
      <b/>
      <sz val="22"/>
      <color theme="1"/>
      <name val="Calibri"/>
      <family val="2"/>
      <scheme val="minor"/>
    </font>
    <font>
      <b/>
      <sz val="24"/>
      <color theme="1"/>
      <name val="Calibri"/>
      <family val="2"/>
      <scheme val="minor"/>
    </font>
    <font>
      <b/>
      <u/>
      <sz val="11"/>
      <color theme="1"/>
      <name val="Calibri"/>
      <family val="2"/>
      <scheme val="minor"/>
    </font>
    <font>
      <sz val="11"/>
      <color theme="1"/>
      <name val="Calibri"/>
      <family val="2"/>
    </font>
    <font>
      <sz val="11"/>
      <color indexed="8"/>
      <name val="Calibri"/>
      <family val="2"/>
      <scheme val="minor"/>
    </font>
    <font>
      <b/>
      <sz val="14"/>
      <color indexed="8"/>
      <name val="Calibri"/>
      <family val="2"/>
      <scheme val="minor"/>
    </font>
    <font>
      <b/>
      <sz val="14"/>
      <color theme="1"/>
      <name val="Calibri"/>
      <family val="2"/>
      <scheme val="minor"/>
    </font>
    <font>
      <b/>
      <sz val="14"/>
      <color rgb="FF002060"/>
      <name val="Calibri"/>
      <family val="2"/>
      <scheme val="minor"/>
    </font>
    <font>
      <b/>
      <sz val="11"/>
      <color indexed="8"/>
      <name val="Calibri"/>
      <family val="2"/>
      <scheme val="minor"/>
    </font>
    <font>
      <b/>
      <sz val="9"/>
      <color indexed="81"/>
      <name val="Tahoma"/>
      <family val="2"/>
    </font>
    <font>
      <sz val="9"/>
      <color indexed="81"/>
      <name val="Tahoma"/>
      <family val="2"/>
    </font>
    <font>
      <b/>
      <u/>
      <sz val="9"/>
      <color indexed="81"/>
      <name val="Tahoma"/>
      <family val="2"/>
    </font>
    <font>
      <b/>
      <sz val="18"/>
      <color indexed="8"/>
      <name val="Calibri"/>
      <family val="2"/>
      <scheme val="minor"/>
    </font>
    <font>
      <sz val="18"/>
      <color indexed="8"/>
      <name val="Calibri"/>
      <family val="2"/>
      <scheme val="minor"/>
    </font>
  </fonts>
  <fills count="5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8F8F8"/>
        <bgColor indexed="64"/>
      </patternFill>
    </fill>
    <fill>
      <patternFill patternType="solid">
        <fgColor rgb="FF0070C0"/>
        <bgColor indexed="64"/>
      </patternFill>
    </fill>
    <fill>
      <patternFill patternType="solid">
        <fgColor rgb="FFFFFF66"/>
        <bgColor indexed="64"/>
      </patternFill>
    </fill>
    <fill>
      <patternFill patternType="solid">
        <fgColor rgb="FFFFFF99"/>
        <bgColor indexed="64"/>
      </patternFill>
    </fill>
    <fill>
      <patternFill patternType="solid">
        <fgColor theme="7" tint="0.59996337778862885"/>
        <bgColor indexed="64"/>
      </patternFill>
    </fill>
    <fill>
      <patternFill patternType="solid">
        <fgColor theme="2" tint="-0.24994659260841701"/>
        <bgColor indexed="64"/>
      </patternFill>
    </fill>
    <fill>
      <patternFill patternType="solid">
        <fgColor rgb="FFDDDDDD"/>
        <bgColor indexed="64"/>
      </patternFill>
    </fill>
    <fill>
      <patternFill patternType="solid">
        <fgColor theme="9" tint="0.59999389629810485"/>
        <bgColor indexed="64"/>
      </patternFill>
    </fill>
    <fill>
      <patternFill patternType="solid">
        <fgColor rgb="FFFF66CC"/>
        <bgColor indexed="64"/>
      </patternFill>
    </fill>
    <fill>
      <patternFill patternType="solid">
        <fgColor theme="0" tint="-0.499984740745262"/>
        <bgColor indexed="64"/>
      </patternFill>
    </fill>
    <fill>
      <patternFill patternType="solid">
        <fgColor rgb="FF66FFCC"/>
        <bgColor indexed="64"/>
      </patternFill>
    </fill>
    <fill>
      <patternFill patternType="solid">
        <fgColor theme="5" tint="0.39997558519241921"/>
        <bgColor indexed="64"/>
      </patternFill>
    </fill>
    <fill>
      <patternFill patternType="solid">
        <fgColor theme="2" tint="-9.9978637043366805E-2"/>
        <bgColor indexed="64"/>
      </patternFill>
    </fill>
  </fills>
  <borders count="69">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right/>
      <top style="medium">
        <color auto="1"/>
      </top>
      <bottom style="hair">
        <color auto="1"/>
      </bottom>
      <diagonal/>
    </border>
    <border>
      <left/>
      <right/>
      <top style="hair">
        <color auto="1"/>
      </top>
      <bottom style="medium">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auto="1"/>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medium">
        <color auto="1"/>
      </right>
      <top style="medium">
        <color auto="1"/>
      </top>
      <bottom/>
      <diagonal/>
    </border>
    <border>
      <left style="medium">
        <color auto="1"/>
      </left>
      <right/>
      <top style="hair">
        <color auto="1"/>
      </top>
      <bottom style="medium">
        <color auto="1"/>
      </bottom>
      <diagonal/>
    </border>
    <border>
      <left style="medium">
        <color auto="1"/>
      </left>
      <right/>
      <top style="hair">
        <color auto="1"/>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indexed="64"/>
      </left>
      <right style="medium">
        <color indexed="64"/>
      </right>
      <top style="hair">
        <color indexed="64"/>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right/>
      <top/>
      <bottom style="medium">
        <color auto="1"/>
      </bottom>
      <diagonal/>
    </border>
    <border>
      <left style="medium">
        <color auto="1"/>
      </left>
      <right style="hair">
        <color auto="1"/>
      </right>
      <top/>
      <bottom/>
      <diagonal/>
    </border>
    <border>
      <left style="hair">
        <color auto="1"/>
      </left>
      <right style="medium">
        <color auto="1"/>
      </right>
      <top/>
      <bottom/>
      <diagonal/>
    </border>
    <border>
      <left/>
      <right style="hair">
        <color auto="1"/>
      </right>
      <top/>
      <bottom/>
      <diagonal/>
    </border>
    <border>
      <left/>
      <right/>
      <top style="hair">
        <color auto="1"/>
      </top>
      <bottom style="hair">
        <color auto="1"/>
      </bottom>
      <diagonal/>
    </border>
    <border>
      <left/>
      <right/>
      <top/>
      <bottom style="hair">
        <color auto="1"/>
      </bottom>
      <diagonal/>
    </border>
    <border>
      <left/>
      <right/>
      <top style="hair">
        <color auto="1"/>
      </top>
      <bottom/>
      <diagonal/>
    </border>
    <border>
      <left/>
      <right style="hair">
        <color auto="1"/>
      </right>
      <top style="hair">
        <color auto="1"/>
      </top>
      <bottom/>
      <diagonal/>
    </border>
  </borders>
  <cellStyleXfs count="44">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31" applyNumberFormat="0" applyFill="0" applyAlignment="0" applyProtection="0"/>
    <xf numFmtId="0" fontId="18" fillId="0" borderId="32" applyNumberFormat="0" applyFill="0" applyAlignment="0" applyProtection="0"/>
    <xf numFmtId="0" fontId="19" fillId="0" borderId="33" applyNumberFormat="0" applyFill="0" applyAlignment="0" applyProtection="0"/>
    <xf numFmtId="0" fontId="19" fillId="0" borderId="0" applyNumberFormat="0" applyFill="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34" applyNumberFormat="0" applyAlignment="0" applyProtection="0"/>
    <xf numFmtId="0" fontId="24" fillId="17" borderId="35" applyNumberFormat="0" applyAlignment="0" applyProtection="0"/>
    <xf numFmtId="0" fontId="25" fillId="17" borderId="34" applyNumberFormat="0" applyAlignment="0" applyProtection="0"/>
    <xf numFmtId="0" fontId="26" fillId="0" borderId="36" applyNumberFormat="0" applyFill="0" applyAlignment="0" applyProtection="0"/>
    <xf numFmtId="0" fontId="27" fillId="18" borderId="37" applyNumberFormat="0" applyAlignment="0" applyProtection="0"/>
    <xf numFmtId="0" fontId="28" fillId="0" borderId="0" applyNumberFormat="0" applyFill="0" applyBorder="0" applyAlignment="0" applyProtection="0"/>
    <xf numFmtId="0" fontId="15" fillId="19" borderId="38" applyNumberFormat="0" applyFont="0" applyAlignment="0" applyProtection="0"/>
    <xf numFmtId="0" fontId="29" fillId="0" borderId="0" applyNumberFormat="0" applyFill="0" applyBorder="0" applyAlignment="0" applyProtection="0"/>
    <xf numFmtId="0" fontId="1" fillId="0" borderId="39" applyNumberFormat="0" applyFill="0" applyAlignment="0" applyProtection="0"/>
    <xf numFmtId="0" fontId="30"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30"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30"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30" fillId="32" borderId="0" applyNumberFormat="0" applyBorder="0" applyAlignment="0" applyProtection="0"/>
    <xf numFmtId="0" fontId="15" fillId="33" borderId="0" applyNumberFormat="0" applyBorder="0" applyAlignment="0" applyProtection="0"/>
    <xf numFmtId="0" fontId="15" fillId="34" borderId="0" applyNumberFormat="0" applyBorder="0" applyAlignment="0" applyProtection="0"/>
    <xf numFmtId="0" fontId="15" fillId="35" borderId="0" applyNumberFormat="0" applyBorder="0" applyAlignment="0" applyProtection="0"/>
    <xf numFmtId="0" fontId="30" fillId="36" borderId="0" applyNumberFormat="0" applyBorder="0" applyAlignment="0" applyProtection="0"/>
    <xf numFmtId="0" fontId="15" fillId="3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30" fillId="4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43" fillId="0" borderId="0"/>
  </cellStyleXfs>
  <cellXfs count="380">
    <xf numFmtId="0" fontId="0" fillId="0" borderId="0" xfId="0"/>
    <xf numFmtId="0" fontId="0" fillId="0" borderId="0" xfId="0" applyAlignment="1">
      <alignment vertical="top" wrapText="1"/>
    </xf>
    <xf numFmtId="0" fontId="0" fillId="0" borderId="0" xfId="0" applyAlignment="1">
      <alignment vertical="top"/>
    </xf>
    <xf numFmtId="0" fontId="3" fillId="4" borderId="15" xfId="0" quotePrefix="1" applyFont="1" applyFill="1" applyBorder="1" applyAlignment="1">
      <alignment horizontal="left" vertical="top"/>
    </xf>
    <xf numFmtId="0" fontId="4" fillId="4" borderId="17" xfId="0" applyFont="1" applyFill="1" applyBorder="1" applyAlignment="1">
      <alignment vertical="top"/>
    </xf>
    <xf numFmtId="0" fontId="4" fillId="4" borderId="16" xfId="0" applyFont="1" applyFill="1" applyBorder="1" applyAlignment="1">
      <alignment vertical="top"/>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8" fillId="5" borderId="18" xfId="0" applyFont="1" applyFill="1" applyBorder="1" applyAlignment="1">
      <alignment horizontal="left" vertical="center"/>
    </xf>
    <xf numFmtId="0" fontId="9" fillId="5" borderId="18" xfId="0" applyFont="1" applyFill="1" applyBorder="1" applyAlignment="1">
      <alignment horizontal="center"/>
    </xf>
    <xf numFmtId="0" fontId="11" fillId="6" borderId="28" xfId="0" quotePrefix="1" applyFont="1" applyFill="1" applyBorder="1" applyAlignment="1">
      <alignment horizontal="left" vertical="center" wrapText="1"/>
    </xf>
    <xf numFmtId="0" fontId="9" fillId="0" borderId="0" xfId="0" applyFont="1" applyAlignment="1">
      <alignment horizontal="center"/>
    </xf>
    <xf numFmtId="0" fontId="10" fillId="5" borderId="29" xfId="0" applyFont="1" applyFill="1" applyBorder="1" applyAlignment="1">
      <alignment horizontal="left" vertical="center"/>
    </xf>
    <xf numFmtId="0" fontId="10" fillId="5" borderId="19" xfId="0" applyFont="1" applyFill="1" applyBorder="1" applyAlignment="1">
      <alignment horizontal="left" vertical="center"/>
    </xf>
    <xf numFmtId="0" fontId="10" fillId="5" borderId="19" xfId="0" quotePrefix="1" applyFont="1" applyFill="1" applyBorder="1" applyAlignment="1">
      <alignment horizontal="left" vertical="center"/>
    </xf>
    <xf numFmtId="0" fontId="10" fillId="4" borderId="7" xfId="0" quotePrefix="1" applyFont="1" applyFill="1" applyBorder="1" applyAlignment="1">
      <alignment horizontal="left" vertical="top" textRotation="90"/>
    </xf>
    <xf numFmtId="0" fontId="10" fillId="4" borderId="9" xfId="0" quotePrefix="1" applyFont="1" applyFill="1" applyBorder="1" applyAlignment="1">
      <alignment horizontal="left" vertical="top" textRotation="90"/>
    </xf>
    <xf numFmtId="0" fontId="10" fillId="4" borderId="19" xfId="0" quotePrefix="1" applyFont="1" applyFill="1" applyBorder="1" applyAlignment="1">
      <alignment horizontal="left" vertical="top" textRotation="90"/>
    </xf>
    <xf numFmtId="0" fontId="10" fillId="4" borderId="25" xfId="0" quotePrefix="1" applyFont="1" applyFill="1" applyBorder="1" applyAlignment="1">
      <alignment horizontal="left" vertical="top" textRotation="90"/>
    </xf>
    <xf numFmtId="0" fontId="10" fillId="6" borderId="25" xfId="0" quotePrefix="1" applyFont="1" applyFill="1" applyBorder="1" applyAlignment="1">
      <alignment horizontal="left" vertical="center" wrapText="1"/>
    </xf>
    <xf numFmtId="0" fontId="9" fillId="0" borderId="0" xfId="0" applyFont="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9" fillId="0" borderId="2" xfId="0" quotePrefix="1" applyFont="1" applyBorder="1" applyAlignment="1">
      <alignment horizontal="center" vertical="top"/>
    </xf>
    <xf numFmtId="0" fontId="9" fillId="0" borderId="2" xfId="0" applyFont="1" applyBorder="1" applyAlignment="1">
      <alignment horizontal="center" vertical="top"/>
    </xf>
    <xf numFmtId="0" fontId="0" fillId="0" borderId="1" xfId="0" applyBorder="1" applyAlignment="1">
      <alignment horizontal="center" vertical="top"/>
    </xf>
    <xf numFmtId="0" fontId="0" fillId="0" borderId="3" xfId="0" applyBorder="1" applyAlignment="1">
      <alignment horizontal="center" vertical="top"/>
    </xf>
    <xf numFmtId="0" fontId="0" fillId="0" borderId="12" xfId="0" applyBorder="1" applyAlignment="1">
      <alignment horizontal="center" vertical="top"/>
    </xf>
    <xf numFmtId="0" fontId="0" fillId="0" borderId="2" xfId="0" applyBorder="1" applyAlignment="1">
      <alignment horizontal="center" vertical="top"/>
    </xf>
    <xf numFmtId="0" fontId="0" fillId="0" borderId="23" xfId="0" applyBorder="1" applyAlignment="1">
      <alignment horizontal="center" vertical="top"/>
    </xf>
    <xf numFmtId="0" fontId="0" fillId="0" borderId="0" xfId="0" applyAlignment="1">
      <alignment horizontal="left" vertical="top"/>
    </xf>
    <xf numFmtId="0" fontId="0" fillId="0" borderId="23" xfId="0" applyBorder="1" applyAlignment="1">
      <alignment horizontal="left" vertical="top"/>
    </xf>
    <xf numFmtId="0" fontId="0" fillId="0" borderId="23" xfId="0" applyBorder="1" applyAlignment="1">
      <alignment horizontal="left" vertical="top" wrapText="1"/>
    </xf>
    <xf numFmtId="0" fontId="0" fillId="0" borderId="0" xfId="0" applyAlignment="1">
      <alignment horizontal="center" vertical="top"/>
    </xf>
    <xf numFmtId="0" fontId="9" fillId="0" borderId="4" xfId="0" applyFont="1" applyBorder="1" applyAlignment="1">
      <alignment horizontal="left" vertical="top"/>
    </xf>
    <xf numFmtId="0" fontId="9" fillId="0" borderId="5" xfId="0" applyFont="1" applyBorder="1" applyAlignment="1">
      <alignment horizontal="left" vertical="top"/>
    </xf>
    <xf numFmtId="0" fontId="9" fillId="0" borderId="5" xfId="0" applyFont="1" applyBorder="1" applyAlignment="1">
      <alignment horizontal="center" vertical="top"/>
    </xf>
    <xf numFmtId="0" fontId="9" fillId="0" borderId="5" xfId="0" quotePrefix="1" applyFont="1" applyBorder="1" applyAlignment="1">
      <alignment horizontal="center" vertical="top"/>
    </xf>
    <xf numFmtId="0" fontId="0" fillId="0" borderId="4" xfId="0" applyBorder="1" applyAlignment="1">
      <alignment horizontal="center" vertical="top"/>
    </xf>
    <xf numFmtId="0" fontId="0" fillId="0" borderId="6" xfId="0" applyBorder="1" applyAlignment="1">
      <alignment horizontal="center" vertical="top"/>
    </xf>
    <xf numFmtId="0" fontId="0" fillId="0" borderId="13" xfId="0" applyBorder="1" applyAlignment="1">
      <alignment horizontal="center" vertical="top"/>
    </xf>
    <xf numFmtId="0" fontId="0" fillId="0" borderId="5" xfId="0" applyBorder="1" applyAlignment="1">
      <alignment horizontal="center" vertical="top"/>
    </xf>
    <xf numFmtId="0" fontId="0" fillId="0" borderId="24" xfId="0" applyBorder="1" applyAlignment="1">
      <alignment horizontal="center" vertical="top"/>
    </xf>
    <xf numFmtId="0" fontId="0" fillId="0" borderId="30" xfId="0" applyBorder="1" applyAlignment="1">
      <alignment horizontal="left" vertical="top"/>
    </xf>
    <xf numFmtId="0" fontId="0" fillId="0" borderId="24" xfId="0" applyBorder="1" applyAlignment="1">
      <alignment horizontal="left" vertical="top"/>
    </xf>
    <xf numFmtId="0" fontId="0" fillId="0" borderId="24" xfId="0" applyBorder="1" applyAlignment="1">
      <alignment horizontal="left" vertical="top" wrapText="1"/>
    </xf>
    <xf numFmtId="0" fontId="0" fillId="0" borderId="4" xfId="0" quotePrefix="1" applyBorder="1" applyAlignment="1">
      <alignment horizontal="left" vertical="top"/>
    </xf>
    <xf numFmtId="0" fontId="0" fillId="0" borderId="5" xfId="0" applyBorder="1" applyAlignment="1">
      <alignment horizontal="left" vertical="top"/>
    </xf>
    <xf numFmtId="0" fontId="0" fillId="0" borderId="24" xfId="0" quotePrefix="1" applyBorder="1" applyAlignment="1">
      <alignment horizontal="left" vertical="top" wrapText="1"/>
    </xf>
    <xf numFmtId="0" fontId="12" fillId="0" borderId="5" xfId="0" quotePrefix="1" applyFont="1" applyBorder="1" applyAlignment="1">
      <alignment horizontal="center" vertical="top"/>
    </xf>
    <xf numFmtId="0" fontId="0" fillId="0" borderId="30" xfId="0" quotePrefix="1" applyBorder="1" applyAlignment="1">
      <alignment horizontal="left" vertical="top"/>
    </xf>
    <xf numFmtId="0" fontId="0" fillId="0" borderId="4" xfId="0" applyBorder="1" applyAlignment="1">
      <alignment horizontal="left" vertical="top"/>
    </xf>
    <xf numFmtId="0" fontId="9" fillId="0" borderId="5" xfId="0" quotePrefix="1" applyFont="1" applyBorder="1" applyAlignment="1">
      <alignment horizontal="left" vertical="top"/>
    </xf>
    <xf numFmtId="0" fontId="9" fillId="0" borderId="4" xfId="0" quotePrefix="1" applyFont="1" applyBorder="1" applyAlignment="1">
      <alignment horizontal="left" vertical="top"/>
    </xf>
    <xf numFmtId="0" fontId="7" fillId="0" borderId="24" xfId="1" quotePrefix="1" applyBorder="1" applyAlignment="1">
      <alignment horizontal="left" vertical="top" wrapText="1"/>
    </xf>
    <xf numFmtId="0" fontId="9" fillId="0" borderId="24" xfId="0" quotePrefix="1" applyFont="1" applyBorder="1" applyAlignment="1">
      <alignment horizontal="left" vertical="top" wrapText="1"/>
    </xf>
    <xf numFmtId="0" fontId="9" fillId="7" borderId="5" xfId="0" applyFont="1" applyFill="1" applyBorder="1" applyAlignment="1">
      <alignment horizontal="left" vertical="top"/>
    </xf>
    <xf numFmtId="0" fontId="9" fillId="7" borderId="5" xfId="0" applyFont="1" applyFill="1" applyBorder="1" applyAlignment="1">
      <alignment horizontal="center" vertical="top"/>
    </xf>
    <xf numFmtId="0" fontId="9" fillId="7" borderId="30" xfId="0" applyFont="1" applyFill="1" applyBorder="1" applyAlignment="1">
      <alignment horizontal="left" vertical="top"/>
    </xf>
    <xf numFmtId="0" fontId="9" fillId="0" borderId="24" xfId="0" applyFont="1" applyBorder="1" applyAlignment="1">
      <alignment horizontal="left" vertical="top" wrapText="1"/>
    </xf>
    <xf numFmtId="0" fontId="9" fillId="7" borderId="24" xfId="0" applyFont="1" applyFill="1" applyBorder="1" applyAlignment="1">
      <alignment horizontal="left" vertical="top" wrapText="1"/>
    </xf>
    <xf numFmtId="0" fontId="0" fillId="8" borderId="30" xfId="0" applyFill="1" applyBorder="1" applyAlignment="1">
      <alignment horizontal="left" vertical="top"/>
    </xf>
    <xf numFmtId="0" fontId="0" fillId="8" borderId="24" xfId="0" applyFill="1" applyBorder="1" applyAlignment="1">
      <alignment horizontal="left" vertical="top" wrapText="1"/>
    </xf>
    <xf numFmtId="0" fontId="9" fillId="0" borderId="7" xfId="0" applyFont="1" applyBorder="1" applyAlignment="1">
      <alignment horizontal="left" vertical="top"/>
    </xf>
    <xf numFmtId="0" fontId="9" fillId="0" borderId="8" xfId="0" quotePrefix="1" applyFont="1" applyBorder="1" applyAlignment="1">
      <alignment horizontal="left" vertical="top"/>
    </xf>
    <xf numFmtId="0" fontId="9" fillId="0" borderId="8" xfId="0" quotePrefix="1" applyFont="1" applyBorder="1" applyAlignment="1">
      <alignment horizontal="center" vertical="top"/>
    </xf>
    <xf numFmtId="0" fontId="9" fillId="0" borderId="8" xfId="0" applyFont="1" applyBorder="1" applyAlignment="1">
      <alignment horizontal="center" vertical="top"/>
    </xf>
    <xf numFmtId="0" fontId="0" fillId="0" borderId="7" xfId="0" applyBorder="1" applyAlignment="1">
      <alignment horizontal="center" vertical="top"/>
    </xf>
    <xf numFmtId="0" fontId="0" fillId="0" borderId="9" xfId="0" applyBorder="1" applyAlignment="1">
      <alignment horizontal="center" vertical="top"/>
    </xf>
    <xf numFmtId="0" fontId="0" fillId="0" borderId="14" xfId="0" applyBorder="1" applyAlignment="1">
      <alignment horizontal="center" vertical="top"/>
    </xf>
    <xf numFmtId="0" fontId="0" fillId="0" borderId="8" xfId="0" applyBorder="1" applyAlignment="1">
      <alignment horizontal="center" vertical="top"/>
    </xf>
    <xf numFmtId="0" fontId="0" fillId="0" borderId="25" xfId="0" applyBorder="1" applyAlignment="1">
      <alignment horizontal="center" vertical="top"/>
    </xf>
    <xf numFmtId="0" fontId="0" fillId="0" borderId="29"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0" borderId="0" xfId="0" applyAlignment="1">
      <alignment horizontal="left"/>
    </xf>
    <xf numFmtId="0" fontId="0" fillId="0" borderId="0" xfId="0"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1" fillId="2" borderId="0" xfId="0" quotePrefix="1" applyFont="1" applyFill="1" applyAlignment="1">
      <alignment horizontal="left"/>
    </xf>
    <xf numFmtId="0" fontId="0" fillId="0" borderId="0" xfId="0" applyAlignment="1">
      <alignment horizontal="left" wrapText="1"/>
    </xf>
    <xf numFmtId="0" fontId="1" fillId="9" borderId="0" xfId="0" applyFont="1" applyFill="1" applyAlignment="1">
      <alignment horizontal="center"/>
    </xf>
    <xf numFmtId="0" fontId="1" fillId="9" borderId="0" xfId="0" quotePrefix="1" applyFont="1" applyFill="1" applyAlignment="1">
      <alignment horizontal="left"/>
    </xf>
    <xf numFmtId="0" fontId="1" fillId="10" borderId="0" xfId="0" applyFont="1" applyFill="1" applyAlignment="1">
      <alignment horizontal="center"/>
    </xf>
    <xf numFmtId="0" fontId="1" fillId="10" borderId="0" xfId="0" applyFont="1" applyFill="1" applyAlignment="1">
      <alignment horizontal="left"/>
    </xf>
    <xf numFmtId="0" fontId="2" fillId="11" borderId="1" xfId="0" applyFont="1" applyFill="1" applyBorder="1" applyAlignment="1">
      <alignment vertical="top"/>
    </xf>
    <xf numFmtId="0" fontId="2" fillId="11" borderId="2" xfId="0" applyFont="1" applyFill="1" applyBorder="1" applyAlignment="1">
      <alignment vertical="top"/>
    </xf>
    <xf numFmtId="0" fontId="2" fillId="11" borderId="3" xfId="0" applyFont="1" applyFill="1" applyBorder="1" applyAlignment="1">
      <alignment vertical="top"/>
    </xf>
    <xf numFmtId="0" fontId="2" fillId="11" borderId="7" xfId="0" quotePrefix="1" applyFont="1" applyFill="1" applyBorder="1" applyAlignment="1">
      <alignment horizontal="left" vertical="top" wrapText="1"/>
    </xf>
    <xf numFmtId="0" fontId="2" fillId="11" borderId="8" xfId="0" quotePrefix="1" applyFont="1" applyFill="1" applyBorder="1" applyAlignment="1">
      <alignment horizontal="left" vertical="top" wrapText="1"/>
    </xf>
    <xf numFmtId="0" fontId="2" fillId="11" borderId="9" xfId="0" quotePrefix="1" applyFont="1" applyFill="1" applyBorder="1" applyAlignment="1">
      <alignment horizontal="left" vertical="top" wrapText="1"/>
    </xf>
    <xf numFmtId="0" fontId="2" fillId="12" borderId="1" xfId="0" applyFont="1" applyFill="1" applyBorder="1" applyAlignment="1">
      <alignment vertical="top"/>
    </xf>
    <xf numFmtId="0" fontId="2" fillId="12" borderId="2" xfId="0" applyFont="1" applyFill="1" applyBorder="1" applyAlignment="1">
      <alignment vertical="top"/>
    </xf>
    <xf numFmtId="0" fontId="2" fillId="12" borderId="3" xfId="0" applyFont="1" applyFill="1" applyBorder="1" applyAlignment="1">
      <alignment vertical="top"/>
    </xf>
    <xf numFmtId="0" fontId="2" fillId="12" borderId="1" xfId="0" quotePrefix="1" applyFont="1" applyFill="1" applyBorder="1" applyAlignment="1">
      <alignment horizontal="left" vertical="top"/>
    </xf>
    <xf numFmtId="0" fontId="2" fillId="12" borderId="7" xfId="0" quotePrefix="1" applyFont="1" applyFill="1" applyBorder="1" applyAlignment="1">
      <alignment horizontal="left" vertical="top" wrapText="1"/>
    </xf>
    <xf numFmtId="0" fontId="2" fillId="12" borderId="8" xfId="0" quotePrefix="1" applyFont="1" applyFill="1" applyBorder="1" applyAlignment="1">
      <alignment horizontal="left" vertical="top" wrapText="1"/>
    </xf>
    <xf numFmtId="0" fontId="2" fillId="12" borderId="9" xfId="0" quotePrefix="1" applyFont="1" applyFill="1" applyBorder="1" applyAlignment="1">
      <alignment horizontal="left" vertical="top" wrapText="1"/>
    </xf>
    <xf numFmtId="0" fontId="2" fillId="12" borderId="9" xfId="0" applyFont="1" applyFill="1" applyBorder="1" applyAlignment="1">
      <alignment vertical="top" wrapText="1"/>
    </xf>
    <xf numFmtId="0" fontId="0" fillId="0" borderId="24" xfId="0" quotePrefix="1" applyBorder="1" applyAlignment="1">
      <alignment horizontal="left" vertical="top"/>
    </xf>
    <xf numFmtId="0" fontId="7" fillId="0" borderId="24" xfId="1" quotePrefix="1" applyBorder="1" applyAlignment="1">
      <alignment horizontal="left" vertical="top"/>
    </xf>
    <xf numFmtId="0" fontId="9" fillId="7" borderId="24" xfId="0" applyFont="1" applyFill="1" applyBorder="1" applyAlignment="1">
      <alignment horizontal="left" vertical="top"/>
    </xf>
    <xf numFmtId="0" fontId="10" fillId="4" borderId="25" xfId="0" applyFont="1" applyFill="1" applyBorder="1" applyAlignment="1">
      <alignment horizontal="left" vertical="top" textRotation="90" wrapText="1"/>
    </xf>
    <xf numFmtId="0" fontId="9" fillId="0" borderId="10" xfId="0" applyFont="1" applyBorder="1" applyAlignment="1">
      <alignment horizontal="center" vertical="top"/>
    </xf>
    <xf numFmtId="0" fontId="9" fillId="7" borderId="10" xfId="0" applyFont="1" applyFill="1" applyBorder="1" applyAlignment="1">
      <alignment horizontal="center" vertical="top"/>
    </xf>
    <xf numFmtId="0" fontId="9" fillId="0" borderId="11" xfId="0" applyFont="1" applyBorder="1" applyAlignment="1">
      <alignment horizontal="center" vertical="top"/>
    </xf>
    <xf numFmtId="0" fontId="0" fillId="0" borderId="40" xfId="0" applyBorder="1" applyAlignment="1">
      <alignment horizontal="center" vertical="top"/>
    </xf>
    <xf numFmtId="0" fontId="10" fillId="4" borderId="8" xfId="0" quotePrefix="1" applyFont="1" applyFill="1" applyBorder="1" applyAlignment="1">
      <alignment horizontal="left" vertical="top" textRotation="90"/>
    </xf>
    <xf numFmtId="0" fontId="31" fillId="0" borderId="0" xfId="0" applyFont="1" applyAlignment="1">
      <alignment vertical="center"/>
    </xf>
    <xf numFmtId="0" fontId="31" fillId="0" borderId="0" xfId="0" applyFont="1" applyAlignment="1">
      <alignment horizontal="left" vertical="center" wrapText="1"/>
    </xf>
    <xf numFmtId="0" fontId="31" fillId="0" borderId="0" xfId="0" applyFont="1" applyAlignment="1">
      <alignment horizontal="center" vertical="center"/>
    </xf>
    <xf numFmtId="0" fontId="32" fillId="0" borderId="0" xfId="0" applyFont="1" applyAlignment="1">
      <alignment vertical="center"/>
    </xf>
    <xf numFmtId="0" fontId="32" fillId="0" borderId="41" xfId="0" applyFont="1" applyBorder="1" applyAlignment="1">
      <alignment horizontal="center" vertical="center"/>
    </xf>
    <xf numFmtId="0" fontId="32" fillId="0" borderId="0" xfId="0" quotePrefix="1" applyFont="1" applyAlignment="1">
      <alignment horizontal="right" vertical="center" wrapText="1"/>
    </xf>
    <xf numFmtId="0" fontId="31" fillId="0" borderId="0" xfId="0" quotePrefix="1" applyFont="1" applyAlignment="1">
      <alignment horizontal="left" vertical="center"/>
    </xf>
    <xf numFmtId="0" fontId="32" fillId="0" borderId="0" xfId="0" applyFont="1" applyAlignment="1">
      <alignment horizontal="center" vertical="center"/>
    </xf>
    <xf numFmtId="0" fontId="31" fillId="0" borderId="42" xfId="0" applyFont="1" applyBorder="1" applyAlignment="1">
      <alignment horizontal="center" vertical="center"/>
    </xf>
    <xf numFmtId="0" fontId="34" fillId="0" borderId="0" xfId="0" applyFont="1" applyAlignment="1">
      <alignment horizontal="right" vertical="center"/>
    </xf>
    <xf numFmtId="0" fontId="31" fillId="44" borderId="0" xfId="0" applyFont="1" applyFill="1" applyAlignment="1">
      <alignment horizontal="center" vertical="center"/>
    </xf>
    <xf numFmtId="0" fontId="33" fillId="0" borderId="42" xfId="0" quotePrefix="1" applyFont="1" applyBorder="1" applyAlignment="1">
      <alignment horizontal="left" vertical="center"/>
    </xf>
    <xf numFmtId="0" fontId="33" fillId="0" borderId="42" xfId="0" quotePrefix="1" applyFont="1" applyBorder="1" applyAlignment="1">
      <alignment horizontal="center" vertical="center"/>
    </xf>
    <xf numFmtId="0" fontId="33" fillId="0" borderId="42" xfId="0" applyFont="1" applyBorder="1" applyAlignment="1">
      <alignment horizontal="center" vertical="center"/>
    </xf>
    <xf numFmtId="0" fontId="33" fillId="0" borderId="42" xfId="0" applyFont="1" applyBorder="1" applyAlignment="1">
      <alignment vertical="center"/>
    </xf>
    <xf numFmtId="0" fontId="32" fillId="0" borderId="42" xfId="0" applyFont="1" applyBorder="1" applyAlignment="1">
      <alignment vertical="center"/>
    </xf>
    <xf numFmtId="0" fontId="31" fillId="0" borderId="42" xfId="0" quotePrefix="1" applyFont="1" applyBorder="1" applyAlignment="1">
      <alignment horizontal="left" vertical="center"/>
    </xf>
    <xf numFmtId="0" fontId="31" fillId="0" borderId="42" xfId="0" quotePrefix="1" applyFont="1" applyBorder="1" applyAlignment="1">
      <alignment horizontal="center" vertical="center"/>
    </xf>
    <xf numFmtId="0" fontId="31" fillId="0" borderId="42" xfId="0" applyFont="1" applyBorder="1" applyAlignment="1">
      <alignment vertical="center"/>
    </xf>
    <xf numFmtId="0" fontId="32" fillId="0" borderId="42" xfId="7" applyFont="1" applyFill="1" applyBorder="1" applyAlignment="1">
      <alignment vertical="center"/>
    </xf>
    <xf numFmtId="49" fontId="33" fillId="0" borderId="42" xfId="0" quotePrefix="1" applyNumberFormat="1" applyFont="1" applyBorder="1" applyAlignment="1">
      <alignment horizontal="center" vertical="center"/>
    </xf>
    <xf numFmtId="0" fontId="32" fillId="0" borderId="42" xfId="0" quotePrefix="1" applyFont="1" applyBorder="1" applyAlignment="1">
      <alignment horizontal="left" vertical="center"/>
    </xf>
    <xf numFmtId="0" fontId="32" fillId="0" borderId="0" xfId="0" applyFont="1" applyAlignment="1">
      <alignment vertical="top"/>
    </xf>
    <xf numFmtId="0" fontId="32" fillId="44" borderId="0" xfId="0" quotePrefix="1" applyFont="1" applyFill="1" applyAlignment="1">
      <alignment horizontal="center" vertical="top" wrapText="1"/>
    </xf>
    <xf numFmtId="0" fontId="35" fillId="45" borderId="43" xfId="0" quotePrefix="1" applyFont="1" applyFill="1" applyBorder="1" applyAlignment="1">
      <alignment horizontal="left" vertical="top" wrapText="1"/>
    </xf>
    <xf numFmtId="0" fontId="35" fillId="45" borderId="42" xfId="0" quotePrefix="1" applyFont="1" applyFill="1" applyBorder="1" applyAlignment="1">
      <alignment vertical="top"/>
    </xf>
    <xf numFmtId="0" fontId="35" fillId="45" borderId="42" xfId="0" applyFont="1" applyFill="1" applyBorder="1" applyAlignment="1">
      <alignment vertical="top" wrapText="1"/>
    </xf>
    <xf numFmtId="0" fontId="35" fillId="45" borderId="42" xfId="0" quotePrefix="1" applyFont="1" applyFill="1" applyBorder="1" applyAlignment="1">
      <alignment horizontal="left" vertical="top"/>
    </xf>
    <xf numFmtId="0" fontId="32" fillId="45" borderId="42" xfId="0" quotePrefix="1" applyFont="1" applyFill="1" applyBorder="1" applyAlignment="1">
      <alignment horizontal="left" vertical="top"/>
    </xf>
    <xf numFmtId="0" fontId="32" fillId="0" borderId="0" xfId="0" applyFont="1" applyAlignment="1">
      <alignment horizontal="center" vertical="top"/>
    </xf>
    <xf numFmtId="0" fontId="37" fillId="6" borderId="28" xfId="0" quotePrefix="1" applyFont="1" applyFill="1" applyBorder="1" applyAlignment="1">
      <alignment horizontal="left" vertical="center" wrapText="1"/>
    </xf>
    <xf numFmtId="0" fontId="38" fillId="5" borderId="18" xfId="0" applyFont="1" applyFill="1" applyBorder="1" applyAlignment="1">
      <alignment horizontal="left" vertical="center"/>
    </xf>
    <xf numFmtId="0" fontId="0" fillId="5" borderId="18" xfId="0" applyFill="1" applyBorder="1" applyAlignment="1">
      <alignment horizontal="center"/>
    </xf>
    <xf numFmtId="0" fontId="1" fillId="4" borderId="28" xfId="0" quotePrefix="1" applyFont="1" applyFill="1" applyBorder="1" applyAlignment="1">
      <alignment horizontal="center" vertical="center" wrapText="1"/>
    </xf>
    <xf numFmtId="0" fontId="1" fillId="6" borderId="28" xfId="0" quotePrefix="1" applyFont="1" applyFill="1" applyBorder="1" applyAlignment="1">
      <alignment horizontal="left" vertical="center" wrapText="1"/>
    </xf>
    <xf numFmtId="0" fontId="31" fillId="48" borderId="42" xfId="0" applyFont="1" applyFill="1" applyBorder="1" applyAlignment="1">
      <alignment horizontal="center" vertical="center"/>
    </xf>
    <xf numFmtId="0" fontId="33" fillId="49" borderId="42" xfId="0" applyFont="1" applyFill="1" applyBorder="1" applyAlignment="1">
      <alignment horizontal="center" vertical="center"/>
    </xf>
    <xf numFmtId="0" fontId="31" fillId="49" borderId="42" xfId="0" applyFont="1" applyFill="1" applyBorder="1" applyAlignment="1">
      <alignment horizontal="center" vertical="center"/>
    </xf>
    <xf numFmtId="0" fontId="32" fillId="47" borderId="42" xfId="0" quotePrefix="1" applyFont="1" applyFill="1" applyBorder="1" applyAlignment="1">
      <alignment horizontal="left" vertical="center"/>
    </xf>
    <xf numFmtId="0" fontId="31" fillId="9" borderId="42" xfId="0" applyFont="1" applyFill="1" applyBorder="1" applyAlignment="1">
      <alignment horizontal="left" vertical="center"/>
    </xf>
    <xf numFmtId="0" fontId="32" fillId="50" borderId="45" xfId="0" applyFont="1" applyFill="1" applyBorder="1" applyAlignment="1">
      <alignment horizontal="left" vertical="top"/>
    </xf>
    <xf numFmtId="0" fontId="32" fillId="50" borderId="45" xfId="0" quotePrefix="1" applyFont="1" applyFill="1" applyBorder="1" applyAlignment="1">
      <alignment horizontal="left" vertical="top"/>
    </xf>
    <xf numFmtId="0" fontId="32" fillId="50" borderId="45" xfId="0" applyFont="1" applyFill="1" applyBorder="1" applyAlignment="1">
      <alignment vertical="top"/>
    </xf>
    <xf numFmtId="0" fontId="32" fillId="50" borderId="46" xfId="0" quotePrefix="1" applyFont="1" applyFill="1" applyBorder="1" applyAlignment="1">
      <alignment horizontal="left" vertical="top" wrapText="1"/>
    </xf>
    <xf numFmtId="0" fontId="32" fillId="50" borderId="46" xfId="0" applyFont="1" applyFill="1" applyBorder="1" applyAlignment="1">
      <alignment horizontal="left" vertical="top" wrapText="1"/>
    </xf>
    <xf numFmtId="0" fontId="32" fillId="50" borderId="46" xfId="0" applyFont="1" applyFill="1" applyBorder="1" applyAlignment="1">
      <alignment vertical="top" wrapText="1"/>
    </xf>
    <xf numFmtId="0" fontId="1" fillId="0" borderId="0" xfId="0" applyFont="1" applyAlignment="1">
      <alignment horizontal="center"/>
    </xf>
    <xf numFmtId="0" fontId="10" fillId="4" borderId="9" xfId="0" quotePrefix="1" applyFont="1" applyFill="1" applyBorder="1" applyAlignment="1">
      <alignment horizontal="left" vertical="top" textRotation="90" wrapText="1"/>
    </xf>
    <xf numFmtId="0" fontId="39" fillId="6" borderId="28" xfId="0" quotePrefix="1" applyFont="1" applyFill="1" applyBorder="1" applyAlignment="1">
      <alignment horizontal="left" vertical="center" wrapText="1"/>
    </xf>
    <xf numFmtId="0" fontId="0" fillId="0" borderId="0" xfId="0" quotePrefix="1" applyAlignment="1">
      <alignment horizontal="left"/>
    </xf>
    <xf numFmtId="0" fontId="5" fillId="6" borderId="28" xfId="0" applyFont="1" applyFill="1" applyBorder="1" applyAlignment="1">
      <alignment vertical="center" wrapText="1"/>
    </xf>
    <xf numFmtId="0" fontId="5" fillId="6" borderId="48" xfId="0" applyFont="1" applyFill="1" applyBorder="1" applyAlignment="1">
      <alignment horizontal="left" vertical="center" wrapText="1"/>
    </xf>
    <xf numFmtId="0" fontId="2" fillId="6" borderId="49" xfId="0" quotePrefix="1" applyFont="1" applyFill="1" applyBorder="1" applyAlignment="1">
      <alignment horizontal="left" vertical="top" wrapText="1"/>
    </xf>
    <xf numFmtId="0" fontId="0" fillId="5" borderId="0" xfId="0" applyFill="1" applyAlignment="1">
      <alignment vertical="top"/>
    </xf>
    <xf numFmtId="0" fontId="2" fillId="5" borderId="0" xfId="0" quotePrefix="1" applyFont="1" applyFill="1" applyAlignment="1">
      <alignment horizontal="left" vertical="top" wrapText="1"/>
    </xf>
    <xf numFmtId="0" fontId="5" fillId="5" borderId="15" xfId="0" applyFont="1" applyFill="1" applyBorder="1" applyAlignment="1">
      <alignment vertical="center"/>
    </xf>
    <xf numFmtId="0" fontId="5" fillId="5" borderId="16" xfId="0" applyFont="1" applyFill="1" applyBorder="1" applyAlignment="1">
      <alignment vertical="center"/>
    </xf>
    <xf numFmtId="0" fontId="5" fillId="5" borderId="50" xfId="0" applyFont="1" applyFill="1" applyBorder="1" applyAlignment="1">
      <alignment vertical="center"/>
    </xf>
    <xf numFmtId="0" fontId="5" fillId="5" borderId="55" xfId="0" applyFont="1" applyFill="1" applyBorder="1" applyAlignment="1">
      <alignment vertical="center"/>
    </xf>
    <xf numFmtId="0" fontId="2" fillId="5" borderId="51" xfId="0" quotePrefix="1" applyFont="1" applyFill="1" applyBorder="1" applyAlignment="1">
      <alignment horizontal="left" vertical="top" wrapText="1"/>
    </xf>
    <xf numFmtId="0" fontId="2" fillId="5" borderId="56" xfId="0" quotePrefix="1" applyFont="1" applyFill="1" applyBorder="1" applyAlignment="1">
      <alignment horizontal="left" vertical="top" wrapText="1"/>
    </xf>
    <xf numFmtId="0" fontId="0" fillId="5" borderId="53" xfId="0" applyFill="1" applyBorder="1" applyAlignment="1">
      <alignment vertical="top"/>
    </xf>
    <xf numFmtId="0" fontId="40" fillId="5" borderId="26" xfId="0" quotePrefix="1" applyFont="1" applyFill="1" applyBorder="1" applyAlignment="1">
      <alignment horizontal="left" vertical="center"/>
    </xf>
    <xf numFmtId="0" fontId="31" fillId="2" borderId="44" xfId="0" applyFont="1" applyFill="1" applyBorder="1" applyAlignment="1">
      <alignment horizontal="left" vertical="center"/>
    </xf>
    <xf numFmtId="0" fontId="40" fillId="6" borderId="47" xfId="0" quotePrefix="1" applyFont="1" applyFill="1" applyBorder="1" applyAlignment="1">
      <alignment horizontal="left" vertical="center" wrapText="1"/>
    </xf>
    <xf numFmtId="0" fontId="0" fillId="52" borderId="4" xfId="0" applyFill="1" applyBorder="1" applyAlignment="1">
      <alignment horizontal="center" vertical="top"/>
    </xf>
    <xf numFmtId="0" fontId="0" fillId="52" borderId="6" xfId="0" applyFill="1" applyBorder="1" applyAlignment="1">
      <alignment horizontal="center" vertical="top"/>
    </xf>
    <xf numFmtId="0" fontId="0" fillId="52" borderId="0" xfId="0" applyFill="1" applyAlignment="1">
      <alignment horizontal="center"/>
    </xf>
    <xf numFmtId="0" fontId="1" fillId="0" borderId="0" xfId="0" applyFont="1" applyAlignment="1">
      <alignment horizontal="left"/>
    </xf>
    <xf numFmtId="0" fontId="1" fillId="0" borderId="0" xfId="0" applyFont="1"/>
    <xf numFmtId="0" fontId="1" fillId="52" borderId="0" xfId="0" quotePrefix="1" applyFont="1" applyFill="1" applyAlignment="1">
      <alignment horizontal="left" vertical="top"/>
    </xf>
    <xf numFmtId="0" fontId="0" fillId="0" borderId="0" xfId="0" quotePrefix="1" applyAlignment="1">
      <alignment horizontal="left" vertical="top"/>
    </xf>
    <xf numFmtId="0" fontId="32" fillId="0" borderId="42" xfId="7" quotePrefix="1" applyFont="1" applyFill="1" applyBorder="1" applyAlignment="1">
      <alignment horizontal="left" vertical="center"/>
    </xf>
    <xf numFmtId="0" fontId="0" fillId="0" borderId="42" xfId="0" quotePrefix="1" applyBorder="1" applyAlignment="1">
      <alignment horizontal="left" vertical="center"/>
    </xf>
    <xf numFmtId="0" fontId="0" fillId="0" borderId="0" xfId="0" applyAlignment="1">
      <alignment horizontal="center" vertical="center"/>
    </xf>
    <xf numFmtId="14" fontId="0" fillId="0" borderId="42" xfId="0" applyNumberFormat="1" applyBorder="1" applyAlignment="1">
      <alignment horizontal="center" vertical="center"/>
    </xf>
    <xf numFmtId="0" fontId="0" fillId="0" borderId="42" xfId="0" applyBorder="1" applyAlignment="1">
      <alignment horizontal="center" vertical="center"/>
    </xf>
    <xf numFmtId="0" fontId="0" fillId="0" borderId="42" xfId="0" applyBorder="1" applyAlignment="1">
      <alignment horizontal="left" vertical="center"/>
    </xf>
    <xf numFmtId="0" fontId="0" fillId="0" borderId="0" xfId="0" applyAlignment="1">
      <alignment horizontal="left" vertical="center"/>
    </xf>
    <xf numFmtId="0" fontId="27" fillId="45" borderId="0" xfId="0" applyFont="1" applyFill="1" applyAlignment="1">
      <alignment horizontal="center" vertical="center"/>
    </xf>
    <xf numFmtId="0" fontId="27" fillId="45" borderId="0" xfId="0" applyFont="1" applyFill="1" applyAlignment="1">
      <alignment horizontal="left" vertical="center"/>
    </xf>
    <xf numFmtId="0" fontId="9" fillId="0" borderId="1" xfId="0" applyFont="1" applyBorder="1" applyAlignment="1">
      <alignment horizontal="left" vertical="top"/>
    </xf>
    <xf numFmtId="0" fontId="9" fillId="0" borderId="2" xfId="0" quotePrefix="1" applyFont="1" applyBorder="1" applyAlignment="1">
      <alignment horizontal="left" vertical="top"/>
    </xf>
    <xf numFmtId="0" fontId="0" fillId="0" borderId="26" xfId="0" applyBorder="1" applyAlignment="1">
      <alignment horizontal="left" vertical="top"/>
    </xf>
    <xf numFmtId="0" fontId="41" fillId="3" borderId="0" xfId="0" quotePrefix="1" applyFont="1" applyFill="1" applyAlignment="1">
      <alignment horizontal="left"/>
    </xf>
    <xf numFmtId="0" fontId="0" fillId="3" borderId="0" xfId="0" applyFill="1" applyAlignment="1">
      <alignment horizontal="left"/>
    </xf>
    <xf numFmtId="0" fontId="0" fillId="3" borderId="0" xfId="0" applyFill="1" applyAlignment="1">
      <alignment horizontal="center"/>
    </xf>
    <xf numFmtId="0" fontId="0" fillId="0" borderId="42" xfId="0" quotePrefix="1" applyBorder="1" applyAlignment="1">
      <alignment horizontal="left" vertical="center" wrapText="1"/>
    </xf>
    <xf numFmtId="0" fontId="1" fillId="0" borderId="0" xfId="0" quotePrefix="1" applyFont="1" applyAlignment="1">
      <alignment horizontal="right"/>
    </xf>
    <xf numFmtId="0" fontId="0" fillId="53" borderId="12" xfId="0" applyFill="1" applyBorder="1" applyAlignment="1">
      <alignment horizontal="center" vertical="top"/>
    </xf>
    <xf numFmtId="0" fontId="0" fillId="53" borderId="2" xfId="0" applyFill="1" applyBorder="1" applyAlignment="1">
      <alignment horizontal="center" vertical="top"/>
    </xf>
    <xf numFmtId="0" fontId="0" fillId="53" borderId="3" xfId="0" applyFill="1" applyBorder="1" applyAlignment="1">
      <alignment horizontal="center" vertical="top"/>
    </xf>
    <xf numFmtId="0" fontId="0" fillId="53" borderId="23" xfId="0" applyFill="1" applyBorder="1" applyAlignment="1">
      <alignment horizontal="center" vertical="top"/>
    </xf>
    <xf numFmtId="0" fontId="0" fillId="53" borderId="13" xfId="0" applyFill="1" applyBorder="1" applyAlignment="1">
      <alignment horizontal="center" vertical="top"/>
    </xf>
    <xf numFmtId="0" fontId="0" fillId="53" borderId="5" xfId="0" applyFill="1" applyBorder="1" applyAlignment="1">
      <alignment horizontal="center" vertical="top"/>
    </xf>
    <xf numFmtId="0" fontId="0" fillId="53" borderId="6" xfId="0" applyFill="1" applyBorder="1" applyAlignment="1">
      <alignment horizontal="center" vertical="top"/>
    </xf>
    <xf numFmtId="0" fontId="0" fillId="53" borderId="24" xfId="0" applyFill="1" applyBorder="1" applyAlignment="1">
      <alignment horizontal="center" vertical="top"/>
    </xf>
    <xf numFmtId="0" fontId="0" fillId="53" borderId="14" xfId="0" applyFill="1" applyBorder="1" applyAlignment="1">
      <alignment horizontal="center" vertical="top"/>
    </xf>
    <xf numFmtId="0" fontId="0" fillId="53" borderId="8" xfId="0" applyFill="1" applyBorder="1" applyAlignment="1">
      <alignment horizontal="center" vertical="top"/>
    </xf>
    <xf numFmtId="0" fontId="0" fillId="53" borderId="9" xfId="0" applyFill="1" applyBorder="1" applyAlignment="1">
      <alignment horizontal="center" vertical="top"/>
    </xf>
    <xf numFmtId="0" fontId="0" fillId="53" borderId="25" xfId="0" applyFill="1" applyBorder="1" applyAlignment="1">
      <alignment horizontal="center" vertical="top"/>
    </xf>
    <xf numFmtId="0" fontId="0" fillId="0" borderId="25" xfId="0" quotePrefix="1" applyBorder="1" applyAlignment="1">
      <alignment horizontal="left" vertical="top" wrapText="1"/>
    </xf>
    <xf numFmtId="0" fontId="0" fillId="54" borderId="6" xfId="0" quotePrefix="1" applyFill="1" applyBorder="1" applyAlignment="1">
      <alignment horizontal="center" vertical="top"/>
    </xf>
    <xf numFmtId="0" fontId="0" fillId="54" borderId="6" xfId="0" applyFill="1" applyBorder="1" applyAlignment="1">
      <alignment horizontal="center" vertical="top"/>
    </xf>
    <xf numFmtId="0" fontId="0" fillId="54" borderId="9" xfId="0" applyFill="1" applyBorder="1" applyAlignment="1">
      <alignment horizontal="center" vertical="top"/>
    </xf>
    <xf numFmtId="0" fontId="1" fillId="54" borderId="0" xfId="0" applyFont="1" applyFill="1" applyAlignment="1">
      <alignment horizontal="center" vertical="top" wrapText="1"/>
    </xf>
    <xf numFmtId="0" fontId="9" fillId="0" borderId="58" xfId="0" applyFont="1" applyBorder="1" applyAlignment="1">
      <alignment horizontal="left" vertical="top"/>
    </xf>
    <xf numFmtId="0" fontId="9" fillId="0" borderId="59" xfId="0" quotePrefix="1" applyFont="1" applyBorder="1" applyAlignment="1">
      <alignment horizontal="left" vertical="top"/>
    </xf>
    <xf numFmtId="0" fontId="9" fillId="0" borderId="59" xfId="0" applyFont="1" applyBorder="1" applyAlignment="1">
      <alignment horizontal="center" vertical="top"/>
    </xf>
    <xf numFmtId="0" fontId="9" fillId="0" borderId="59" xfId="0" quotePrefix="1" applyFont="1" applyBorder="1" applyAlignment="1">
      <alignment horizontal="center" vertical="top"/>
    </xf>
    <xf numFmtId="0" fontId="0" fillId="0" borderId="58" xfId="0" applyBorder="1" applyAlignment="1">
      <alignment horizontal="center" vertical="top"/>
    </xf>
    <xf numFmtId="0" fontId="0" fillId="0" borderId="59" xfId="0" applyBorder="1" applyAlignment="1">
      <alignment horizontal="center" vertical="top"/>
    </xf>
    <xf numFmtId="0" fontId="0" fillId="0" borderId="60" xfId="0" applyBorder="1" applyAlignment="1">
      <alignment horizontal="center" vertical="top"/>
    </xf>
    <xf numFmtId="0" fontId="0" fillId="0" borderId="57" xfId="0" applyBorder="1" applyAlignment="1">
      <alignment horizontal="left" vertical="top" wrapText="1"/>
    </xf>
    <xf numFmtId="0" fontId="0" fillId="0" borderId="57" xfId="0" applyBorder="1" applyAlignment="1">
      <alignment horizontal="left" vertical="top"/>
    </xf>
    <xf numFmtId="0" fontId="0" fillId="0" borderId="48" xfId="0" applyBorder="1" applyAlignment="1">
      <alignment horizontal="left" vertical="top" wrapText="1"/>
    </xf>
    <xf numFmtId="0" fontId="40" fillId="5" borderId="52" xfId="0" quotePrefix="1" applyFont="1" applyFill="1" applyBorder="1" applyAlignment="1">
      <alignment horizontal="left" vertical="center"/>
    </xf>
    <xf numFmtId="0" fontId="9" fillId="6" borderId="58" xfId="0" applyFont="1" applyFill="1" applyBorder="1" applyAlignment="1">
      <alignment horizontal="left" vertical="top"/>
    </xf>
    <xf numFmtId="0" fontId="0" fillId="6" borderId="0" xfId="0" applyFill="1" applyAlignment="1">
      <alignment horizontal="left"/>
    </xf>
    <xf numFmtId="0" fontId="9" fillId="6" borderId="58" xfId="0" quotePrefix="1" applyFont="1" applyFill="1" applyBorder="1" applyAlignment="1">
      <alignment horizontal="left" vertical="top"/>
    </xf>
    <xf numFmtId="0" fontId="9" fillId="6" borderId="59" xfId="0" quotePrefix="1" applyFont="1" applyFill="1" applyBorder="1" applyAlignment="1">
      <alignment horizontal="left" vertical="top"/>
    </xf>
    <xf numFmtId="0" fontId="9" fillId="6" borderId="59" xfId="0" applyFont="1" applyFill="1" applyBorder="1" applyAlignment="1">
      <alignment horizontal="center" vertical="top"/>
    </xf>
    <xf numFmtId="0" fontId="9" fillId="6" borderId="59" xfId="0" quotePrefix="1" applyFont="1" applyFill="1" applyBorder="1" applyAlignment="1">
      <alignment horizontal="center" vertical="top"/>
    </xf>
    <xf numFmtId="0" fontId="9" fillId="6" borderId="8" xfId="0" quotePrefix="1" applyFont="1" applyFill="1" applyBorder="1" applyAlignment="1">
      <alignment horizontal="left" vertical="top"/>
    </xf>
    <xf numFmtId="0" fontId="9" fillId="6" borderId="8" xfId="0" quotePrefix="1" applyFont="1" applyFill="1" applyBorder="1" applyAlignment="1">
      <alignment horizontal="center" vertical="top"/>
    </xf>
    <xf numFmtId="0" fontId="9" fillId="6" borderId="8" xfId="0" applyFont="1" applyFill="1" applyBorder="1" applyAlignment="1">
      <alignment horizontal="center" vertical="top"/>
    </xf>
    <xf numFmtId="0" fontId="39" fillId="5" borderId="17" xfId="0" quotePrefix="1" applyFont="1" applyFill="1" applyBorder="1" applyAlignment="1">
      <alignment horizontal="left" vertical="center" wrapText="1"/>
    </xf>
    <xf numFmtId="0" fontId="2" fillId="5" borderId="61" xfId="0" quotePrefix="1" applyFont="1" applyFill="1" applyBorder="1" applyAlignment="1">
      <alignment horizontal="left" vertical="top" wrapText="1"/>
    </xf>
    <xf numFmtId="0" fontId="0" fillId="5" borderId="15" xfId="0" applyFill="1"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20" xfId="0" applyBorder="1" applyAlignment="1">
      <alignment horizontal="center" vertical="top"/>
    </xf>
    <xf numFmtId="0" fontId="0" fillId="0" borderId="21" xfId="0" applyBorder="1" applyAlignment="1">
      <alignment horizontal="center" vertical="top"/>
    </xf>
    <xf numFmtId="0" fontId="0" fillId="0" borderId="22" xfId="0" applyBorder="1" applyAlignment="1">
      <alignment horizontal="center" vertical="top"/>
    </xf>
    <xf numFmtId="0" fontId="0" fillId="0" borderId="22" xfId="0" quotePrefix="1"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0" borderId="7" xfId="0" applyBorder="1" applyAlignment="1">
      <alignment vertical="top"/>
    </xf>
    <xf numFmtId="0" fontId="0" fillId="0" borderId="8" xfId="0" applyBorder="1" applyAlignment="1">
      <alignment vertical="top"/>
    </xf>
    <xf numFmtId="0" fontId="5" fillId="5" borderId="17" xfId="0" applyFont="1" applyFill="1" applyBorder="1" applyAlignment="1">
      <alignment vertical="center"/>
    </xf>
    <xf numFmtId="0" fontId="5" fillId="5" borderId="0" xfId="0" applyFont="1" applyFill="1" applyAlignment="1">
      <alignment vertical="center"/>
    </xf>
    <xf numFmtId="0" fontId="0" fillId="5" borderId="54" xfId="0" applyFill="1" applyBorder="1" applyAlignment="1">
      <alignment vertical="top"/>
    </xf>
    <xf numFmtId="0" fontId="0" fillId="0" borderId="1" xfId="0" applyBorder="1" applyAlignment="1">
      <alignment vertical="center"/>
    </xf>
    <xf numFmtId="0" fontId="0" fillId="0" borderId="2" xfId="0" applyBorder="1" applyAlignment="1">
      <alignment vertical="center"/>
    </xf>
    <xf numFmtId="0" fontId="0" fillId="0" borderId="1" xfId="0" quotePrefix="1" applyBorder="1" applyAlignment="1">
      <alignment horizontal="center" vertical="center" wrapText="1"/>
    </xf>
    <xf numFmtId="0" fontId="0" fillId="0" borderId="2" xfId="0" applyBorder="1" applyAlignment="1">
      <alignment horizontal="center" vertical="center"/>
    </xf>
    <xf numFmtId="0" fontId="0" fillId="0" borderId="2" xfId="0" quotePrefix="1" applyBorder="1" applyAlignment="1">
      <alignment horizontal="center" vertical="center" wrapText="1"/>
    </xf>
    <xf numFmtId="0" fontId="0" fillId="0" borderId="3" xfId="0" quotePrefix="1" applyBorder="1" applyAlignment="1">
      <alignment horizontal="center" vertical="center" wrapText="1"/>
    </xf>
    <xf numFmtId="0" fontId="0" fillId="0" borderId="2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4" xfId="0" quotePrefix="1" applyBorder="1" applyAlignment="1">
      <alignment horizontal="center" vertical="center" wrapText="1"/>
    </xf>
    <xf numFmtId="0" fontId="0" fillId="0" borderId="5" xfId="0" applyBorder="1" applyAlignment="1">
      <alignment horizontal="center" vertical="center" wrapText="1"/>
    </xf>
    <xf numFmtId="0" fontId="0" fillId="0" borderId="6" xfId="0" quotePrefix="1" applyBorder="1" applyAlignment="1">
      <alignment horizontal="center" vertical="center" wrapText="1"/>
    </xf>
    <xf numFmtId="0" fontId="0" fillId="0" borderId="24" xfId="0" applyBorder="1" applyAlignment="1">
      <alignment vertical="center" wrapText="1"/>
    </xf>
    <xf numFmtId="0" fontId="0" fillId="0" borderId="4" xfId="0" applyBorder="1" applyAlignment="1">
      <alignment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164" fontId="42" fillId="0" borderId="4" xfId="0" applyNumberFormat="1" applyFont="1" applyBorder="1" applyAlignment="1">
      <alignment vertical="center"/>
    </xf>
    <xf numFmtId="0" fontId="0" fillId="0" borderId="5" xfId="0" quotePrefix="1" applyBorder="1" applyAlignment="1">
      <alignment horizontal="center" vertical="center" wrapText="1"/>
    </xf>
    <xf numFmtId="0" fontId="0" fillId="0" borderId="6" xfId="0" applyBorder="1" applyAlignment="1">
      <alignment horizontal="center" vertical="center"/>
    </xf>
    <xf numFmtId="0" fontId="0" fillId="2" borderId="24" xfId="0" applyFill="1" applyBorder="1" applyAlignment="1">
      <alignment vertical="center" wrapText="1"/>
    </xf>
    <xf numFmtId="0" fontId="0" fillId="0" borderId="5" xfId="0" applyBorder="1" applyAlignment="1">
      <alignment horizontal="left" vertical="center" wrapText="1"/>
    </xf>
    <xf numFmtId="0" fontId="0" fillId="0" borderId="24" xfId="0" applyBorder="1" applyAlignment="1">
      <alignment horizontal="left" vertical="center" wrapText="1"/>
    </xf>
    <xf numFmtId="0" fontId="0" fillId="0" borderId="7" xfId="0" applyBorder="1" applyAlignment="1">
      <alignment vertical="center"/>
    </xf>
    <xf numFmtId="0" fontId="0" fillId="0" borderId="8" xfId="0" applyBorder="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25" xfId="0" applyBorder="1" applyAlignment="1">
      <alignment vertical="center" wrapText="1"/>
    </xf>
    <xf numFmtId="0" fontId="0" fillId="0" borderId="3" xfId="0" applyBorder="1" applyAlignment="1">
      <alignment horizontal="center" vertical="center"/>
    </xf>
    <xf numFmtId="0" fontId="0" fillId="0" borderId="9" xfId="0" applyBorder="1" applyAlignment="1">
      <alignment horizontal="center" vertical="center"/>
    </xf>
    <xf numFmtId="0" fontId="0" fillId="0" borderId="5" xfId="0" quotePrefix="1" applyBorder="1" applyAlignment="1">
      <alignment horizontal="center" vertical="center"/>
    </xf>
    <xf numFmtId="0" fontId="9" fillId="6" borderId="40" xfId="0" applyFont="1" applyFill="1" applyBorder="1" applyAlignment="1">
      <alignment horizontal="center" vertical="top"/>
    </xf>
    <xf numFmtId="0" fontId="9" fillId="6" borderId="40" xfId="0" quotePrefix="1" applyFont="1" applyFill="1" applyBorder="1" applyAlignment="1">
      <alignment horizontal="center" vertical="top"/>
    </xf>
    <xf numFmtId="0" fontId="0" fillId="0" borderId="62" xfId="0" applyBorder="1" applyAlignment="1">
      <alignment horizontal="center" vertical="top"/>
    </xf>
    <xf numFmtId="0" fontId="0" fillId="0" borderId="63" xfId="0" applyBorder="1" applyAlignment="1">
      <alignment horizontal="center" vertical="top"/>
    </xf>
    <xf numFmtId="0" fontId="0" fillId="0" borderId="48" xfId="0" applyBorder="1" applyAlignment="1">
      <alignment horizontal="left" vertical="top"/>
    </xf>
    <xf numFmtId="0" fontId="9" fillId="0" borderId="15" xfId="0" applyFont="1" applyBorder="1" applyAlignment="1">
      <alignment horizontal="left" vertical="top"/>
    </xf>
    <xf numFmtId="0" fontId="9" fillId="0" borderId="17" xfId="0" quotePrefix="1" applyFont="1" applyBorder="1" applyAlignment="1">
      <alignment horizontal="left" vertical="top"/>
    </xf>
    <xf numFmtId="0" fontId="9" fillId="0" borderId="17" xfId="0" applyFont="1" applyBorder="1" applyAlignment="1">
      <alignment horizontal="center" vertical="top"/>
    </xf>
    <xf numFmtId="0" fontId="9" fillId="0" borderId="17" xfId="0" quotePrefix="1" applyFont="1" applyBorder="1" applyAlignment="1">
      <alignment horizontal="center" vertical="top"/>
    </xf>
    <xf numFmtId="0" fontId="0" fillId="0" borderId="17" xfId="0" applyBorder="1" applyAlignment="1">
      <alignment horizontal="center" vertical="top"/>
    </xf>
    <xf numFmtId="0" fontId="0" fillId="0" borderId="17" xfId="0" applyBorder="1" applyAlignment="1">
      <alignment horizontal="left" vertical="top" wrapText="1"/>
    </xf>
    <xf numFmtId="0" fontId="0" fillId="0" borderId="16" xfId="0" applyBorder="1" applyAlignment="1">
      <alignment horizontal="left" vertical="top"/>
    </xf>
    <xf numFmtId="0" fontId="9" fillId="0" borderId="61" xfId="0" applyFont="1" applyBorder="1" applyAlignment="1">
      <alignment horizontal="center" vertical="top"/>
    </xf>
    <xf numFmtId="0" fontId="9" fillId="0" borderId="61" xfId="0" quotePrefix="1" applyFont="1" applyBorder="1" applyAlignment="1">
      <alignment horizontal="center" vertical="top"/>
    </xf>
    <xf numFmtId="0" fontId="0" fillId="0" borderId="61" xfId="0" applyBorder="1" applyAlignment="1">
      <alignment horizontal="center" vertical="top"/>
    </xf>
    <xf numFmtId="0" fontId="0" fillId="0" borderId="61" xfId="0" applyBorder="1" applyAlignment="1">
      <alignment horizontal="left" vertical="top" wrapText="1"/>
    </xf>
    <xf numFmtId="0" fontId="0" fillId="0" borderId="56" xfId="0" applyBorder="1" applyAlignment="1">
      <alignment horizontal="left" vertical="top"/>
    </xf>
    <xf numFmtId="0" fontId="41" fillId="6" borderId="0" xfId="0" applyFont="1" applyFill="1" applyAlignment="1">
      <alignment horizontal="left"/>
    </xf>
    <xf numFmtId="0" fontId="9" fillId="6" borderId="1" xfId="0" quotePrefix="1" applyFont="1" applyFill="1" applyBorder="1" applyAlignment="1">
      <alignment horizontal="left" vertical="top"/>
    </xf>
    <xf numFmtId="0" fontId="9" fillId="6" borderId="2" xfId="0" quotePrefix="1" applyFont="1" applyFill="1" applyBorder="1" applyAlignment="1">
      <alignment horizontal="left" vertical="top"/>
    </xf>
    <xf numFmtId="0" fontId="9" fillId="6" borderId="7" xfId="0" quotePrefix="1" applyFont="1" applyFill="1" applyBorder="1" applyAlignment="1">
      <alignment horizontal="left" vertical="top"/>
    </xf>
    <xf numFmtId="0" fontId="0" fillId="53" borderId="1" xfId="0" applyFill="1" applyBorder="1" applyAlignment="1">
      <alignment horizontal="center" vertical="top"/>
    </xf>
    <xf numFmtId="0" fontId="0" fillId="53" borderId="4" xfId="0" applyFill="1" applyBorder="1" applyAlignment="1">
      <alignment horizontal="center" vertical="top"/>
    </xf>
    <xf numFmtId="0" fontId="0" fillId="53" borderId="7" xfId="0" applyFill="1" applyBorder="1" applyAlignment="1">
      <alignment horizontal="center" vertical="top"/>
    </xf>
    <xf numFmtId="0" fontId="1" fillId="9" borderId="0" xfId="0" applyFont="1" applyFill="1" applyAlignment="1">
      <alignment horizontal="center" vertical="top"/>
    </xf>
    <xf numFmtId="0" fontId="43" fillId="0" borderId="0" xfId="43" applyAlignment="1">
      <alignment vertical="center"/>
    </xf>
    <xf numFmtId="0" fontId="43" fillId="0" borderId="0" xfId="43" applyAlignment="1">
      <alignment horizontal="center" vertical="center"/>
    </xf>
    <xf numFmtId="0" fontId="43" fillId="0" borderId="5" xfId="43" applyBorder="1" applyAlignment="1">
      <alignment horizontal="center" vertical="center"/>
    </xf>
    <xf numFmtId="0" fontId="43" fillId="0" borderId="5" xfId="43" quotePrefix="1" applyBorder="1" applyAlignment="1">
      <alignment horizontal="left" vertical="center"/>
    </xf>
    <xf numFmtId="0" fontId="43" fillId="0" borderId="64" xfId="43" applyBorder="1" applyAlignment="1">
      <alignment vertical="center"/>
    </xf>
    <xf numFmtId="0" fontId="43" fillId="0" borderId="5" xfId="43" applyBorder="1" applyAlignment="1">
      <alignment vertical="center"/>
    </xf>
    <xf numFmtId="0" fontId="44" fillId="0" borderId="0" xfId="43" applyFont="1" applyAlignment="1">
      <alignment vertical="center"/>
    </xf>
    <xf numFmtId="0" fontId="45" fillId="0" borderId="5" xfId="7" applyFont="1" applyFill="1" applyBorder="1" applyAlignment="1">
      <alignment horizontal="center" vertical="center" wrapText="1"/>
    </xf>
    <xf numFmtId="0" fontId="44" fillId="0" borderId="13" xfId="43" applyFont="1" applyBorder="1" applyAlignment="1">
      <alignment vertical="center"/>
    </xf>
    <xf numFmtId="0" fontId="44" fillId="0" borderId="65" xfId="43" applyFont="1" applyBorder="1" applyAlignment="1">
      <alignment vertical="center"/>
    </xf>
    <xf numFmtId="0" fontId="46" fillId="0" borderId="10" xfId="43" applyFont="1" applyBorder="1" applyAlignment="1">
      <alignment vertical="center"/>
    </xf>
    <xf numFmtId="0" fontId="43" fillId="0" borderId="65" xfId="43" applyBorder="1" applyAlignment="1">
      <alignment horizontal="center" vertical="center"/>
    </xf>
    <xf numFmtId="0" fontId="43" fillId="0" borderId="65" xfId="43" applyBorder="1" applyAlignment="1">
      <alignment vertical="center"/>
    </xf>
    <xf numFmtId="0" fontId="28" fillId="0" borderId="5" xfId="43" applyFont="1" applyBorder="1" applyAlignment="1">
      <alignment vertical="center"/>
    </xf>
    <xf numFmtId="0" fontId="43" fillId="0" borderId="21" xfId="43" applyBorder="1" applyAlignment="1">
      <alignment vertical="center"/>
    </xf>
    <xf numFmtId="0" fontId="22" fillId="15" borderId="5" xfId="9" quotePrefix="1" applyBorder="1" applyAlignment="1">
      <alignment horizontal="center" vertical="center"/>
    </xf>
    <xf numFmtId="0" fontId="43" fillId="0" borderId="40" xfId="43" applyBorder="1" applyAlignment="1">
      <alignment vertical="center"/>
    </xf>
    <xf numFmtId="0" fontId="28" fillId="0" borderId="40" xfId="43" applyFont="1" applyBorder="1" applyAlignment="1">
      <alignment horizontal="right" vertical="center"/>
    </xf>
    <xf numFmtId="0" fontId="43" fillId="0" borderId="59" xfId="43" applyBorder="1" applyAlignment="1">
      <alignment vertical="center"/>
    </xf>
    <xf numFmtId="0" fontId="28" fillId="0" borderId="21" xfId="43" applyFont="1" applyBorder="1" applyAlignment="1">
      <alignment horizontal="right" vertical="center"/>
    </xf>
    <xf numFmtId="0" fontId="15" fillId="0" borderId="65" xfId="7" applyFont="1" applyFill="1" applyBorder="1" applyAlignment="1">
      <alignment horizontal="center" vertical="center" wrapText="1"/>
    </xf>
    <xf numFmtId="0" fontId="15" fillId="0" borderId="66" xfId="7" applyFont="1" applyFill="1" applyBorder="1" applyAlignment="1">
      <alignment horizontal="center" vertical="center" wrapText="1"/>
    </xf>
    <xf numFmtId="0" fontId="43" fillId="0" borderId="66" xfId="43" applyBorder="1" applyAlignment="1">
      <alignment vertical="center"/>
    </xf>
    <xf numFmtId="0" fontId="15" fillId="0" borderId="0" xfId="7" applyFont="1" applyFill="1" applyAlignment="1">
      <alignment horizontal="center" vertical="center" wrapText="1"/>
    </xf>
    <xf numFmtId="0" fontId="15" fillId="0" borderId="67" xfId="7" applyFont="1" applyFill="1" applyBorder="1" applyAlignment="1">
      <alignment horizontal="center" vertical="center" wrapText="1"/>
    </xf>
    <xf numFmtId="0" fontId="43" fillId="0" borderId="67" xfId="43" applyBorder="1" applyAlignment="1">
      <alignment vertical="center"/>
    </xf>
    <xf numFmtId="0" fontId="43" fillId="0" borderId="68" xfId="43" applyBorder="1" applyAlignment="1">
      <alignment vertical="center"/>
    </xf>
    <xf numFmtId="0" fontId="44" fillId="0" borderId="5" xfId="43" applyFont="1" applyBorder="1" applyAlignment="1">
      <alignment horizontal="center" vertical="center"/>
    </xf>
    <xf numFmtId="0" fontId="44" fillId="0" borderId="64" xfId="43" applyFont="1" applyBorder="1" applyAlignment="1">
      <alignment vertical="center"/>
    </xf>
    <xf numFmtId="0" fontId="1" fillId="55" borderId="5" xfId="7" applyFont="1" applyFill="1" applyBorder="1" applyAlignment="1">
      <alignment horizontal="center" vertical="center" wrapText="1"/>
    </xf>
    <xf numFmtId="0" fontId="1" fillId="56" borderId="5" xfId="7" applyFont="1" applyFill="1" applyBorder="1" applyAlignment="1">
      <alignment horizontal="center" vertical="center" wrapText="1"/>
    </xf>
    <xf numFmtId="0" fontId="1" fillId="6" borderId="5" xfId="7" applyFont="1" applyFill="1" applyBorder="1" applyAlignment="1">
      <alignment horizontal="center" vertical="center" wrapText="1"/>
    </xf>
    <xf numFmtId="0" fontId="1" fillId="6" borderId="5" xfId="7" quotePrefix="1" applyFont="1" applyFill="1" applyBorder="1" applyAlignment="1">
      <alignment horizontal="center" vertical="center" wrapText="1"/>
    </xf>
    <xf numFmtId="0" fontId="1" fillId="12" borderId="5" xfId="7" applyFont="1" applyFill="1" applyBorder="1" applyAlignment="1">
      <alignment horizontal="center" vertical="center" wrapText="1"/>
    </xf>
    <xf numFmtId="0" fontId="1" fillId="13" borderId="5" xfId="7" applyFont="1" applyBorder="1" applyAlignment="1">
      <alignment horizontal="center" vertical="center" wrapText="1"/>
    </xf>
    <xf numFmtId="0" fontId="1" fillId="46" borderId="5" xfId="7" applyFont="1" applyFill="1" applyBorder="1" applyAlignment="1">
      <alignment horizontal="center" vertical="center" wrapText="1"/>
    </xf>
    <xf numFmtId="0" fontId="47" fillId="0" borderId="5" xfId="43" applyFont="1" applyBorder="1" applyAlignment="1">
      <alignment vertical="center"/>
    </xf>
    <xf numFmtId="0" fontId="51" fillId="0" borderId="0" xfId="43" applyFont="1" applyAlignment="1">
      <alignment vertical="center"/>
    </xf>
    <xf numFmtId="0" fontId="52" fillId="0" borderId="0" xfId="43" applyFont="1" applyAlignment="1">
      <alignment vertical="center"/>
    </xf>
    <xf numFmtId="0" fontId="52" fillId="0" borderId="0" xfId="43" applyFont="1" applyAlignment="1">
      <alignment horizontal="center" vertical="center"/>
    </xf>
    <xf numFmtId="0" fontId="51" fillId="0" borderId="0" xfId="43" quotePrefix="1" applyFont="1" applyAlignment="1">
      <alignment horizontal="left" vertical="center"/>
    </xf>
    <xf numFmtId="0" fontId="39" fillId="6" borderId="52" xfId="0" quotePrefix="1" applyFont="1" applyFill="1" applyBorder="1" applyAlignment="1">
      <alignment horizontal="left" vertical="center" wrapText="1"/>
    </xf>
    <xf numFmtId="0" fontId="39" fillId="6" borderId="54" xfId="0" quotePrefix="1" applyFont="1" applyFill="1" applyBorder="1" applyAlignment="1">
      <alignment horizontal="left" vertical="center" wrapText="1"/>
    </xf>
    <xf numFmtId="0" fontId="39" fillId="6" borderId="53" xfId="0" quotePrefix="1" applyFont="1" applyFill="1" applyBorder="1" applyAlignment="1">
      <alignment horizontal="left" vertical="center" wrapText="1"/>
    </xf>
    <xf numFmtId="0" fontId="40" fillId="5" borderId="52" xfId="0" quotePrefix="1" applyFont="1" applyFill="1" applyBorder="1" applyAlignment="1">
      <alignment horizontal="left" vertical="center" wrapText="1"/>
    </xf>
    <xf numFmtId="0" fontId="40" fillId="5" borderId="54" xfId="0" quotePrefix="1" applyFont="1" applyFill="1" applyBorder="1" applyAlignment="1">
      <alignment horizontal="left" vertical="center" wrapText="1"/>
    </xf>
    <xf numFmtId="0" fontId="40" fillId="5" borderId="53" xfId="0" quotePrefix="1" applyFont="1" applyFill="1" applyBorder="1" applyAlignment="1">
      <alignment horizontal="left" vertical="center" wrapText="1"/>
    </xf>
    <xf numFmtId="0" fontId="1" fillId="54" borderId="0" xfId="0" quotePrefix="1" applyFont="1" applyFill="1" applyAlignment="1">
      <alignment horizontal="left" vertical="top" wrapText="1"/>
    </xf>
    <xf numFmtId="0" fontId="1" fillId="54" borderId="0" xfId="0" applyFont="1" applyFill="1" applyAlignment="1">
      <alignment horizontal="left" vertical="top" wrapText="1"/>
    </xf>
    <xf numFmtId="0" fontId="1" fillId="9" borderId="0" xfId="0" quotePrefix="1" applyFont="1" applyFill="1" applyAlignment="1">
      <alignment horizontal="left" vertical="top" wrapText="1"/>
    </xf>
    <xf numFmtId="0" fontId="0" fillId="0" borderId="57" xfId="0" quotePrefix="1"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2" fillId="4" borderId="26" xfId="0" quotePrefix="1" applyFont="1" applyFill="1" applyBorder="1" applyAlignment="1">
      <alignment horizontal="center" vertical="center" wrapText="1"/>
    </xf>
    <xf numFmtId="0" fontId="2" fillId="4" borderId="18" xfId="0" quotePrefix="1" applyFont="1" applyFill="1" applyBorder="1" applyAlignment="1">
      <alignment horizontal="center" vertical="center" wrapText="1"/>
    </xf>
    <xf numFmtId="0" fontId="2" fillId="4" borderId="27" xfId="0" quotePrefix="1" applyFont="1" applyFill="1" applyBorder="1" applyAlignment="1">
      <alignment horizontal="center" vertical="center" wrapText="1"/>
    </xf>
    <xf numFmtId="0" fontId="2" fillId="4" borderId="17" xfId="0" quotePrefix="1" applyFont="1" applyFill="1" applyBorder="1" applyAlignment="1">
      <alignment horizontal="center" vertical="center" wrapText="1"/>
    </xf>
    <xf numFmtId="0" fontId="2" fillId="4" borderId="16" xfId="0" quotePrefix="1" applyFont="1" applyFill="1" applyBorder="1" applyAlignment="1">
      <alignment horizontal="center" vertical="center" wrapText="1"/>
    </xf>
    <xf numFmtId="0" fontId="0" fillId="0" borderId="0" xfId="0" applyAlignment="1">
      <alignment horizontal="center"/>
    </xf>
    <xf numFmtId="0" fontId="10" fillId="4" borderId="26" xfId="0" quotePrefix="1" applyFont="1" applyFill="1" applyBorder="1" applyAlignment="1">
      <alignment horizontal="center" vertical="center" wrapText="1"/>
    </xf>
    <xf numFmtId="0" fontId="10" fillId="4" borderId="18" xfId="0" quotePrefix="1" applyFont="1" applyFill="1" applyBorder="1" applyAlignment="1">
      <alignment horizontal="center" vertical="center" wrapText="1"/>
    </xf>
    <xf numFmtId="0" fontId="10" fillId="4" borderId="27" xfId="0" quotePrefix="1" applyFont="1" applyFill="1" applyBorder="1" applyAlignment="1">
      <alignment horizontal="center" vertical="center" wrapText="1"/>
    </xf>
    <xf numFmtId="0" fontId="32" fillId="46" borderId="42" xfId="0" applyFont="1" applyFill="1" applyBorder="1" applyAlignment="1">
      <alignment horizontal="center" vertical="center"/>
    </xf>
    <xf numFmtId="0" fontId="36" fillId="51" borderId="42" xfId="0" applyFont="1" applyFill="1" applyBorder="1" applyAlignment="1">
      <alignment horizontal="center" vertical="center"/>
    </xf>
    <xf numFmtId="0" fontId="36" fillId="8" borderId="44" xfId="0" applyFont="1" applyFill="1" applyBorder="1" applyAlignment="1">
      <alignment horizontal="center" vertical="center"/>
    </xf>
    <xf numFmtId="0" fontId="36" fillId="8" borderId="42" xfId="0" applyFont="1" applyFill="1" applyBorder="1" applyAlignment="1">
      <alignment horizontal="center" vertical="center"/>
    </xf>
    <xf numFmtId="0" fontId="40" fillId="5" borderId="52" xfId="0" quotePrefix="1" applyFont="1" applyFill="1" applyBorder="1" applyAlignment="1">
      <alignment horizontal="left" vertical="center"/>
    </xf>
    <xf numFmtId="0" fontId="40" fillId="5" borderId="53" xfId="0" quotePrefix="1" applyFont="1" applyFill="1" applyBorder="1" applyAlignment="1">
      <alignment horizontal="left"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846DABF8-C206-4A7D-A987-1DDF2B33B353}"/>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5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92D050"/>
        </patternFill>
      </fill>
    </dxf>
    <dxf>
      <font>
        <color theme="1"/>
      </font>
      <fill>
        <patternFill>
          <bgColor rgb="FF00B0F0"/>
        </patternFill>
      </fill>
    </dxf>
    <dxf>
      <font>
        <color auto="1"/>
      </font>
      <fill>
        <patternFill>
          <bgColor rgb="FFFFFF99"/>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s>
  <tableStyles count="0" defaultTableStyle="TableStyleMedium2" defaultPivotStyle="PivotStyleLight16"/>
  <colors>
    <mruColors>
      <color rgb="FF66FFCC"/>
      <color rgb="FFFF66CC"/>
      <color rgb="FFDDDDDD"/>
      <color rgb="FFFFFF99"/>
      <color rgb="FF99FF99"/>
      <color rgb="FF99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ly98221\OneDrive%20-%20Philips%20Lighting\Documents\My%20Data\M2O%20Topics\PLS%20NAM%20Migration%20to%20Production\Phase2\Attributes\Final%20list%20of%20IF%20Attributes%20CD%20vs%202018-05-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rcial Attributes"/>
      <sheetName val="Sheet4"/>
      <sheetName val="Sheet3"/>
      <sheetName val="Sheet2"/>
    </sheetNames>
    <sheetDataSet>
      <sheetData sheetId="0"/>
      <sheetData sheetId="1">
        <row r="1">
          <cell r="A1" t="str">
            <v>Attribute Name</v>
          </cell>
          <cell r="B1" t="str">
            <v>Product/Family</v>
          </cell>
        </row>
        <row r="2">
          <cell r="A2" t="str">
            <v>12NC 
(do not touch)</v>
          </cell>
          <cell r="B2" t="str">
            <v>Product</v>
          </cell>
        </row>
        <row r="3">
          <cell r="A3" t="str">
            <v>Accessories
(Double click cell to select accessories)</v>
          </cell>
          <cell r="B3" t="str">
            <v>Product</v>
          </cell>
        </row>
        <row r="4">
          <cell r="A4" t="str">
            <v>Adapter</v>
          </cell>
          <cell r="B4" t="str">
            <v>Product</v>
          </cell>
        </row>
        <row r="5">
          <cell r="A5" t="str">
            <v>Additional Literature</v>
          </cell>
          <cell r="B5" t="str">
            <v>Family</v>
          </cell>
        </row>
        <row r="6">
          <cell r="A6" t="str">
            <v>Additional Literature (FR)</v>
          </cell>
          <cell r="B6" t="str">
            <v>Family</v>
          </cell>
        </row>
        <row r="7">
          <cell r="A7" t="str">
            <v>Aperture Size Code </v>
          </cell>
          <cell r="B7" t="str">
            <v>Product</v>
          </cell>
        </row>
        <row r="8">
          <cell r="A8" t="str">
            <v>Application Photo #1</v>
          </cell>
          <cell r="B8" t="str">
            <v>Family</v>
          </cell>
        </row>
        <row r="9">
          <cell r="A9" t="str">
            <v>Application Photo #2</v>
          </cell>
          <cell r="B9" t="str">
            <v>Family</v>
          </cell>
        </row>
        <row r="10">
          <cell r="A10" t="str">
            <v>Application Photo #3</v>
          </cell>
          <cell r="B10" t="str">
            <v>Family</v>
          </cell>
        </row>
        <row r="11">
          <cell r="A11" t="str">
            <v>Application Photo #4</v>
          </cell>
          <cell r="B11" t="str">
            <v>Family</v>
          </cell>
        </row>
        <row r="12">
          <cell r="A12" t="str">
            <v>Application Photo #5</v>
          </cell>
          <cell r="B12" t="str">
            <v>Family</v>
          </cell>
        </row>
        <row r="13">
          <cell r="A13" t="str">
            <v>Applications</v>
          </cell>
          <cell r="B13" t="str">
            <v>Family</v>
          </cell>
        </row>
        <row r="14">
          <cell r="A14" t="str">
            <v>Awards</v>
          </cell>
          <cell r="B14" t="str">
            <v>Family</v>
          </cell>
        </row>
        <row r="15">
          <cell r="A15" t="str">
            <v>B.U.G. Rating
Backlight/Uplight/Glare
( i.e. B1U2G1 )</v>
          </cell>
          <cell r="B15" t="str">
            <v>Product</v>
          </cell>
        </row>
        <row r="16">
          <cell r="A16" t="str">
            <v>Beauty Shot
Photo</v>
          </cell>
          <cell r="B16" t="str">
            <v>Family</v>
          </cell>
        </row>
        <row r="17">
          <cell r="A17" t="str">
            <v xml:space="preserve">Blue Maintenance Tree </v>
          </cell>
          <cell r="B17" t="str">
            <v>Product</v>
          </cell>
        </row>
        <row r="18">
          <cell r="A18" t="str">
            <v>Brand Code </v>
          </cell>
          <cell r="B18" t="str">
            <v>Product</v>
          </cell>
        </row>
        <row r="19">
          <cell r="A19" t="str">
            <v>Brochure File</v>
          </cell>
          <cell r="B19" t="str">
            <v>Family</v>
          </cell>
        </row>
        <row r="20">
          <cell r="A20" t="str">
            <v>Brochure File (FR)</v>
          </cell>
          <cell r="B20" t="str">
            <v>Family</v>
          </cell>
        </row>
        <row r="21">
          <cell r="A21" t="str">
            <v>Catalog Code/Semi Config.</v>
          </cell>
          <cell r="B21" t="str">
            <v>Product</v>
          </cell>
        </row>
        <row r="22">
          <cell r="A22" t="str">
            <v>Catalogue Page File</v>
          </cell>
          <cell r="B22" t="str">
            <v>Family</v>
          </cell>
        </row>
        <row r="23">
          <cell r="A23" t="str">
            <v>Catalogue Page File (FR)</v>
          </cell>
          <cell r="B23" t="str">
            <v>Family</v>
          </cell>
        </row>
        <row r="24">
          <cell r="A24" t="str">
            <v>Safety Listing</v>
          </cell>
          <cell r="B24" t="str">
            <v>Product</v>
          </cell>
        </row>
        <row r="25">
          <cell r="A25" t="str">
            <v>Colour Temperature</v>
          </cell>
          <cell r="B25" t="str">
            <v>Product</v>
          </cell>
        </row>
        <row r="26">
          <cell r="A26" t="str">
            <v>Commercial Family Benefits</v>
          </cell>
          <cell r="B26" t="str">
            <v>Family</v>
          </cell>
        </row>
        <row r="27">
          <cell r="A27" t="str">
            <v>Commercial Family Benefits (FR)
(Max 5 bullet points in one cell separated with ALT-ENTER)</v>
          </cell>
          <cell r="B27" t="str">
            <v>Family</v>
          </cell>
        </row>
        <row r="28">
          <cell r="A28" t="str">
            <v>Commercial Family Code
(Copy of column CF)</v>
          </cell>
          <cell r="B28" t="str">
            <v>Family</v>
          </cell>
        </row>
        <row r="29">
          <cell r="A29" t="str">
            <v>Commercial Family Features</v>
          </cell>
          <cell r="B29" t="str">
            <v>Family</v>
          </cell>
        </row>
        <row r="30">
          <cell r="A30" t="str">
            <v>Commercial Family Features (FR)
(Max 5 bullet points in one cell separated with ALT-ENTER )</v>
          </cell>
          <cell r="B30" t="str">
            <v>Family</v>
          </cell>
        </row>
        <row r="31">
          <cell r="A31" t="str">
            <v>Commercial Family Name</v>
          </cell>
          <cell r="B31" t="str">
            <v>Family</v>
          </cell>
        </row>
        <row r="32">
          <cell r="A32" t="str">
            <v>Commercial Family Name (FR)
(Copy of column N)</v>
          </cell>
          <cell r="B32" t="str">
            <v>Family</v>
          </cell>
        </row>
        <row r="33">
          <cell r="A33" t="str">
            <v>CRI</v>
          </cell>
          <cell r="B33" t="str">
            <v>Product</v>
          </cell>
        </row>
        <row r="34">
          <cell r="A34" t="str">
            <v>Cross Reference Action</v>
          </cell>
          <cell r="B34" t="str">
            <v>Family</v>
          </cell>
        </row>
        <row r="35">
          <cell r="A35" t="str">
            <v>Description</v>
          </cell>
          <cell r="B35" t="str">
            <v>Product</v>
          </cell>
        </row>
        <row r="36">
          <cell r="A36" t="str">
            <v>Description (FR)
(Different for each line item)</v>
          </cell>
          <cell r="B36" t="str">
            <v>Product</v>
          </cell>
        </row>
        <row r="37">
          <cell r="A37" t="str">
            <v>Design Lights Consortium 
(DLC)</v>
          </cell>
          <cell r="B37" t="str">
            <v>Product</v>
          </cell>
        </row>
        <row r="38">
          <cell r="A38" t="str">
            <v>Dimming/Controls</v>
          </cell>
          <cell r="B38" t="str">
            <v>Product</v>
          </cell>
        </row>
        <row r="39">
          <cell r="A39" t="str">
            <v>Directions for Use</v>
          </cell>
          <cell r="B39" t="str">
            <v>Family</v>
          </cell>
        </row>
        <row r="40">
          <cell r="A40" t="str">
            <v>Directions for Use (FR)</v>
          </cell>
          <cell r="B40" t="str">
            <v>Family</v>
          </cell>
        </row>
        <row r="41">
          <cell r="A41" t="str">
            <v>Downlight Type</v>
          </cell>
          <cell r="B41" t="str">
            <v>Product</v>
          </cell>
        </row>
        <row r="42">
          <cell r="A42" t="str">
            <v>Efficacy</v>
          </cell>
          <cell r="B42" t="str">
            <v>Product</v>
          </cell>
        </row>
        <row r="43">
          <cell r="A43" t="str">
            <v>Efficiency
( i.e. 81% )</v>
          </cell>
          <cell r="B43" t="str">
            <v>Product</v>
          </cell>
        </row>
        <row r="44">
          <cell r="A44" t="str">
            <v>End of Publication Commercial Family</v>
          </cell>
          <cell r="B44" t="str">
            <v>Family</v>
          </cell>
        </row>
        <row r="45">
          <cell r="A45" t="str">
            <v>Energy Certifications</v>
          </cell>
          <cell r="B45" t="str">
            <v>Product</v>
          </cell>
        </row>
        <row r="46">
          <cell r="A46" t="str">
            <v>Environment</v>
          </cell>
          <cell r="B46" t="str">
            <v>Family</v>
          </cell>
        </row>
        <row r="47">
          <cell r="A47" t="str">
            <v>Environment (FR)</v>
          </cell>
          <cell r="B47" t="str">
            <v>Family</v>
          </cell>
        </row>
        <row r="48">
          <cell r="A48" t="str">
            <v xml:space="preserve">Family Name </v>
          </cell>
          <cell r="B48" t="str">
            <v>Product</v>
          </cell>
        </row>
        <row r="49">
          <cell r="A49" t="str">
            <v>Family Name (FR)
(Same for each line item in the family)</v>
          </cell>
          <cell r="B49" t="str">
            <v>Family</v>
          </cell>
        </row>
        <row r="50">
          <cell r="A50" t="str">
            <v>Final Brand</v>
          </cell>
          <cell r="B50" t="str">
            <v>Family</v>
          </cell>
        </row>
        <row r="51">
          <cell r="A51" t="str">
            <v>Finish Swatches
(show multiple swatch colors within one image)</v>
          </cell>
          <cell r="B51" t="str">
            <v>Family</v>
          </cell>
        </row>
        <row r="52">
          <cell r="A52" t="str">
            <v>Fixture finish</v>
          </cell>
          <cell r="B52" t="str">
            <v>Product</v>
          </cell>
        </row>
        <row r="53">
          <cell r="A53" t="str">
            <v>Fixture size</v>
          </cell>
          <cell r="B53" t="str">
            <v>Product</v>
          </cell>
        </row>
        <row r="54">
          <cell r="A54" t="str">
            <v>Flange Material</v>
          </cell>
          <cell r="B54" t="str">
            <v>Product</v>
          </cell>
        </row>
        <row r="55">
          <cell r="A55" t="str">
            <v>Frame options</v>
          </cell>
          <cell r="B55" t="str">
            <v>Product</v>
          </cell>
        </row>
        <row r="56">
          <cell r="A56" t="str">
            <v xml:space="preserve">Frame type </v>
          </cell>
          <cell r="B56" t="str">
            <v>Product</v>
          </cell>
        </row>
        <row r="57">
          <cell r="A57" t="str">
            <v>Height</v>
          </cell>
          <cell r="B57" t="str">
            <v>Product</v>
          </cell>
        </row>
        <row r="58">
          <cell r="A58" t="str">
            <v>IES file data chart 
(PDF includes BUG rating, other) -Question to Dave</v>
          </cell>
          <cell r="B58" t="str">
            <v>Product</v>
          </cell>
        </row>
        <row r="59">
          <cell r="A59" t="str">
            <v>Instruction Sheet File #1</v>
          </cell>
          <cell r="B59" t="str">
            <v>Product</v>
          </cell>
        </row>
        <row r="60">
          <cell r="A60" t="str">
            <v>Instruction Sheet File #1 (FR)</v>
          </cell>
          <cell r="B60" t="str">
            <v>Product</v>
          </cell>
        </row>
        <row r="61">
          <cell r="A61" t="str">
            <v>Instruction Sheet File #2</v>
          </cell>
          <cell r="B61" t="str">
            <v>Product</v>
          </cell>
        </row>
        <row r="62">
          <cell r="A62" t="str">
            <v>Instruction Sheet File #2 (FR)</v>
          </cell>
          <cell r="B62" t="str">
            <v>Product</v>
          </cell>
        </row>
        <row r="63">
          <cell r="A63" t="str">
            <v>Instruction Sheet File #3</v>
          </cell>
          <cell r="B63" t="str">
            <v>Product</v>
          </cell>
        </row>
        <row r="64">
          <cell r="A64" t="str">
            <v>Instruction Sheet File #3 (FR)</v>
          </cell>
          <cell r="B64" t="str">
            <v>Product</v>
          </cell>
        </row>
        <row r="65">
          <cell r="A65" t="str">
            <v>Introduction Text (FR)
(Marketing Tex FR)</v>
          </cell>
          <cell r="B65" t="str">
            <v>Family</v>
          </cell>
        </row>
        <row r="66">
          <cell r="A66" t="str">
            <v>Introduction Text (same as marketing text)</v>
          </cell>
          <cell r="B66" t="str">
            <v>Family</v>
          </cell>
        </row>
        <row r="67">
          <cell r="A67" t="str">
            <v>Keywords</v>
          </cell>
          <cell r="B67" t="str">
            <v>Family</v>
          </cell>
        </row>
        <row r="68">
          <cell r="A68" t="str">
            <v>Lamp Envelope Code</v>
          </cell>
          <cell r="B68" t="str">
            <v>Product</v>
          </cell>
        </row>
        <row r="69">
          <cell r="A69" t="str">
            <v>Lamp Source Code </v>
          </cell>
          <cell r="B69" t="str">
            <v>Product</v>
          </cell>
        </row>
        <row r="70">
          <cell r="A70" t="str">
            <v>Lamp Watts </v>
          </cell>
          <cell r="B70" t="str">
            <v>Product</v>
          </cell>
        </row>
        <row r="71">
          <cell r="A71" t="str">
            <v>Luminaire Input Watts</v>
          </cell>
          <cell r="B71" t="str">
            <v>Product</v>
          </cell>
        </row>
        <row r="72">
          <cell r="A72" t="str">
            <v>Luminaire Lumens</v>
          </cell>
          <cell r="B72" t="str">
            <v>Product</v>
          </cell>
        </row>
        <row r="73">
          <cell r="A73" t="str">
            <v>Marketing Text</v>
          </cell>
          <cell r="B73" t="str">
            <v>Family</v>
          </cell>
        </row>
        <row r="74">
          <cell r="A74" t="str">
            <v>Marketing Text (FR)
(Same for each line item in the family)</v>
          </cell>
          <cell r="B74" t="str">
            <v>Family</v>
          </cell>
        </row>
        <row r="75">
          <cell r="A75" t="str">
            <v>Material</v>
          </cell>
          <cell r="B75" t="str">
            <v>Product</v>
          </cell>
        </row>
        <row r="76">
          <cell r="A76" t="str">
            <v>Maximum Lamp Watts</v>
          </cell>
          <cell r="B76" t="str">
            <v>Product</v>
          </cell>
        </row>
        <row r="77">
          <cell r="A77" t="str">
            <v>Mounting 1</v>
          </cell>
          <cell r="B77" t="str">
            <v>Product</v>
          </cell>
        </row>
        <row r="78">
          <cell r="A78" t="str">
            <v>Mounting 2</v>
          </cell>
          <cell r="B78" t="str">
            <v>Product</v>
          </cell>
        </row>
        <row r="79">
          <cell r="A79" t="str">
            <v>Mounting 3</v>
          </cell>
          <cell r="B79" t="str">
            <v>Product</v>
          </cell>
        </row>
        <row r="80">
          <cell r="A80" t="str">
            <v>Navigation Tree</v>
          </cell>
          <cell r="B80" t="str">
            <v>Family</v>
          </cell>
        </row>
        <row r="81">
          <cell r="A81" t="str">
            <v>New Product Introduction Date i.e.DD/MM/YYYY</v>
          </cell>
          <cell r="B81" t="str">
            <v>Product</v>
          </cell>
        </row>
        <row r="82">
          <cell r="A82" t="str">
            <v>Number of Lamps </v>
          </cell>
          <cell r="B82" t="str">
            <v>Product</v>
          </cell>
        </row>
        <row r="83">
          <cell r="A83" t="str">
            <v>Old Catalog Number</v>
          </cell>
          <cell r="B83" t="str">
            <v>Product</v>
          </cell>
        </row>
        <row r="84">
          <cell r="A84" t="str">
            <v>One Lighting Tree</v>
          </cell>
          <cell r="B84" t="str">
            <v>Family</v>
          </cell>
        </row>
        <row r="85">
          <cell r="A85" t="str">
            <v>Owner</v>
          </cell>
          <cell r="B85" t="str">
            <v>Family</v>
          </cell>
        </row>
        <row r="86">
          <cell r="A86" t="str">
            <v>Photometric Distribution Type</v>
          </cell>
          <cell r="B86" t="str">
            <v>Product</v>
          </cell>
        </row>
        <row r="87">
          <cell r="A87" t="str">
            <v>Photometry File (ies)</v>
          </cell>
          <cell r="B87" t="str">
            <v>Product</v>
          </cell>
        </row>
        <row r="88">
          <cell r="A88" t="str">
            <v>Presentation File</v>
          </cell>
          <cell r="B88" t="str">
            <v>Family</v>
          </cell>
        </row>
        <row r="89">
          <cell r="A89" t="str">
            <v>Presentation File (FR)</v>
          </cell>
          <cell r="B89" t="str">
            <v>Family</v>
          </cell>
        </row>
        <row r="90">
          <cell r="A90" t="str">
            <v>Product Family Code</v>
          </cell>
          <cell r="B90" t="str">
            <v>Family</v>
          </cell>
        </row>
        <row r="91">
          <cell r="A91" t="str">
            <v>Product Hi Res Photo</v>
          </cell>
          <cell r="B91" t="str">
            <v>Product</v>
          </cell>
        </row>
        <row r="92">
          <cell r="A92" t="str">
            <v>Product ID</v>
          </cell>
          <cell r="B92" t="str">
            <v>Product</v>
          </cell>
        </row>
        <row r="93">
          <cell r="A93" t="str">
            <v>Product Photo #1</v>
          </cell>
          <cell r="B93" t="str">
            <v>Product</v>
          </cell>
        </row>
        <row r="94">
          <cell r="A94" t="str">
            <v>Product Photo #2</v>
          </cell>
          <cell r="B94" t="str">
            <v>Product</v>
          </cell>
        </row>
        <row r="95">
          <cell r="A95" t="str">
            <v>Product Photo #3</v>
          </cell>
          <cell r="B95" t="str">
            <v>Product</v>
          </cell>
        </row>
        <row r="96">
          <cell r="A96" t="str">
            <v>Product Photo #4</v>
          </cell>
          <cell r="B96" t="str">
            <v>Product</v>
          </cell>
        </row>
        <row r="97">
          <cell r="A97" t="str">
            <v>Product Photo #5</v>
          </cell>
          <cell r="B97" t="str">
            <v>Product</v>
          </cell>
        </row>
        <row r="98">
          <cell r="A98" t="str">
            <v>Product Photo #6</v>
          </cell>
          <cell r="B98" t="str">
            <v>Product</v>
          </cell>
        </row>
        <row r="99">
          <cell r="A99" t="str">
            <v>Product Thumbnail Photo</v>
          </cell>
          <cell r="B99" t="str">
            <v>Product</v>
          </cell>
        </row>
        <row r="100">
          <cell r="A100" t="str">
            <v>Product Type 1</v>
          </cell>
          <cell r="B100" t="str">
            <v>Product</v>
          </cell>
        </row>
        <row r="101">
          <cell r="A101" t="str">
            <v>Product Type 2</v>
          </cell>
          <cell r="B101" t="str">
            <v>Product</v>
          </cell>
        </row>
        <row r="102">
          <cell r="A102" t="str">
            <v>Reflector Finish</v>
          </cell>
          <cell r="B102" t="str">
            <v>Product</v>
          </cell>
        </row>
        <row r="103">
          <cell r="A103" t="str">
            <v>Revit File</v>
          </cell>
          <cell r="B103" t="str">
            <v>Product</v>
          </cell>
        </row>
        <row r="104">
          <cell r="A104" t="str">
            <v xml:space="preserve">RM Head Count </v>
          </cell>
          <cell r="B104" t="str">
            <v>Product</v>
          </cell>
        </row>
        <row r="105">
          <cell r="A105" t="str">
            <v>SAP AG</v>
          </cell>
          <cell r="B105" t="str">
            <v>Product</v>
          </cell>
        </row>
        <row r="106">
          <cell r="A106" t="str">
            <v>Service / Spec Smart</v>
          </cell>
          <cell r="B106" t="str">
            <v>Product</v>
          </cell>
        </row>
        <row r="107">
          <cell r="A107" t="str">
            <v>Shaft</v>
          </cell>
          <cell r="B107" t="str">
            <v>Product</v>
          </cell>
        </row>
        <row r="108">
          <cell r="A108" t="str">
            <v>Shape</v>
          </cell>
          <cell r="B108" t="str">
            <v>Product</v>
          </cell>
        </row>
        <row r="109">
          <cell r="A109" t="str">
            <v>Spec Sheet File #1</v>
          </cell>
          <cell r="B109" t="str">
            <v>Product</v>
          </cell>
        </row>
        <row r="110">
          <cell r="A110" t="str">
            <v>Spec Sheet File #1 (FR)</v>
          </cell>
          <cell r="B110" t="str">
            <v>Product</v>
          </cell>
        </row>
        <row r="111">
          <cell r="A111" t="str">
            <v>Spec Sheet File #2</v>
          </cell>
          <cell r="B111" t="str">
            <v>Product</v>
          </cell>
        </row>
        <row r="112">
          <cell r="A112" t="str">
            <v>Spec Sheet File #2 (FR)</v>
          </cell>
          <cell r="B112" t="str">
            <v>Product</v>
          </cell>
        </row>
        <row r="113">
          <cell r="A113" t="str">
            <v>Spec Sheet File #3</v>
          </cell>
          <cell r="B113" t="str">
            <v>Product</v>
          </cell>
        </row>
        <row r="114">
          <cell r="A114" t="str">
            <v>Spec Sheet File #3 (FR)</v>
          </cell>
          <cell r="B114" t="str">
            <v>Product</v>
          </cell>
        </row>
        <row r="115">
          <cell r="A115" t="str">
            <v>Start of Publication Commercial Family</v>
          </cell>
          <cell r="B115" t="str">
            <v>Product</v>
          </cell>
        </row>
        <row r="116">
          <cell r="A116" t="str">
            <v>Video File</v>
          </cell>
          <cell r="B116" t="str">
            <v>Family</v>
          </cell>
        </row>
        <row r="117">
          <cell r="A117" t="str">
            <v>Video File (FR)</v>
          </cell>
          <cell r="B117" t="str">
            <v>Family</v>
          </cell>
        </row>
        <row r="118">
          <cell r="A118" t="str">
            <v>Voltages</v>
          </cell>
          <cell r="B118" t="str">
            <v>Product</v>
          </cell>
        </row>
        <row r="119">
          <cell r="A119" t="str">
            <v>Warnings &amp; Safety</v>
          </cell>
          <cell r="B119" t="str">
            <v>Family</v>
          </cell>
        </row>
        <row r="120">
          <cell r="A120" t="str">
            <v>Warnings &amp; Safety (FR)</v>
          </cell>
          <cell r="B120" t="str">
            <v>Family</v>
          </cell>
        </row>
        <row r="121">
          <cell r="A121" t="str">
            <v>WOW Text</v>
          </cell>
          <cell r="B121" t="str">
            <v>Family</v>
          </cell>
        </row>
        <row r="122">
          <cell r="A122" t="str">
            <v>WOW Text (FR)</v>
          </cell>
          <cell r="B122" t="str">
            <v>Family</v>
          </cell>
        </row>
      </sheetData>
      <sheetData sheetId="2">
        <row r="1">
          <cell r="C1" t="str">
            <v>Attribute Name</v>
          </cell>
          <cell r="D1" t="str">
            <v>Yes</v>
          </cell>
        </row>
        <row r="2">
          <cell r="C2" t="str">
            <v>Aperture Size Code</v>
          </cell>
          <cell r="D2" t="str">
            <v>x</v>
          </cell>
        </row>
        <row r="3">
          <cell r="C3" t="str">
            <v>Awards</v>
          </cell>
          <cell r="D3" t="str">
            <v>x</v>
          </cell>
        </row>
        <row r="4">
          <cell r="C4" t="str">
            <v>B.U.G. Rating</v>
          </cell>
          <cell r="D4" t="str">
            <v>x</v>
          </cell>
        </row>
        <row r="5">
          <cell r="C5" t="str">
            <v>Catalogue Number</v>
          </cell>
          <cell r="D5" t="str">
            <v>x</v>
          </cell>
        </row>
        <row r="6">
          <cell r="C6" t="str">
            <v>Catalogue Number Description</v>
          </cell>
          <cell r="D6" t="str">
            <v>x</v>
          </cell>
        </row>
        <row r="7">
          <cell r="C7" t="str">
            <v>Colour Temperature</v>
          </cell>
          <cell r="D7" t="str">
            <v>x</v>
          </cell>
        </row>
        <row r="8">
          <cell r="C8" t="str">
            <v>CRI</v>
          </cell>
          <cell r="D8" t="str">
            <v>x</v>
          </cell>
        </row>
        <row r="9">
          <cell r="C9" t="str">
            <v>DesignLights Consortium Qualified Product List</v>
          </cell>
          <cell r="D9" t="str">
            <v>x</v>
          </cell>
        </row>
        <row r="10">
          <cell r="C10" t="str">
            <v>Downlight Type</v>
          </cell>
          <cell r="D10" t="str">
            <v>x</v>
          </cell>
        </row>
        <row r="11">
          <cell r="C11" t="str">
            <v>Efficacy</v>
          </cell>
          <cell r="D11" t="str">
            <v>x</v>
          </cell>
        </row>
        <row r="12">
          <cell r="C12" t="str">
            <v>Efficiency</v>
          </cell>
          <cell r="D12" t="str">
            <v>x</v>
          </cell>
        </row>
        <row r="13">
          <cell r="C13" t="str">
            <v>Energy Certifications</v>
          </cell>
          <cell r="D13" t="str">
            <v>x</v>
          </cell>
        </row>
        <row r="14">
          <cell r="C14" t="str">
            <v>Fixture Size</v>
          </cell>
          <cell r="D14" t="str">
            <v>x</v>
          </cell>
        </row>
        <row r="15">
          <cell r="C15" t="str">
            <v>Keywords</v>
          </cell>
          <cell r="D15" t="str">
            <v>x</v>
          </cell>
        </row>
        <row r="16">
          <cell r="C16" t="str">
            <v>Lamp Envelope Code</v>
          </cell>
          <cell r="D16" t="str">
            <v>x</v>
          </cell>
        </row>
        <row r="17">
          <cell r="C17" t="str">
            <v>Lamp Source Code</v>
          </cell>
          <cell r="D17" t="str">
            <v>x</v>
          </cell>
        </row>
        <row r="18">
          <cell r="C18" t="str">
            <v>Lamp Watts</v>
          </cell>
          <cell r="D18" t="str">
            <v>x</v>
          </cell>
        </row>
        <row r="19">
          <cell r="C19" t="str">
            <v>Luminaire Input Watts</v>
          </cell>
          <cell r="D19" t="str">
            <v>x</v>
          </cell>
        </row>
        <row r="20">
          <cell r="C20" t="str">
            <v>Luminaire Lumens</v>
          </cell>
          <cell r="D20" t="str">
            <v>x</v>
          </cell>
        </row>
        <row r="21">
          <cell r="C21" t="str">
            <v>Material</v>
          </cell>
          <cell r="D21" t="str">
            <v>x</v>
          </cell>
        </row>
        <row r="22">
          <cell r="C22" t="str">
            <v>Maximum Lamp Watts</v>
          </cell>
          <cell r="D22" t="str">
            <v>x</v>
          </cell>
        </row>
        <row r="23">
          <cell r="C23" t="str">
            <v>Mounting</v>
          </cell>
          <cell r="D23" t="str">
            <v>x</v>
          </cell>
        </row>
        <row r="24">
          <cell r="C24" t="str">
            <v>Number of Lamps</v>
          </cell>
          <cell r="D24" t="str">
            <v>x</v>
          </cell>
        </row>
        <row r="25">
          <cell r="C25" t="str">
            <v>Old Brand Code</v>
          </cell>
          <cell r="D25" t="str">
            <v>x</v>
          </cell>
        </row>
        <row r="26">
          <cell r="C26" t="str">
            <v>Old Catalog Number</v>
          </cell>
          <cell r="D26" t="str">
            <v>x</v>
          </cell>
        </row>
        <row r="27">
          <cell r="C27" t="str">
            <v>Photometric Distribution Type</v>
          </cell>
          <cell r="D27" t="str">
            <v>x</v>
          </cell>
        </row>
        <row r="28">
          <cell r="C28" t="str">
            <v>Pole Height</v>
          </cell>
          <cell r="D28" t="str">
            <v>x</v>
          </cell>
        </row>
        <row r="29">
          <cell r="C29" t="str">
            <v>Service / Spec Smart</v>
          </cell>
          <cell r="D29" t="str">
            <v>x</v>
          </cell>
        </row>
        <row r="30">
          <cell r="C30" t="str">
            <v>Shaft</v>
          </cell>
          <cell r="D30" t="str">
            <v>x</v>
          </cell>
        </row>
        <row r="31">
          <cell r="C31" t="str">
            <v>Shape</v>
          </cell>
          <cell r="D31" t="str">
            <v>x</v>
          </cell>
        </row>
        <row r="32">
          <cell r="C32" t="str">
            <v>Voltages</v>
          </cell>
          <cell r="D32" t="str">
            <v>x</v>
          </cell>
        </row>
        <row r="33">
          <cell r="C33" t="str">
            <v>Adapter</v>
          </cell>
          <cell r="D33" t="str">
            <v>x</v>
          </cell>
        </row>
        <row r="34">
          <cell r="C34" t="str">
            <v>Min Ambient Temp</v>
          </cell>
          <cell r="D34" t="str">
            <v>x</v>
          </cell>
        </row>
        <row r="35">
          <cell r="C35" t="str">
            <v>Max Ambient Temp</v>
          </cell>
          <cell r="D35" t="str">
            <v>x</v>
          </cell>
        </row>
        <row r="36">
          <cell r="C36" t="str">
            <v>Arm Style</v>
          </cell>
          <cell r="D36" t="str">
            <v>x</v>
          </cell>
        </row>
        <row r="37">
          <cell r="C37" t="str">
            <v>Battery Type</v>
          </cell>
          <cell r="D37" t="str">
            <v>x</v>
          </cell>
        </row>
        <row r="38">
          <cell r="C38" t="str">
            <v>Dimming/Controls</v>
          </cell>
          <cell r="D38" t="str">
            <v>x</v>
          </cell>
        </row>
        <row r="39">
          <cell r="C39" t="str">
            <v>Finish Rating (salt spray)</v>
          </cell>
          <cell r="D39" t="str">
            <v>x</v>
          </cell>
        </row>
        <row r="40">
          <cell r="C40" t="str">
            <v>Fixture Finish</v>
          </cell>
          <cell r="D40" t="str">
            <v>x</v>
          </cell>
        </row>
        <row r="41">
          <cell r="C41" t="str">
            <v>Flange Finish</v>
          </cell>
          <cell r="D41" t="str">
            <v>x</v>
          </cell>
        </row>
        <row r="42">
          <cell r="C42" t="str">
            <v>Flange Material</v>
          </cell>
          <cell r="D42" t="str">
            <v>x</v>
          </cell>
        </row>
        <row r="43">
          <cell r="C43" t="str">
            <v>Frame Options</v>
          </cell>
          <cell r="D43" t="str">
            <v>x</v>
          </cell>
        </row>
        <row r="44">
          <cell r="C44" t="str">
            <v>IP Rating</v>
          </cell>
          <cell r="D44" t="str">
            <v>x</v>
          </cell>
        </row>
        <row r="45">
          <cell r="C45" t="str">
            <v>Lumen Maintenace</v>
          </cell>
          <cell r="D45" t="str">
            <v>x</v>
          </cell>
        </row>
        <row r="46">
          <cell r="C46" t="str">
            <v>Reflector Finish</v>
          </cell>
          <cell r="D46" t="str">
            <v>x</v>
          </cell>
        </row>
        <row r="47">
          <cell r="C47" t="str">
            <v>RM Head Count</v>
          </cell>
          <cell r="D47" t="str">
            <v>x</v>
          </cell>
        </row>
        <row r="48">
          <cell r="C48" t="str">
            <v>Safety Listing</v>
          </cell>
          <cell r="D48" t="str">
            <v>x</v>
          </cell>
        </row>
        <row r="49">
          <cell r="C49" t="str">
            <v>Tenon diameter</v>
          </cell>
          <cell r="D49" t="str">
            <v>x</v>
          </cell>
        </row>
        <row r="50">
          <cell r="C50" t="str">
            <v>Tubing diameter</v>
          </cell>
          <cell r="D50" t="str">
            <v>x</v>
          </cell>
        </row>
        <row r="51">
          <cell r="C51" t="str">
            <v>Vibration Rating</v>
          </cell>
          <cell r="D51" t="str">
            <v>x</v>
          </cell>
        </row>
        <row r="52">
          <cell r="C52" t="str">
            <v>Wall thickness</v>
          </cell>
          <cell r="D52" t="str">
            <v>x</v>
          </cell>
        </row>
        <row r="53">
          <cell r="C53" t="str">
            <v>Circuitry</v>
          </cell>
          <cell r="D53" t="str">
            <v>x</v>
          </cell>
        </row>
        <row r="54">
          <cell r="C54" t="str">
            <v>City Code Approved</v>
          </cell>
          <cell r="D54" t="str">
            <v>x</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applications.nam.lighting.philips.com/blog/index.php/2012/01/31/what-is-effective-projected-area-ep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pplications.nam.lighting.philips.com/blog/index.php/2012/01/31/what-is-effective-projected-area-ep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058A6-1B06-4F68-97FA-86E38B4EF473}">
  <dimension ref="A1:D33"/>
  <sheetViews>
    <sheetView showGridLines="0" zoomScale="75" zoomScaleNormal="75" workbookViewId="0">
      <pane ySplit="1" topLeftCell="A2" activePane="bottomLeft" state="frozen"/>
      <selection pane="bottomLeft" activeCell="A13" sqref="A13"/>
    </sheetView>
  </sheetViews>
  <sheetFormatPr defaultColWidth="9.1796875" defaultRowHeight="14.5" x14ac:dyDescent="0.35"/>
  <cols>
    <col min="1" max="1" width="11.81640625" style="185" customWidth="1"/>
    <col min="2" max="2" width="114" style="189" customWidth="1"/>
    <col min="3" max="3" width="57.7265625" style="189" customWidth="1"/>
    <col min="4" max="4" width="10.453125" style="189" bestFit="1" customWidth="1"/>
    <col min="5" max="16384" width="9.1796875" style="185"/>
  </cols>
  <sheetData>
    <row r="1" spans="1:4" x14ac:dyDescent="0.35">
      <c r="A1" s="190" t="s">
        <v>722</v>
      </c>
      <c r="B1" s="191" t="s">
        <v>723</v>
      </c>
      <c r="C1" s="191" t="s">
        <v>727</v>
      </c>
      <c r="D1" s="191" t="s">
        <v>724</v>
      </c>
    </row>
    <row r="2" spans="1:4" x14ac:dyDescent="0.35">
      <c r="A2" s="186">
        <v>43258</v>
      </c>
      <c r="B2" s="184" t="s">
        <v>740</v>
      </c>
      <c r="C2" s="184" t="s">
        <v>729</v>
      </c>
      <c r="D2" s="188" t="s">
        <v>725</v>
      </c>
    </row>
    <row r="3" spans="1:4" x14ac:dyDescent="0.35">
      <c r="A3" s="186">
        <v>43264</v>
      </c>
      <c r="B3" s="184" t="s">
        <v>733</v>
      </c>
      <c r="C3" s="188" t="s">
        <v>734</v>
      </c>
      <c r="D3" s="188" t="s">
        <v>725</v>
      </c>
    </row>
    <row r="4" spans="1:4" x14ac:dyDescent="0.35">
      <c r="A4" s="186">
        <v>43299</v>
      </c>
      <c r="B4" s="188" t="s">
        <v>737</v>
      </c>
      <c r="C4" s="184" t="s">
        <v>731</v>
      </c>
      <c r="D4" s="188" t="s">
        <v>725</v>
      </c>
    </row>
    <row r="5" spans="1:4" x14ac:dyDescent="0.35">
      <c r="A5" s="186">
        <v>43299</v>
      </c>
      <c r="B5" s="188" t="s">
        <v>736</v>
      </c>
      <c r="C5" s="184" t="s">
        <v>730</v>
      </c>
      <c r="D5" s="188" t="s">
        <v>725</v>
      </c>
    </row>
    <row r="6" spans="1:4" x14ac:dyDescent="0.35">
      <c r="A6" s="186">
        <v>43307</v>
      </c>
      <c r="B6" s="184" t="s">
        <v>738</v>
      </c>
      <c r="C6" s="184" t="s">
        <v>732</v>
      </c>
      <c r="D6" s="188" t="s">
        <v>725</v>
      </c>
    </row>
    <row r="7" spans="1:4" x14ac:dyDescent="0.35">
      <c r="A7" s="186">
        <v>43311</v>
      </c>
      <c r="B7" s="184" t="s">
        <v>739</v>
      </c>
      <c r="C7" s="184" t="s">
        <v>735</v>
      </c>
      <c r="D7" s="188" t="s">
        <v>725</v>
      </c>
    </row>
    <row r="8" spans="1:4" x14ac:dyDescent="0.35">
      <c r="A8" s="186">
        <v>43314</v>
      </c>
      <c r="B8" s="184" t="s">
        <v>741</v>
      </c>
      <c r="C8" s="184" t="s">
        <v>730</v>
      </c>
      <c r="D8" s="188" t="s">
        <v>725</v>
      </c>
    </row>
    <row r="9" spans="1:4" x14ac:dyDescent="0.35">
      <c r="A9" s="186">
        <v>43361</v>
      </c>
      <c r="B9" s="184" t="s">
        <v>769</v>
      </c>
      <c r="C9" s="184" t="s">
        <v>730</v>
      </c>
      <c r="D9" s="188" t="s">
        <v>725</v>
      </c>
    </row>
    <row r="10" spans="1:4" ht="43.5" x14ac:dyDescent="0.35">
      <c r="A10" s="186">
        <v>43423</v>
      </c>
      <c r="B10" s="198" t="s">
        <v>764</v>
      </c>
      <c r="C10" s="184" t="s">
        <v>763</v>
      </c>
      <c r="D10" s="188" t="s">
        <v>725</v>
      </c>
    </row>
    <row r="11" spans="1:4" x14ac:dyDescent="0.35">
      <c r="A11" s="186">
        <v>43429</v>
      </c>
      <c r="B11" s="188" t="s">
        <v>827</v>
      </c>
      <c r="C11" s="184" t="s">
        <v>828</v>
      </c>
      <c r="D11" s="188" t="s">
        <v>725</v>
      </c>
    </row>
    <row r="12" spans="1:4" x14ac:dyDescent="0.35">
      <c r="A12" s="186">
        <v>43497</v>
      </c>
      <c r="B12" s="184" t="s">
        <v>852</v>
      </c>
      <c r="C12" s="184" t="s">
        <v>763</v>
      </c>
      <c r="D12" s="188" t="s">
        <v>725</v>
      </c>
    </row>
    <row r="13" spans="1:4" x14ac:dyDescent="0.35">
      <c r="A13" s="187"/>
      <c r="B13" s="188"/>
      <c r="C13" s="188"/>
      <c r="D13" s="188"/>
    </row>
    <row r="14" spans="1:4" x14ac:dyDescent="0.35">
      <c r="A14" s="187"/>
      <c r="B14" s="188"/>
      <c r="C14" s="188"/>
      <c r="D14" s="188"/>
    </row>
    <row r="15" spans="1:4" x14ac:dyDescent="0.35">
      <c r="A15" s="187"/>
      <c r="B15" s="188"/>
      <c r="C15" s="188"/>
      <c r="D15" s="188"/>
    </row>
    <row r="16" spans="1:4" x14ac:dyDescent="0.35">
      <c r="A16" s="187"/>
      <c r="B16" s="188"/>
      <c r="C16" s="188"/>
      <c r="D16" s="188"/>
    </row>
    <row r="17" spans="1:4" x14ac:dyDescent="0.35">
      <c r="A17" s="187"/>
      <c r="B17" s="188"/>
      <c r="C17" s="188"/>
      <c r="D17" s="188"/>
    </row>
    <row r="18" spans="1:4" x14ac:dyDescent="0.35">
      <c r="A18" s="187"/>
      <c r="B18" s="188"/>
      <c r="C18" s="188"/>
      <c r="D18" s="188"/>
    </row>
    <row r="19" spans="1:4" x14ac:dyDescent="0.35">
      <c r="A19" s="187"/>
      <c r="B19" s="188"/>
      <c r="C19" s="188"/>
      <c r="D19" s="188"/>
    </row>
    <row r="20" spans="1:4" x14ac:dyDescent="0.35">
      <c r="A20" s="187"/>
      <c r="B20" s="188"/>
      <c r="C20" s="188"/>
      <c r="D20" s="188"/>
    </row>
    <row r="21" spans="1:4" x14ac:dyDescent="0.35">
      <c r="A21" s="187"/>
      <c r="B21" s="188"/>
      <c r="C21" s="188"/>
      <c r="D21" s="188"/>
    </row>
    <row r="22" spans="1:4" x14ac:dyDescent="0.35">
      <c r="A22" s="187"/>
      <c r="B22" s="188"/>
      <c r="C22" s="188"/>
      <c r="D22" s="188"/>
    </row>
    <row r="23" spans="1:4" x14ac:dyDescent="0.35">
      <c r="A23" s="187"/>
      <c r="B23" s="188"/>
      <c r="C23" s="188"/>
      <c r="D23" s="188"/>
    </row>
    <row r="24" spans="1:4" x14ac:dyDescent="0.35">
      <c r="A24" s="187"/>
      <c r="B24" s="188"/>
      <c r="C24" s="188"/>
      <c r="D24" s="188"/>
    </row>
    <row r="25" spans="1:4" x14ac:dyDescent="0.35">
      <c r="A25" s="187"/>
      <c r="B25" s="188"/>
      <c r="C25" s="188"/>
      <c r="D25" s="188"/>
    </row>
    <row r="26" spans="1:4" x14ac:dyDescent="0.35">
      <c r="A26" s="187"/>
      <c r="B26" s="188"/>
      <c r="C26" s="188"/>
      <c r="D26" s="188"/>
    </row>
    <row r="27" spans="1:4" x14ac:dyDescent="0.35">
      <c r="A27" s="187"/>
      <c r="B27" s="188"/>
      <c r="C27" s="188"/>
      <c r="D27" s="188"/>
    </row>
    <row r="28" spans="1:4" x14ac:dyDescent="0.35">
      <c r="A28" s="187"/>
      <c r="B28" s="188"/>
      <c r="C28" s="188"/>
      <c r="D28" s="188"/>
    </row>
    <row r="29" spans="1:4" x14ac:dyDescent="0.35">
      <c r="A29" s="187"/>
      <c r="B29" s="188"/>
      <c r="C29" s="188"/>
      <c r="D29" s="188"/>
    </row>
    <row r="30" spans="1:4" x14ac:dyDescent="0.35">
      <c r="A30" s="187"/>
      <c r="B30" s="188"/>
      <c r="C30" s="188"/>
      <c r="D30" s="188"/>
    </row>
    <row r="31" spans="1:4" x14ac:dyDescent="0.35">
      <c r="A31" s="187"/>
      <c r="B31" s="188"/>
      <c r="C31" s="188"/>
      <c r="D31" s="188"/>
    </row>
    <row r="32" spans="1:4" x14ac:dyDescent="0.35">
      <c r="A32" s="187"/>
      <c r="B32" s="188"/>
      <c r="C32" s="188"/>
      <c r="D32" s="188"/>
    </row>
    <row r="33" spans="1:4" x14ac:dyDescent="0.35">
      <c r="A33" s="187"/>
      <c r="B33" s="188"/>
      <c r="C33" s="188"/>
      <c r="D33" s="188"/>
    </row>
  </sheetData>
  <sortState xmlns:xlrd2="http://schemas.microsoft.com/office/spreadsheetml/2017/richdata2" ref="A2:D33">
    <sortCondition ref="A2:A3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B7AD-DA9F-4454-BFFA-1C3026EA5C56}">
  <dimension ref="A1:O22"/>
  <sheetViews>
    <sheetView showGridLines="0" zoomScale="75" zoomScaleNormal="75" workbookViewId="0">
      <pane xSplit="5" ySplit="4" topLeftCell="F5" activePane="bottomRight" state="frozen"/>
      <selection pane="topRight" activeCell="F1" sqref="F1"/>
      <selection pane="bottomLeft" activeCell="A5" sqref="A5"/>
      <selection pane="bottomRight" activeCell="F5" sqref="F5"/>
    </sheetView>
  </sheetViews>
  <sheetFormatPr defaultColWidth="9.1796875" defaultRowHeight="14.5" x14ac:dyDescent="0.35"/>
  <cols>
    <col min="1" max="1" width="21.81640625" style="2" bestFit="1" customWidth="1"/>
    <col min="2" max="2" width="40" style="2" bestFit="1" customWidth="1"/>
    <col min="3" max="3" width="15.453125" style="2" bestFit="1" customWidth="1"/>
    <col min="4" max="4" width="10.81640625" style="2" bestFit="1" customWidth="1"/>
    <col min="5" max="5" width="9.26953125" style="2" bestFit="1" customWidth="1"/>
    <col min="6" max="14" width="15.7265625" style="2" customWidth="1"/>
    <col min="15" max="15" width="85.1796875" style="8" customWidth="1"/>
    <col min="16" max="25" width="19.7265625" style="2" customWidth="1"/>
    <col min="26" max="16384" width="9.1796875" style="2"/>
  </cols>
  <sheetData>
    <row r="1" spans="1:15" s="33" customFormat="1" ht="32.25" customHeight="1" thickBot="1" x14ac:dyDescent="0.4">
      <c r="A1" s="356" t="s">
        <v>669</v>
      </c>
      <c r="B1" s="357"/>
      <c r="C1" s="357"/>
      <c r="D1" s="357"/>
      <c r="E1" s="358"/>
      <c r="K1" s="353" t="s">
        <v>666</v>
      </c>
      <c r="L1" s="354"/>
      <c r="M1" s="354"/>
      <c r="N1" s="355"/>
    </row>
    <row r="2" spans="1:15" ht="21.75" customHeight="1" thickBot="1" x14ac:dyDescent="0.4">
      <c r="A2" s="239"/>
      <c r="B2" s="237"/>
      <c r="C2" s="237"/>
      <c r="D2" s="237"/>
      <c r="E2" s="237"/>
      <c r="F2" s="3" t="s">
        <v>46</v>
      </c>
      <c r="G2" s="4"/>
      <c r="H2" s="5"/>
      <c r="I2" s="3" t="s">
        <v>47</v>
      </c>
      <c r="J2" s="4"/>
      <c r="K2" s="4"/>
      <c r="L2" s="5"/>
      <c r="M2" s="3" t="s">
        <v>48</v>
      </c>
      <c r="N2" s="5"/>
      <c r="O2" s="161"/>
    </row>
    <row r="3" spans="1:15" ht="15.5" x14ac:dyDescent="0.35">
      <c r="A3" s="164"/>
      <c r="B3" s="164"/>
      <c r="C3" s="164"/>
      <c r="D3" s="164"/>
      <c r="E3" s="164"/>
      <c r="F3" s="94" t="s">
        <v>40</v>
      </c>
      <c r="G3" s="95" t="s">
        <v>43</v>
      </c>
      <c r="H3" s="96" t="s">
        <v>42</v>
      </c>
      <c r="I3" s="94" t="s">
        <v>32</v>
      </c>
      <c r="J3" s="95" t="s">
        <v>34</v>
      </c>
      <c r="K3" s="95" t="s">
        <v>36</v>
      </c>
      <c r="L3" s="96" t="s">
        <v>38</v>
      </c>
      <c r="M3" s="97" t="s">
        <v>30</v>
      </c>
      <c r="N3" s="96" t="s">
        <v>28</v>
      </c>
      <c r="O3" s="162"/>
    </row>
    <row r="4" spans="1:15" s="1" customFormat="1" ht="32.25" customHeight="1" thickBot="1" x14ac:dyDescent="0.4">
      <c r="A4" s="165" t="s">
        <v>49</v>
      </c>
      <c r="B4" s="165" t="s">
        <v>50</v>
      </c>
      <c r="C4" s="238" t="s">
        <v>104</v>
      </c>
      <c r="D4" s="238" t="s">
        <v>105</v>
      </c>
      <c r="E4" s="171" t="s">
        <v>106</v>
      </c>
      <c r="F4" s="98" t="s">
        <v>41</v>
      </c>
      <c r="G4" s="99" t="s">
        <v>31</v>
      </c>
      <c r="H4" s="100" t="s">
        <v>29</v>
      </c>
      <c r="I4" s="98" t="s">
        <v>33</v>
      </c>
      <c r="J4" s="99" t="s">
        <v>35</v>
      </c>
      <c r="K4" s="99" t="s">
        <v>37</v>
      </c>
      <c r="L4" s="100" t="s">
        <v>39</v>
      </c>
      <c r="M4" s="98" t="s">
        <v>31</v>
      </c>
      <c r="N4" s="101" t="s">
        <v>29</v>
      </c>
      <c r="O4" s="163" t="s">
        <v>92</v>
      </c>
    </row>
    <row r="5" spans="1:15" x14ac:dyDescent="0.35">
      <c r="A5" s="240" t="s">
        <v>22</v>
      </c>
      <c r="B5" s="241" t="s">
        <v>23</v>
      </c>
      <c r="C5" s="31" t="s">
        <v>226</v>
      </c>
      <c r="D5" s="31" t="s">
        <v>831</v>
      </c>
      <c r="E5" s="29" t="s">
        <v>139</v>
      </c>
      <c r="F5" s="242" t="s">
        <v>44</v>
      </c>
      <c r="G5" s="243" t="s">
        <v>45</v>
      </c>
      <c r="H5" s="244" t="s">
        <v>44</v>
      </c>
      <c r="I5" s="242" t="s">
        <v>44</v>
      </c>
      <c r="J5" s="243" t="s">
        <v>45</v>
      </c>
      <c r="K5" s="243" t="s">
        <v>44</v>
      </c>
      <c r="L5" s="244" t="s">
        <v>45</v>
      </c>
      <c r="M5" s="242" t="s">
        <v>44</v>
      </c>
      <c r="N5" s="245" t="s">
        <v>44</v>
      </c>
      <c r="O5" s="259"/>
    </row>
    <row r="6" spans="1:15" x14ac:dyDescent="0.35">
      <c r="A6" s="246" t="s">
        <v>0</v>
      </c>
      <c r="B6" s="247" t="s">
        <v>1</v>
      </c>
      <c r="C6" s="44" t="s">
        <v>122</v>
      </c>
      <c r="D6" s="44" t="s">
        <v>123</v>
      </c>
      <c r="E6" s="42" t="s">
        <v>45</v>
      </c>
      <c r="F6" s="41" t="s">
        <v>45</v>
      </c>
      <c r="G6" s="44" t="s">
        <v>45</v>
      </c>
      <c r="H6" s="42" t="s">
        <v>45</v>
      </c>
      <c r="I6" s="41" t="s">
        <v>45</v>
      </c>
      <c r="J6" s="44" t="s">
        <v>45</v>
      </c>
      <c r="K6" s="44" t="s">
        <v>45</v>
      </c>
      <c r="L6" s="42" t="s">
        <v>45</v>
      </c>
      <c r="M6" s="41" t="s">
        <v>45</v>
      </c>
      <c r="N6" s="42" t="s">
        <v>45</v>
      </c>
      <c r="O6" s="265"/>
    </row>
    <row r="7" spans="1:15" x14ac:dyDescent="0.35">
      <c r="A7" s="246" t="s">
        <v>2</v>
      </c>
      <c r="B7" s="247" t="s">
        <v>3</v>
      </c>
      <c r="C7" s="44" t="s">
        <v>122</v>
      </c>
      <c r="D7" s="44" t="s">
        <v>123</v>
      </c>
      <c r="E7" s="42" t="s">
        <v>45</v>
      </c>
      <c r="F7" s="41" t="s">
        <v>45</v>
      </c>
      <c r="G7" s="44" t="s">
        <v>45</v>
      </c>
      <c r="H7" s="42" t="s">
        <v>45</v>
      </c>
      <c r="I7" s="41" t="s">
        <v>45</v>
      </c>
      <c r="J7" s="44" t="s">
        <v>45</v>
      </c>
      <c r="K7" s="44" t="s">
        <v>45</v>
      </c>
      <c r="L7" s="42" t="s">
        <v>45</v>
      </c>
      <c r="M7" s="41" t="s">
        <v>45</v>
      </c>
      <c r="N7" s="42" t="s">
        <v>45</v>
      </c>
      <c r="O7" s="265"/>
    </row>
    <row r="8" spans="1:15" x14ac:dyDescent="0.35">
      <c r="A8" s="246" t="s">
        <v>4</v>
      </c>
      <c r="B8" s="247" t="s">
        <v>5</v>
      </c>
      <c r="C8" s="44" t="s">
        <v>122</v>
      </c>
      <c r="D8" s="44" t="s">
        <v>123</v>
      </c>
      <c r="E8" s="42" t="s">
        <v>45</v>
      </c>
      <c r="F8" s="41" t="s">
        <v>44</v>
      </c>
      <c r="G8" s="44" t="s">
        <v>44</v>
      </c>
      <c r="H8" s="42" t="s">
        <v>44</v>
      </c>
      <c r="I8" s="41" t="s">
        <v>44</v>
      </c>
      <c r="J8" s="44" t="s">
        <v>44</v>
      </c>
      <c r="K8" s="44" t="s">
        <v>44</v>
      </c>
      <c r="L8" s="42" t="s">
        <v>44</v>
      </c>
      <c r="M8" s="41" t="s">
        <v>45</v>
      </c>
      <c r="N8" s="42" t="s">
        <v>45</v>
      </c>
      <c r="O8" s="265"/>
    </row>
    <row r="9" spans="1:15" x14ac:dyDescent="0.35">
      <c r="A9" s="246" t="s">
        <v>6</v>
      </c>
      <c r="B9" s="247" t="s">
        <v>7</v>
      </c>
      <c r="C9" s="44" t="s">
        <v>122</v>
      </c>
      <c r="D9" s="44" t="s">
        <v>123</v>
      </c>
      <c r="E9" s="42" t="s">
        <v>45</v>
      </c>
      <c r="F9" s="41" t="s">
        <v>44</v>
      </c>
      <c r="G9" s="44" t="s">
        <v>44</v>
      </c>
      <c r="H9" s="42" t="s">
        <v>44</v>
      </c>
      <c r="I9" s="41" t="s">
        <v>44</v>
      </c>
      <c r="J9" s="44" t="s">
        <v>44</v>
      </c>
      <c r="K9" s="44" t="s">
        <v>44</v>
      </c>
      <c r="L9" s="42" t="s">
        <v>44</v>
      </c>
      <c r="M9" s="41" t="s">
        <v>45</v>
      </c>
      <c r="N9" s="42" t="s">
        <v>45</v>
      </c>
      <c r="O9" s="265"/>
    </row>
    <row r="10" spans="1:15" x14ac:dyDescent="0.35">
      <c r="A10" s="246" t="s">
        <v>20</v>
      </c>
      <c r="B10" s="247" t="s">
        <v>21</v>
      </c>
      <c r="C10" s="44" t="s">
        <v>137</v>
      </c>
      <c r="D10" s="44" t="s">
        <v>195</v>
      </c>
      <c r="E10" s="42" t="s">
        <v>139</v>
      </c>
      <c r="F10" s="41" t="s">
        <v>44</v>
      </c>
      <c r="G10" s="44" t="s">
        <v>45</v>
      </c>
      <c r="H10" s="42" t="s">
        <v>45</v>
      </c>
      <c r="I10" s="41" t="s">
        <v>45</v>
      </c>
      <c r="J10" s="44" t="s">
        <v>45</v>
      </c>
      <c r="K10" s="44" t="s">
        <v>45</v>
      </c>
      <c r="L10" s="42" t="s">
        <v>45</v>
      </c>
      <c r="M10" s="41" t="s">
        <v>44</v>
      </c>
      <c r="N10" s="42" t="s">
        <v>44</v>
      </c>
      <c r="O10" s="265"/>
    </row>
    <row r="11" spans="1:15" x14ac:dyDescent="0.35">
      <c r="A11" s="246" t="s">
        <v>26</v>
      </c>
      <c r="B11" s="247" t="s">
        <v>27</v>
      </c>
      <c r="C11" s="44" t="s">
        <v>122</v>
      </c>
      <c r="D11" s="44" t="s">
        <v>123</v>
      </c>
      <c r="E11" s="42" t="s">
        <v>45</v>
      </c>
      <c r="F11" s="41" t="s">
        <v>44</v>
      </c>
      <c r="G11" s="44" t="s">
        <v>45</v>
      </c>
      <c r="H11" s="42" t="s">
        <v>44</v>
      </c>
      <c r="I11" s="41" t="s">
        <v>44</v>
      </c>
      <c r="J11" s="44" t="s">
        <v>44</v>
      </c>
      <c r="K11" s="44" t="s">
        <v>44</v>
      </c>
      <c r="L11" s="42" t="s">
        <v>44</v>
      </c>
      <c r="M11" s="41" t="s">
        <v>44</v>
      </c>
      <c r="N11" s="42" t="s">
        <v>44</v>
      </c>
      <c r="O11" s="265"/>
    </row>
    <row r="12" spans="1:15" x14ac:dyDescent="0.35">
      <c r="A12" s="246" t="s">
        <v>8</v>
      </c>
      <c r="B12" s="247" t="s">
        <v>9</v>
      </c>
      <c r="C12" s="44" t="s">
        <v>226</v>
      </c>
      <c r="D12" s="44" t="s">
        <v>832</v>
      </c>
      <c r="E12" s="42" t="s">
        <v>139</v>
      </c>
      <c r="F12" s="41" t="s">
        <v>44</v>
      </c>
      <c r="G12" s="44" t="s">
        <v>44</v>
      </c>
      <c r="H12" s="42" t="s">
        <v>44</v>
      </c>
      <c r="I12" s="41" t="s">
        <v>45</v>
      </c>
      <c r="J12" s="44" t="s">
        <v>45</v>
      </c>
      <c r="K12" s="44" t="s">
        <v>45</v>
      </c>
      <c r="L12" s="42" t="s">
        <v>45</v>
      </c>
      <c r="M12" s="41" t="s">
        <v>45</v>
      </c>
      <c r="N12" s="42" t="s">
        <v>45</v>
      </c>
      <c r="O12" s="265"/>
    </row>
    <row r="13" spans="1:15" x14ac:dyDescent="0.35">
      <c r="A13" s="246" t="s">
        <v>10</v>
      </c>
      <c r="B13" s="247" t="s">
        <v>11</v>
      </c>
      <c r="C13" s="44" t="s">
        <v>226</v>
      </c>
      <c r="D13" s="44" t="s">
        <v>318</v>
      </c>
      <c r="E13" s="42" t="s">
        <v>139</v>
      </c>
      <c r="F13" s="41" t="s">
        <v>44</v>
      </c>
      <c r="G13" s="44" t="s">
        <v>44</v>
      </c>
      <c r="H13" s="42" t="s">
        <v>44</v>
      </c>
      <c r="I13" s="41" t="s">
        <v>44</v>
      </c>
      <c r="J13" s="44" t="s">
        <v>44</v>
      </c>
      <c r="K13" s="44" t="s">
        <v>44</v>
      </c>
      <c r="L13" s="42" t="s">
        <v>44</v>
      </c>
      <c r="M13" s="41" t="s">
        <v>45</v>
      </c>
      <c r="N13" s="42" t="s">
        <v>45</v>
      </c>
      <c r="O13" s="265"/>
    </row>
    <row r="14" spans="1:15" x14ac:dyDescent="0.35">
      <c r="A14" s="246" t="s">
        <v>12</v>
      </c>
      <c r="B14" s="247" t="s">
        <v>13</v>
      </c>
      <c r="C14" s="44" t="s">
        <v>226</v>
      </c>
      <c r="D14" s="44" t="s">
        <v>285</v>
      </c>
      <c r="E14" s="42" t="s">
        <v>139</v>
      </c>
      <c r="F14" s="41" t="s">
        <v>45</v>
      </c>
      <c r="G14" s="44" t="s">
        <v>45</v>
      </c>
      <c r="H14" s="42" t="s">
        <v>45</v>
      </c>
      <c r="I14" s="41" t="s">
        <v>45</v>
      </c>
      <c r="J14" s="44" t="s">
        <v>45</v>
      </c>
      <c r="K14" s="44" t="s">
        <v>45</v>
      </c>
      <c r="L14" s="42" t="s">
        <v>45</v>
      </c>
      <c r="M14" s="41" t="s">
        <v>45</v>
      </c>
      <c r="N14" s="42" t="s">
        <v>45</v>
      </c>
      <c r="O14" s="265"/>
    </row>
    <row r="15" spans="1:15" x14ac:dyDescent="0.35">
      <c r="A15" s="246" t="s">
        <v>14</v>
      </c>
      <c r="B15" s="247" t="s">
        <v>15</v>
      </c>
      <c r="C15" s="44" t="s">
        <v>137</v>
      </c>
      <c r="D15" s="44" t="s">
        <v>138</v>
      </c>
      <c r="E15" s="42" t="s">
        <v>139</v>
      </c>
      <c r="F15" s="41" t="s">
        <v>45</v>
      </c>
      <c r="G15" s="44" t="s">
        <v>45</v>
      </c>
      <c r="H15" s="42" t="s">
        <v>45</v>
      </c>
      <c r="I15" s="41" t="s">
        <v>45</v>
      </c>
      <c r="J15" s="44" t="s">
        <v>45</v>
      </c>
      <c r="K15" s="44" t="s">
        <v>45</v>
      </c>
      <c r="L15" s="42" t="s">
        <v>45</v>
      </c>
      <c r="M15" s="41" t="s">
        <v>45</v>
      </c>
      <c r="N15" s="42" t="s">
        <v>45</v>
      </c>
      <c r="O15" s="265"/>
    </row>
    <row r="16" spans="1:15" x14ac:dyDescent="0.35">
      <c r="A16" s="246" t="s">
        <v>16</v>
      </c>
      <c r="B16" s="247" t="s">
        <v>17</v>
      </c>
      <c r="C16" s="44" t="s">
        <v>226</v>
      </c>
      <c r="D16" s="44" t="s">
        <v>285</v>
      </c>
      <c r="E16" s="42" t="s">
        <v>139</v>
      </c>
      <c r="F16" s="41" t="s">
        <v>45</v>
      </c>
      <c r="G16" s="44" t="s">
        <v>45</v>
      </c>
      <c r="H16" s="42" t="s">
        <v>45</v>
      </c>
      <c r="I16" s="41" t="s">
        <v>45</v>
      </c>
      <c r="J16" s="44" t="s">
        <v>45</v>
      </c>
      <c r="K16" s="44" t="s">
        <v>45</v>
      </c>
      <c r="L16" s="42" t="s">
        <v>45</v>
      </c>
      <c r="M16" s="41" t="s">
        <v>45</v>
      </c>
      <c r="N16" s="42" t="s">
        <v>45</v>
      </c>
      <c r="O16" s="265"/>
    </row>
    <row r="17" spans="1:15" x14ac:dyDescent="0.35">
      <c r="A17" s="246" t="s">
        <v>24</v>
      </c>
      <c r="B17" s="247" t="s">
        <v>25</v>
      </c>
      <c r="C17" s="44" t="s">
        <v>226</v>
      </c>
      <c r="D17" s="44" t="s">
        <v>833</v>
      </c>
      <c r="E17" s="42" t="s">
        <v>139</v>
      </c>
      <c r="F17" s="41" t="s">
        <v>45</v>
      </c>
      <c r="G17" s="44" t="s">
        <v>44</v>
      </c>
      <c r="H17" s="42" t="s">
        <v>44</v>
      </c>
      <c r="I17" s="41" t="s">
        <v>44</v>
      </c>
      <c r="J17" s="44" t="s">
        <v>44</v>
      </c>
      <c r="K17" s="44" t="s">
        <v>44</v>
      </c>
      <c r="L17" s="42" t="s">
        <v>44</v>
      </c>
      <c r="M17" s="41" t="s">
        <v>44</v>
      </c>
      <c r="N17" s="42" t="s">
        <v>44</v>
      </c>
      <c r="O17" s="265"/>
    </row>
    <row r="18" spans="1:15" ht="15" thickBot="1" x14ac:dyDescent="0.4">
      <c r="A18" s="248" t="s">
        <v>18</v>
      </c>
      <c r="B18" s="249" t="s">
        <v>19</v>
      </c>
      <c r="C18" s="73" t="s">
        <v>137</v>
      </c>
      <c r="D18" s="73" t="s">
        <v>306</v>
      </c>
      <c r="E18" s="71" t="s">
        <v>139</v>
      </c>
      <c r="F18" s="70" t="s">
        <v>45</v>
      </c>
      <c r="G18" s="73" t="s">
        <v>45</v>
      </c>
      <c r="H18" s="71" t="s">
        <v>45</v>
      </c>
      <c r="I18" s="70" t="s">
        <v>45</v>
      </c>
      <c r="J18" s="73" t="s">
        <v>45</v>
      </c>
      <c r="K18" s="73" t="s">
        <v>45</v>
      </c>
      <c r="L18" s="71" t="s">
        <v>45</v>
      </c>
      <c r="M18" s="70" t="s">
        <v>45</v>
      </c>
      <c r="N18" s="71" t="s">
        <v>45</v>
      </c>
      <c r="O18" s="283"/>
    </row>
    <row r="19" spans="1:15" x14ac:dyDescent="0.35">
      <c r="O19" s="10"/>
    </row>
    <row r="20" spans="1:15" x14ac:dyDescent="0.35">
      <c r="O20" s="10"/>
    </row>
    <row r="21" spans="1:15" x14ac:dyDescent="0.35">
      <c r="O21" s="10"/>
    </row>
    <row r="22" spans="1:15" x14ac:dyDescent="0.35">
      <c r="O22" s="10"/>
    </row>
  </sheetData>
  <autoFilter ref="A4:N18" xr:uid="{3E445608-7751-4A49-973A-34CD9804BCA0}"/>
  <sortState xmlns:xlrd2="http://schemas.microsoft.com/office/spreadsheetml/2017/richdata2" ref="A5:N11">
    <sortCondition ref="B5:B11"/>
  </sortState>
  <mergeCells count="2">
    <mergeCell ref="K1:N1"/>
    <mergeCell ref="A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FC389-17FE-4070-992E-71AE292D9CF7}">
  <dimension ref="A1:J38"/>
  <sheetViews>
    <sheetView showGridLines="0" tabSelected="1" zoomScale="75" zoomScaleNormal="75" workbookViewId="0">
      <pane xSplit="5" ySplit="4" topLeftCell="F5" activePane="bottomRight" state="frozen"/>
      <selection pane="topRight" activeCell="F1" sqref="F1"/>
      <selection pane="bottomLeft" activeCell="A5" sqref="A5"/>
      <selection pane="bottomRight" activeCell="F18" sqref="F18"/>
    </sheetView>
  </sheetViews>
  <sheetFormatPr defaultColWidth="9.1796875" defaultRowHeight="15" customHeight="1" x14ac:dyDescent="0.35"/>
  <cols>
    <col min="1" max="1" width="24.54296875" style="7" customWidth="1"/>
    <col min="2" max="2" width="50.81640625" style="7" bestFit="1" customWidth="1"/>
    <col min="3" max="3" width="15.453125" style="7" bestFit="1" customWidth="1"/>
    <col min="4" max="4" width="10.81640625" style="7" bestFit="1" customWidth="1"/>
    <col min="5" max="5" width="9.26953125" style="7" bestFit="1" customWidth="1"/>
    <col min="6" max="9" width="15.7265625" style="7" customWidth="1"/>
    <col min="10" max="10" width="85.1796875" style="8" customWidth="1"/>
    <col min="11" max="16384" width="9.1796875" style="7"/>
  </cols>
  <sheetData>
    <row r="1" spans="1:10" s="2" customFormat="1" ht="31.5" thickBot="1" x14ac:dyDescent="0.4">
      <c r="A1" s="227" t="s">
        <v>670</v>
      </c>
      <c r="B1" s="252"/>
      <c r="C1" s="252"/>
      <c r="D1" s="252"/>
      <c r="E1" s="172"/>
      <c r="J1" s="159" t="s">
        <v>666</v>
      </c>
    </row>
    <row r="2" spans="1:10" ht="21.75" customHeight="1" thickBot="1" x14ac:dyDescent="0.4">
      <c r="A2" s="166"/>
      <c r="B2" s="250"/>
      <c r="C2" s="250"/>
      <c r="D2" s="250"/>
      <c r="E2" s="167"/>
      <c r="F2" s="3" t="s">
        <v>99</v>
      </c>
      <c r="G2" s="4"/>
      <c r="H2" s="4"/>
      <c r="I2" s="5"/>
      <c r="J2" s="161"/>
    </row>
    <row r="3" spans="1:10" ht="15" customHeight="1" x14ac:dyDescent="0.35">
      <c r="A3" s="168"/>
      <c r="B3" s="251"/>
      <c r="C3" s="251"/>
      <c r="D3" s="251"/>
      <c r="E3" s="169"/>
      <c r="F3" s="88" t="s">
        <v>93</v>
      </c>
      <c r="G3" s="89" t="s">
        <v>98</v>
      </c>
      <c r="H3" s="89" t="s">
        <v>97</v>
      </c>
      <c r="I3" s="90" t="s">
        <v>95</v>
      </c>
      <c r="J3" s="162"/>
    </row>
    <row r="4" spans="1:10" s="6" customFormat="1" ht="32.25" customHeight="1" thickBot="1" x14ac:dyDescent="0.4">
      <c r="A4" s="170" t="s">
        <v>49</v>
      </c>
      <c r="B4" s="238" t="s">
        <v>50</v>
      </c>
      <c r="C4" s="238" t="s">
        <v>104</v>
      </c>
      <c r="D4" s="238" t="s">
        <v>105</v>
      </c>
      <c r="E4" s="171" t="s">
        <v>106</v>
      </c>
      <c r="F4" s="91" t="s">
        <v>94</v>
      </c>
      <c r="G4" s="92" t="s">
        <v>31</v>
      </c>
      <c r="H4" s="92" t="s">
        <v>29</v>
      </c>
      <c r="I4" s="93" t="s">
        <v>96</v>
      </c>
      <c r="J4" s="163" t="s">
        <v>92</v>
      </c>
    </row>
    <row r="5" spans="1:10" s="9" customFormat="1" ht="15" customHeight="1" x14ac:dyDescent="0.35">
      <c r="A5" s="253" t="s">
        <v>22</v>
      </c>
      <c r="B5" s="254" t="s">
        <v>23</v>
      </c>
      <c r="C5" s="256" t="s">
        <v>226</v>
      </c>
      <c r="D5" s="256" t="s">
        <v>831</v>
      </c>
      <c r="E5" s="284" t="s">
        <v>139</v>
      </c>
      <c r="F5" s="255" t="s">
        <v>44</v>
      </c>
      <c r="G5" s="256" t="s">
        <v>45</v>
      </c>
      <c r="H5" s="257" t="s">
        <v>44</v>
      </c>
      <c r="I5" s="258" t="s">
        <v>44</v>
      </c>
      <c r="J5" s="259"/>
    </row>
    <row r="6" spans="1:10" s="9" customFormat="1" ht="15" customHeight="1" x14ac:dyDescent="0.35">
      <c r="A6" s="260" t="s">
        <v>0</v>
      </c>
      <c r="B6" s="261" t="s">
        <v>1</v>
      </c>
      <c r="C6" s="263" t="s">
        <v>122</v>
      </c>
      <c r="D6" s="263" t="s">
        <v>123</v>
      </c>
      <c r="E6" s="268" t="s">
        <v>45</v>
      </c>
      <c r="F6" s="262" t="s">
        <v>44</v>
      </c>
      <c r="G6" s="263" t="s">
        <v>45</v>
      </c>
      <c r="H6" s="263" t="s">
        <v>45</v>
      </c>
      <c r="I6" s="264" t="s">
        <v>44</v>
      </c>
      <c r="J6" s="265"/>
    </row>
    <row r="7" spans="1:10" s="9" customFormat="1" ht="15" customHeight="1" x14ac:dyDescent="0.35">
      <c r="A7" s="266" t="s">
        <v>2</v>
      </c>
      <c r="B7" s="261" t="s">
        <v>3</v>
      </c>
      <c r="C7" s="263" t="s">
        <v>122</v>
      </c>
      <c r="D7" s="263" t="s">
        <v>123</v>
      </c>
      <c r="E7" s="268" t="s">
        <v>45</v>
      </c>
      <c r="F7" s="267" t="s">
        <v>45</v>
      </c>
      <c r="G7" s="263" t="s">
        <v>45</v>
      </c>
      <c r="H7" s="263" t="s">
        <v>45</v>
      </c>
      <c r="I7" s="268" t="s">
        <v>45</v>
      </c>
      <c r="J7" s="265"/>
    </row>
    <row r="8" spans="1:10" s="9" customFormat="1" ht="15" customHeight="1" x14ac:dyDescent="0.35">
      <c r="A8" s="266" t="s">
        <v>82</v>
      </c>
      <c r="B8" s="269" t="s">
        <v>83</v>
      </c>
      <c r="C8" s="273" t="s">
        <v>122</v>
      </c>
      <c r="D8" s="263" t="s">
        <v>123</v>
      </c>
      <c r="E8" s="268" t="s">
        <v>45</v>
      </c>
      <c r="F8" s="270" t="s">
        <v>45</v>
      </c>
      <c r="G8" s="271" t="s">
        <v>45</v>
      </c>
      <c r="H8" s="271" t="s">
        <v>45</v>
      </c>
      <c r="I8" s="268" t="s">
        <v>45</v>
      </c>
      <c r="J8" s="265"/>
    </row>
    <row r="9" spans="1:10" s="9" customFormat="1" ht="15" customHeight="1" x14ac:dyDescent="0.35">
      <c r="A9" s="266" t="s">
        <v>78</v>
      </c>
      <c r="B9" s="269" t="s">
        <v>79</v>
      </c>
      <c r="C9" s="263" t="s">
        <v>137</v>
      </c>
      <c r="D9" s="263" t="s">
        <v>123</v>
      </c>
      <c r="E9" s="274" t="s">
        <v>139</v>
      </c>
      <c r="F9" s="270" t="s">
        <v>45</v>
      </c>
      <c r="G9" s="271" t="s">
        <v>45</v>
      </c>
      <c r="H9" s="271" t="s">
        <v>45</v>
      </c>
      <c r="I9" s="268" t="s">
        <v>45</v>
      </c>
      <c r="J9" s="265"/>
    </row>
    <row r="10" spans="1:10" s="9" customFormat="1" ht="15" customHeight="1" x14ac:dyDescent="0.35">
      <c r="A10" s="266" t="s">
        <v>20</v>
      </c>
      <c r="B10" s="261" t="s">
        <v>21</v>
      </c>
      <c r="C10" s="263" t="s">
        <v>137</v>
      </c>
      <c r="D10" s="263" t="s">
        <v>195</v>
      </c>
      <c r="E10" s="268" t="s">
        <v>139</v>
      </c>
      <c r="F10" s="262" t="s">
        <v>44</v>
      </c>
      <c r="G10" s="263" t="s">
        <v>45</v>
      </c>
      <c r="H10" s="263" t="s">
        <v>45</v>
      </c>
      <c r="I10" s="264" t="s">
        <v>44</v>
      </c>
      <c r="J10" s="265"/>
    </row>
    <row r="11" spans="1:10" s="9" customFormat="1" ht="15" customHeight="1" x14ac:dyDescent="0.35">
      <c r="A11" s="272" t="s">
        <v>59</v>
      </c>
      <c r="B11" s="269" t="s">
        <v>60</v>
      </c>
      <c r="C11" s="263" t="s">
        <v>137</v>
      </c>
      <c r="D11" s="263" t="s">
        <v>195</v>
      </c>
      <c r="E11" s="268" t="s">
        <v>139</v>
      </c>
      <c r="F11" s="262" t="s">
        <v>44</v>
      </c>
      <c r="G11" s="273" t="s">
        <v>44</v>
      </c>
      <c r="H11" s="273" t="s">
        <v>44</v>
      </c>
      <c r="I11" s="274" t="s">
        <v>45</v>
      </c>
      <c r="J11" s="265"/>
    </row>
    <row r="12" spans="1:10" s="9" customFormat="1" ht="15" customHeight="1" x14ac:dyDescent="0.35">
      <c r="A12" s="266" t="s">
        <v>70</v>
      </c>
      <c r="B12" s="269" t="s">
        <v>71</v>
      </c>
      <c r="C12" s="271" t="s">
        <v>226</v>
      </c>
      <c r="D12" s="271" t="s">
        <v>835</v>
      </c>
      <c r="E12" s="274" t="s">
        <v>139</v>
      </c>
      <c r="F12" s="270" t="s">
        <v>45</v>
      </c>
      <c r="G12" s="271" t="s">
        <v>45</v>
      </c>
      <c r="H12" s="271" t="s">
        <v>45</v>
      </c>
      <c r="I12" s="268" t="s">
        <v>45</v>
      </c>
      <c r="J12" s="265"/>
    </row>
    <row r="13" spans="1:10" s="9" customFormat="1" ht="15" customHeight="1" x14ac:dyDescent="0.35">
      <c r="A13" s="266" t="s">
        <v>72</v>
      </c>
      <c r="B13" s="269" t="s">
        <v>73</v>
      </c>
      <c r="C13" s="273" t="s">
        <v>122</v>
      </c>
      <c r="D13" s="263" t="s">
        <v>123</v>
      </c>
      <c r="E13" s="268" t="s">
        <v>45</v>
      </c>
      <c r="F13" s="270" t="s">
        <v>45</v>
      </c>
      <c r="G13" s="271" t="s">
        <v>45</v>
      </c>
      <c r="H13" s="271" t="s">
        <v>45</v>
      </c>
      <c r="I13" s="268" t="s">
        <v>45</v>
      </c>
      <c r="J13" s="265"/>
    </row>
    <row r="14" spans="1:10" s="9" customFormat="1" ht="15" customHeight="1" x14ac:dyDescent="0.35">
      <c r="A14" s="266" t="s">
        <v>62</v>
      </c>
      <c r="B14" s="269" t="s">
        <v>63</v>
      </c>
      <c r="C14" s="263" t="s">
        <v>137</v>
      </c>
      <c r="D14" s="263" t="s">
        <v>836</v>
      </c>
      <c r="E14" s="268" t="s">
        <v>139</v>
      </c>
      <c r="F14" s="270" t="s">
        <v>45</v>
      </c>
      <c r="G14" s="271" t="s">
        <v>45</v>
      </c>
      <c r="H14" s="271" t="s">
        <v>45</v>
      </c>
      <c r="I14" s="268" t="s">
        <v>45</v>
      </c>
      <c r="J14" s="275" t="s">
        <v>61</v>
      </c>
    </row>
    <row r="15" spans="1:10" s="9" customFormat="1" ht="15" customHeight="1" x14ac:dyDescent="0.35">
      <c r="A15" s="266" t="s">
        <v>26</v>
      </c>
      <c r="B15" s="269" t="s">
        <v>27</v>
      </c>
      <c r="C15" s="271" t="s">
        <v>122</v>
      </c>
      <c r="D15" s="271" t="s">
        <v>123</v>
      </c>
      <c r="E15" s="274" t="s">
        <v>45</v>
      </c>
      <c r="F15" s="270" t="s">
        <v>45</v>
      </c>
      <c r="G15" s="271" t="s">
        <v>45</v>
      </c>
      <c r="H15" s="271" t="s">
        <v>45</v>
      </c>
      <c r="I15" s="268" t="s">
        <v>45</v>
      </c>
      <c r="J15" s="275" t="s">
        <v>61</v>
      </c>
    </row>
    <row r="16" spans="1:10" s="9" customFormat="1" ht="15" customHeight="1" x14ac:dyDescent="0.35">
      <c r="A16" s="266" t="s">
        <v>84</v>
      </c>
      <c r="B16" s="269" t="s">
        <v>85</v>
      </c>
      <c r="C16" s="271" t="s">
        <v>226</v>
      </c>
      <c r="D16" s="286" t="s">
        <v>241</v>
      </c>
      <c r="E16" s="274" t="s">
        <v>139</v>
      </c>
      <c r="F16" s="270" t="s">
        <v>45</v>
      </c>
      <c r="G16" s="271" t="s">
        <v>45</v>
      </c>
      <c r="H16" s="271" t="s">
        <v>45</v>
      </c>
      <c r="I16" s="268" t="s">
        <v>45</v>
      </c>
      <c r="J16" s="265"/>
    </row>
    <row r="17" spans="1:10" s="9" customFormat="1" ht="15" customHeight="1" x14ac:dyDescent="0.35">
      <c r="A17" s="266" t="s">
        <v>10</v>
      </c>
      <c r="B17" s="269" t="s">
        <v>11</v>
      </c>
      <c r="C17" s="271" t="s">
        <v>226</v>
      </c>
      <c r="D17" s="271" t="s">
        <v>318</v>
      </c>
      <c r="E17" s="274" t="s">
        <v>139</v>
      </c>
      <c r="F17" s="262" t="s">
        <v>44</v>
      </c>
      <c r="G17" s="271" t="s">
        <v>45</v>
      </c>
      <c r="H17" s="271" t="s">
        <v>45</v>
      </c>
      <c r="I17" s="264" t="s">
        <v>44</v>
      </c>
      <c r="J17" s="265"/>
    </row>
    <row r="18" spans="1:10" s="9" customFormat="1" ht="15" customHeight="1" x14ac:dyDescent="0.35">
      <c r="A18" s="266" t="s">
        <v>90</v>
      </c>
      <c r="B18" s="276" t="s">
        <v>91</v>
      </c>
      <c r="C18" s="263" t="s">
        <v>226</v>
      </c>
      <c r="D18" s="263" t="s">
        <v>318</v>
      </c>
      <c r="E18" s="268" t="s">
        <v>139</v>
      </c>
      <c r="F18" s="270" t="s">
        <v>45</v>
      </c>
      <c r="G18" s="273" t="s">
        <v>44</v>
      </c>
      <c r="H18" s="271" t="s">
        <v>45</v>
      </c>
      <c r="I18" s="264" t="s">
        <v>44</v>
      </c>
      <c r="J18" s="265"/>
    </row>
    <row r="19" spans="1:10" s="9" customFormat="1" ht="15" customHeight="1" x14ac:dyDescent="0.35">
      <c r="A19" s="272" t="s">
        <v>55</v>
      </c>
      <c r="B19" s="269" t="s">
        <v>56</v>
      </c>
      <c r="C19" s="271" t="s">
        <v>137</v>
      </c>
      <c r="D19" s="271" t="s">
        <v>318</v>
      </c>
      <c r="E19" s="274" t="s">
        <v>139</v>
      </c>
      <c r="F19" s="262" t="s">
        <v>44</v>
      </c>
      <c r="G19" s="273" t="s">
        <v>44</v>
      </c>
      <c r="H19" s="273" t="s">
        <v>44</v>
      </c>
      <c r="I19" s="274" t="s">
        <v>45</v>
      </c>
      <c r="J19" s="265"/>
    </row>
    <row r="20" spans="1:10" s="9" customFormat="1" ht="15" customHeight="1" x14ac:dyDescent="0.35">
      <c r="A20" s="266" t="s">
        <v>88</v>
      </c>
      <c r="B20" s="276" t="s">
        <v>89</v>
      </c>
      <c r="C20" s="263" t="s">
        <v>226</v>
      </c>
      <c r="D20" s="263" t="s">
        <v>318</v>
      </c>
      <c r="E20" s="268" t="s">
        <v>139</v>
      </c>
      <c r="F20" s="262" t="s">
        <v>44</v>
      </c>
      <c r="G20" s="271" t="s">
        <v>45</v>
      </c>
      <c r="H20" s="273" t="s">
        <v>44</v>
      </c>
      <c r="I20" s="264" t="s">
        <v>44</v>
      </c>
      <c r="J20" s="275" t="s">
        <v>61</v>
      </c>
    </row>
    <row r="21" spans="1:10" s="9" customFormat="1" ht="15" customHeight="1" x14ac:dyDescent="0.35">
      <c r="A21" s="272" t="s">
        <v>57</v>
      </c>
      <c r="B21" s="269" t="s">
        <v>58</v>
      </c>
      <c r="C21" s="271" t="s">
        <v>137</v>
      </c>
      <c r="D21" s="271" t="s">
        <v>318</v>
      </c>
      <c r="E21" s="274" t="s">
        <v>139</v>
      </c>
      <c r="F21" s="262" t="s">
        <v>44</v>
      </c>
      <c r="G21" s="273" t="s">
        <v>44</v>
      </c>
      <c r="H21" s="273" t="s">
        <v>44</v>
      </c>
      <c r="I21" s="274" t="s">
        <v>45</v>
      </c>
      <c r="J21" s="265"/>
    </row>
    <row r="22" spans="1:10" s="9" customFormat="1" ht="15" customHeight="1" x14ac:dyDescent="0.35">
      <c r="A22" s="266" t="s">
        <v>80</v>
      </c>
      <c r="B22" s="269" t="s">
        <v>81</v>
      </c>
      <c r="C22" s="271" t="s">
        <v>226</v>
      </c>
      <c r="D22" s="271" t="s">
        <v>837</v>
      </c>
      <c r="E22" s="274" t="s">
        <v>139</v>
      </c>
      <c r="F22" s="262" t="s">
        <v>44</v>
      </c>
      <c r="G22" s="271" t="s">
        <v>45</v>
      </c>
      <c r="H22" s="273" t="s">
        <v>44</v>
      </c>
      <c r="I22" s="264" t="s">
        <v>44</v>
      </c>
      <c r="J22" s="277"/>
    </row>
    <row r="23" spans="1:10" s="9" customFormat="1" ht="15" customHeight="1" x14ac:dyDescent="0.35">
      <c r="A23" s="266" t="s">
        <v>12</v>
      </c>
      <c r="B23" s="261" t="s">
        <v>13</v>
      </c>
      <c r="C23" s="263" t="s">
        <v>226</v>
      </c>
      <c r="D23" s="263" t="s">
        <v>285</v>
      </c>
      <c r="E23" s="268" t="s">
        <v>139</v>
      </c>
      <c r="F23" s="267" t="s">
        <v>45</v>
      </c>
      <c r="G23" s="263" t="s">
        <v>45</v>
      </c>
      <c r="H23" s="263" t="s">
        <v>45</v>
      </c>
      <c r="I23" s="268" t="s">
        <v>45</v>
      </c>
      <c r="J23" s="265"/>
    </row>
    <row r="24" spans="1:10" s="9" customFormat="1" ht="15" customHeight="1" x14ac:dyDescent="0.35">
      <c r="A24" s="266" t="s">
        <v>68</v>
      </c>
      <c r="B24" s="269" t="s">
        <v>69</v>
      </c>
      <c r="C24" s="271" t="s">
        <v>226</v>
      </c>
      <c r="D24" s="271" t="s">
        <v>164</v>
      </c>
      <c r="E24" s="274" t="s">
        <v>139</v>
      </c>
      <c r="F24" s="270" t="s">
        <v>45</v>
      </c>
      <c r="G24" s="271" t="s">
        <v>45</v>
      </c>
      <c r="H24" s="271" t="s">
        <v>45</v>
      </c>
      <c r="I24" s="268" t="s">
        <v>45</v>
      </c>
      <c r="J24" s="265"/>
    </row>
    <row r="25" spans="1:10" s="9" customFormat="1" ht="15" customHeight="1" x14ac:dyDescent="0.35">
      <c r="A25" s="266" t="s">
        <v>14</v>
      </c>
      <c r="B25" s="269" t="s">
        <v>15</v>
      </c>
      <c r="C25" s="271" t="s">
        <v>137</v>
      </c>
      <c r="D25" s="271" t="s">
        <v>138</v>
      </c>
      <c r="E25" s="274" t="s">
        <v>139</v>
      </c>
      <c r="F25" s="262" t="s">
        <v>44</v>
      </c>
      <c r="G25" s="271" t="s">
        <v>45</v>
      </c>
      <c r="H25" s="271" t="s">
        <v>45</v>
      </c>
      <c r="I25" s="264" t="s">
        <v>44</v>
      </c>
      <c r="J25" s="265"/>
    </row>
    <row r="26" spans="1:10" s="9" customFormat="1" ht="15" customHeight="1" x14ac:dyDescent="0.35">
      <c r="A26" s="266" t="s">
        <v>53</v>
      </c>
      <c r="B26" s="269" t="s">
        <v>54</v>
      </c>
      <c r="C26" s="271" t="s">
        <v>137</v>
      </c>
      <c r="D26" s="271" t="s">
        <v>138</v>
      </c>
      <c r="E26" s="274" t="s">
        <v>139</v>
      </c>
      <c r="F26" s="262" t="s">
        <v>44</v>
      </c>
      <c r="G26" s="273" t="s">
        <v>44</v>
      </c>
      <c r="H26" s="273" t="s">
        <v>44</v>
      </c>
      <c r="I26" s="274" t="s">
        <v>45</v>
      </c>
      <c r="J26" s="265"/>
    </row>
    <row r="27" spans="1:10" s="9" customFormat="1" ht="15" customHeight="1" x14ac:dyDescent="0.35">
      <c r="A27" s="266" t="s">
        <v>86</v>
      </c>
      <c r="B27" s="269" t="s">
        <v>87</v>
      </c>
      <c r="C27" s="271" t="s">
        <v>137</v>
      </c>
      <c r="D27" s="263" t="s">
        <v>123</v>
      </c>
      <c r="E27" s="274" t="s">
        <v>139</v>
      </c>
      <c r="F27" s="267"/>
      <c r="G27" s="271" t="s">
        <v>45</v>
      </c>
      <c r="H27" s="271" t="s">
        <v>45</v>
      </c>
      <c r="I27" s="268" t="s">
        <v>45</v>
      </c>
      <c r="J27" s="265"/>
    </row>
    <row r="28" spans="1:10" s="9" customFormat="1" ht="15" customHeight="1" x14ac:dyDescent="0.35">
      <c r="A28" s="266" t="s">
        <v>64</v>
      </c>
      <c r="B28" s="269" t="s">
        <v>65</v>
      </c>
      <c r="C28" s="271" t="s">
        <v>226</v>
      </c>
      <c r="D28" s="271" t="s">
        <v>831</v>
      </c>
      <c r="E28" s="274" t="s">
        <v>139</v>
      </c>
      <c r="F28" s="262" t="s">
        <v>44</v>
      </c>
      <c r="G28" s="271" t="s">
        <v>45</v>
      </c>
      <c r="H28" s="273" t="s">
        <v>44</v>
      </c>
      <c r="I28" s="264" t="s">
        <v>44</v>
      </c>
      <c r="J28" s="265"/>
    </row>
    <row r="29" spans="1:10" s="9" customFormat="1" ht="15" customHeight="1" x14ac:dyDescent="0.35">
      <c r="A29" s="266" t="s">
        <v>16</v>
      </c>
      <c r="B29" s="261" t="s">
        <v>17</v>
      </c>
      <c r="C29" s="263" t="s">
        <v>226</v>
      </c>
      <c r="D29" s="263" t="s">
        <v>285</v>
      </c>
      <c r="E29" s="268" t="s">
        <v>139</v>
      </c>
      <c r="F29" s="267" t="s">
        <v>45</v>
      </c>
      <c r="G29" s="263" t="s">
        <v>45</v>
      </c>
      <c r="H29" s="263" t="s">
        <v>45</v>
      </c>
      <c r="I29" s="268" t="s">
        <v>45</v>
      </c>
      <c r="J29" s="265"/>
    </row>
    <row r="30" spans="1:10" s="9" customFormat="1" ht="15" customHeight="1" x14ac:dyDescent="0.35">
      <c r="A30" s="260" t="s">
        <v>51</v>
      </c>
      <c r="B30" s="261" t="s">
        <v>52</v>
      </c>
      <c r="C30" s="263" t="s">
        <v>226</v>
      </c>
      <c r="D30" s="263" t="s">
        <v>834</v>
      </c>
      <c r="E30" s="268" t="s">
        <v>139</v>
      </c>
      <c r="F30" s="262" t="s">
        <v>44</v>
      </c>
      <c r="G30" s="273" t="s">
        <v>44</v>
      </c>
      <c r="H30" s="273" t="s">
        <v>44</v>
      </c>
      <c r="I30" s="274" t="s">
        <v>45</v>
      </c>
      <c r="J30" s="265"/>
    </row>
    <row r="31" spans="1:10" s="9" customFormat="1" ht="15" customHeight="1" x14ac:dyDescent="0.35">
      <c r="A31" s="266" t="s">
        <v>66</v>
      </c>
      <c r="B31" s="269" t="s">
        <v>67</v>
      </c>
      <c r="C31" s="271" t="s">
        <v>122</v>
      </c>
      <c r="D31" s="263" t="s">
        <v>123</v>
      </c>
      <c r="E31" s="274" t="s">
        <v>139</v>
      </c>
      <c r="F31" s="262" t="s">
        <v>44</v>
      </c>
      <c r="G31" s="271" t="s">
        <v>45</v>
      </c>
      <c r="H31" s="273" t="s">
        <v>44</v>
      </c>
      <c r="I31" s="264" t="s">
        <v>44</v>
      </c>
      <c r="J31" s="265"/>
    </row>
    <row r="32" spans="1:10" s="9" customFormat="1" ht="15" customHeight="1" x14ac:dyDescent="0.35">
      <c r="A32" s="266" t="s">
        <v>76</v>
      </c>
      <c r="B32" s="269" t="s">
        <v>77</v>
      </c>
      <c r="C32" s="271" t="s">
        <v>122</v>
      </c>
      <c r="D32" s="263" t="s">
        <v>123</v>
      </c>
      <c r="E32" s="274" t="s">
        <v>139</v>
      </c>
      <c r="F32" s="270" t="s">
        <v>45</v>
      </c>
      <c r="G32" s="271" t="s">
        <v>45</v>
      </c>
      <c r="H32" s="271" t="s">
        <v>45</v>
      </c>
      <c r="I32" s="268" t="s">
        <v>45</v>
      </c>
      <c r="J32" s="265"/>
    </row>
    <row r="33" spans="1:10" s="9" customFormat="1" ht="15" customHeight="1" x14ac:dyDescent="0.35">
      <c r="A33" s="266" t="s">
        <v>18</v>
      </c>
      <c r="B33" s="269" t="s">
        <v>19</v>
      </c>
      <c r="C33" s="271" t="s">
        <v>137</v>
      </c>
      <c r="D33" s="271" t="s">
        <v>306</v>
      </c>
      <c r="E33" s="274" t="s">
        <v>139</v>
      </c>
      <c r="F33" s="270" t="s">
        <v>45</v>
      </c>
      <c r="G33" s="271" t="s">
        <v>45</v>
      </c>
      <c r="H33" s="271" t="s">
        <v>45</v>
      </c>
      <c r="I33" s="268" t="s">
        <v>45</v>
      </c>
      <c r="J33" s="265"/>
    </row>
    <row r="34" spans="1:10" s="9" customFormat="1" ht="15" customHeight="1" thickBot="1" x14ac:dyDescent="0.3">
      <c r="A34" s="278" t="s">
        <v>74</v>
      </c>
      <c r="B34" s="279" t="s">
        <v>75</v>
      </c>
      <c r="C34" s="281" t="s">
        <v>137</v>
      </c>
      <c r="D34" s="281" t="s">
        <v>834</v>
      </c>
      <c r="E34" s="285" t="s">
        <v>139</v>
      </c>
      <c r="F34" s="280" t="s">
        <v>45</v>
      </c>
      <c r="G34" s="281" t="s">
        <v>45</v>
      </c>
      <c r="H34" s="281" t="s">
        <v>45</v>
      </c>
      <c r="I34" s="282" t="s">
        <v>45</v>
      </c>
      <c r="J34" s="283"/>
    </row>
    <row r="35" spans="1:10" s="9" customFormat="1" ht="15" customHeight="1" x14ac:dyDescent="0.25">
      <c r="J35" s="10"/>
    </row>
    <row r="36" spans="1:10" s="9" customFormat="1" ht="15" customHeight="1" x14ac:dyDescent="0.25">
      <c r="J36" s="10"/>
    </row>
    <row r="37" spans="1:10" s="9" customFormat="1" ht="15" customHeight="1" x14ac:dyDescent="0.25">
      <c r="J37" s="10"/>
    </row>
    <row r="38" spans="1:10" s="9" customFormat="1" ht="15" customHeight="1" x14ac:dyDescent="0.25">
      <c r="J38" s="10"/>
    </row>
  </sheetData>
  <autoFilter ref="B4:J34" xr:uid="{00000000-0009-0000-0000-000000000000}"/>
  <sortState xmlns:xlrd2="http://schemas.microsoft.com/office/spreadsheetml/2017/richdata2" ref="A5:J34">
    <sortCondition ref="B5:B34"/>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913B-5475-4941-9C2A-DF1FC2CB857C}">
  <sheetPr>
    <pageSetUpPr fitToPage="1"/>
  </sheetPr>
  <dimension ref="A1:T137"/>
  <sheetViews>
    <sheetView showGridLines="0" zoomScale="75" zoomScaleNormal="75" workbookViewId="0">
      <pane xSplit="5" ySplit="2" topLeftCell="F97" activePane="bottomRight" state="frozen"/>
      <selection pane="topRight" activeCell="F1" sqref="F1"/>
      <selection pane="bottomLeft" activeCell="A3" sqref="A3"/>
      <selection pane="bottomRight" activeCell="G114" sqref="G114"/>
    </sheetView>
  </sheetViews>
  <sheetFormatPr defaultColWidth="9.26953125" defaultRowHeight="14.5" x14ac:dyDescent="0.35"/>
  <cols>
    <col min="1" max="1" width="17.26953125" style="78" customWidth="1"/>
    <col min="2" max="2" width="55.81640625" style="78" bestFit="1" customWidth="1"/>
    <col min="3" max="3" width="15.7265625" style="79" customWidth="1"/>
    <col min="4" max="4" width="8.7265625" style="79" customWidth="1"/>
    <col min="5" max="5" width="11" style="79" customWidth="1"/>
    <col min="6" max="15" width="6.7265625" style="79" customWidth="1"/>
    <col min="16" max="16" width="15.7265625" style="78" hidden="1" customWidth="1"/>
    <col min="17" max="17" width="19" style="78" hidden="1" customWidth="1"/>
    <col min="18" max="18" width="85.7265625" style="83" customWidth="1"/>
    <col min="19" max="19" width="37.81640625" style="83" customWidth="1"/>
    <col min="20" max="16384" width="9.26953125" style="79"/>
  </cols>
  <sheetData>
    <row r="1" spans="1:19" ht="33.5" x14ac:dyDescent="0.35">
      <c r="A1" s="173" t="s">
        <v>665</v>
      </c>
      <c r="B1" s="142"/>
      <c r="C1" s="143"/>
      <c r="D1" s="143"/>
      <c r="E1" s="143"/>
      <c r="F1" s="365" t="s">
        <v>100</v>
      </c>
      <c r="G1" s="366"/>
      <c r="H1" s="366"/>
      <c r="I1" s="367"/>
      <c r="J1" s="368" t="s">
        <v>101</v>
      </c>
      <c r="K1" s="368"/>
      <c r="L1" s="368"/>
      <c r="M1" s="369"/>
      <c r="N1" s="144"/>
      <c r="O1" s="144"/>
      <c r="P1" s="145"/>
      <c r="Q1" s="145"/>
      <c r="R1" s="159" t="s">
        <v>824</v>
      </c>
      <c r="S1" s="145"/>
    </row>
    <row r="2" spans="1:19" s="23" customFormat="1" ht="80.25" customHeight="1" thickBot="1" x14ac:dyDescent="0.4">
      <c r="A2" s="15" t="s">
        <v>102</v>
      </c>
      <c r="B2" s="16" t="s">
        <v>103</v>
      </c>
      <c r="C2" s="17" t="s">
        <v>104</v>
      </c>
      <c r="D2" s="17" t="s">
        <v>105</v>
      </c>
      <c r="E2" s="16" t="s">
        <v>106</v>
      </c>
      <c r="F2" s="18" t="s">
        <v>107</v>
      </c>
      <c r="G2" s="19" t="s">
        <v>108</v>
      </c>
      <c r="H2" s="18" t="s">
        <v>109</v>
      </c>
      <c r="I2" s="19" t="s">
        <v>110</v>
      </c>
      <c r="J2" s="20" t="s">
        <v>111</v>
      </c>
      <c r="K2" s="20" t="s">
        <v>112</v>
      </c>
      <c r="L2" s="20" t="s">
        <v>113</v>
      </c>
      <c r="M2" s="19" t="s">
        <v>114</v>
      </c>
      <c r="N2" s="21" t="s">
        <v>115</v>
      </c>
      <c r="O2" s="21" t="s">
        <v>116</v>
      </c>
      <c r="P2" s="22" t="s">
        <v>117</v>
      </c>
      <c r="Q2" s="22" t="s">
        <v>118</v>
      </c>
      <c r="R2" s="22" t="s">
        <v>119</v>
      </c>
      <c r="S2" s="22" t="s">
        <v>92</v>
      </c>
    </row>
    <row r="3" spans="1:19" s="36" customFormat="1" x14ac:dyDescent="0.35">
      <c r="A3" s="24" t="s">
        <v>120</v>
      </c>
      <c r="B3" s="25" t="s">
        <v>121</v>
      </c>
      <c r="C3" s="26" t="s">
        <v>122</v>
      </c>
      <c r="D3" s="26" t="s">
        <v>123</v>
      </c>
      <c r="E3" s="27" t="s">
        <v>45</v>
      </c>
      <c r="F3" s="28"/>
      <c r="G3" s="29"/>
      <c r="H3" s="28"/>
      <c r="I3" s="29"/>
      <c r="J3" s="30" t="s">
        <v>124</v>
      </c>
      <c r="K3" s="31" t="s">
        <v>124</v>
      </c>
      <c r="L3" s="31" t="s">
        <v>124</v>
      </c>
      <c r="M3" s="29" t="s">
        <v>125</v>
      </c>
      <c r="N3" s="32"/>
      <c r="O3" s="32"/>
      <c r="P3" s="33" t="s">
        <v>126</v>
      </c>
      <c r="Q3" s="34"/>
      <c r="R3" s="35" t="s">
        <v>127</v>
      </c>
      <c r="S3" s="35"/>
    </row>
    <row r="4" spans="1:19" s="36" customFormat="1" x14ac:dyDescent="0.35">
      <c r="A4" s="37" t="s">
        <v>128</v>
      </c>
      <c r="B4" s="38" t="s">
        <v>129</v>
      </c>
      <c r="C4" s="39" t="s">
        <v>122</v>
      </c>
      <c r="D4" s="40" t="s">
        <v>123</v>
      </c>
      <c r="E4" s="39" t="s">
        <v>45</v>
      </c>
      <c r="F4" s="41" t="s">
        <v>125</v>
      </c>
      <c r="G4" s="42" t="s">
        <v>125</v>
      </c>
      <c r="H4" s="41" t="s">
        <v>125</v>
      </c>
      <c r="I4" s="42" t="s">
        <v>125</v>
      </c>
      <c r="J4" s="43"/>
      <c r="K4" s="44"/>
      <c r="L4" s="44"/>
      <c r="M4" s="42"/>
      <c r="N4" s="45"/>
      <c r="O4" s="45"/>
      <c r="P4" s="46" t="s">
        <v>130</v>
      </c>
      <c r="Q4" s="47"/>
      <c r="R4" s="48" t="s">
        <v>131</v>
      </c>
      <c r="S4" s="48"/>
    </row>
    <row r="5" spans="1:19" s="36" customFormat="1" x14ac:dyDescent="0.35">
      <c r="A5" s="49" t="s">
        <v>132</v>
      </c>
      <c r="B5" s="50" t="s">
        <v>133</v>
      </c>
      <c r="C5" s="40" t="s">
        <v>122</v>
      </c>
      <c r="D5" s="40" t="s">
        <v>123</v>
      </c>
      <c r="E5" s="39" t="s">
        <v>45</v>
      </c>
      <c r="F5" s="41"/>
      <c r="G5" s="42"/>
      <c r="H5" s="41"/>
      <c r="I5" s="42"/>
      <c r="J5" s="43"/>
      <c r="K5" s="44"/>
      <c r="L5" s="44" t="s">
        <v>124</v>
      </c>
      <c r="M5" s="42"/>
      <c r="N5" s="45"/>
      <c r="O5" s="45"/>
      <c r="P5" s="46" t="s">
        <v>126</v>
      </c>
      <c r="Q5" s="47"/>
      <c r="R5" s="48" t="s">
        <v>134</v>
      </c>
      <c r="S5" s="48"/>
    </row>
    <row r="6" spans="1:19" s="36" customFormat="1" x14ac:dyDescent="0.35">
      <c r="A6" s="37" t="s">
        <v>135</v>
      </c>
      <c r="B6" s="38" t="s">
        <v>136</v>
      </c>
      <c r="C6" s="39" t="s">
        <v>137</v>
      </c>
      <c r="D6" s="39" t="s">
        <v>138</v>
      </c>
      <c r="E6" s="39" t="s">
        <v>139</v>
      </c>
      <c r="F6" s="41"/>
      <c r="G6" s="42" t="s">
        <v>140</v>
      </c>
      <c r="H6" s="41"/>
      <c r="I6" s="42" t="s">
        <v>140</v>
      </c>
      <c r="J6" s="43"/>
      <c r="K6" s="44"/>
      <c r="L6" s="44"/>
      <c r="M6" s="42"/>
      <c r="N6" s="45"/>
      <c r="O6" s="45"/>
      <c r="P6" s="46" t="s">
        <v>130</v>
      </c>
      <c r="Q6" s="47"/>
      <c r="R6" s="48" t="s">
        <v>141</v>
      </c>
      <c r="S6" s="51" t="s">
        <v>142</v>
      </c>
    </row>
    <row r="7" spans="1:19" s="36" customFormat="1" ht="72.5" x14ac:dyDescent="0.35">
      <c r="A7" s="37" t="s">
        <v>143</v>
      </c>
      <c r="B7" s="38" t="s">
        <v>144</v>
      </c>
      <c r="C7" s="40" t="s">
        <v>122</v>
      </c>
      <c r="D7" s="52" t="s">
        <v>145</v>
      </c>
      <c r="E7" s="39" t="s">
        <v>45</v>
      </c>
      <c r="F7" s="41" t="s">
        <v>140</v>
      </c>
      <c r="G7" s="42" t="s">
        <v>140</v>
      </c>
      <c r="H7" s="41"/>
      <c r="I7" s="42"/>
      <c r="J7" s="43"/>
      <c r="K7" s="44"/>
      <c r="L7" s="44"/>
      <c r="M7" s="42"/>
      <c r="N7" s="45"/>
      <c r="O7" s="45"/>
      <c r="P7" s="53" t="s">
        <v>130</v>
      </c>
      <c r="Q7" s="47"/>
      <c r="R7" s="51" t="s">
        <v>146</v>
      </c>
      <c r="S7" s="51" t="s">
        <v>147</v>
      </c>
    </row>
    <row r="8" spans="1:19" s="36" customFormat="1" ht="87" x14ac:dyDescent="0.35">
      <c r="A8" s="37" t="s">
        <v>148</v>
      </c>
      <c r="B8" s="38" t="s">
        <v>149</v>
      </c>
      <c r="C8" s="40" t="s">
        <v>122</v>
      </c>
      <c r="D8" s="40" t="s">
        <v>123</v>
      </c>
      <c r="E8" s="39" t="s">
        <v>45</v>
      </c>
      <c r="F8" s="41" t="s">
        <v>125</v>
      </c>
      <c r="G8" s="42" t="s">
        <v>125</v>
      </c>
      <c r="H8" s="41" t="s">
        <v>125</v>
      </c>
      <c r="I8" s="42" t="s">
        <v>125</v>
      </c>
      <c r="J8" s="43"/>
      <c r="K8" s="44"/>
      <c r="L8" s="44"/>
      <c r="M8" s="42"/>
      <c r="N8" s="45"/>
      <c r="O8" s="45"/>
      <c r="P8" s="46" t="s">
        <v>150</v>
      </c>
      <c r="Q8" s="47"/>
      <c r="R8" s="48" t="s">
        <v>151</v>
      </c>
      <c r="S8" s="48" t="s">
        <v>152</v>
      </c>
    </row>
    <row r="9" spans="1:19" s="36" customFormat="1" x14ac:dyDescent="0.35">
      <c r="A9" s="54" t="s">
        <v>153</v>
      </c>
      <c r="B9" s="50" t="s">
        <v>154</v>
      </c>
      <c r="C9" s="39" t="s">
        <v>122</v>
      </c>
      <c r="D9" s="40" t="s">
        <v>123</v>
      </c>
      <c r="E9" s="39" t="s">
        <v>45</v>
      </c>
      <c r="F9" s="41"/>
      <c r="G9" s="42"/>
      <c r="H9" s="41"/>
      <c r="I9" s="42"/>
      <c r="J9" s="43"/>
      <c r="K9" s="44"/>
      <c r="L9" s="44"/>
      <c r="M9" s="42"/>
      <c r="N9" s="45"/>
      <c r="O9" s="45" t="s">
        <v>125</v>
      </c>
      <c r="P9" s="46" t="s">
        <v>126</v>
      </c>
      <c r="Q9" s="47"/>
      <c r="R9" s="48" t="s">
        <v>155</v>
      </c>
      <c r="S9" s="48"/>
    </row>
    <row r="10" spans="1:19" s="36" customFormat="1" x14ac:dyDescent="0.35">
      <c r="A10" s="49" t="s">
        <v>156</v>
      </c>
      <c r="B10" s="50" t="s">
        <v>157</v>
      </c>
      <c r="C10" s="40" t="s">
        <v>122</v>
      </c>
      <c r="D10" s="40" t="s">
        <v>123</v>
      </c>
      <c r="E10" s="39" t="s">
        <v>45</v>
      </c>
      <c r="F10" s="41"/>
      <c r="G10" s="42"/>
      <c r="H10" s="41"/>
      <c r="I10" s="42"/>
      <c r="J10" s="43"/>
      <c r="K10" s="44"/>
      <c r="L10" s="44"/>
      <c r="M10" s="42"/>
      <c r="N10" s="45"/>
      <c r="O10" s="45" t="s">
        <v>125</v>
      </c>
      <c r="P10" s="46" t="s">
        <v>126</v>
      </c>
      <c r="Q10" s="47"/>
      <c r="R10" s="51" t="s">
        <v>158</v>
      </c>
      <c r="S10" s="48"/>
    </row>
    <row r="11" spans="1:19" s="36" customFormat="1" x14ac:dyDescent="0.35">
      <c r="A11" s="54" t="s">
        <v>159</v>
      </c>
      <c r="B11" s="50" t="s">
        <v>160</v>
      </c>
      <c r="C11" s="39" t="s">
        <v>122</v>
      </c>
      <c r="D11" s="40" t="s">
        <v>123</v>
      </c>
      <c r="E11" s="39" t="s">
        <v>45</v>
      </c>
      <c r="F11" s="41"/>
      <c r="G11" s="42"/>
      <c r="H11" s="41"/>
      <c r="I11" s="42"/>
      <c r="J11" s="43"/>
      <c r="K11" s="44"/>
      <c r="L11" s="44"/>
      <c r="M11" s="42"/>
      <c r="N11" s="45"/>
      <c r="O11" s="45" t="s">
        <v>125</v>
      </c>
      <c r="P11" s="46" t="s">
        <v>126</v>
      </c>
      <c r="Q11" s="47"/>
      <c r="R11" s="48" t="s">
        <v>161</v>
      </c>
      <c r="S11" s="48"/>
    </row>
    <row r="12" spans="1:19" s="36" customFormat="1" x14ac:dyDescent="0.35">
      <c r="A12" s="54" t="s">
        <v>162</v>
      </c>
      <c r="B12" s="50" t="s">
        <v>163</v>
      </c>
      <c r="C12" s="39" t="s">
        <v>122</v>
      </c>
      <c r="D12" s="40" t="s">
        <v>164</v>
      </c>
      <c r="E12" s="39" t="s">
        <v>45</v>
      </c>
      <c r="F12" s="41"/>
      <c r="G12" s="42"/>
      <c r="H12" s="41"/>
      <c r="I12" s="42"/>
      <c r="J12" s="43"/>
      <c r="K12" s="44"/>
      <c r="L12" s="44"/>
      <c r="M12" s="42"/>
      <c r="N12" s="45"/>
      <c r="O12" s="45" t="s">
        <v>125</v>
      </c>
      <c r="P12" s="46" t="s">
        <v>126</v>
      </c>
      <c r="Q12" s="47"/>
      <c r="R12" s="48" t="s">
        <v>165</v>
      </c>
      <c r="S12" s="48"/>
    </row>
    <row r="13" spans="1:19" s="36" customFormat="1" x14ac:dyDescent="0.35">
      <c r="A13" s="54" t="s">
        <v>166</v>
      </c>
      <c r="B13" s="50" t="s">
        <v>167</v>
      </c>
      <c r="C13" s="40" t="s">
        <v>122</v>
      </c>
      <c r="D13" s="40" t="s">
        <v>123</v>
      </c>
      <c r="E13" s="39" t="s">
        <v>45</v>
      </c>
      <c r="F13" s="41"/>
      <c r="G13" s="42"/>
      <c r="H13" s="41"/>
      <c r="I13" s="42"/>
      <c r="J13" s="43"/>
      <c r="K13" s="44"/>
      <c r="L13" s="44"/>
      <c r="M13" s="42"/>
      <c r="N13" s="45"/>
      <c r="O13" s="45" t="s">
        <v>125</v>
      </c>
      <c r="P13" s="46" t="s">
        <v>126</v>
      </c>
      <c r="Q13" s="47"/>
      <c r="R13" s="48" t="s">
        <v>168</v>
      </c>
      <c r="S13" s="48"/>
    </row>
    <row r="14" spans="1:19" s="36" customFormat="1" x14ac:dyDescent="0.35">
      <c r="A14" s="37" t="s">
        <v>169</v>
      </c>
      <c r="B14" s="38" t="s">
        <v>170</v>
      </c>
      <c r="C14" s="39" t="s">
        <v>122</v>
      </c>
      <c r="D14" s="40" t="s">
        <v>123</v>
      </c>
      <c r="E14" s="39" t="s">
        <v>45</v>
      </c>
      <c r="F14" s="41" t="s">
        <v>125</v>
      </c>
      <c r="G14" s="42" t="s">
        <v>125</v>
      </c>
      <c r="H14" s="41" t="s">
        <v>125</v>
      </c>
      <c r="I14" s="42" t="s">
        <v>125</v>
      </c>
      <c r="J14" s="43"/>
      <c r="K14" s="44"/>
      <c r="L14" s="44"/>
      <c r="M14" s="42"/>
      <c r="N14" s="45"/>
      <c r="O14" s="45"/>
      <c r="P14" s="46" t="s">
        <v>130</v>
      </c>
      <c r="Q14" s="47"/>
      <c r="R14" s="48" t="s">
        <v>171</v>
      </c>
      <c r="S14" s="48"/>
    </row>
    <row r="15" spans="1:19" s="36" customFormat="1" x14ac:dyDescent="0.35">
      <c r="A15" s="37" t="s">
        <v>172</v>
      </c>
      <c r="B15" s="38" t="s">
        <v>173</v>
      </c>
      <c r="C15" s="39" t="s">
        <v>122</v>
      </c>
      <c r="D15" s="40" t="s">
        <v>123</v>
      </c>
      <c r="E15" s="39" t="s">
        <v>45</v>
      </c>
      <c r="F15" s="41" t="s">
        <v>125</v>
      </c>
      <c r="G15" s="42" t="s">
        <v>125</v>
      </c>
      <c r="H15" s="41" t="s">
        <v>125</v>
      </c>
      <c r="I15" s="42" t="s">
        <v>125</v>
      </c>
      <c r="J15" s="43" t="s">
        <v>124</v>
      </c>
      <c r="K15" s="44" t="s">
        <v>124</v>
      </c>
      <c r="L15" s="44" t="s">
        <v>124</v>
      </c>
      <c r="M15" s="42" t="s">
        <v>125</v>
      </c>
      <c r="N15" s="45"/>
      <c r="O15" s="45" t="s">
        <v>125</v>
      </c>
      <c r="P15" s="46" t="s">
        <v>174</v>
      </c>
      <c r="Q15" s="47"/>
      <c r="R15" s="48" t="s">
        <v>175</v>
      </c>
      <c r="S15" s="51"/>
    </row>
    <row r="16" spans="1:19" s="36" customFormat="1" ht="58" x14ac:dyDescent="0.35">
      <c r="A16" s="37" t="s">
        <v>176</v>
      </c>
      <c r="B16" s="55" t="s">
        <v>177</v>
      </c>
      <c r="C16" s="39" t="s">
        <v>178</v>
      </c>
      <c r="D16" s="40" t="s">
        <v>123</v>
      </c>
      <c r="E16" s="39" t="s">
        <v>139</v>
      </c>
      <c r="F16" s="41"/>
      <c r="G16" s="42" t="s">
        <v>125</v>
      </c>
      <c r="H16" s="41"/>
      <c r="I16" s="42" t="s">
        <v>125</v>
      </c>
      <c r="J16" s="43"/>
      <c r="K16" s="44"/>
      <c r="L16" s="44"/>
      <c r="M16" s="42"/>
      <c r="N16" s="45"/>
      <c r="O16" s="45"/>
      <c r="P16" s="46" t="s">
        <v>130</v>
      </c>
      <c r="Q16" s="47"/>
      <c r="R16" s="48" t="s">
        <v>179</v>
      </c>
      <c r="S16" s="51" t="s">
        <v>180</v>
      </c>
    </row>
    <row r="17" spans="1:20" s="36" customFormat="1" x14ac:dyDescent="0.35">
      <c r="A17" s="37" t="s">
        <v>181</v>
      </c>
      <c r="B17" s="55" t="s">
        <v>182</v>
      </c>
      <c r="C17" s="39" t="s">
        <v>122</v>
      </c>
      <c r="D17" s="40" t="s">
        <v>123</v>
      </c>
      <c r="E17" s="39" t="s">
        <v>45</v>
      </c>
      <c r="F17" s="41" t="s">
        <v>125</v>
      </c>
      <c r="G17" s="42" t="s">
        <v>125</v>
      </c>
      <c r="H17" s="41" t="s">
        <v>125</v>
      </c>
      <c r="I17" s="42" t="s">
        <v>125</v>
      </c>
      <c r="J17" s="43"/>
      <c r="K17" s="44"/>
      <c r="L17" s="44"/>
      <c r="M17" s="42"/>
      <c r="N17" s="45"/>
      <c r="O17" s="45"/>
      <c r="P17" s="46" t="s">
        <v>130</v>
      </c>
      <c r="Q17" s="47"/>
      <c r="R17" s="48" t="s">
        <v>183</v>
      </c>
      <c r="S17" s="48"/>
    </row>
    <row r="18" spans="1:20" s="36" customFormat="1" x14ac:dyDescent="0.35">
      <c r="A18" s="37" t="s">
        <v>184</v>
      </c>
      <c r="B18" s="38" t="s">
        <v>185</v>
      </c>
      <c r="C18" s="39" t="s">
        <v>122</v>
      </c>
      <c r="D18" s="40" t="s">
        <v>123</v>
      </c>
      <c r="E18" s="39" t="s">
        <v>45</v>
      </c>
      <c r="F18" s="41" t="s">
        <v>125</v>
      </c>
      <c r="G18" s="42" t="s">
        <v>125</v>
      </c>
      <c r="H18" s="41" t="s">
        <v>125</v>
      </c>
      <c r="I18" s="42" t="s">
        <v>125</v>
      </c>
      <c r="J18" s="43"/>
      <c r="K18" s="44"/>
      <c r="L18" s="44"/>
      <c r="M18" s="42"/>
      <c r="N18" s="45"/>
      <c r="O18" s="45"/>
      <c r="P18" s="46" t="s">
        <v>126</v>
      </c>
      <c r="Q18" s="47"/>
      <c r="R18" s="48" t="s">
        <v>186</v>
      </c>
      <c r="S18" s="48"/>
    </row>
    <row r="19" spans="1:20" s="36" customFormat="1" x14ac:dyDescent="0.35">
      <c r="A19" s="37" t="s">
        <v>187</v>
      </c>
      <c r="B19" s="38" t="s">
        <v>188</v>
      </c>
      <c r="C19" s="39" t="s">
        <v>122</v>
      </c>
      <c r="D19" s="40" t="s">
        <v>123</v>
      </c>
      <c r="E19" s="39" t="s">
        <v>45</v>
      </c>
      <c r="F19" s="41" t="s">
        <v>125</v>
      </c>
      <c r="G19" s="42" t="s">
        <v>125</v>
      </c>
      <c r="H19" s="41" t="s">
        <v>125</v>
      </c>
      <c r="I19" s="42" t="s">
        <v>125</v>
      </c>
      <c r="J19" s="43" t="s">
        <v>124</v>
      </c>
      <c r="K19" s="44"/>
      <c r="L19" s="44"/>
      <c r="M19" s="42" t="s">
        <v>125</v>
      </c>
      <c r="N19" s="45"/>
      <c r="O19" s="45"/>
      <c r="P19" s="46" t="s">
        <v>130</v>
      </c>
      <c r="Q19" s="47"/>
      <c r="R19" s="48" t="s">
        <v>189</v>
      </c>
      <c r="S19" s="48"/>
    </row>
    <row r="20" spans="1:20" s="36" customFormat="1" x14ac:dyDescent="0.35">
      <c r="A20" s="37" t="s">
        <v>190</v>
      </c>
      <c r="B20" s="38" t="s">
        <v>191</v>
      </c>
      <c r="C20" s="39" t="s">
        <v>122</v>
      </c>
      <c r="D20" s="40" t="s">
        <v>123</v>
      </c>
      <c r="E20" s="39" t="s">
        <v>45</v>
      </c>
      <c r="F20" s="41" t="s">
        <v>125</v>
      </c>
      <c r="G20" s="42" t="s">
        <v>125</v>
      </c>
      <c r="H20" s="41" t="s">
        <v>125</v>
      </c>
      <c r="I20" s="42" t="s">
        <v>125</v>
      </c>
      <c r="J20" s="43"/>
      <c r="K20" s="44"/>
      <c r="L20" s="44"/>
      <c r="M20" s="42"/>
      <c r="N20" s="45"/>
      <c r="O20" s="45"/>
      <c r="P20" s="46" t="s">
        <v>130</v>
      </c>
      <c r="Q20" s="47"/>
      <c r="R20" s="48" t="s">
        <v>192</v>
      </c>
      <c r="S20" s="48"/>
    </row>
    <row r="21" spans="1:20" s="36" customFormat="1" ht="43.5" x14ac:dyDescent="0.35">
      <c r="A21" s="37" t="s">
        <v>193</v>
      </c>
      <c r="B21" s="38" t="s">
        <v>194</v>
      </c>
      <c r="C21" s="39" t="s">
        <v>122</v>
      </c>
      <c r="D21" s="39" t="s">
        <v>195</v>
      </c>
      <c r="E21" s="39" t="s">
        <v>45</v>
      </c>
      <c r="F21" s="41" t="s">
        <v>125</v>
      </c>
      <c r="G21" s="36" t="s">
        <v>125</v>
      </c>
      <c r="H21" s="41" t="s">
        <v>125</v>
      </c>
      <c r="I21" s="42" t="s">
        <v>125</v>
      </c>
      <c r="J21" s="43"/>
      <c r="K21" s="44"/>
      <c r="L21" s="44"/>
      <c r="M21" s="42"/>
      <c r="N21" s="45"/>
      <c r="O21" s="45"/>
      <c r="P21" s="46" t="s">
        <v>130</v>
      </c>
      <c r="Q21" s="47"/>
      <c r="R21" s="48" t="s">
        <v>196</v>
      </c>
      <c r="S21" s="48"/>
    </row>
    <row r="22" spans="1:20" s="36" customFormat="1" ht="43.5" x14ac:dyDescent="0.35">
      <c r="A22" s="37" t="s">
        <v>197</v>
      </c>
      <c r="B22" s="55" t="s">
        <v>198</v>
      </c>
      <c r="C22" s="39" t="s">
        <v>122</v>
      </c>
      <c r="D22" s="40" t="s">
        <v>123</v>
      </c>
      <c r="E22" s="39" t="s">
        <v>45</v>
      </c>
      <c r="F22" s="41" t="s">
        <v>125</v>
      </c>
      <c r="G22" s="42" t="s">
        <v>125</v>
      </c>
      <c r="H22" s="41" t="s">
        <v>125</v>
      </c>
      <c r="I22" s="42" t="s">
        <v>125</v>
      </c>
      <c r="J22" s="43"/>
      <c r="K22" s="44"/>
      <c r="L22" s="44"/>
      <c r="M22" s="42"/>
      <c r="N22" s="45"/>
      <c r="O22" s="45"/>
      <c r="P22" s="46" t="s">
        <v>130</v>
      </c>
      <c r="Q22" s="47"/>
      <c r="R22" s="48" t="s">
        <v>199</v>
      </c>
      <c r="S22" s="48"/>
    </row>
    <row r="23" spans="1:20" s="36" customFormat="1" ht="72.5" x14ac:dyDescent="0.35">
      <c r="A23" s="37" t="s">
        <v>200</v>
      </c>
      <c r="B23" s="38" t="s">
        <v>201</v>
      </c>
      <c r="C23" s="39" t="s">
        <v>122</v>
      </c>
      <c r="D23" s="40" t="s">
        <v>123</v>
      </c>
      <c r="E23" s="39" t="s">
        <v>45</v>
      </c>
      <c r="F23" s="41" t="s">
        <v>125</v>
      </c>
      <c r="G23" s="42" t="s">
        <v>125</v>
      </c>
      <c r="H23" s="41" t="s">
        <v>125</v>
      </c>
      <c r="I23" s="42" t="s">
        <v>125</v>
      </c>
      <c r="J23" s="43"/>
      <c r="K23" s="44"/>
      <c r="L23" s="44"/>
      <c r="M23" s="42"/>
      <c r="N23" s="45"/>
      <c r="O23" s="45"/>
      <c r="P23" s="46" t="s">
        <v>130</v>
      </c>
      <c r="Q23" s="47"/>
      <c r="R23" s="48" t="s">
        <v>202</v>
      </c>
      <c r="S23" s="48"/>
    </row>
    <row r="24" spans="1:20" s="36" customFormat="1" ht="29" x14ac:dyDescent="0.35">
      <c r="A24" s="56" t="s">
        <v>203</v>
      </c>
      <c r="B24" s="38" t="s">
        <v>204</v>
      </c>
      <c r="C24" s="39" t="s">
        <v>122</v>
      </c>
      <c r="D24" s="40" t="s">
        <v>123</v>
      </c>
      <c r="E24" s="39" t="s">
        <v>45</v>
      </c>
      <c r="F24" s="41" t="s">
        <v>140</v>
      </c>
      <c r="G24" s="42" t="s">
        <v>140</v>
      </c>
      <c r="H24" s="41" t="s">
        <v>140</v>
      </c>
      <c r="I24" s="42" t="s">
        <v>140</v>
      </c>
      <c r="J24" s="43"/>
      <c r="K24" s="44"/>
      <c r="L24" s="44"/>
      <c r="M24" s="42"/>
      <c r="N24" s="45"/>
      <c r="O24" s="45"/>
      <c r="P24" s="53" t="s">
        <v>130</v>
      </c>
      <c r="Q24" s="47"/>
      <c r="R24" s="51" t="s">
        <v>205</v>
      </c>
      <c r="S24" s="51" t="s">
        <v>206</v>
      </c>
    </row>
    <row r="25" spans="1:20" s="36" customFormat="1" ht="29" x14ac:dyDescent="0.35">
      <c r="A25" s="37" t="s">
        <v>207</v>
      </c>
      <c r="B25" s="55" t="s">
        <v>208</v>
      </c>
      <c r="C25" s="39" t="s">
        <v>122</v>
      </c>
      <c r="D25" s="40" t="s">
        <v>123</v>
      </c>
      <c r="E25" s="39" t="s">
        <v>45</v>
      </c>
      <c r="F25" s="41"/>
      <c r="G25" s="42"/>
      <c r="H25" s="41" t="s">
        <v>125</v>
      </c>
      <c r="I25" s="42" t="s">
        <v>125</v>
      </c>
      <c r="J25" s="43"/>
      <c r="K25" s="44"/>
      <c r="L25" s="44"/>
      <c r="M25" s="42"/>
      <c r="N25" s="45"/>
      <c r="O25" s="45"/>
      <c r="P25" s="46" t="s">
        <v>126</v>
      </c>
      <c r="Q25" s="47"/>
      <c r="R25" s="48" t="s">
        <v>209</v>
      </c>
      <c r="S25" s="51" t="s">
        <v>210</v>
      </c>
    </row>
    <row r="26" spans="1:20" s="36" customFormat="1" x14ac:dyDescent="0.35">
      <c r="A26" s="37" t="s">
        <v>211</v>
      </c>
      <c r="B26" s="38" t="s">
        <v>212</v>
      </c>
      <c r="C26" s="39" t="s">
        <v>122</v>
      </c>
      <c r="D26" s="40" t="s">
        <v>123</v>
      </c>
      <c r="E26" s="39" t="s">
        <v>45</v>
      </c>
      <c r="F26" s="41"/>
      <c r="G26" s="42" t="s">
        <v>125</v>
      </c>
      <c r="H26" s="41" t="s">
        <v>125</v>
      </c>
      <c r="I26" s="42" t="s">
        <v>125</v>
      </c>
      <c r="J26" s="43"/>
      <c r="K26" s="44"/>
      <c r="L26" s="44"/>
      <c r="M26" s="42"/>
      <c r="N26" s="45"/>
      <c r="O26" s="45"/>
      <c r="P26" s="46" t="s">
        <v>126</v>
      </c>
      <c r="Q26" s="47"/>
      <c r="R26" s="48" t="s">
        <v>213</v>
      </c>
      <c r="S26" s="48"/>
    </row>
    <row r="27" spans="1:20" s="36" customFormat="1" x14ac:dyDescent="0.35">
      <c r="A27" s="37" t="s">
        <v>214</v>
      </c>
      <c r="B27" s="38" t="s">
        <v>215</v>
      </c>
      <c r="C27" s="39" t="s">
        <v>122</v>
      </c>
      <c r="D27" s="40" t="s">
        <v>123</v>
      </c>
      <c r="E27" s="39" t="s">
        <v>45</v>
      </c>
      <c r="F27" s="41" t="s">
        <v>125</v>
      </c>
      <c r="G27" s="42" t="s">
        <v>125</v>
      </c>
      <c r="H27" s="41" t="s">
        <v>125</v>
      </c>
      <c r="I27" s="42" t="s">
        <v>125</v>
      </c>
      <c r="J27" s="43"/>
      <c r="K27" s="44"/>
      <c r="L27" s="44"/>
      <c r="M27" s="42"/>
      <c r="N27" s="45"/>
      <c r="O27" s="45"/>
      <c r="P27" s="46" t="s">
        <v>126</v>
      </c>
      <c r="Q27" s="47"/>
      <c r="R27" s="48" t="s">
        <v>216</v>
      </c>
      <c r="S27" s="48"/>
    </row>
    <row r="28" spans="1:20" s="36" customFormat="1" x14ac:dyDescent="0.35">
      <c r="A28" s="37" t="s">
        <v>217</v>
      </c>
      <c r="B28" s="38" t="s">
        <v>218</v>
      </c>
      <c r="C28" s="39" t="s">
        <v>122</v>
      </c>
      <c r="D28" s="40" t="s">
        <v>123</v>
      </c>
      <c r="E28" s="39" t="s">
        <v>45</v>
      </c>
      <c r="F28" s="41"/>
      <c r="G28" s="42"/>
      <c r="H28" s="41" t="s">
        <v>125</v>
      </c>
      <c r="I28" s="42" t="s">
        <v>125</v>
      </c>
      <c r="J28" s="43"/>
      <c r="K28" s="44"/>
      <c r="L28" s="44"/>
      <c r="M28" s="42"/>
      <c r="N28" s="45"/>
      <c r="O28" s="45"/>
      <c r="P28" s="46" t="s">
        <v>126</v>
      </c>
      <c r="Q28" s="47"/>
      <c r="R28" s="48" t="s">
        <v>219</v>
      </c>
      <c r="S28" s="48"/>
    </row>
    <row r="29" spans="1:20" s="36" customFormat="1" ht="72.5" x14ac:dyDescent="0.35">
      <c r="A29" s="37" t="s">
        <v>72</v>
      </c>
      <c r="B29" s="38" t="s">
        <v>73</v>
      </c>
      <c r="C29" s="39" t="s">
        <v>122</v>
      </c>
      <c r="D29" s="40" t="s">
        <v>123</v>
      </c>
      <c r="E29" s="39" t="s">
        <v>45</v>
      </c>
      <c r="F29" s="41" t="s">
        <v>125</v>
      </c>
      <c r="G29" s="42" t="s">
        <v>125</v>
      </c>
      <c r="H29" s="41" t="s">
        <v>125</v>
      </c>
      <c r="I29" s="42" t="s">
        <v>125</v>
      </c>
      <c r="J29" s="43"/>
      <c r="K29" s="44"/>
      <c r="L29" s="44"/>
      <c r="M29" s="42"/>
      <c r="N29" s="45"/>
      <c r="O29" s="45"/>
      <c r="P29" s="46" t="s">
        <v>130</v>
      </c>
      <c r="Q29" s="47"/>
      <c r="R29" s="48" t="s">
        <v>220</v>
      </c>
      <c r="S29" s="48"/>
    </row>
    <row r="30" spans="1:20" s="36" customFormat="1" x14ac:dyDescent="0.35">
      <c r="A30" s="37" t="s">
        <v>221</v>
      </c>
      <c r="B30" s="38" t="s">
        <v>222</v>
      </c>
      <c r="C30" s="39" t="s">
        <v>122</v>
      </c>
      <c r="D30" s="40" t="s">
        <v>123</v>
      </c>
      <c r="E30" s="39" t="s">
        <v>45</v>
      </c>
      <c r="F30" s="41"/>
      <c r="G30" s="42" t="s">
        <v>125</v>
      </c>
      <c r="H30" s="41"/>
      <c r="I30" s="42" t="s">
        <v>125</v>
      </c>
      <c r="J30" s="43"/>
      <c r="K30" s="44"/>
      <c r="L30" s="44"/>
      <c r="M30" s="42"/>
      <c r="N30" s="45"/>
      <c r="O30" s="45"/>
      <c r="P30" s="46" t="s">
        <v>130</v>
      </c>
      <c r="Q30" s="47"/>
      <c r="R30" s="48" t="s">
        <v>223</v>
      </c>
      <c r="S30" s="48"/>
    </row>
    <row r="31" spans="1:20" s="36" customFormat="1" ht="16.5" x14ac:dyDescent="0.35">
      <c r="A31" s="37" t="s">
        <v>224</v>
      </c>
      <c r="B31" s="55" t="s">
        <v>225</v>
      </c>
      <c r="C31" s="39" t="s">
        <v>226</v>
      </c>
      <c r="D31" s="40" t="s">
        <v>227</v>
      </c>
      <c r="E31" s="39" t="s">
        <v>139</v>
      </c>
      <c r="F31" s="41"/>
      <c r="H31" s="41" t="s">
        <v>125</v>
      </c>
      <c r="I31" s="42" t="s">
        <v>125</v>
      </c>
      <c r="J31" s="43"/>
      <c r="K31" s="44"/>
      <c r="L31" s="44"/>
      <c r="M31" s="42"/>
      <c r="N31" s="45"/>
      <c r="O31" s="45" t="s">
        <v>125</v>
      </c>
      <c r="P31" s="46" t="s">
        <v>130</v>
      </c>
      <c r="Q31" s="47"/>
      <c r="R31" s="48" t="s">
        <v>228</v>
      </c>
      <c r="S31" s="57" t="s">
        <v>229</v>
      </c>
      <c r="T31" s="182"/>
    </row>
    <row r="32" spans="1:20" s="36" customFormat="1" x14ac:dyDescent="0.35">
      <c r="A32" s="37" t="s">
        <v>230</v>
      </c>
      <c r="B32" s="38" t="s">
        <v>231</v>
      </c>
      <c r="C32" s="39" t="s">
        <v>137</v>
      </c>
      <c r="D32" s="39" t="s">
        <v>138</v>
      </c>
      <c r="E32" s="39" t="s">
        <v>139</v>
      </c>
      <c r="F32" s="41"/>
      <c r="G32" s="42"/>
      <c r="H32" s="41" t="s">
        <v>140</v>
      </c>
      <c r="I32" s="42" t="s">
        <v>140</v>
      </c>
      <c r="J32" s="43"/>
      <c r="K32" s="44"/>
      <c r="L32" s="44"/>
      <c r="M32" s="42"/>
      <c r="N32" s="45"/>
      <c r="O32" s="45"/>
      <c r="P32" s="46" t="s">
        <v>130</v>
      </c>
      <c r="Q32" s="47"/>
      <c r="R32" s="48" t="s">
        <v>232</v>
      </c>
      <c r="S32" s="51" t="s">
        <v>142</v>
      </c>
    </row>
    <row r="33" spans="1:19" s="36" customFormat="1" x14ac:dyDescent="0.35">
      <c r="A33" s="37" t="s">
        <v>233</v>
      </c>
      <c r="B33" s="38" t="s">
        <v>234</v>
      </c>
      <c r="C33" s="39" t="s">
        <v>122</v>
      </c>
      <c r="D33" s="40" t="s">
        <v>123</v>
      </c>
      <c r="E33" s="39" t="s">
        <v>45</v>
      </c>
      <c r="F33" s="41" t="s">
        <v>125</v>
      </c>
      <c r="G33" s="42" t="s">
        <v>125</v>
      </c>
      <c r="H33" s="41" t="s">
        <v>125</v>
      </c>
      <c r="I33" s="42" t="s">
        <v>125</v>
      </c>
      <c r="J33" s="43"/>
      <c r="K33" s="44"/>
      <c r="L33" s="44"/>
      <c r="M33" s="42"/>
      <c r="N33" s="45"/>
      <c r="O33" s="45"/>
      <c r="P33" s="46" t="s">
        <v>174</v>
      </c>
      <c r="Q33" s="47"/>
      <c r="R33" s="48" t="s">
        <v>235</v>
      </c>
      <c r="S33" s="48"/>
    </row>
    <row r="34" spans="1:19" s="36" customFormat="1" x14ac:dyDescent="0.35">
      <c r="A34" s="37" t="s">
        <v>236</v>
      </c>
      <c r="B34" s="38" t="s">
        <v>237</v>
      </c>
      <c r="C34" s="39" t="s">
        <v>122</v>
      </c>
      <c r="D34" s="40" t="s">
        <v>123</v>
      </c>
      <c r="E34" s="39" t="s">
        <v>45</v>
      </c>
      <c r="F34" s="41"/>
      <c r="G34" s="42"/>
      <c r="H34" s="41"/>
      <c r="I34" s="42" t="s">
        <v>125</v>
      </c>
      <c r="J34" s="43"/>
      <c r="K34" s="44"/>
      <c r="L34" s="44"/>
      <c r="M34" s="42"/>
      <c r="N34" s="45"/>
      <c r="O34" s="45"/>
      <c r="P34" s="46" t="s">
        <v>130</v>
      </c>
      <c r="Q34" s="47"/>
      <c r="R34" s="48" t="s">
        <v>238</v>
      </c>
      <c r="S34" s="48"/>
    </row>
    <row r="35" spans="1:19" s="36" customFormat="1" x14ac:dyDescent="0.35">
      <c r="A35" s="37" t="s">
        <v>239</v>
      </c>
      <c r="B35" s="38" t="s">
        <v>240</v>
      </c>
      <c r="C35" s="39" t="s">
        <v>226</v>
      </c>
      <c r="D35" s="40" t="s">
        <v>241</v>
      </c>
      <c r="E35" s="39" t="s">
        <v>139</v>
      </c>
      <c r="F35" s="41" t="s">
        <v>125</v>
      </c>
      <c r="G35" s="42" t="s">
        <v>125</v>
      </c>
      <c r="H35" s="41" t="s">
        <v>125</v>
      </c>
      <c r="I35" s="42" t="s">
        <v>125</v>
      </c>
      <c r="J35" s="43"/>
      <c r="K35" s="44"/>
      <c r="L35" s="44"/>
      <c r="M35" s="42"/>
      <c r="N35" s="45"/>
      <c r="O35" s="45"/>
      <c r="P35" s="46" t="s">
        <v>174</v>
      </c>
      <c r="Q35" s="47"/>
      <c r="R35" s="48" t="s">
        <v>242</v>
      </c>
      <c r="S35" s="48"/>
    </row>
    <row r="36" spans="1:19" s="36" customFormat="1" x14ac:dyDescent="0.35">
      <c r="A36" s="54" t="s">
        <v>243</v>
      </c>
      <c r="B36" s="50" t="s">
        <v>244</v>
      </c>
      <c r="C36" s="39" t="s">
        <v>122</v>
      </c>
      <c r="D36" s="40" t="s">
        <v>123</v>
      </c>
      <c r="E36" s="39" t="s">
        <v>45</v>
      </c>
      <c r="F36" s="41"/>
      <c r="G36" s="42"/>
      <c r="H36" s="41"/>
      <c r="I36" s="42"/>
      <c r="J36" s="43"/>
      <c r="K36" s="44"/>
      <c r="L36" s="44"/>
      <c r="M36" s="42"/>
      <c r="N36" s="45" t="s">
        <v>125</v>
      </c>
      <c r="O36" s="45" t="s">
        <v>125</v>
      </c>
      <c r="P36" s="46" t="s">
        <v>126</v>
      </c>
      <c r="Q36" s="47"/>
      <c r="R36" s="48" t="s">
        <v>245</v>
      </c>
      <c r="S36" s="48"/>
    </row>
    <row r="37" spans="1:19" s="36" customFormat="1" x14ac:dyDescent="0.35">
      <c r="A37" s="54" t="s">
        <v>246</v>
      </c>
      <c r="B37" s="50" t="s">
        <v>247</v>
      </c>
      <c r="C37" s="39" t="s">
        <v>226</v>
      </c>
      <c r="D37" s="39" t="s">
        <v>164</v>
      </c>
      <c r="E37" s="39" t="s">
        <v>139</v>
      </c>
      <c r="F37" s="41"/>
      <c r="G37" s="42"/>
      <c r="H37" s="41"/>
      <c r="I37" s="42"/>
      <c r="J37" s="43"/>
      <c r="K37" s="44"/>
      <c r="L37" s="44"/>
      <c r="M37" s="42"/>
      <c r="N37" s="45" t="s">
        <v>125</v>
      </c>
      <c r="O37" s="45" t="s">
        <v>125</v>
      </c>
      <c r="P37" s="46" t="s">
        <v>126</v>
      </c>
      <c r="Q37" s="47"/>
      <c r="R37" s="48" t="s">
        <v>248</v>
      </c>
      <c r="S37" s="48"/>
    </row>
    <row r="38" spans="1:19" s="36" customFormat="1" x14ac:dyDescent="0.35">
      <c r="A38" s="37" t="s">
        <v>249</v>
      </c>
      <c r="B38" s="55" t="s">
        <v>250</v>
      </c>
      <c r="C38" s="39" t="s">
        <v>122</v>
      </c>
      <c r="D38" s="40" t="s">
        <v>123</v>
      </c>
      <c r="E38" s="39" t="s">
        <v>45</v>
      </c>
      <c r="F38" s="41"/>
      <c r="G38" s="42" t="s">
        <v>125</v>
      </c>
      <c r="H38" s="41" t="s">
        <v>125</v>
      </c>
      <c r="I38" s="42" t="s">
        <v>125</v>
      </c>
      <c r="J38" s="43"/>
      <c r="K38" s="44"/>
      <c r="L38" s="44"/>
      <c r="M38" s="42"/>
      <c r="N38" s="45"/>
      <c r="O38" s="45"/>
      <c r="P38" s="46" t="s">
        <v>126</v>
      </c>
      <c r="Q38" s="47"/>
      <c r="R38" s="48" t="s">
        <v>251</v>
      </c>
      <c r="S38" s="48"/>
    </row>
    <row r="39" spans="1:19" s="36" customFormat="1" x14ac:dyDescent="0.35">
      <c r="A39" s="37" t="s">
        <v>252</v>
      </c>
      <c r="B39" s="38" t="s">
        <v>253</v>
      </c>
      <c r="C39" s="39" t="s">
        <v>122</v>
      </c>
      <c r="D39" s="40" t="s">
        <v>123</v>
      </c>
      <c r="E39" s="39" t="s">
        <v>45</v>
      </c>
      <c r="F39" s="41" t="s">
        <v>125</v>
      </c>
      <c r="G39" s="42" t="s">
        <v>125</v>
      </c>
      <c r="H39" s="41" t="s">
        <v>125</v>
      </c>
      <c r="I39" s="42" t="s">
        <v>125</v>
      </c>
      <c r="J39" s="43"/>
      <c r="K39" s="44"/>
      <c r="L39" s="44"/>
      <c r="M39" s="42"/>
      <c r="N39" s="45"/>
      <c r="O39" s="45"/>
      <c r="P39" s="46" t="s">
        <v>174</v>
      </c>
      <c r="Q39" s="47"/>
      <c r="R39" s="48" t="s">
        <v>254</v>
      </c>
      <c r="S39" s="48"/>
    </row>
    <row r="40" spans="1:19" s="36" customFormat="1" ht="43.5" x14ac:dyDescent="0.35">
      <c r="A40" s="37" t="s">
        <v>255</v>
      </c>
      <c r="B40" s="38" t="s">
        <v>114</v>
      </c>
      <c r="C40" s="39" t="s">
        <v>122</v>
      </c>
      <c r="D40" s="40" t="s">
        <v>123</v>
      </c>
      <c r="E40" s="39" t="s">
        <v>45</v>
      </c>
      <c r="F40" s="41" t="s">
        <v>125</v>
      </c>
      <c r="G40" s="42"/>
      <c r="H40" s="41" t="s">
        <v>125</v>
      </c>
      <c r="I40" s="42"/>
      <c r="J40" s="43"/>
      <c r="K40" s="44"/>
      <c r="L40" s="44"/>
      <c r="M40" s="42"/>
      <c r="N40" s="45"/>
      <c r="O40" s="45"/>
      <c r="P40" s="53" t="s">
        <v>130</v>
      </c>
      <c r="Q40" s="47"/>
      <c r="R40" s="102" t="s">
        <v>728</v>
      </c>
      <c r="S40" s="51" t="s">
        <v>256</v>
      </c>
    </row>
    <row r="41" spans="1:19" s="36" customFormat="1" ht="29" x14ac:dyDescent="0.35">
      <c r="A41" s="54" t="s">
        <v>257</v>
      </c>
      <c r="B41" s="50" t="s">
        <v>258</v>
      </c>
      <c r="C41" s="39" t="s">
        <v>122</v>
      </c>
      <c r="D41" s="40" t="s">
        <v>123</v>
      </c>
      <c r="E41" s="39" t="s">
        <v>45</v>
      </c>
      <c r="F41" s="41" t="s">
        <v>125</v>
      </c>
      <c r="G41" s="42" t="s">
        <v>125</v>
      </c>
      <c r="H41" s="41"/>
      <c r="I41" s="42"/>
      <c r="J41" s="43"/>
      <c r="K41" s="44"/>
      <c r="L41" s="44"/>
      <c r="M41" s="42"/>
      <c r="N41" s="45"/>
      <c r="O41" s="45"/>
      <c r="P41" s="46" t="s">
        <v>126</v>
      </c>
      <c r="Q41" s="47"/>
      <c r="R41" s="48" t="s">
        <v>259</v>
      </c>
      <c r="S41" s="48"/>
    </row>
    <row r="42" spans="1:19" s="36" customFormat="1" x14ac:dyDescent="0.35">
      <c r="A42" s="37" t="s">
        <v>260</v>
      </c>
      <c r="B42" s="38" t="s">
        <v>261</v>
      </c>
      <c r="C42" s="39" t="s">
        <v>122</v>
      </c>
      <c r="D42" s="40" t="s">
        <v>123</v>
      </c>
      <c r="E42" s="39" t="s">
        <v>45</v>
      </c>
      <c r="F42" s="41" t="s">
        <v>125</v>
      </c>
      <c r="G42" s="42" t="s">
        <v>125</v>
      </c>
      <c r="H42" s="41" t="s">
        <v>125</v>
      </c>
      <c r="I42" s="42" t="s">
        <v>125</v>
      </c>
      <c r="J42" s="43"/>
      <c r="K42" s="44"/>
      <c r="L42" s="44"/>
      <c r="M42" s="42"/>
      <c r="N42" s="45"/>
      <c r="O42" s="45"/>
      <c r="P42" s="46" t="s">
        <v>126</v>
      </c>
      <c r="Q42" s="47"/>
      <c r="R42" s="48" t="s">
        <v>262</v>
      </c>
      <c r="S42" s="48"/>
    </row>
    <row r="43" spans="1:19" s="36" customFormat="1" ht="29" x14ac:dyDescent="0.35">
      <c r="A43" s="37" t="s">
        <v>263</v>
      </c>
      <c r="B43" s="38" t="s">
        <v>264</v>
      </c>
      <c r="C43" s="39" t="s">
        <v>122</v>
      </c>
      <c r="D43" s="40" t="s">
        <v>123</v>
      </c>
      <c r="E43" s="39" t="s">
        <v>45</v>
      </c>
      <c r="F43" s="41" t="s">
        <v>125</v>
      </c>
      <c r="G43" s="42" t="s">
        <v>125</v>
      </c>
      <c r="H43" s="41" t="s">
        <v>125</v>
      </c>
      <c r="I43" s="42" t="s">
        <v>125</v>
      </c>
      <c r="J43" s="43" t="s">
        <v>124</v>
      </c>
      <c r="K43" s="44" t="s">
        <v>124</v>
      </c>
      <c r="L43" s="44" t="s">
        <v>124</v>
      </c>
      <c r="M43" s="42" t="s">
        <v>125</v>
      </c>
      <c r="N43" s="45"/>
      <c r="O43" s="45"/>
      <c r="P43" s="46" t="s">
        <v>126</v>
      </c>
      <c r="Q43" s="47"/>
      <c r="R43" s="48" t="s">
        <v>265</v>
      </c>
      <c r="S43" s="48"/>
    </row>
    <row r="44" spans="1:19" s="36" customFormat="1" x14ac:dyDescent="0.35">
      <c r="A44" s="37" t="s">
        <v>266</v>
      </c>
      <c r="B44" s="38" t="s">
        <v>267</v>
      </c>
      <c r="C44" s="39" t="s">
        <v>137</v>
      </c>
      <c r="D44" s="39" t="s">
        <v>138</v>
      </c>
      <c r="E44" s="39" t="s">
        <v>139</v>
      </c>
      <c r="F44" s="41" t="s">
        <v>140</v>
      </c>
      <c r="G44" s="42" t="s">
        <v>140</v>
      </c>
      <c r="H44" s="41" t="s">
        <v>140</v>
      </c>
      <c r="I44" s="42" t="s">
        <v>140</v>
      </c>
      <c r="J44" s="43"/>
      <c r="K44" s="44"/>
      <c r="L44" s="44"/>
      <c r="M44" s="42"/>
      <c r="N44" s="45"/>
      <c r="O44" s="45"/>
      <c r="P44" s="46" t="s">
        <v>130</v>
      </c>
      <c r="Q44" s="47"/>
      <c r="R44" s="48" t="s">
        <v>268</v>
      </c>
      <c r="S44" s="51" t="s">
        <v>142</v>
      </c>
    </row>
    <row r="45" spans="1:19" s="36" customFormat="1" ht="29" x14ac:dyDescent="0.35">
      <c r="A45" s="37" t="s">
        <v>269</v>
      </c>
      <c r="B45" s="55" t="s">
        <v>270</v>
      </c>
      <c r="C45" s="39" t="s">
        <v>226</v>
      </c>
      <c r="D45" s="39" t="s">
        <v>271</v>
      </c>
      <c r="E45" s="39" t="s">
        <v>139</v>
      </c>
      <c r="F45" s="41" t="s">
        <v>125</v>
      </c>
      <c r="G45" s="42" t="s">
        <v>125</v>
      </c>
      <c r="H45" s="41" t="s">
        <v>125</v>
      </c>
      <c r="I45" s="42" t="s">
        <v>125</v>
      </c>
      <c r="J45" s="43"/>
      <c r="K45" s="44"/>
      <c r="L45" s="44"/>
      <c r="M45" s="42"/>
      <c r="N45" s="45"/>
      <c r="O45" s="45"/>
      <c r="P45" s="46" t="s">
        <v>130</v>
      </c>
      <c r="Q45" s="47"/>
      <c r="R45" s="48" t="s">
        <v>272</v>
      </c>
      <c r="S45" s="48"/>
    </row>
    <row r="46" spans="1:19" s="36" customFormat="1" ht="29" x14ac:dyDescent="0.35">
      <c r="A46" s="37" t="s">
        <v>273</v>
      </c>
      <c r="B46" s="55" t="s">
        <v>274</v>
      </c>
      <c r="C46" s="39" t="s">
        <v>226</v>
      </c>
      <c r="D46" s="39" t="s">
        <v>275</v>
      </c>
      <c r="E46" s="39" t="s">
        <v>139</v>
      </c>
      <c r="F46" s="41" t="s">
        <v>125</v>
      </c>
      <c r="G46" s="42" t="s">
        <v>125</v>
      </c>
      <c r="H46" s="41" t="s">
        <v>125</v>
      </c>
      <c r="I46" s="42" t="s">
        <v>125</v>
      </c>
      <c r="J46" s="43"/>
      <c r="K46" s="44"/>
      <c r="L46" s="44"/>
      <c r="M46" s="42"/>
      <c r="N46" s="45"/>
      <c r="O46" s="45"/>
      <c r="P46" s="46" t="s">
        <v>130</v>
      </c>
      <c r="Q46" s="47"/>
      <c r="R46" s="48" t="s">
        <v>276</v>
      </c>
      <c r="S46" s="48"/>
    </row>
    <row r="47" spans="1:19" s="36" customFormat="1" ht="43.5" x14ac:dyDescent="0.35">
      <c r="A47" s="37" t="s">
        <v>277</v>
      </c>
      <c r="B47" s="38" t="s">
        <v>278</v>
      </c>
      <c r="C47" s="39" t="s">
        <v>122</v>
      </c>
      <c r="D47" s="40" t="s">
        <v>123</v>
      </c>
      <c r="E47" s="39" t="s">
        <v>45</v>
      </c>
      <c r="F47" s="41" t="s">
        <v>125</v>
      </c>
      <c r="G47" s="42" t="s">
        <v>125</v>
      </c>
      <c r="H47" s="41" t="s">
        <v>125</v>
      </c>
      <c r="I47" s="42" t="s">
        <v>125</v>
      </c>
      <c r="J47" s="43" t="s">
        <v>124</v>
      </c>
      <c r="K47" s="44" t="s">
        <v>124</v>
      </c>
      <c r="L47" s="44" t="s">
        <v>124</v>
      </c>
      <c r="M47" s="42" t="s">
        <v>125</v>
      </c>
      <c r="N47" s="45"/>
      <c r="O47" s="45"/>
      <c r="P47" s="46" t="s">
        <v>126</v>
      </c>
      <c r="Q47" s="47"/>
      <c r="R47" s="48" t="s">
        <v>279</v>
      </c>
      <c r="S47" s="48"/>
    </row>
    <row r="48" spans="1:19" s="36" customFormat="1" ht="29" x14ac:dyDescent="0.35">
      <c r="A48" s="37" t="s">
        <v>280</v>
      </c>
      <c r="B48" s="55" t="s">
        <v>281</v>
      </c>
      <c r="C48" s="39" t="s">
        <v>122</v>
      </c>
      <c r="D48" s="40" t="s">
        <v>123</v>
      </c>
      <c r="E48" s="39" t="s">
        <v>45</v>
      </c>
      <c r="F48" s="41"/>
      <c r="G48" s="42"/>
      <c r="H48" s="41" t="s">
        <v>125</v>
      </c>
      <c r="I48" s="42" t="s">
        <v>125</v>
      </c>
      <c r="J48" s="43"/>
      <c r="K48" s="44"/>
      <c r="L48" s="44"/>
      <c r="M48" s="42"/>
      <c r="N48" s="45"/>
      <c r="O48" s="45"/>
      <c r="P48" s="46" t="s">
        <v>130</v>
      </c>
      <c r="Q48" s="47"/>
      <c r="R48" s="48" t="s">
        <v>282</v>
      </c>
      <c r="S48" s="48"/>
    </row>
    <row r="49" spans="1:19" s="36" customFormat="1" x14ac:dyDescent="0.35">
      <c r="A49" s="37" t="s">
        <v>297</v>
      </c>
      <c r="B49" s="38" t="s">
        <v>298</v>
      </c>
      <c r="C49" s="39" t="s">
        <v>122</v>
      </c>
      <c r="D49" s="40" t="s">
        <v>123</v>
      </c>
      <c r="E49" s="39" t="s">
        <v>45</v>
      </c>
      <c r="F49" s="41"/>
      <c r="G49" s="42" t="s">
        <v>125</v>
      </c>
      <c r="H49" s="41"/>
      <c r="I49" s="42" t="s">
        <v>125</v>
      </c>
      <c r="J49" s="43"/>
      <c r="K49" s="44"/>
      <c r="L49" s="44"/>
      <c r="M49" s="42"/>
      <c r="N49" s="45"/>
      <c r="O49" s="45"/>
      <c r="P49" s="46" t="s">
        <v>130</v>
      </c>
      <c r="Q49" s="47"/>
      <c r="R49" s="48" t="s">
        <v>299</v>
      </c>
      <c r="S49" s="48"/>
    </row>
    <row r="50" spans="1:19" s="36" customFormat="1" x14ac:dyDescent="0.35">
      <c r="A50" s="37" t="s">
        <v>300</v>
      </c>
      <c r="B50" s="38" t="s">
        <v>301</v>
      </c>
      <c r="C50" s="39" t="s">
        <v>122</v>
      </c>
      <c r="D50" s="39" t="s">
        <v>302</v>
      </c>
      <c r="E50" s="39" t="s">
        <v>45</v>
      </c>
      <c r="F50" s="41" t="s">
        <v>125</v>
      </c>
      <c r="G50" s="42" t="s">
        <v>125</v>
      </c>
      <c r="H50" s="41" t="s">
        <v>125</v>
      </c>
      <c r="I50" s="42" t="s">
        <v>125</v>
      </c>
      <c r="J50" s="43" t="s">
        <v>124</v>
      </c>
      <c r="K50" s="44"/>
      <c r="L50" s="44"/>
      <c r="M50" s="42" t="s">
        <v>125</v>
      </c>
      <c r="N50" s="45"/>
      <c r="O50" s="45"/>
      <c r="P50" s="46" t="s">
        <v>130</v>
      </c>
      <c r="Q50" s="47"/>
      <c r="R50" s="48" t="s">
        <v>303</v>
      </c>
      <c r="S50" s="48"/>
    </row>
    <row r="51" spans="1:19" s="36" customFormat="1" x14ac:dyDescent="0.35">
      <c r="A51" s="37" t="s">
        <v>304</v>
      </c>
      <c r="B51" s="38" t="s">
        <v>305</v>
      </c>
      <c r="C51" s="39" t="s">
        <v>122</v>
      </c>
      <c r="D51" s="39" t="s">
        <v>306</v>
      </c>
      <c r="E51" s="39" t="s">
        <v>45</v>
      </c>
      <c r="F51" s="41" t="s">
        <v>125</v>
      </c>
      <c r="G51" s="42" t="s">
        <v>125</v>
      </c>
      <c r="H51" s="41" t="s">
        <v>125</v>
      </c>
      <c r="I51" s="42" t="s">
        <v>125</v>
      </c>
      <c r="J51" s="43" t="s">
        <v>124</v>
      </c>
      <c r="K51" s="44"/>
      <c r="L51" s="44"/>
      <c r="M51" s="42" t="s">
        <v>125</v>
      </c>
      <c r="N51" s="45"/>
      <c r="O51" s="45"/>
      <c r="P51" s="46" t="s">
        <v>130</v>
      </c>
      <c r="Q51" s="47"/>
      <c r="R51" s="48" t="s">
        <v>307</v>
      </c>
      <c r="S51" s="48"/>
    </row>
    <row r="52" spans="1:19" s="36" customFormat="1" ht="29" x14ac:dyDescent="0.35">
      <c r="A52" s="37" t="s">
        <v>312</v>
      </c>
      <c r="B52" s="38" t="s">
        <v>313</v>
      </c>
      <c r="C52" s="39" t="s">
        <v>226</v>
      </c>
      <c r="D52" s="39" t="s">
        <v>314</v>
      </c>
      <c r="E52" s="39" t="s">
        <v>139</v>
      </c>
      <c r="F52" s="41"/>
      <c r="G52" s="42" t="s">
        <v>125</v>
      </c>
      <c r="H52" s="41"/>
      <c r="I52" s="42" t="s">
        <v>125</v>
      </c>
      <c r="J52" s="43"/>
      <c r="K52" s="44"/>
      <c r="L52" s="44"/>
      <c r="M52" s="42"/>
      <c r="N52" s="45"/>
      <c r="O52" s="45"/>
      <c r="P52" s="46" t="s">
        <v>150</v>
      </c>
      <c r="Q52" s="47"/>
      <c r="R52" s="48" t="s">
        <v>315</v>
      </c>
      <c r="S52" s="48"/>
    </row>
    <row r="53" spans="1:19" s="36" customFormat="1" ht="29" x14ac:dyDescent="0.35">
      <c r="A53" s="37" t="s">
        <v>316</v>
      </c>
      <c r="B53" s="38" t="s">
        <v>317</v>
      </c>
      <c r="C53" s="39" t="s">
        <v>226</v>
      </c>
      <c r="D53" s="39" t="s">
        <v>318</v>
      </c>
      <c r="E53" s="39" t="s">
        <v>139</v>
      </c>
      <c r="F53" s="41"/>
      <c r="G53" s="42" t="s">
        <v>125</v>
      </c>
      <c r="H53" s="41"/>
      <c r="I53" s="42" t="s">
        <v>125</v>
      </c>
      <c r="J53" s="43"/>
      <c r="K53" s="44"/>
      <c r="L53" s="44"/>
      <c r="M53" s="42"/>
      <c r="N53" s="45"/>
      <c r="O53" s="45"/>
      <c r="P53" s="46" t="s">
        <v>150</v>
      </c>
      <c r="Q53" s="47"/>
      <c r="R53" s="48" t="s">
        <v>319</v>
      </c>
      <c r="S53" s="48"/>
    </row>
    <row r="54" spans="1:19" s="36" customFormat="1" x14ac:dyDescent="0.35">
      <c r="A54" s="37" t="s">
        <v>320</v>
      </c>
      <c r="B54" s="38" t="s">
        <v>321</v>
      </c>
      <c r="C54" s="39" t="s">
        <v>122</v>
      </c>
      <c r="D54" s="40" t="s">
        <v>123</v>
      </c>
      <c r="E54" s="39" t="s">
        <v>45</v>
      </c>
      <c r="F54" s="41"/>
      <c r="G54" s="42" t="s">
        <v>125</v>
      </c>
      <c r="H54" s="41"/>
      <c r="I54" s="42" t="s">
        <v>125</v>
      </c>
      <c r="J54" s="43"/>
      <c r="K54" s="44"/>
      <c r="L54" s="44"/>
      <c r="M54" s="42"/>
      <c r="N54" s="45"/>
      <c r="O54" s="45"/>
      <c r="P54" s="46" t="s">
        <v>150</v>
      </c>
      <c r="Q54" s="47"/>
      <c r="R54" s="48" t="s">
        <v>322</v>
      </c>
      <c r="S54" s="48"/>
    </row>
    <row r="55" spans="1:19" s="36" customFormat="1" x14ac:dyDescent="0.35">
      <c r="A55" s="54" t="s">
        <v>323</v>
      </c>
      <c r="B55" s="50" t="s">
        <v>324</v>
      </c>
      <c r="C55" s="39" t="s">
        <v>122</v>
      </c>
      <c r="D55" s="40" t="s">
        <v>123</v>
      </c>
      <c r="E55" s="39" t="s">
        <v>45</v>
      </c>
      <c r="F55" s="41"/>
      <c r="G55" s="42"/>
      <c r="H55" s="41"/>
      <c r="I55" s="42"/>
      <c r="J55" s="43" t="s">
        <v>124</v>
      </c>
      <c r="K55" s="44" t="s">
        <v>124</v>
      </c>
      <c r="L55" s="44" t="s">
        <v>124</v>
      </c>
      <c r="M55" s="42" t="s">
        <v>125</v>
      </c>
      <c r="N55" s="45"/>
      <c r="O55" s="45"/>
      <c r="P55" s="46" t="s">
        <v>126</v>
      </c>
      <c r="Q55" s="47"/>
      <c r="R55" s="48" t="s">
        <v>325</v>
      </c>
      <c r="S55" s="48"/>
    </row>
    <row r="56" spans="1:19" s="36" customFormat="1" x14ac:dyDescent="0.35">
      <c r="A56" s="54" t="s">
        <v>326</v>
      </c>
      <c r="B56" s="50" t="s">
        <v>327</v>
      </c>
      <c r="C56" s="39" t="s">
        <v>122</v>
      </c>
      <c r="D56" s="40" t="s">
        <v>123</v>
      </c>
      <c r="E56" s="39" t="s">
        <v>45</v>
      </c>
      <c r="F56" s="41" t="s">
        <v>140</v>
      </c>
      <c r="G56" s="42" t="s">
        <v>140</v>
      </c>
      <c r="H56" s="41" t="s">
        <v>140</v>
      </c>
      <c r="I56" s="42" t="s">
        <v>140</v>
      </c>
      <c r="J56" s="43"/>
      <c r="K56" s="44"/>
      <c r="L56" s="44"/>
      <c r="M56" s="42"/>
      <c r="N56" s="45"/>
      <c r="O56" s="45"/>
      <c r="P56" s="46" t="s">
        <v>130</v>
      </c>
      <c r="Q56" s="47"/>
      <c r="R56" s="48" t="s">
        <v>328</v>
      </c>
      <c r="S56" s="48" t="s">
        <v>210</v>
      </c>
    </row>
    <row r="57" spans="1:19" s="36" customFormat="1" x14ac:dyDescent="0.35">
      <c r="A57" s="37" t="s">
        <v>329</v>
      </c>
      <c r="B57" s="38" t="s">
        <v>330</v>
      </c>
      <c r="C57" s="39" t="s">
        <v>122</v>
      </c>
      <c r="D57" s="40" t="s">
        <v>123</v>
      </c>
      <c r="E57" s="39" t="s">
        <v>45</v>
      </c>
      <c r="F57" s="41"/>
      <c r="G57" s="42"/>
      <c r="H57" s="41" t="s">
        <v>125</v>
      </c>
      <c r="I57" s="42" t="s">
        <v>125</v>
      </c>
      <c r="J57" s="43"/>
      <c r="K57" s="44"/>
      <c r="L57" s="44"/>
      <c r="M57" s="42"/>
      <c r="N57" s="45"/>
      <c r="O57" s="45"/>
      <c r="P57" s="46" t="s">
        <v>126</v>
      </c>
      <c r="Q57" s="47"/>
      <c r="R57" s="48" t="s">
        <v>331</v>
      </c>
      <c r="S57" s="48"/>
    </row>
    <row r="58" spans="1:19" s="36" customFormat="1" ht="29" x14ac:dyDescent="0.35">
      <c r="A58" s="37" t="s">
        <v>332</v>
      </c>
      <c r="B58" s="38" t="s">
        <v>333</v>
      </c>
      <c r="C58" s="40" t="s">
        <v>122</v>
      </c>
      <c r="D58" s="40" t="s">
        <v>123</v>
      </c>
      <c r="E58" s="39" t="s">
        <v>45</v>
      </c>
      <c r="F58" s="41" t="s">
        <v>125</v>
      </c>
      <c r="G58" s="42" t="s">
        <v>125</v>
      </c>
      <c r="H58" s="41" t="s">
        <v>125</v>
      </c>
      <c r="I58" s="42" t="s">
        <v>125</v>
      </c>
      <c r="J58" s="43"/>
      <c r="K58" s="44"/>
      <c r="L58" s="44"/>
      <c r="M58" s="42"/>
      <c r="N58" s="45"/>
      <c r="O58" s="45"/>
      <c r="P58" s="46" t="s">
        <v>130</v>
      </c>
      <c r="Q58" s="47"/>
      <c r="R58" s="48" t="s">
        <v>334</v>
      </c>
      <c r="S58" s="48"/>
    </row>
    <row r="59" spans="1:19" s="36" customFormat="1" x14ac:dyDescent="0.35">
      <c r="A59" s="37" t="s">
        <v>335</v>
      </c>
      <c r="B59" s="55" t="s">
        <v>336</v>
      </c>
      <c r="C59" s="40" t="s">
        <v>122</v>
      </c>
      <c r="D59" s="40" t="s">
        <v>123</v>
      </c>
      <c r="E59" s="39" t="s">
        <v>45</v>
      </c>
      <c r="F59" s="41" t="s">
        <v>125</v>
      </c>
      <c r="G59" s="42"/>
      <c r="H59" s="41" t="s">
        <v>125</v>
      </c>
      <c r="I59" s="42"/>
      <c r="J59" s="43"/>
      <c r="K59" s="44"/>
      <c r="L59" s="44"/>
      <c r="M59" s="42"/>
      <c r="N59" s="45"/>
      <c r="O59" s="45"/>
      <c r="P59" s="46" t="s">
        <v>130</v>
      </c>
      <c r="Q59" s="47"/>
      <c r="R59" s="51" t="s">
        <v>337</v>
      </c>
      <c r="S59" s="48"/>
    </row>
    <row r="60" spans="1:19" s="36" customFormat="1" x14ac:dyDescent="0.35">
      <c r="A60" s="37" t="s">
        <v>338</v>
      </c>
      <c r="B60" s="38" t="s">
        <v>339</v>
      </c>
      <c r="C60" s="40" t="s">
        <v>122</v>
      </c>
      <c r="D60" s="40" t="s">
        <v>123</v>
      </c>
      <c r="E60" s="39" t="s">
        <v>45</v>
      </c>
      <c r="F60" s="41" t="s">
        <v>125</v>
      </c>
      <c r="G60" s="42" t="s">
        <v>125</v>
      </c>
      <c r="H60" s="41" t="s">
        <v>125</v>
      </c>
      <c r="I60" s="42" t="s">
        <v>125</v>
      </c>
      <c r="J60" s="43"/>
      <c r="K60" s="44"/>
      <c r="L60" s="44"/>
      <c r="M60" s="42"/>
      <c r="N60" s="45"/>
      <c r="O60" s="45"/>
      <c r="P60" s="46" t="s">
        <v>130</v>
      </c>
      <c r="Q60" s="47"/>
      <c r="R60" s="48" t="s">
        <v>340</v>
      </c>
      <c r="S60" s="48"/>
    </row>
    <row r="61" spans="1:19" s="36" customFormat="1" x14ac:dyDescent="0.35">
      <c r="A61" s="37" t="s">
        <v>341</v>
      </c>
      <c r="B61" s="55" t="s">
        <v>342</v>
      </c>
      <c r="C61" s="40" t="s">
        <v>122</v>
      </c>
      <c r="D61" s="40" t="s">
        <v>123</v>
      </c>
      <c r="E61" s="39" t="s">
        <v>45</v>
      </c>
      <c r="F61" s="41" t="s">
        <v>125</v>
      </c>
      <c r="G61" s="42" t="s">
        <v>125</v>
      </c>
      <c r="H61" s="41"/>
      <c r="I61" s="42"/>
      <c r="J61" s="43"/>
      <c r="K61" s="44"/>
      <c r="L61" s="44"/>
      <c r="M61" s="42"/>
      <c r="N61" s="45"/>
      <c r="O61" s="45"/>
      <c r="P61" s="46" t="s">
        <v>126</v>
      </c>
      <c r="Q61" s="47"/>
      <c r="R61" s="48" t="s">
        <v>343</v>
      </c>
      <c r="S61" s="48" t="s">
        <v>344</v>
      </c>
    </row>
    <row r="62" spans="1:19" s="36" customFormat="1" x14ac:dyDescent="0.35">
      <c r="A62" s="37" t="s">
        <v>345</v>
      </c>
      <c r="B62" s="59" t="s">
        <v>346</v>
      </c>
      <c r="C62" s="40" t="s">
        <v>122</v>
      </c>
      <c r="D62" s="40" t="s">
        <v>123</v>
      </c>
      <c r="E62" s="60" t="s">
        <v>45</v>
      </c>
      <c r="F62" s="41"/>
      <c r="G62" s="42"/>
      <c r="H62" s="41" t="s">
        <v>125</v>
      </c>
      <c r="I62" s="42" t="s">
        <v>125</v>
      </c>
      <c r="J62" s="43"/>
      <c r="K62" s="44"/>
      <c r="L62" s="44"/>
      <c r="M62" s="42"/>
      <c r="N62" s="45"/>
      <c r="O62" s="45"/>
      <c r="P62" s="61" t="s">
        <v>126</v>
      </c>
      <c r="Q62" s="47"/>
      <c r="R62" s="62" t="s">
        <v>347</v>
      </c>
      <c r="S62" s="63" t="s">
        <v>348</v>
      </c>
    </row>
    <row r="63" spans="1:19" s="36" customFormat="1" x14ac:dyDescent="0.35">
      <c r="A63" s="37" t="s">
        <v>349</v>
      </c>
      <c r="B63" s="38" t="s">
        <v>350</v>
      </c>
      <c r="C63" s="39" t="s">
        <v>122</v>
      </c>
      <c r="D63" s="40" t="s">
        <v>123</v>
      </c>
      <c r="E63" s="39" t="s">
        <v>45</v>
      </c>
      <c r="F63" s="41" t="s">
        <v>125</v>
      </c>
      <c r="G63" s="42" t="s">
        <v>125</v>
      </c>
      <c r="H63" s="41" t="s">
        <v>125</v>
      </c>
      <c r="I63" s="42" t="s">
        <v>125</v>
      </c>
      <c r="J63" s="43"/>
      <c r="K63" s="44"/>
      <c r="L63" s="44"/>
      <c r="M63" s="42"/>
      <c r="N63" s="45"/>
      <c r="O63" s="45"/>
      <c r="P63" s="46" t="s">
        <v>126</v>
      </c>
      <c r="Q63" s="47"/>
      <c r="R63" s="48" t="s">
        <v>351</v>
      </c>
      <c r="S63" s="48"/>
    </row>
    <row r="64" spans="1:19" s="36" customFormat="1" x14ac:dyDescent="0.35">
      <c r="A64" s="54" t="s">
        <v>352</v>
      </c>
      <c r="B64" s="50" t="s">
        <v>353</v>
      </c>
      <c r="C64" s="40" t="s">
        <v>122</v>
      </c>
      <c r="D64" s="40" t="s">
        <v>123</v>
      </c>
      <c r="E64" s="39" t="s">
        <v>45</v>
      </c>
      <c r="F64" s="41"/>
      <c r="G64" s="42"/>
      <c r="H64" s="41"/>
      <c r="I64" s="42"/>
      <c r="J64" s="43"/>
      <c r="K64" s="44"/>
      <c r="L64" s="44"/>
      <c r="M64" s="42"/>
      <c r="N64" s="45" t="s">
        <v>125</v>
      </c>
      <c r="O64" s="45"/>
      <c r="P64" s="46" t="s">
        <v>126</v>
      </c>
      <c r="Q64" s="47"/>
      <c r="R64" s="48" t="s">
        <v>354</v>
      </c>
      <c r="S64" s="48"/>
    </row>
    <row r="65" spans="1:19" s="36" customFormat="1" x14ac:dyDescent="0.35">
      <c r="A65" s="54" t="s">
        <v>355</v>
      </c>
      <c r="B65" s="50" t="s">
        <v>356</v>
      </c>
      <c r="C65" s="40" t="s">
        <v>122</v>
      </c>
      <c r="D65" s="40" t="s">
        <v>123</v>
      </c>
      <c r="E65" s="39" t="s">
        <v>45</v>
      </c>
      <c r="F65" s="41"/>
      <c r="G65" s="42"/>
      <c r="H65" s="41"/>
      <c r="I65" s="42"/>
      <c r="J65" s="43"/>
      <c r="K65" s="44"/>
      <c r="L65" s="44"/>
      <c r="M65" s="42"/>
      <c r="N65" s="45" t="s">
        <v>125</v>
      </c>
      <c r="O65" s="45"/>
      <c r="P65" s="46" t="s">
        <v>126</v>
      </c>
      <c r="Q65" s="47"/>
      <c r="R65" s="48" t="s">
        <v>357</v>
      </c>
      <c r="S65" s="48"/>
    </row>
    <row r="66" spans="1:19" s="36" customFormat="1" x14ac:dyDescent="0.35">
      <c r="A66" s="54" t="s">
        <v>358</v>
      </c>
      <c r="B66" s="50" t="s">
        <v>359</v>
      </c>
      <c r="C66" s="39" t="s">
        <v>122</v>
      </c>
      <c r="D66" s="40" t="s">
        <v>123</v>
      </c>
      <c r="E66" s="39" t="s">
        <v>45</v>
      </c>
      <c r="F66" s="41"/>
      <c r="G66" s="42"/>
      <c r="H66" s="41"/>
      <c r="I66" s="42"/>
      <c r="J66" s="43"/>
      <c r="K66" s="44"/>
      <c r="L66" s="44"/>
      <c r="M66" s="42"/>
      <c r="N66" s="45" t="s">
        <v>125</v>
      </c>
      <c r="O66" s="45"/>
      <c r="P66" s="46" t="s">
        <v>126</v>
      </c>
      <c r="Q66" s="47"/>
      <c r="R66" s="48" t="s">
        <v>360</v>
      </c>
      <c r="S66" s="48"/>
    </row>
    <row r="67" spans="1:19" s="36" customFormat="1" x14ac:dyDescent="0.35">
      <c r="A67" s="54" t="s">
        <v>361</v>
      </c>
      <c r="B67" s="50" t="s">
        <v>362</v>
      </c>
      <c r="C67" s="40" t="s">
        <v>122</v>
      </c>
      <c r="D67" s="40" t="s">
        <v>123</v>
      </c>
      <c r="E67" s="39" t="s">
        <v>45</v>
      </c>
      <c r="F67" s="41"/>
      <c r="G67" s="42"/>
      <c r="H67" s="41"/>
      <c r="I67" s="42"/>
      <c r="J67" s="43"/>
      <c r="K67" s="44"/>
      <c r="L67" s="44"/>
      <c r="M67" s="42"/>
      <c r="N67" s="45" t="s">
        <v>125</v>
      </c>
      <c r="O67" s="45"/>
      <c r="P67" s="46" t="s">
        <v>126</v>
      </c>
      <c r="Q67" s="47"/>
      <c r="R67" s="48" t="s">
        <v>363</v>
      </c>
      <c r="S67" s="48"/>
    </row>
    <row r="68" spans="1:19" s="36" customFormat="1" x14ac:dyDescent="0.35">
      <c r="A68" s="37" t="s">
        <v>364</v>
      </c>
      <c r="B68" s="38" t="s">
        <v>365</v>
      </c>
      <c r="C68" s="39" t="s">
        <v>122</v>
      </c>
      <c r="D68" s="40" t="s">
        <v>123</v>
      </c>
      <c r="E68" s="39" t="s">
        <v>45</v>
      </c>
      <c r="F68" s="41" t="s">
        <v>125</v>
      </c>
      <c r="G68" s="42" t="s">
        <v>125</v>
      </c>
      <c r="H68" s="41" t="s">
        <v>125</v>
      </c>
      <c r="I68" s="42" t="s">
        <v>125</v>
      </c>
      <c r="J68" s="43"/>
      <c r="K68" s="44"/>
      <c r="L68" s="44"/>
      <c r="M68" s="42"/>
      <c r="N68" s="45"/>
      <c r="O68" s="45"/>
      <c r="P68" s="46" t="s">
        <v>130</v>
      </c>
      <c r="Q68" s="47"/>
      <c r="R68" s="48" t="s">
        <v>366</v>
      </c>
      <c r="S68" s="48"/>
    </row>
    <row r="69" spans="1:19" s="36" customFormat="1" ht="29" x14ac:dyDescent="0.35">
      <c r="A69" s="37" t="s">
        <v>367</v>
      </c>
      <c r="B69" s="38" t="s">
        <v>368</v>
      </c>
      <c r="C69" s="39" t="s">
        <v>137</v>
      </c>
      <c r="D69" s="40" t="s">
        <v>123</v>
      </c>
      <c r="E69" s="39" t="s">
        <v>139</v>
      </c>
      <c r="F69" s="41" t="s">
        <v>125</v>
      </c>
      <c r="G69" s="42" t="s">
        <v>125</v>
      </c>
      <c r="H69" s="41" t="s">
        <v>125</v>
      </c>
      <c r="I69" s="42" t="s">
        <v>125</v>
      </c>
      <c r="J69" s="43"/>
      <c r="K69" s="44"/>
      <c r="L69" s="44"/>
      <c r="M69" s="42"/>
      <c r="N69" s="45"/>
      <c r="O69" s="45"/>
      <c r="P69" s="46" t="s">
        <v>130</v>
      </c>
      <c r="Q69" s="47"/>
      <c r="R69" s="51" t="s">
        <v>369</v>
      </c>
      <c r="S69" s="48"/>
    </row>
    <row r="70" spans="1:19" s="36" customFormat="1" x14ac:dyDescent="0.35">
      <c r="A70" s="37" t="s">
        <v>370</v>
      </c>
      <c r="B70" s="38" t="s">
        <v>371</v>
      </c>
      <c r="C70" s="39" t="s">
        <v>122</v>
      </c>
      <c r="D70" s="40" t="s">
        <v>123</v>
      </c>
      <c r="E70" s="39" t="s">
        <v>45</v>
      </c>
      <c r="F70" s="41" t="s">
        <v>125</v>
      </c>
      <c r="G70" s="42" t="s">
        <v>125</v>
      </c>
      <c r="H70" s="41" t="s">
        <v>125</v>
      </c>
      <c r="I70" s="42" t="s">
        <v>125</v>
      </c>
      <c r="J70" s="43"/>
      <c r="K70" s="44"/>
      <c r="L70" s="44"/>
      <c r="M70" s="42"/>
      <c r="N70" s="45"/>
      <c r="O70" s="45"/>
      <c r="P70" s="46" t="s">
        <v>126</v>
      </c>
      <c r="Q70" s="47"/>
      <c r="R70" s="48" t="s">
        <v>372</v>
      </c>
      <c r="S70" s="48"/>
    </row>
    <row r="71" spans="1:19" s="36" customFormat="1" ht="58" x14ac:dyDescent="0.35">
      <c r="A71" s="37" t="s">
        <v>373</v>
      </c>
      <c r="B71" s="38" t="s">
        <v>374</v>
      </c>
      <c r="C71" s="40" t="s">
        <v>122</v>
      </c>
      <c r="D71" s="40" t="s">
        <v>123</v>
      </c>
      <c r="E71" s="39" t="s">
        <v>45</v>
      </c>
      <c r="F71" s="41" t="s">
        <v>125</v>
      </c>
      <c r="G71" s="42" t="s">
        <v>125</v>
      </c>
      <c r="H71" s="41" t="s">
        <v>125</v>
      </c>
      <c r="I71" s="42" t="s">
        <v>125</v>
      </c>
      <c r="J71" s="43"/>
      <c r="K71" s="44"/>
      <c r="L71" s="44"/>
      <c r="M71" s="42"/>
      <c r="N71" s="45"/>
      <c r="O71" s="45"/>
      <c r="P71" s="46" t="s">
        <v>174</v>
      </c>
      <c r="Q71" s="47"/>
      <c r="R71" s="51" t="s">
        <v>375</v>
      </c>
      <c r="S71" s="48"/>
    </row>
    <row r="72" spans="1:19" s="36" customFormat="1" ht="29" x14ac:dyDescent="0.35">
      <c r="A72" s="37" t="s">
        <v>376</v>
      </c>
      <c r="B72" s="38" t="s">
        <v>377</v>
      </c>
      <c r="C72" s="39" t="s">
        <v>122</v>
      </c>
      <c r="D72" s="40" t="s">
        <v>378</v>
      </c>
      <c r="E72" s="39" t="s">
        <v>45</v>
      </c>
      <c r="F72" s="41"/>
      <c r="G72" s="42"/>
      <c r="H72" s="41" t="s">
        <v>125</v>
      </c>
      <c r="I72" s="42" t="s">
        <v>125</v>
      </c>
      <c r="J72" s="43"/>
      <c r="K72" s="44"/>
      <c r="L72" s="44"/>
      <c r="M72" s="42"/>
      <c r="N72" s="45"/>
      <c r="O72" s="45"/>
      <c r="P72" s="46" t="s">
        <v>130</v>
      </c>
      <c r="Q72" s="47"/>
      <c r="R72" s="51" t="s">
        <v>379</v>
      </c>
      <c r="S72" s="48"/>
    </row>
    <row r="73" spans="1:19" s="36" customFormat="1" x14ac:dyDescent="0.35">
      <c r="A73" s="37" t="s">
        <v>380</v>
      </c>
      <c r="B73" s="38" t="s">
        <v>381</v>
      </c>
      <c r="C73" s="39" t="s">
        <v>122</v>
      </c>
      <c r="D73" s="40" t="s">
        <v>123</v>
      </c>
      <c r="E73" s="39" t="s">
        <v>45</v>
      </c>
      <c r="F73" s="41"/>
      <c r="G73" s="42"/>
      <c r="H73" s="41" t="s">
        <v>125</v>
      </c>
      <c r="I73" s="42" t="s">
        <v>125</v>
      </c>
      <c r="J73" s="43"/>
      <c r="K73" s="44"/>
      <c r="L73" s="44"/>
      <c r="M73" s="42"/>
      <c r="N73" s="45"/>
      <c r="O73" s="45"/>
      <c r="P73" s="46" t="s">
        <v>126</v>
      </c>
      <c r="Q73" s="47"/>
      <c r="R73" s="48" t="s">
        <v>381</v>
      </c>
      <c r="S73" s="48"/>
    </row>
    <row r="74" spans="1:19" s="36" customFormat="1" x14ac:dyDescent="0.35">
      <c r="A74" s="37" t="s">
        <v>382</v>
      </c>
      <c r="B74" s="38" t="s">
        <v>383</v>
      </c>
      <c r="C74" s="40" t="s">
        <v>122</v>
      </c>
      <c r="D74" s="40" t="s">
        <v>123</v>
      </c>
      <c r="E74" s="39" t="s">
        <v>45</v>
      </c>
      <c r="F74" s="41"/>
      <c r="G74" s="42"/>
      <c r="H74" s="41" t="s">
        <v>125</v>
      </c>
      <c r="I74" s="42" t="s">
        <v>125</v>
      </c>
      <c r="J74" s="43"/>
      <c r="K74" s="44"/>
      <c r="L74" s="44"/>
      <c r="M74" s="42"/>
      <c r="N74" s="45"/>
      <c r="O74" s="45"/>
      <c r="P74" s="46" t="s">
        <v>126</v>
      </c>
      <c r="Q74" s="47"/>
      <c r="R74" s="48" t="s">
        <v>383</v>
      </c>
      <c r="S74" s="48"/>
    </row>
    <row r="75" spans="1:19" s="36" customFormat="1" ht="29" x14ac:dyDescent="0.35">
      <c r="A75" s="54" t="s">
        <v>384</v>
      </c>
      <c r="B75" s="50" t="s">
        <v>385</v>
      </c>
      <c r="C75" s="39" t="s">
        <v>122</v>
      </c>
      <c r="D75" s="40" t="s">
        <v>123</v>
      </c>
      <c r="E75" s="39" t="s">
        <v>45</v>
      </c>
      <c r="F75" s="41" t="s">
        <v>125</v>
      </c>
      <c r="G75" s="42" t="s">
        <v>125</v>
      </c>
      <c r="H75" s="41"/>
      <c r="I75" s="42"/>
      <c r="J75" s="43"/>
      <c r="K75" s="44"/>
      <c r="L75" s="44"/>
      <c r="M75" s="42"/>
      <c r="N75" s="45"/>
      <c r="O75" s="45"/>
      <c r="P75" s="46" t="s">
        <v>130</v>
      </c>
      <c r="Q75" s="47"/>
      <c r="R75" s="48" t="s">
        <v>386</v>
      </c>
      <c r="S75" s="48"/>
    </row>
    <row r="76" spans="1:19" s="36" customFormat="1" ht="43.5" x14ac:dyDescent="0.35">
      <c r="A76" s="37" t="s">
        <v>387</v>
      </c>
      <c r="B76" s="55" t="s">
        <v>388</v>
      </c>
      <c r="C76" s="39" t="s">
        <v>122</v>
      </c>
      <c r="D76" s="39" t="s">
        <v>138</v>
      </c>
      <c r="E76" s="39" t="s">
        <v>45</v>
      </c>
      <c r="F76" s="41" t="s">
        <v>125</v>
      </c>
      <c r="G76" s="42" t="s">
        <v>125</v>
      </c>
      <c r="H76" s="41" t="s">
        <v>125</v>
      </c>
      <c r="I76" s="42" t="s">
        <v>125</v>
      </c>
      <c r="J76" s="43"/>
      <c r="K76" s="44"/>
      <c r="L76" s="44"/>
      <c r="M76" s="42"/>
      <c r="N76" s="45"/>
      <c r="O76" s="45"/>
      <c r="P76" s="46" t="s">
        <v>130</v>
      </c>
      <c r="Q76" s="47"/>
      <c r="R76" s="51" t="s">
        <v>389</v>
      </c>
      <c r="S76" s="48"/>
    </row>
    <row r="77" spans="1:19" s="36" customFormat="1" x14ac:dyDescent="0.35">
      <c r="A77" s="37" t="s">
        <v>390</v>
      </c>
      <c r="B77" s="38" t="s">
        <v>391</v>
      </c>
      <c r="C77" s="39" t="s">
        <v>226</v>
      </c>
      <c r="D77" s="39" t="s">
        <v>164</v>
      </c>
      <c r="E77" s="39" t="s">
        <v>139</v>
      </c>
      <c r="F77" s="41" t="s">
        <v>140</v>
      </c>
      <c r="G77" s="42" t="s">
        <v>140</v>
      </c>
      <c r="H77" s="41" t="s">
        <v>140</v>
      </c>
      <c r="I77" s="42" t="s">
        <v>140</v>
      </c>
      <c r="J77" s="43" t="s">
        <v>124</v>
      </c>
      <c r="K77" s="44" t="s">
        <v>124</v>
      </c>
      <c r="L77" s="44" t="s">
        <v>124</v>
      </c>
      <c r="M77" s="42" t="s">
        <v>140</v>
      </c>
      <c r="N77" s="45"/>
      <c r="O77" s="45"/>
      <c r="P77" s="46" t="s">
        <v>126</v>
      </c>
      <c r="Q77" s="47"/>
      <c r="R77" s="51" t="s">
        <v>718</v>
      </c>
      <c r="S77" s="48" t="s">
        <v>392</v>
      </c>
    </row>
    <row r="78" spans="1:19" s="36" customFormat="1" x14ac:dyDescent="0.35">
      <c r="A78" s="37" t="s">
        <v>393</v>
      </c>
      <c r="B78" s="38" t="s">
        <v>394</v>
      </c>
      <c r="C78" s="39" t="s">
        <v>226</v>
      </c>
      <c r="D78" s="39" t="s">
        <v>164</v>
      </c>
      <c r="E78" s="39" t="s">
        <v>139</v>
      </c>
      <c r="F78" s="41" t="s">
        <v>125</v>
      </c>
      <c r="G78" s="42" t="s">
        <v>125</v>
      </c>
      <c r="H78" s="41" t="s">
        <v>125</v>
      </c>
      <c r="I78" s="42" t="s">
        <v>125</v>
      </c>
      <c r="J78" s="43" t="s">
        <v>124</v>
      </c>
      <c r="K78" s="44" t="s">
        <v>124</v>
      </c>
      <c r="L78" s="44" t="s">
        <v>124</v>
      </c>
      <c r="M78" s="42" t="s">
        <v>125</v>
      </c>
      <c r="N78" s="45"/>
      <c r="O78" s="45"/>
      <c r="P78" s="46" t="s">
        <v>126</v>
      </c>
      <c r="Q78" s="47"/>
      <c r="R78" s="51" t="s">
        <v>721</v>
      </c>
      <c r="S78" s="48"/>
    </row>
    <row r="79" spans="1:19" s="36" customFormat="1" x14ac:dyDescent="0.35">
      <c r="A79" s="37" t="s">
        <v>395</v>
      </c>
      <c r="B79" s="38" t="s">
        <v>396</v>
      </c>
      <c r="C79" s="39" t="s">
        <v>226</v>
      </c>
      <c r="D79" s="39" t="s">
        <v>164</v>
      </c>
      <c r="E79" s="39" t="s">
        <v>139</v>
      </c>
      <c r="F79" s="41" t="s">
        <v>140</v>
      </c>
      <c r="G79" s="42" t="s">
        <v>140</v>
      </c>
      <c r="H79" s="41" t="s">
        <v>140</v>
      </c>
      <c r="I79" s="42" t="s">
        <v>140</v>
      </c>
      <c r="J79" s="43" t="s">
        <v>124</v>
      </c>
      <c r="K79" s="44" t="s">
        <v>124</v>
      </c>
      <c r="L79" s="44" t="s">
        <v>124</v>
      </c>
      <c r="M79" s="42" t="s">
        <v>140</v>
      </c>
      <c r="N79" s="45"/>
      <c r="O79" s="45"/>
      <c r="P79" s="46" t="s">
        <v>126</v>
      </c>
      <c r="Q79" s="47"/>
      <c r="R79" s="51" t="s">
        <v>719</v>
      </c>
      <c r="S79" s="48" t="s">
        <v>397</v>
      </c>
    </row>
    <row r="80" spans="1:19" s="36" customFormat="1" x14ac:dyDescent="0.35">
      <c r="A80" s="37" t="s">
        <v>398</v>
      </c>
      <c r="B80" s="38" t="s">
        <v>399</v>
      </c>
      <c r="C80" s="39" t="s">
        <v>226</v>
      </c>
      <c r="D80" s="39" t="s">
        <v>164</v>
      </c>
      <c r="E80" s="39" t="s">
        <v>139</v>
      </c>
      <c r="F80" s="41" t="s">
        <v>140</v>
      </c>
      <c r="G80" s="42" t="s">
        <v>140</v>
      </c>
      <c r="H80" s="41" t="s">
        <v>140</v>
      </c>
      <c r="I80" s="42" t="s">
        <v>140</v>
      </c>
      <c r="J80" s="43" t="s">
        <v>124</v>
      </c>
      <c r="K80" s="44" t="s">
        <v>124</v>
      </c>
      <c r="L80" s="44" t="s">
        <v>124</v>
      </c>
      <c r="M80" s="42" t="s">
        <v>140</v>
      </c>
      <c r="N80" s="45"/>
      <c r="O80" s="45"/>
      <c r="P80" s="46" t="s">
        <v>126</v>
      </c>
      <c r="Q80" s="47"/>
      <c r="R80" s="51" t="s">
        <v>720</v>
      </c>
      <c r="S80" s="48" t="s">
        <v>397</v>
      </c>
    </row>
    <row r="81" spans="1:20" s="36" customFormat="1" x14ac:dyDescent="0.35">
      <c r="A81" s="54" t="s">
        <v>400</v>
      </c>
      <c r="B81" s="50" t="s">
        <v>401</v>
      </c>
      <c r="C81" s="40" t="s">
        <v>122</v>
      </c>
      <c r="D81" s="40" t="s">
        <v>123</v>
      </c>
      <c r="E81" s="39" t="s">
        <v>45</v>
      </c>
      <c r="F81" s="41"/>
      <c r="G81" s="42" t="s">
        <v>125</v>
      </c>
      <c r="H81" s="41"/>
      <c r="I81" s="42" t="s">
        <v>125</v>
      </c>
      <c r="J81" s="43"/>
      <c r="K81" s="44"/>
      <c r="L81" s="44"/>
      <c r="M81" s="42"/>
      <c r="N81" s="45"/>
      <c r="O81" s="45"/>
      <c r="P81" s="46" t="s">
        <v>130</v>
      </c>
      <c r="Q81" s="47"/>
      <c r="R81" s="48" t="s">
        <v>402</v>
      </c>
      <c r="S81" s="48" t="s">
        <v>403</v>
      </c>
    </row>
    <row r="82" spans="1:20" s="36" customFormat="1" ht="29" x14ac:dyDescent="0.35">
      <c r="A82" s="54" t="s">
        <v>404</v>
      </c>
      <c r="B82" s="50" t="s">
        <v>405</v>
      </c>
      <c r="C82" s="40" t="s">
        <v>122</v>
      </c>
      <c r="D82" s="40" t="s">
        <v>123</v>
      </c>
      <c r="E82" s="39" t="s">
        <v>45</v>
      </c>
      <c r="F82" s="176" t="s">
        <v>715</v>
      </c>
      <c r="G82" s="177" t="s">
        <v>715</v>
      </c>
      <c r="H82" s="41"/>
      <c r="I82" s="42"/>
      <c r="J82" s="43"/>
      <c r="K82" s="44"/>
      <c r="L82" s="44"/>
      <c r="M82" s="42"/>
      <c r="N82" s="45"/>
      <c r="O82" s="45"/>
      <c r="P82" s="64" t="s">
        <v>150</v>
      </c>
      <c r="Q82" s="65"/>
      <c r="R82" s="51" t="s">
        <v>407</v>
      </c>
      <c r="S82" s="48"/>
      <c r="T82" s="182" t="s">
        <v>717</v>
      </c>
    </row>
    <row r="83" spans="1:20" s="36" customFormat="1" x14ac:dyDescent="0.35">
      <c r="A83" s="37" t="s">
        <v>408</v>
      </c>
      <c r="B83" s="55" t="s">
        <v>409</v>
      </c>
      <c r="C83" s="39" t="s">
        <v>226</v>
      </c>
      <c r="D83" s="40" t="s">
        <v>123</v>
      </c>
      <c r="E83" s="39" t="s">
        <v>139</v>
      </c>
      <c r="F83" s="41"/>
      <c r="G83" s="42"/>
      <c r="H83" s="41" t="s">
        <v>125</v>
      </c>
      <c r="I83" s="42" t="s">
        <v>125</v>
      </c>
      <c r="J83" s="43"/>
      <c r="K83" s="44"/>
      <c r="L83" s="44"/>
      <c r="M83" s="42"/>
      <c r="N83" s="45"/>
      <c r="O83" s="45"/>
      <c r="P83" s="46" t="s">
        <v>150</v>
      </c>
      <c r="Q83" s="47"/>
      <c r="R83" s="48" t="s">
        <v>410</v>
      </c>
      <c r="S83" s="48"/>
    </row>
    <row r="84" spans="1:20" s="36" customFormat="1" ht="15" thickBot="1" x14ac:dyDescent="0.4">
      <c r="A84" s="66" t="s">
        <v>411</v>
      </c>
      <c r="B84" s="67" t="s">
        <v>412</v>
      </c>
      <c r="C84" s="68" t="s">
        <v>122</v>
      </c>
      <c r="D84" s="68" t="s">
        <v>123</v>
      </c>
      <c r="E84" s="69" t="s">
        <v>45</v>
      </c>
      <c r="F84" s="70" t="s">
        <v>125</v>
      </c>
      <c r="G84" s="71" t="s">
        <v>125</v>
      </c>
      <c r="H84" s="70" t="s">
        <v>125</v>
      </c>
      <c r="I84" s="71" t="s">
        <v>125</v>
      </c>
      <c r="J84" s="72"/>
      <c r="K84" s="73"/>
      <c r="L84" s="73"/>
      <c r="M84" s="71"/>
      <c r="N84" s="74"/>
      <c r="O84" s="74"/>
      <c r="P84" s="75" t="s">
        <v>413</v>
      </c>
      <c r="Q84" s="76"/>
      <c r="R84" s="77" t="s">
        <v>414</v>
      </c>
      <c r="S84" s="77"/>
    </row>
    <row r="85" spans="1:20" x14ac:dyDescent="0.35">
      <c r="D85" s="199" t="s">
        <v>664</v>
      </c>
      <c r="E85" s="157" t="s">
        <v>662</v>
      </c>
      <c r="F85" s="370" t="s">
        <v>767</v>
      </c>
      <c r="G85" s="370"/>
      <c r="H85" s="370"/>
      <c r="I85" s="370"/>
      <c r="J85" s="157">
        <f t="shared" ref="J85:O85" si="0">COUNTIF(J3:J84,"X")+COUNTIF(J89:J93,"X")</f>
        <v>0</v>
      </c>
      <c r="K85" s="157">
        <f t="shared" si="0"/>
        <v>0</v>
      </c>
      <c r="L85" s="157">
        <f t="shared" si="0"/>
        <v>0</v>
      </c>
      <c r="M85" s="157">
        <f t="shared" si="0"/>
        <v>9</v>
      </c>
      <c r="N85" s="157">
        <f t="shared" si="0"/>
        <v>6</v>
      </c>
      <c r="O85" s="157">
        <f t="shared" si="0"/>
        <v>9</v>
      </c>
    </row>
    <row r="86" spans="1:20" x14ac:dyDescent="0.35">
      <c r="D86" s="157"/>
      <c r="E86" s="157" t="s">
        <v>663</v>
      </c>
      <c r="F86" s="370" t="s">
        <v>767</v>
      </c>
      <c r="G86" s="370"/>
      <c r="H86" s="370"/>
      <c r="I86" s="370"/>
      <c r="J86" s="157">
        <f t="shared" ref="J86:O86" si="1">COUNTIF(J3:J84,"O")+COUNTIF(J89:J93,"O")</f>
        <v>0</v>
      </c>
      <c r="K86" s="157">
        <f t="shared" si="1"/>
        <v>0</v>
      </c>
      <c r="L86" s="157">
        <f t="shared" si="1"/>
        <v>0</v>
      </c>
      <c r="M86" s="157">
        <f t="shared" si="1"/>
        <v>3</v>
      </c>
      <c r="N86" s="157">
        <f t="shared" si="1"/>
        <v>0</v>
      </c>
      <c r="O86" s="157">
        <f t="shared" si="1"/>
        <v>0</v>
      </c>
    </row>
    <row r="88" spans="1:20" ht="15" thickBot="1" x14ac:dyDescent="0.4">
      <c r="A88" s="195" t="s">
        <v>762</v>
      </c>
      <c r="B88" s="197"/>
      <c r="D88" s="160" t="s">
        <v>761</v>
      </c>
    </row>
    <row r="89" spans="1:20" s="36" customFormat="1" ht="29" x14ac:dyDescent="0.35">
      <c r="A89" s="192" t="s">
        <v>283</v>
      </c>
      <c r="B89" s="193" t="s">
        <v>284</v>
      </c>
      <c r="C89" s="27" t="s">
        <v>226</v>
      </c>
      <c r="D89" s="27" t="s">
        <v>285</v>
      </c>
      <c r="E89" s="27" t="s">
        <v>139</v>
      </c>
      <c r="F89" s="28"/>
      <c r="G89" s="202"/>
      <c r="H89" s="28"/>
      <c r="I89" s="202"/>
      <c r="J89" s="200"/>
      <c r="K89" s="201"/>
      <c r="L89" s="201"/>
      <c r="M89" s="202"/>
      <c r="N89" s="203"/>
      <c r="O89" s="203"/>
      <c r="P89" s="194" t="s">
        <v>174</v>
      </c>
      <c r="Q89" s="34"/>
      <c r="R89" s="35" t="s">
        <v>286</v>
      </c>
      <c r="S89" s="35" t="s">
        <v>781</v>
      </c>
    </row>
    <row r="90" spans="1:20" s="36" customFormat="1" ht="29" x14ac:dyDescent="0.35">
      <c r="A90" s="37" t="s">
        <v>287</v>
      </c>
      <c r="B90" s="38" t="s">
        <v>288</v>
      </c>
      <c r="C90" s="39" t="s">
        <v>226</v>
      </c>
      <c r="D90" s="39" t="s">
        <v>285</v>
      </c>
      <c r="E90" s="39" t="s">
        <v>139</v>
      </c>
      <c r="F90" s="41"/>
      <c r="G90" s="206"/>
      <c r="H90" s="41"/>
      <c r="I90" s="206"/>
      <c r="J90" s="204"/>
      <c r="K90" s="205"/>
      <c r="L90" s="205"/>
      <c r="M90" s="206"/>
      <c r="N90" s="207"/>
      <c r="O90" s="207"/>
      <c r="P90" s="46" t="s">
        <v>174</v>
      </c>
      <c r="Q90" s="47"/>
      <c r="R90" s="58" t="s">
        <v>289</v>
      </c>
      <c r="S90" s="51" t="s">
        <v>781</v>
      </c>
    </row>
    <row r="91" spans="1:20" s="36" customFormat="1" ht="29" x14ac:dyDescent="0.35">
      <c r="A91" s="37" t="s">
        <v>291</v>
      </c>
      <c r="B91" s="55" t="s">
        <v>292</v>
      </c>
      <c r="C91" s="39" t="s">
        <v>226</v>
      </c>
      <c r="D91" s="39" t="s">
        <v>285</v>
      </c>
      <c r="E91" s="39" t="s">
        <v>139</v>
      </c>
      <c r="F91" s="41"/>
      <c r="G91" s="206"/>
      <c r="H91" s="41"/>
      <c r="I91" s="206"/>
      <c r="J91" s="204"/>
      <c r="K91" s="205"/>
      <c r="L91" s="205"/>
      <c r="M91" s="206"/>
      <c r="N91" s="207"/>
      <c r="O91" s="207"/>
      <c r="P91" s="46" t="s">
        <v>174</v>
      </c>
      <c r="Q91" s="47"/>
      <c r="R91" s="48" t="s">
        <v>293</v>
      </c>
      <c r="S91" s="48" t="s">
        <v>781</v>
      </c>
    </row>
    <row r="92" spans="1:20" s="36" customFormat="1" ht="29" x14ac:dyDescent="0.35">
      <c r="A92" s="37" t="s">
        <v>294</v>
      </c>
      <c r="B92" s="55" t="s">
        <v>295</v>
      </c>
      <c r="C92" s="39" t="s">
        <v>226</v>
      </c>
      <c r="D92" s="39" t="s">
        <v>285</v>
      </c>
      <c r="E92" s="39" t="s">
        <v>139</v>
      </c>
      <c r="F92" s="41"/>
      <c r="G92" s="206"/>
      <c r="H92" s="41"/>
      <c r="I92" s="206"/>
      <c r="J92" s="204"/>
      <c r="K92" s="205"/>
      <c r="L92" s="205"/>
      <c r="M92" s="206"/>
      <c r="N92" s="207"/>
      <c r="O92" s="207"/>
      <c r="P92" s="46" t="s">
        <v>174</v>
      </c>
      <c r="Q92" s="47"/>
      <c r="R92" s="48" t="s">
        <v>296</v>
      </c>
      <c r="S92" s="48" t="s">
        <v>781</v>
      </c>
    </row>
    <row r="93" spans="1:20" s="36" customFormat="1" ht="44" thickBot="1" x14ac:dyDescent="0.4">
      <c r="A93" s="66" t="s">
        <v>308</v>
      </c>
      <c r="B93" s="67" t="s">
        <v>309</v>
      </c>
      <c r="C93" s="69" t="s">
        <v>178</v>
      </c>
      <c r="D93" s="68" t="s">
        <v>123</v>
      </c>
      <c r="E93" s="69" t="s">
        <v>139</v>
      </c>
      <c r="F93" s="70"/>
      <c r="G93" s="210"/>
      <c r="H93" s="70"/>
      <c r="I93" s="210"/>
      <c r="J93" s="208"/>
      <c r="K93" s="209"/>
      <c r="L93" s="209"/>
      <c r="M93" s="210"/>
      <c r="N93" s="211"/>
      <c r="O93" s="211"/>
      <c r="P93" s="75" t="s">
        <v>174</v>
      </c>
      <c r="Q93" s="76"/>
      <c r="R93" s="77" t="s">
        <v>310</v>
      </c>
      <c r="S93" s="77" t="s">
        <v>781</v>
      </c>
    </row>
    <row r="94" spans="1:20" x14ac:dyDescent="0.35">
      <c r="D94" s="199" t="s">
        <v>765</v>
      </c>
      <c r="E94" s="157" t="s">
        <v>662</v>
      </c>
      <c r="F94" s="157">
        <f>COUNTIF(F3:F84,"X")+COUNTIF(F89:F93,"X")</f>
        <v>38</v>
      </c>
      <c r="G94" s="157">
        <f>COUNTIF(G3:G84,"X")+COUNTIF(G89:G93,"X")</f>
        <v>45</v>
      </c>
      <c r="H94" s="157">
        <f>COUNTIF(H3:H84,"X")+COUNTIF(H89:H93,"X")</f>
        <v>47</v>
      </c>
      <c r="I94" s="157">
        <f>COUNTIF(I3:I84,"X")+COUNTIF(I89:I93,"X")</f>
        <v>53</v>
      </c>
      <c r="P94" s="157">
        <f>COUNTIF(P3:P84,"X")+COUNTIF(P98:P106,"X")</f>
        <v>0</v>
      </c>
      <c r="Q94" s="157">
        <f>COUNTIF(Q3:Q84,"X")+COUNTIF(Q98:Q106,"X")</f>
        <v>0</v>
      </c>
      <c r="R94" s="157"/>
    </row>
    <row r="95" spans="1:20" x14ac:dyDescent="0.35">
      <c r="D95" s="157"/>
      <c r="E95" s="157" t="s">
        <v>663</v>
      </c>
      <c r="F95" s="157">
        <f>COUNTIF(F3:F84,"O")+COUNTIF(F89:F93,"O")</f>
        <v>7</v>
      </c>
      <c r="G95" s="157">
        <f>COUNTIF(G3:G84,"O")+COUNTIF(G89:G93,"O")</f>
        <v>8</v>
      </c>
      <c r="H95" s="157">
        <f>COUNTIF(H3:H84,"O")+COUNTIF(H89:H93,"O")</f>
        <v>7</v>
      </c>
      <c r="I95" s="157">
        <f>COUNTIF(I3:I84,"O")+COUNTIF(I89:I93,"O")</f>
        <v>8</v>
      </c>
      <c r="P95" s="157">
        <f>COUNTIF(M3:M84,"X")+COUNTIF(M89:M93,"X")</f>
        <v>9</v>
      </c>
      <c r="Q95" s="157">
        <f>COUNTIF(N3:N84,"X")+COUNTIF(N89:N93,"X")</f>
        <v>6</v>
      </c>
      <c r="R95" s="157"/>
    </row>
    <row r="97" spans="1:19" ht="15" thickBot="1" x14ac:dyDescent="0.4">
      <c r="A97" s="195" t="s">
        <v>760</v>
      </c>
      <c r="B97" s="196"/>
    </row>
    <row r="98" spans="1:19" ht="29" x14ac:dyDescent="0.35">
      <c r="A98" s="192" t="s">
        <v>742</v>
      </c>
      <c r="B98" s="193" t="s">
        <v>743</v>
      </c>
      <c r="C98" s="26" t="s">
        <v>122</v>
      </c>
      <c r="D98" s="26" t="s">
        <v>123</v>
      </c>
      <c r="E98" s="27" t="s">
        <v>45</v>
      </c>
      <c r="F98" s="308"/>
      <c r="G98" s="29" t="s">
        <v>125</v>
      </c>
      <c r="H98" s="308"/>
      <c r="I98" s="29" t="s">
        <v>125</v>
      </c>
      <c r="J98" s="200"/>
      <c r="K98" s="201"/>
      <c r="L98" s="201"/>
      <c r="M98" s="202"/>
      <c r="N98" s="203"/>
      <c r="O98" s="203"/>
      <c r="R98" s="35" t="s">
        <v>770</v>
      </c>
      <c r="S98" s="35" t="s">
        <v>782</v>
      </c>
    </row>
    <row r="99" spans="1:19" ht="29" x14ac:dyDescent="0.35">
      <c r="A99" s="37" t="s">
        <v>744</v>
      </c>
      <c r="B99" s="55" t="s">
        <v>745</v>
      </c>
      <c r="C99" s="39" t="s">
        <v>178</v>
      </c>
      <c r="D99" s="40" t="s">
        <v>123</v>
      </c>
      <c r="E99" s="39" t="s">
        <v>139</v>
      </c>
      <c r="F99" s="309"/>
      <c r="G99" s="214" t="s">
        <v>771</v>
      </c>
      <c r="H99" s="309"/>
      <c r="I99" s="213" t="s">
        <v>771</v>
      </c>
      <c r="J99" s="204"/>
      <c r="K99" s="205"/>
      <c r="L99" s="205"/>
      <c r="M99" s="206"/>
      <c r="N99" s="207"/>
      <c r="O99" s="207"/>
      <c r="R99" s="58" t="s">
        <v>773</v>
      </c>
      <c r="S99" s="362" t="s">
        <v>783</v>
      </c>
    </row>
    <row r="100" spans="1:19" ht="29" x14ac:dyDescent="0.35">
      <c r="A100" s="37" t="s">
        <v>746</v>
      </c>
      <c r="B100" s="55" t="s">
        <v>747</v>
      </c>
      <c r="C100" s="39" t="s">
        <v>178</v>
      </c>
      <c r="D100" s="40" t="s">
        <v>123</v>
      </c>
      <c r="E100" s="39" t="s">
        <v>139</v>
      </c>
      <c r="F100" s="309"/>
      <c r="G100" s="214" t="s">
        <v>771</v>
      </c>
      <c r="H100" s="309"/>
      <c r="I100" s="214" t="s">
        <v>771</v>
      </c>
      <c r="J100" s="204"/>
      <c r="K100" s="205"/>
      <c r="L100" s="205"/>
      <c r="M100" s="206"/>
      <c r="N100" s="207"/>
      <c r="O100" s="207"/>
      <c r="R100" s="51" t="s">
        <v>774</v>
      </c>
      <c r="S100" s="363"/>
    </row>
    <row r="101" spans="1:19" ht="29" x14ac:dyDescent="0.35">
      <c r="A101" s="37" t="s">
        <v>748</v>
      </c>
      <c r="B101" s="55" t="s">
        <v>749</v>
      </c>
      <c r="C101" s="39" t="s">
        <v>178</v>
      </c>
      <c r="D101" s="40" t="s">
        <v>123</v>
      </c>
      <c r="E101" s="39" t="s">
        <v>139</v>
      </c>
      <c r="F101" s="309"/>
      <c r="G101" s="214" t="s">
        <v>771</v>
      </c>
      <c r="H101" s="309"/>
      <c r="I101" s="214" t="s">
        <v>771</v>
      </c>
      <c r="J101" s="204"/>
      <c r="K101" s="205"/>
      <c r="L101" s="205"/>
      <c r="M101" s="206"/>
      <c r="N101" s="207"/>
      <c r="O101" s="207"/>
      <c r="R101" s="51" t="s">
        <v>775</v>
      </c>
      <c r="S101" s="363"/>
    </row>
    <row r="102" spans="1:19" ht="29" x14ac:dyDescent="0.35">
      <c r="A102" s="37" t="s">
        <v>750</v>
      </c>
      <c r="B102" s="55" t="s">
        <v>751</v>
      </c>
      <c r="C102" s="39" t="s">
        <v>178</v>
      </c>
      <c r="D102" s="40" t="s">
        <v>123</v>
      </c>
      <c r="E102" s="39" t="s">
        <v>139</v>
      </c>
      <c r="F102" s="309"/>
      <c r="G102" s="214" t="s">
        <v>771</v>
      </c>
      <c r="H102" s="309"/>
      <c r="I102" s="214" t="s">
        <v>771</v>
      </c>
      <c r="J102" s="204"/>
      <c r="K102" s="205"/>
      <c r="L102" s="205"/>
      <c r="M102" s="206"/>
      <c r="N102" s="207"/>
      <c r="O102" s="207"/>
      <c r="R102" s="51" t="s">
        <v>776</v>
      </c>
      <c r="S102" s="363"/>
    </row>
    <row r="103" spans="1:19" ht="29" x14ac:dyDescent="0.35">
      <c r="A103" s="37" t="s">
        <v>752</v>
      </c>
      <c r="B103" s="55" t="s">
        <v>753</v>
      </c>
      <c r="C103" s="39" t="s">
        <v>226</v>
      </c>
      <c r="D103" s="40" t="s">
        <v>123</v>
      </c>
      <c r="E103" s="39" t="s">
        <v>139</v>
      </c>
      <c r="F103" s="309"/>
      <c r="G103" s="214" t="s">
        <v>771</v>
      </c>
      <c r="H103" s="309"/>
      <c r="I103" s="214" t="s">
        <v>771</v>
      </c>
      <c r="J103" s="204"/>
      <c r="K103" s="205"/>
      <c r="L103" s="205"/>
      <c r="M103" s="206"/>
      <c r="N103" s="207"/>
      <c r="O103" s="207"/>
      <c r="R103" s="58" t="s">
        <v>779</v>
      </c>
      <c r="S103" s="363"/>
    </row>
    <row r="104" spans="1:19" ht="29" x14ac:dyDescent="0.35">
      <c r="A104" s="37" t="s">
        <v>754</v>
      </c>
      <c r="B104" s="55" t="s">
        <v>755</v>
      </c>
      <c r="C104" s="39" t="s">
        <v>226</v>
      </c>
      <c r="D104" s="40" t="s">
        <v>123</v>
      </c>
      <c r="E104" s="39" t="s">
        <v>139</v>
      </c>
      <c r="F104" s="309"/>
      <c r="G104" s="214" t="s">
        <v>771</v>
      </c>
      <c r="H104" s="309"/>
      <c r="I104" s="214" t="s">
        <v>771</v>
      </c>
      <c r="J104" s="204"/>
      <c r="K104" s="205"/>
      <c r="L104" s="205"/>
      <c r="M104" s="206"/>
      <c r="N104" s="207"/>
      <c r="O104" s="207"/>
      <c r="R104" s="51" t="s">
        <v>778</v>
      </c>
      <c r="S104" s="363"/>
    </row>
    <row r="105" spans="1:19" ht="29" x14ac:dyDescent="0.35">
      <c r="A105" s="37" t="s">
        <v>756</v>
      </c>
      <c r="B105" s="55" t="s">
        <v>757</v>
      </c>
      <c r="C105" s="39" t="s">
        <v>226</v>
      </c>
      <c r="D105" s="40" t="s">
        <v>123</v>
      </c>
      <c r="E105" s="39" t="s">
        <v>139</v>
      </c>
      <c r="F105" s="309"/>
      <c r="G105" s="214" t="s">
        <v>771</v>
      </c>
      <c r="H105" s="309"/>
      <c r="I105" s="214" t="s">
        <v>771</v>
      </c>
      <c r="J105" s="204"/>
      <c r="K105" s="205"/>
      <c r="L105" s="205"/>
      <c r="M105" s="206"/>
      <c r="N105" s="207"/>
      <c r="O105" s="207"/>
      <c r="R105" s="51" t="s">
        <v>777</v>
      </c>
      <c r="S105" s="363"/>
    </row>
    <row r="106" spans="1:19" ht="29.5" thickBot="1" x14ac:dyDescent="0.4">
      <c r="A106" s="66" t="s">
        <v>758</v>
      </c>
      <c r="B106" s="67" t="s">
        <v>759</v>
      </c>
      <c r="C106" s="69" t="s">
        <v>226</v>
      </c>
      <c r="D106" s="68" t="s">
        <v>123</v>
      </c>
      <c r="E106" s="69" t="s">
        <v>139</v>
      </c>
      <c r="F106" s="310"/>
      <c r="G106" s="215" t="s">
        <v>771</v>
      </c>
      <c r="H106" s="310"/>
      <c r="I106" s="215" t="s">
        <v>771</v>
      </c>
      <c r="J106" s="208"/>
      <c r="K106" s="209"/>
      <c r="L106" s="209"/>
      <c r="M106" s="210"/>
      <c r="N106" s="211"/>
      <c r="O106" s="211"/>
      <c r="R106" s="212" t="s">
        <v>780</v>
      </c>
      <c r="S106" s="364"/>
    </row>
    <row r="107" spans="1:19" x14ac:dyDescent="0.35">
      <c r="D107" s="199" t="s">
        <v>766</v>
      </c>
      <c r="E107" s="157" t="s">
        <v>662</v>
      </c>
      <c r="F107" s="157">
        <f>COUNTIF(F3:F84,"X")+COUNTIF(F98:F106,"X")</f>
        <v>38</v>
      </c>
      <c r="G107" s="157">
        <f>COUNTIF(G3:G84,"X")+COUNTIF(G98:G106,"X")</f>
        <v>46</v>
      </c>
      <c r="H107" s="157">
        <f>COUNTIF(H3:H84,"X")+COUNTIF(H98:H106,"X")</f>
        <v>47</v>
      </c>
      <c r="I107" s="157">
        <f>COUNTIF(I3:I84,"X")+COUNTIF(I98:I106,"X")</f>
        <v>54</v>
      </c>
      <c r="J107" s="157"/>
      <c r="K107" s="157"/>
      <c r="L107" s="157"/>
      <c r="M107" s="157"/>
      <c r="N107" s="157"/>
      <c r="O107" s="157"/>
      <c r="P107" s="81"/>
      <c r="R107" s="79"/>
    </row>
    <row r="108" spans="1:19" x14ac:dyDescent="0.35">
      <c r="D108" s="157"/>
      <c r="E108" s="157" t="s">
        <v>663</v>
      </c>
      <c r="F108" s="157">
        <f>COUNTIF(F3:F84,"O")+COUNTIF(F98:F106,"O")</f>
        <v>7</v>
      </c>
      <c r="G108" s="157">
        <f>COUNTIF(G3:G84,"O")+COUNTIF(G98:G106,"O")</f>
        <v>8</v>
      </c>
      <c r="H108" s="157">
        <f>COUNTIF(H3:H84,"O")+COUNTIF(H98:H106,"O")</f>
        <v>7</v>
      </c>
      <c r="I108" s="157">
        <f>COUNTIF(I3:I84,"O")+COUNTIF(I98:I106,"Xo")</f>
        <v>16</v>
      </c>
      <c r="J108" s="157"/>
      <c r="K108" s="157"/>
      <c r="L108" s="157"/>
      <c r="M108" s="157"/>
      <c r="N108" s="157"/>
      <c r="O108" s="157"/>
      <c r="P108" s="84"/>
      <c r="R108" s="157"/>
    </row>
    <row r="109" spans="1:19" x14ac:dyDescent="0.35">
      <c r="P109" s="86"/>
    </row>
    <row r="110" spans="1:19" x14ac:dyDescent="0.35">
      <c r="E110" s="80" t="s">
        <v>415</v>
      </c>
      <c r="F110" s="81" t="s">
        <v>125</v>
      </c>
      <c r="G110" s="82" t="s">
        <v>416</v>
      </c>
      <c r="H110" s="81"/>
      <c r="I110" s="81"/>
      <c r="J110" s="81"/>
      <c r="K110" s="81"/>
      <c r="L110" s="81"/>
      <c r="M110" s="81"/>
      <c r="N110" s="81"/>
      <c r="O110" s="81"/>
    </row>
    <row r="111" spans="1:19" ht="29.25" customHeight="1" x14ac:dyDescent="0.35">
      <c r="E111" s="157"/>
      <c r="F111" s="311" t="s">
        <v>140</v>
      </c>
      <c r="G111" s="361" t="s">
        <v>772</v>
      </c>
      <c r="H111" s="361"/>
      <c r="I111" s="361"/>
      <c r="J111" s="361"/>
      <c r="K111" s="361"/>
      <c r="L111" s="361"/>
      <c r="M111" s="361"/>
      <c r="N111" s="361"/>
      <c r="O111" s="361"/>
    </row>
    <row r="112" spans="1:19" x14ac:dyDescent="0.35">
      <c r="E112" s="157"/>
      <c r="F112" s="86" t="s">
        <v>124</v>
      </c>
      <c r="G112" s="87" t="s">
        <v>418</v>
      </c>
      <c r="H112" s="86"/>
      <c r="I112" s="86"/>
      <c r="J112" s="86"/>
      <c r="K112" s="86"/>
      <c r="L112" s="86"/>
      <c r="M112" s="86"/>
      <c r="N112" s="86"/>
      <c r="O112" s="86"/>
    </row>
    <row r="113" spans="5:15" ht="48" customHeight="1" x14ac:dyDescent="0.35">
      <c r="E113" s="157"/>
      <c r="F113" s="216" t="s">
        <v>771</v>
      </c>
      <c r="G113" s="359" t="s">
        <v>853</v>
      </c>
      <c r="H113" s="360"/>
      <c r="I113" s="360"/>
      <c r="J113" s="360"/>
      <c r="K113" s="360"/>
      <c r="L113" s="360"/>
      <c r="M113" s="360"/>
      <c r="N113" s="360"/>
      <c r="O113" s="360"/>
    </row>
    <row r="114" spans="5:15" ht="15" x14ac:dyDescent="0.25">
      <c r="F114" s="178" t="s">
        <v>715</v>
      </c>
      <c r="G114" s="181" t="s">
        <v>716</v>
      </c>
      <c r="H114" s="178"/>
      <c r="I114" s="178"/>
      <c r="J114" s="178"/>
      <c r="K114" s="178"/>
      <c r="L114" s="178"/>
      <c r="M114" s="178"/>
      <c r="N114" s="178"/>
      <c r="O114" s="178"/>
    </row>
    <row r="115" spans="5:15" ht="15" x14ac:dyDescent="0.25">
      <c r="H115" s="179" t="s">
        <v>707</v>
      </c>
      <c r="I115" s="157"/>
      <c r="J115" s="179" t="s">
        <v>708</v>
      </c>
    </row>
    <row r="116" spans="5:15" ht="15" x14ac:dyDescent="0.25">
      <c r="I116" t="s">
        <v>689</v>
      </c>
      <c r="K116" t="s">
        <v>690</v>
      </c>
    </row>
    <row r="117" spans="5:15" ht="15" x14ac:dyDescent="0.25">
      <c r="I117" t="s">
        <v>691</v>
      </c>
      <c r="K117" t="s">
        <v>692</v>
      </c>
    </row>
    <row r="118" spans="5:15" ht="15" x14ac:dyDescent="0.25">
      <c r="H118" s="179" t="s">
        <v>709</v>
      </c>
      <c r="I118" s="157"/>
      <c r="J118" s="179" t="s">
        <v>710</v>
      </c>
    </row>
    <row r="119" spans="5:15" ht="15" x14ac:dyDescent="0.25">
      <c r="I119" t="s">
        <v>677</v>
      </c>
      <c r="K119" t="s">
        <v>678</v>
      </c>
    </row>
    <row r="120" spans="5:15" ht="15" x14ac:dyDescent="0.25">
      <c r="I120" t="s">
        <v>679</v>
      </c>
      <c r="K120" t="s">
        <v>680</v>
      </c>
    </row>
    <row r="121" spans="5:15" ht="15" x14ac:dyDescent="0.25">
      <c r="H121" s="180" t="s">
        <v>711</v>
      </c>
      <c r="I121" s="157"/>
      <c r="J121" s="180" t="s">
        <v>712</v>
      </c>
    </row>
    <row r="122" spans="5:15" ht="15" x14ac:dyDescent="0.25">
      <c r="I122" t="s">
        <v>673</v>
      </c>
      <c r="K122" t="s">
        <v>674</v>
      </c>
    </row>
    <row r="123" spans="5:15" ht="15" x14ac:dyDescent="0.25">
      <c r="I123" t="s">
        <v>675</v>
      </c>
      <c r="K123" t="s">
        <v>676</v>
      </c>
    </row>
    <row r="124" spans="5:15" ht="15" x14ac:dyDescent="0.25">
      <c r="I124" t="s">
        <v>681</v>
      </c>
      <c r="K124" t="s">
        <v>682</v>
      </c>
    </row>
    <row r="125" spans="5:15" ht="15" x14ac:dyDescent="0.25">
      <c r="I125" t="s">
        <v>683</v>
      </c>
      <c r="K125" t="s">
        <v>684</v>
      </c>
    </row>
    <row r="126" spans="5:15" ht="15" x14ac:dyDescent="0.25">
      <c r="I126" t="s">
        <v>693</v>
      </c>
      <c r="K126" t="s">
        <v>694</v>
      </c>
    </row>
    <row r="127" spans="5:15" ht="15" x14ac:dyDescent="0.25">
      <c r="I127" t="s">
        <v>695</v>
      </c>
      <c r="K127" t="s">
        <v>696</v>
      </c>
    </row>
    <row r="128" spans="5:15" ht="15" x14ac:dyDescent="0.25">
      <c r="I128" t="s">
        <v>697</v>
      </c>
      <c r="K128" t="s">
        <v>698</v>
      </c>
    </row>
    <row r="129" spans="8:11" ht="15" x14ac:dyDescent="0.25">
      <c r="I129" t="s">
        <v>699</v>
      </c>
      <c r="K129" t="s">
        <v>700</v>
      </c>
    </row>
    <row r="130" spans="8:11" ht="15" x14ac:dyDescent="0.25">
      <c r="I130" t="s">
        <v>701</v>
      </c>
      <c r="K130" t="s">
        <v>702</v>
      </c>
    </row>
    <row r="131" spans="8:11" ht="15" x14ac:dyDescent="0.25">
      <c r="I131" t="s">
        <v>703</v>
      </c>
      <c r="K131" t="s">
        <v>704</v>
      </c>
    </row>
    <row r="132" spans="8:11" ht="15" x14ac:dyDescent="0.25">
      <c r="I132" t="s">
        <v>705</v>
      </c>
      <c r="K132" t="s">
        <v>706</v>
      </c>
    </row>
    <row r="133" spans="8:11" ht="15" x14ac:dyDescent="0.25">
      <c r="H133" s="179" t="s">
        <v>713</v>
      </c>
      <c r="I133" s="157"/>
      <c r="J133" s="179" t="s">
        <v>714</v>
      </c>
    </row>
    <row r="134" spans="8:11" ht="15" x14ac:dyDescent="0.25">
      <c r="I134" t="s">
        <v>685</v>
      </c>
      <c r="K134" t="s">
        <v>686</v>
      </c>
    </row>
    <row r="135" spans="8:11" ht="15" x14ac:dyDescent="0.25">
      <c r="I135" t="s">
        <v>687</v>
      </c>
      <c r="K135" t="s">
        <v>688</v>
      </c>
    </row>
    <row r="136" spans="8:11" ht="15" x14ac:dyDescent="0.25"/>
    <row r="137" spans="8:11" ht="15" x14ac:dyDescent="0.25"/>
  </sheetData>
  <autoFilter ref="A2:R108" xr:uid="{188526DC-6762-49E1-9E30-97DA49CFCD5B}"/>
  <mergeCells count="7">
    <mergeCell ref="G113:O113"/>
    <mergeCell ref="G111:O111"/>
    <mergeCell ref="S99:S106"/>
    <mergeCell ref="F1:I1"/>
    <mergeCell ref="J1:M1"/>
    <mergeCell ref="F85:I85"/>
    <mergeCell ref="F86:I86"/>
  </mergeCells>
  <conditionalFormatting sqref="F3:O84 F89:O93 F98:O106">
    <cfRule type="cellIs" dxfId="251" priority="34" operator="equal">
      <formula>"O"</formula>
    </cfRule>
    <cfRule type="cellIs" dxfId="250" priority="35" operator="equal">
      <formula>"S"</formula>
    </cfRule>
    <cfRule type="cellIs" dxfId="249" priority="36" operator="equal">
      <formula>"X"</formula>
    </cfRule>
  </conditionalFormatting>
  <dataValidations disablePrompts="1" count="1">
    <dataValidation type="list" allowBlank="1" showInputMessage="1" showErrorMessage="1" sqref="Q89:Q93 Q3:Q84" xr:uid="{5CBD325E-1A2F-4727-90F6-CB796ABCD377}">
      <formula1>"L-Tune, Lumen Power Table, Photometrics, TPD-590, Other"</formula1>
    </dataValidation>
  </dataValidations>
  <hyperlinks>
    <hyperlink ref="S31" r:id="rId1" display="Wind drag resistance, see Philip Blog" xr:uid="{659D445F-14DC-4478-9441-ED6E275DE85A}"/>
  </hyperlinks>
  <printOptions horizontalCentered="1" verticalCentered="1"/>
  <pageMargins left="0.70866141732283472" right="0.70866141732283472" top="0.39370078740157483" bottom="0.35433070866141736" header="0.31496062992125984" footer="0.31496062992125984"/>
  <pageSetup paperSize="8" scale="6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8290-1E53-4718-A3F5-7D64837AF95E}">
  <dimension ref="A1:K80"/>
  <sheetViews>
    <sheetView showGridLines="0" zoomScale="75" zoomScaleNormal="75" workbookViewId="0">
      <pane xSplit="5" ySplit="2" topLeftCell="F3" activePane="bottomRight" state="frozen"/>
      <selection pane="topRight" activeCell="F1" sqref="F1"/>
      <selection pane="bottomLeft" activeCell="A3" sqref="A3"/>
      <selection pane="bottomRight" activeCell="F3" sqref="F3"/>
    </sheetView>
  </sheetViews>
  <sheetFormatPr defaultColWidth="9.1796875" defaultRowHeight="14.5" x14ac:dyDescent="0.35"/>
  <cols>
    <col min="1" max="1" width="15.1796875" bestFit="1" customWidth="1"/>
    <col min="2" max="2" width="55.81640625" bestFit="1" customWidth="1"/>
    <col min="3" max="3" width="15.7265625" bestFit="1" customWidth="1"/>
    <col min="4" max="5" width="9.26953125" bestFit="1" customWidth="1"/>
    <col min="6" max="7" width="7.26953125" customWidth="1"/>
    <col min="8" max="8" width="80.7265625" style="83" customWidth="1"/>
    <col min="9" max="9" width="87.453125" style="78" customWidth="1"/>
  </cols>
  <sheetData>
    <row r="1" spans="1:9" ht="33.75" customHeight="1" x14ac:dyDescent="0.35">
      <c r="A1" s="173" t="s">
        <v>426</v>
      </c>
      <c r="B1" s="142"/>
      <c r="C1" s="143"/>
      <c r="D1" s="143"/>
      <c r="E1" s="143"/>
      <c r="F1" s="365" t="s">
        <v>427</v>
      </c>
      <c r="G1" s="367"/>
      <c r="H1" s="159" t="s">
        <v>666</v>
      </c>
      <c r="I1" s="145"/>
    </row>
    <row r="2" spans="1:9" ht="75" customHeight="1" thickBot="1" x14ac:dyDescent="0.4">
      <c r="A2" s="15" t="s">
        <v>102</v>
      </c>
      <c r="B2" s="16" t="s">
        <v>103</v>
      </c>
      <c r="C2" s="17" t="s">
        <v>104</v>
      </c>
      <c r="D2" s="17" t="s">
        <v>105</v>
      </c>
      <c r="E2" s="16" t="s">
        <v>106</v>
      </c>
      <c r="F2" s="105" t="s">
        <v>428</v>
      </c>
      <c r="G2" s="158" t="s">
        <v>653</v>
      </c>
      <c r="H2" s="22" t="s">
        <v>119</v>
      </c>
      <c r="I2" s="22" t="s">
        <v>92</v>
      </c>
    </row>
    <row r="3" spans="1:9" x14ac:dyDescent="0.35">
      <c r="A3" s="37" t="s">
        <v>128</v>
      </c>
      <c r="B3" s="38" t="s">
        <v>129</v>
      </c>
      <c r="C3" s="39" t="s">
        <v>122</v>
      </c>
      <c r="D3" s="40" t="s">
        <v>123</v>
      </c>
      <c r="E3" s="106" t="s">
        <v>45</v>
      </c>
      <c r="F3" s="32"/>
      <c r="G3" s="29" t="s">
        <v>125</v>
      </c>
      <c r="H3" s="48" t="s">
        <v>131</v>
      </c>
      <c r="I3" s="35"/>
    </row>
    <row r="4" spans="1:9" x14ac:dyDescent="0.35">
      <c r="A4" s="37" t="s">
        <v>135</v>
      </c>
      <c r="B4" s="38" t="s">
        <v>136</v>
      </c>
      <c r="C4" s="39" t="s">
        <v>137</v>
      </c>
      <c r="D4" s="39" t="s">
        <v>138</v>
      </c>
      <c r="E4" s="106" t="s">
        <v>139</v>
      </c>
      <c r="F4" s="45"/>
      <c r="G4" s="42"/>
      <c r="H4" s="48" t="s">
        <v>141</v>
      </c>
      <c r="I4" s="47" t="s">
        <v>142</v>
      </c>
    </row>
    <row r="5" spans="1:9" ht="72.5" x14ac:dyDescent="0.35">
      <c r="A5" s="37" t="s">
        <v>143</v>
      </c>
      <c r="B5" s="38" t="s">
        <v>144</v>
      </c>
      <c r="C5" s="40" t="s">
        <v>122</v>
      </c>
      <c r="D5" s="52" t="s">
        <v>145</v>
      </c>
      <c r="E5" s="106" t="s">
        <v>45</v>
      </c>
      <c r="F5" s="45"/>
      <c r="G5" s="42"/>
      <c r="H5" s="48" t="s">
        <v>146</v>
      </c>
      <c r="I5" s="47" t="s">
        <v>147</v>
      </c>
    </row>
    <row r="6" spans="1:9" ht="87" x14ac:dyDescent="0.35">
      <c r="A6" s="37" t="s">
        <v>148</v>
      </c>
      <c r="B6" s="38" t="s">
        <v>149</v>
      </c>
      <c r="C6" s="40" t="s">
        <v>122</v>
      </c>
      <c r="D6" s="40" t="s">
        <v>123</v>
      </c>
      <c r="E6" s="106" t="s">
        <v>45</v>
      </c>
      <c r="F6" s="45"/>
      <c r="G6" s="42"/>
      <c r="H6" s="48" t="s">
        <v>151</v>
      </c>
      <c r="I6" s="102" t="s">
        <v>152</v>
      </c>
    </row>
    <row r="7" spans="1:9" x14ac:dyDescent="0.35">
      <c r="A7" s="37" t="s">
        <v>169</v>
      </c>
      <c r="B7" s="38" t="s">
        <v>170</v>
      </c>
      <c r="C7" s="39" t="s">
        <v>122</v>
      </c>
      <c r="D7" s="40" t="s">
        <v>123</v>
      </c>
      <c r="E7" s="106" t="s">
        <v>45</v>
      </c>
      <c r="F7" s="45"/>
      <c r="G7" s="42" t="s">
        <v>125</v>
      </c>
      <c r="H7" s="51" t="s">
        <v>171</v>
      </c>
      <c r="I7" s="51"/>
    </row>
    <row r="8" spans="1:9" x14ac:dyDescent="0.35">
      <c r="A8" s="37" t="s">
        <v>172</v>
      </c>
      <c r="B8" s="38" t="s">
        <v>173</v>
      </c>
      <c r="C8" s="39" t="s">
        <v>122</v>
      </c>
      <c r="D8" s="40" t="s">
        <v>123</v>
      </c>
      <c r="E8" s="106" t="s">
        <v>45</v>
      </c>
      <c r="F8" s="45"/>
      <c r="G8" s="42" t="s">
        <v>125</v>
      </c>
      <c r="H8" s="48" t="s">
        <v>175</v>
      </c>
      <c r="I8" s="47"/>
    </row>
    <row r="9" spans="1:9" ht="58" x14ac:dyDescent="0.35">
      <c r="A9" s="37" t="s">
        <v>176</v>
      </c>
      <c r="B9" s="55" t="s">
        <v>177</v>
      </c>
      <c r="C9" s="39" t="s">
        <v>178</v>
      </c>
      <c r="D9" s="40" t="s">
        <v>123</v>
      </c>
      <c r="E9" s="106" t="s">
        <v>139</v>
      </c>
      <c r="F9" s="45"/>
      <c r="G9" s="42"/>
      <c r="H9" s="48" t="s">
        <v>179</v>
      </c>
      <c r="I9" s="47" t="s">
        <v>180</v>
      </c>
    </row>
    <row r="10" spans="1:9" ht="29" x14ac:dyDescent="0.35">
      <c r="A10" s="37" t="s">
        <v>181</v>
      </c>
      <c r="B10" s="38" t="s">
        <v>182</v>
      </c>
      <c r="C10" s="39" t="s">
        <v>122</v>
      </c>
      <c r="D10" s="40" t="s">
        <v>123</v>
      </c>
      <c r="E10" s="106" t="s">
        <v>45</v>
      </c>
      <c r="F10" s="45"/>
      <c r="G10" s="42"/>
      <c r="H10" s="51" t="s">
        <v>183</v>
      </c>
      <c r="I10" s="47"/>
    </row>
    <row r="11" spans="1:9" x14ac:dyDescent="0.35">
      <c r="A11" s="37" t="s">
        <v>184</v>
      </c>
      <c r="B11" s="38" t="s">
        <v>185</v>
      </c>
      <c r="C11" s="39" t="s">
        <v>122</v>
      </c>
      <c r="D11" s="40" t="s">
        <v>123</v>
      </c>
      <c r="E11" s="106" t="s">
        <v>45</v>
      </c>
      <c r="F11" s="45"/>
      <c r="G11" s="42" t="s">
        <v>125</v>
      </c>
      <c r="H11" s="48" t="s">
        <v>186</v>
      </c>
      <c r="I11" s="47"/>
    </row>
    <row r="12" spans="1:9" x14ac:dyDescent="0.35">
      <c r="A12" s="37" t="s">
        <v>187</v>
      </c>
      <c r="B12" s="38" t="s">
        <v>188</v>
      </c>
      <c r="C12" s="39" t="s">
        <v>122</v>
      </c>
      <c r="D12" s="40" t="s">
        <v>123</v>
      </c>
      <c r="E12" s="106" t="s">
        <v>45</v>
      </c>
      <c r="F12" s="45"/>
      <c r="G12" s="42" t="s">
        <v>125</v>
      </c>
      <c r="H12" s="48" t="s">
        <v>189</v>
      </c>
      <c r="I12" s="47"/>
    </row>
    <row r="13" spans="1:9" x14ac:dyDescent="0.35">
      <c r="A13" s="37" t="s">
        <v>190</v>
      </c>
      <c r="B13" s="38" t="s">
        <v>191</v>
      </c>
      <c r="C13" s="39" t="s">
        <v>122</v>
      </c>
      <c r="D13" s="40" t="s">
        <v>123</v>
      </c>
      <c r="E13" s="106" t="s">
        <v>45</v>
      </c>
      <c r="F13" s="45" t="s">
        <v>125</v>
      </c>
      <c r="G13" s="42" t="s">
        <v>125</v>
      </c>
      <c r="H13" s="48" t="s">
        <v>192</v>
      </c>
      <c r="I13" s="47"/>
    </row>
    <row r="14" spans="1:9" ht="43.5" x14ac:dyDescent="0.35">
      <c r="A14" s="37" t="s">
        <v>193</v>
      </c>
      <c r="B14" s="38" t="s">
        <v>194</v>
      </c>
      <c r="C14" s="39" t="s">
        <v>122</v>
      </c>
      <c r="D14" s="39" t="s">
        <v>195</v>
      </c>
      <c r="E14" s="106" t="s">
        <v>45</v>
      </c>
      <c r="F14" s="45" t="s">
        <v>125</v>
      </c>
      <c r="G14" s="42" t="s">
        <v>125</v>
      </c>
      <c r="H14" s="48" t="s">
        <v>196</v>
      </c>
      <c r="I14" s="47"/>
    </row>
    <row r="15" spans="1:9" ht="43.5" x14ac:dyDescent="0.35">
      <c r="A15" s="37" t="s">
        <v>197</v>
      </c>
      <c r="B15" s="55" t="s">
        <v>198</v>
      </c>
      <c r="C15" s="39" t="s">
        <v>122</v>
      </c>
      <c r="D15" s="40" t="s">
        <v>123</v>
      </c>
      <c r="E15" s="106" t="s">
        <v>45</v>
      </c>
      <c r="F15" s="45"/>
      <c r="G15" s="42" t="s">
        <v>125</v>
      </c>
      <c r="H15" s="48" t="s">
        <v>199</v>
      </c>
      <c r="I15" s="102"/>
    </row>
    <row r="16" spans="1:9" ht="90" x14ac:dyDescent="0.25">
      <c r="A16" s="37" t="s">
        <v>200</v>
      </c>
      <c r="B16" s="38" t="s">
        <v>201</v>
      </c>
      <c r="C16" s="39" t="s">
        <v>122</v>
      </c>
      <c r="D16" s="40" t="s">
        <v>123</v>
      </c>
      <c r="E16" s="106" t="s">
        <v>45</v>
      </c>
      <c r="F16" s="45" t="s">
        <v>125</v>
      </c>
      <c r="G16" s="42" t="s">
        <v>125</v>
      </c>
      <c r="H16" s="48" t="s">
        <v>202</v>
      </c>
      <c r="I16" s="51"/>
    </row>
    <row r="17" spans="1:9" ht="30" x14ac:dyDescent="0.25">
      <c r="A17" s="56" t="s">
        <v>203</v>
      </c>
      <c r="B17" s="38" t="s">
        <v>204</v>
      </c>
      <c r="C17" s="39" t="s">
        <v>122</v>
      </c>
      <c r="D17" s="40" t="s">
        <v>123</v>
      </c>
      <c r="E17" s="106" t="s">
        <v>45</v>
      </c>
      <c r="F17" s="45"/>
      <c r="G17" s="42" t="s">
        <v>125</v>
      </c>
      <c r="H17" s="48" t="s">
        <v>205</v>
      </c>
      <c r="I17" s="47" t="s">
        <v>206</v>
      </c>
    </row>
    <row r="18" spans="1:9" ht="30" x14ac:dyDescent="0.25">
      <c r="A18" s="37" t="s">
        <v>207</v>
      </c>
      <c r="B18" s="55" t="s">
        <v>208</v>
      </c>
      <c r="C18" s="39" t="s">
        <v>122</v>
      </c>
      <c r="D18" s="40" t="s">
        <v>123</v>
      </c>
      <c r="E18" s="106" t="s">
        <v>45</v>
      </c>
      <c r="F18" s="45"/>
      <c r="G18" s="42" t="s">
        <v>125</v>
      </c>
      <c r="H18" s="48" t="s">
        <v>209</v>
      </c>
      <c r="I18" s="47" t="s">
        <v>210</v>
      </c>
    </row>
    <row r="19" spans="1:9" ht="15" x14ac:dyDescent="0.25">
      <c r="A19" s="37" t="s">
        <v>211</v>
      </c>
      <c r="B19" s="38" t="s">
        <v>212</v>
      </c>
      <c r="C19" s="39" t="s">
        <v>122</v>
      </c>
      <c r="D19" s="40" t="s">
        <v>123</v>
      </c>
      <c r="E19" s="106" t="s">
        <v>45</v>
      </c>
      <c r="F19" s="45"/>
      <c r="G19" s="42" t="s">
        <v>125</v>
      </c>
      <c r="H19" s="48" t="s">
        <v>213</v>
      </c>
      <c r="I19" s="47"/>
    </row>
    <row r="20" spans="1:9" ht="15" x14ac:dyDescent="0.25">
      <c r="A20" s="37" t="s">
        <v>214</v>
      </c>
      <c r="B20" s="38" t="s">
        <v>215</v>
      </c>
      <c r="C20" s="39" t="s">
        <v>122</v>
      </c>
      <c r="D20" s="40" t="s">
        <v>123</v>
      </c>
      <c r="E20" s="106" t="s">
        <v>45</v>
      </c>
      <c r="F20" s="45"/>
      <c r="G20" s="42" t="s">
        <v>125</v>
      </c>
      <c r="H20" s="48" t="s">
        <v>216</v>
      </c>
      <c r="I20" s="47"/>
    </row>
    <row r="21" spans="1:9" ht="15" x14ac:dyDescent="0.25">
      <c r="A21" s="37" t="s">
        <v>217</v>
      </c>
      <c r="B21" s="38" t="s">
        <v>218</v>
      </c>
      <c r="C21" s="39" t="s">
        <v>122</v>
      </c>
      <c r="D21" s="40" t="s">
        <v>123</v>
      </c>
      <c r="E21" s="106" t="s">
        <v>45</v>
      </c>
      <c r="F21" s="45"/>
      <c r="G21" s="42"/>
      <c r="H21" s="48" t="s">
        <v>219</v>
      </c>
      <c r="I21" s="47"/>
    </row>
    <row r="22" spans="1:9" ht="75" x14ac:dyDescent="0.25">
      <c r="A22" s="37" t="s">
        <v>72</v>
      </c>
      <c r="B22" s="38" t="s">
        <v>73</v>
      </c>
      <c r="C22" s="39" t="s">
        <v>122</v>
      </c>
      <c r="D22" s="40" t="s">
        <v>123</v>
      </c>
      <c r="E22" s="106" t="s">
        <v>45</v>
      </c>
      <c r="F22" s="45" t="s">
        <v>125</v>
      </c>
      <c r="G22" s="42" t="s">
        <v>125</v>
      </c>
      <c r="H22" s="48" t="s">
        <v>220</v>
      </c>
      <c r="I22" s="47"/>
    </row>
    <row r="23" spans="1:9" ht="15" x14ac:dyDescent="0.25">
      <c r="A23" s="37" t="s">
        <v>221</v>
      </c>
      <c r="B23" s="38" t="s">
        <v>222</v>
      </c>
      <c r="C23" s="39" t="s">
        <v>122</v>
      </c>
      <c r="D23" s="40" t="s">
        <v>123</v>
      </c>
      <c r="E23" s="106" t="s">
        <v>45</v>
      </c>
      <c r="F23" s="45"/>
      <c r="G23" s="42" t="s">
        <v>125</v>
      </c>
      <c r="H23" s="48" t="s">
        <v>223</v>
      </c>
      <c r="I23" s="47"/>
    </row>
    <row r="24" spans="1:9" ht="17.25" x14ac:dyDescent="0.25">
      <c r="A24" s="37" t="s">
        <v>224</v>
      </c>
      <c r="B24" s="55" t="s">
        <v>225</v>
      </c>
      <c r="C24" s="39" t="s">
        <v>226</v>
      </c>
      <c r="D24" s="40" t="s">
        <v>227</v>
      </c>
      <c r="E24" s="106" t="s">
        <v>139</v>
      </c>
      <c r="F24" s="45"/>
      <c r="G24" s="42"/>
      <c r="H24" s="51" t="s">
        <v>228</v>
      </c>
      <c r="I24" s="102" t="s">
        <v>229</v>
      </c>
    </row>
    <row r="25" spans="1:9" ht="15" x14ac:dyDescent="0.25">
      <c r="A25" s="37" t="s">
        <v>230</v>
      </c>
      <c r="B25" s="38" t="s">
        <v>231</v>
      </c>
      <c r="C25" s="39" t="s">
        <v>137</v>
      </c>
      <c r="D25" s="39" t="s">
        <v>138</v>
      </c>
      <c r="E25" s="106" t="s">
        <v>139</v>
      </c>
      <c r="F25" s="45"/>
      <c r="G25" s="42"/>
      <c r="H25" s="48" t="s">
        <v>232</v>
      </c>
      <c r="I25" s="47" t="s">
        <v>142</v>
      </c>
    </row>
    <row r="26" spans="1:9" ht="30" x14ac:dyDescent="0.25">
      <c r="A26" s="37" t="s">
        <v>233</v>
      </c>
      <c r="B26" s="38" t="s">
        <v>234</v>
      </c>
      <c r="C26" s="39" t="s">
        <v>122</v>
      </c>
      <c r="D26" s="40" t="s">
        <v>123</v>
      </c>
      <c r="E26" s="106" t="s">
        <v>45</v>
      </c>
      <c r="F26" s="45"/>
      <c r="G26" s="42"/>
      <c r="H26" s="48" t="s">
        <v>235</v>
      </c>
      <c r="I26" s="47"/>
    </row>
    <row r="27" spans="1:9" ht="15" x14ac:dyDescent="0.25">
      <c r="A27" s="37" t="s">
        <v>236</v>
      </c>
      <c r="B27" s="38" t="s">
        <v>237</v>
      </c>
      <c r="C27" s="39" t="s">
        <v>122</v>
      </c>
      <c r="D27" s="40" t="s">
        <v>123</v>
      </c>
      <c r="E27" s="106" t="s">
        <v>45</v>
      </c>
      <c r="F27" s="45"/>
      <c r="G27" s="42" t="s">
        <v>125</v>
      </c>
      <c r="H27" s="48" t="s">
        <v>238</v>
      </c>
      <c r="I27" s="47"/>
    </row>
    <row r="28" spans="1:9" ht="15" x14ac:dyDescent="0.25">
      <c r="A28" s="37" t="s">
        <v>239</v>
      </c>
      <c r="B28" s="38" t="s">
        <v>240</v>
      </c>
      <c r="C28" s="39" t="s">
        <v>226</v>
      </c>
      <c r="D28" s="40" t="s">
        <v>241</v>
      </c>
      <c r="E28" s="106" t="s">
        <v>139</v>
      </c>
      <c r="F28" s="45"/>
      <c r="G28" s="42"/>
      <c r="H28" s="48" t="s">
        <v>242</v>
      </c>
      <c r="I28" s="47"/>
    </row>
    <row r="29" spans="1:9" ht="15" x14ac:dyDescent="0.25">
      <c r="A29" s="37" t="s">
        <v>249</v>
      </c>
      <c r="B29" s="55" t="s">
        <v>250</v>
      </c>
      <c r="C29" s="39" t="s">
        <v>122</v>
      </c>
      <c r="D29" s="40" t="s">
        <v>123</v>
      </c>
      <c r="E29" s="106" t="s">
        <v>45</v>
      </c>
      <c r="F29" s="45"/>
      <c r="G29" s="42"/>
      <c r="H29" s="48" t="s">
        <v>251</v>
      </c>
      <c r="I29" s="47"/>
    </row>
    <row r="30" spans="1:9" ht="30" x14ac:dyDescent="0.25">
      <c r="A30" s="37" t="s">
        <v>252</v>
      </c>
      <c r="B30" s="38" t="s">
        <v>253</v>
      </c>
      <c r="C30" s="39" t="s">
        <v>122</v>
      </c>
      <c r="D30" s="40" t="s">
        <v>123</v>
      </c>
      <c r="E30" s="106" t="s">
        <v>45</v>
      </c>
      <c r="F30" s="45"/>
      <c r="G30" s="42" t="s">
        <v>125</v>
      </c>
      <c r="H30" s="48" t="s">
        <v>254</v>
      </c>
      <c r="I30" s="47"/>
    </row>
    <row r="31" spans="1:9" ht="15" x14ac:dyDescent="0.25">
      <c r="A31" s="37" t="s">
        <v>255</v>
      </c>
      <c r="B31" s="38" t="s">
        <v>114</v>
      </c>
      <c r="C31" s="39" t="s">
        <v>122</v>
      </c>
      <c r="D31" s="40" t="s">
        <v>123</v>
      </c>
      <c r="E31" s="106" t="s">
        <v>45</v>
      </c>
      <c r="F31" s="45"/>
      <c r="G31" s="42"/>
      <c r="H31" s="48" t="s">
        <v>728</v>
      </c>
      <c r="I31" s="102" t="s">
        <v>256</v>
      </c>
    </row>
    <row r="32" spans="1:9" ht="30" x14ac:dyDescent="0.25">
      <c r="A32" s="54" t="s">
        <v>257</v>
      </c>
      <c r="B32" s="50" t="s">
        <v>258</v>
      </c>
      <c r="C32" s="39" t="s">
        <v>122</v>
      </c>
      <c r="D32" s="40" t="s">
        <v>123</v>
      </c>
      <c r="E32" s="106" t="s">
        <v>45</v>
      </c>
      <c r="F32" s="45"/>
      <c r="G32" s="42"/>
      <c r="H32" s="48" t="s">
        <v>259</v>
      </c>
      <c r="I32" s="102"/>
    </row>
    <row r="33" spans="1:9" ht="15" x14ac:dyDescent="0.25">
      <c r="A33" s="37" t="s">
        <v>260</v>
      </c>
      <c r="B33" s="38" t="s">
        <v>261</v>
      </c>
      <c r="C33" s="39" t="s">
        <v>122</v>
      </c>
      <c r="D33" s="40" t="s">
        <v>123</v>
      </c>
      <c r="E33" s="106" t="s">
        <v>45</v>
      </c>
      <c r="F33" s="45"/>
      <c r="G33" s="42" t="s">
        <v>125</v>
      </c>
      <c r="H33" s="48" t="s">
        <v>262</v>
      </c>
      <c r="I33" s="47"/>
    </row>
    <row r="34" spans="1:9" ht="30" x14ac:dyDescent="0.25">
      <c r="A34" s="37" t="s">
        <v>263</v>
      </c>
      <c r="B34" s="38" t="s">
        <v>264</v>
      </c>
      <c r="C34" s="39" t="s">
        <v>122</v>
      </c>
      <c r="D34" s="40" t="s">
        <v>123</v>
      </c>
      <c r="E34" s="106" t="s">
        <v>45</v>
      </c>
      <c r="F34" s="45"/>
      <c r="G34" s="42" t="s">
        <v>125</v>
      </c>
      <c r="H34" s="48" t="s">
        <v>265</v>
      </c>
      <c r="I34" s="47"/>
    </row>
    <row r="35" spans="1:9" ht="15" x14ac:dyDescent="0.25">
      <c r="A35" s="37" t="s">
        <v>266</v>
      </c>
      <c r="B35" s="38" t="s">
        <v>267</v>
      </c>
      <c r="C35" s="39" t="s">
        <v>137</v>
      </c>
      <c r="D35" s="39" t="s">
        <v>138</v>
      </c>
      <c r="E35" s="106" t="s">
        <v>139</v>
      </c>
      <c r="F35" s="45"/>
      <c r="G35" s="42"/>
      <c r="H35" s="48" t="s">
        <v>268</v>
      </c>
      <c r="I35" s="47" t="s">
        <v>142</v>
      </c>
    </row>
    <row r="36" spans="1:9" ht="30" x14ac:dyDescent="0.25">
      <c r="A36" s="37" t="s">
        <v>269</v>
      </c>
      <c r="B36" s="55" t="s">
        <v>270</v>
      </c>
      <c r="C36" s="39" t="s">
        <v>226</v>
      </c>
      <c r="D36" s="39" t="s">
        <v>271</v>
      </c>
      <c r="E36" s="106" t="s">
        <v>139</v>
      </c>
      <c r="F36" s="45"/>
      <c r="G36" s="42" t="s">
        <v>125</v>
      </c>
      <c r="H36" s="48" t="s">
        <v>272</v>
      </c>
      <c r="I36" s="47"/>
    </row>
    <row r="37" spans="1:9" ht="45" x14ac:dyDescent="0.25">
      <c r="A37" s="37" t="s">
        <v>273</v>
      </c>
      <c r="B37" s="55" t="s">
        <v>274</v>
      </c>
      <c r="C37" s="39" t="s">
        <v>226</v>
      </c>
      <c r="D37" s="39" t="s">
        <v>275</v>
      </c>
      <c r="E37" s="106" t="s">
        <v>139</v>
      </c>
      <c r="F37" s="45"/>
      <c r="G37" s="42" t="s">
        <v>125</v>
      </c>
      <c r="H37" s="48" t="s">
        <v>276</v>
      </c>
      <c r="I37" s="47"/>
    </row>
    <row r="38" spans="1:9" ht="45" x14ac:dyDescent="0.25">
      <c r="A38" s="37" t="s">
        <v>277</v>
      </c>
      <c r="B38" s="38" t="s">
        <v>278</v>
      </c>
      <c r="C38" s="39" t="s">
        <v>122</v>
      </c>
      <c r="D38" s="40" t="s">
        <v>123</v>
      </c>
      <c r="E38" s="106" t="s">
        <v>45</v>
      </c>
      <c r="F38" s="45" t="s">
        <v>125</v>
      </c>
      <c r="G38" s="42" t="s">
        <v>125</v>
      </c>
      <c r="H38" s="48" t="s">
        <v>279</v>
      </c>
      <c r="I38" s="47"/>
    </row>
    <row r="39" spans="1:9" ht="30" x14ac:dyDescent="0.25">
      <c r="A39" s="37" t="s">
        <v>280</v>
      </c>
      <c r="B39" s="55" t="s">
        <v>281</v>
      </c>
      <c r="C39" s="39" t="s">
        <v>122</v>
      </c>
      <c r="D39" s="40" t="s">
        <v>123</v>
      </c>
      <c r="E39" s="106" t="s">
        <v>45</v>
      </c>
      <c r="F39" s="45"/>
      <c r="G39" s="42"/>
      <c r="H39" s="48" t="s">
        <v>282</v>
      </c>
      <c r="I39" s="47"/>
    </row>
    <row r="40" spans="1:9" ht="30" x14ac:dyDescent="0.25">
      <c r="A40" s="37" t="s">
        <v>283</v>
      </c>
      <c r="B40" s="55" t="s">
        <v>284</v>
      </c>
      <c r="C40" s="39" t="s">
        <v>226</v>
      </c>
      <c r="D40" s="39" t="s">
        <v>285</v>
      </c>
      <c r="E40" s="106" t="s">
        <v>139</v>
      </c>
      <c r="F40" s="45"/>
      <c r="G40" s="42"/>
      <c r="H40" s="51" t="s">
        <v>286</v>
      </c>
      <c r="I40" s="102"/>
    </row>
    <row r="41" spans="1:9" ht="30" x14ac:dyDescent="0.25">
      <c r="A41" s="37" t="s">
        <v>287</v>
      </c>
      <c r="B41" s="38" t="s">
        <v>288</v>
      </c>
      <c r="C41" s="39" t="s">
        <v>226</v>
      </c>
      <c r="D41" s="39" t="s">
        <v>285</v>
      </c>
      <c r="E41" s="106" t="s">
        <v>139</v>
      </c>
      <c r="F41" s="45"/>
      <c r="G41" s="42"/>
      <c r="H41" s="48" t="s">
        <v>289</v>
      </c>
      <c r="I41" s="47" t="s">
        <v>290</v>
      </c>
    </row>
    <row r="42" spans="1:9" ht="30" x14ac:dyDescent="0.25">
      <c r="A42" s="37" t="s">
        <v>291</v>
      </c>
      <c r="B42" s="55" t="s">
        <v>292</v>
      </c>
      <c r="C42" s="39" t="s">
        <v>226</v>
      </c>
      <c r="D42" s="39" t="s">
        <v>285</v>
      </c>
      <c r="E42" s="106" t="s">
        <v>139</v>
      </c>
      <c r="F42" s="45"/>
      <c r="G42" s="42"/>
      <c r="H42" s="48" t="s">
        <v>293</v>
      </c>
      <c r="I42" s="47"/>
    </row>
    <row r="43" spans="1:9" ht="30" x14ac:dyDescent="0.25">
      <c r="A43" s="37" t="s">
        <v>294</v>
      </c>
      <c r="B43" s="55" t="s">
        <v>295</v>
      </c>
      <c r="C43" s="39" t="s">
        <v>226</v>
      </c>
      <c r="D43" s="39" t="s">
        <v>285</v>
      </c>
      <c r="E43" s="106" t="s">
        <v>139</v>
      </c>
      <c r="F43" s="45"/>
      <c r="G43" s="42"/>
      <c r="H43" s="48" t="s">
        <v>296</v>
      </c>
      <c r="I43" s="47"/>
    </row>
    <row r="44" spans="1:9" ht="15" x14ac:dyDescent="0.25">
      <c r="A44" s="37" t="s">
        <v>297</v>
      </c>
      <c r="B44" s="38" t="s">
        <v>298</v>
      </c>
      <c r="C44" s="39" t="s">
        <v>122</v>
      </c>
      <c r="D44" s="40" t="s">
        <v>123</v>
      </c>
      <c r="E44" s="106" t="s">
        <v>45</v>
      </c>
      <c r="F44" s="45"/>
      <c r="G44" s="42" t="s">
        <v>125</v>
      </c>
      <c r="H44" s="48" t="s">
        <v>299</v>
      </c>
      <c r="I44" s="102"/>
    </row>
    <row r="45" spans="1:9" ht="15" x14ac:dyDescent="0.25">
      <c r="A45" s="37" t="s">
        <v>300</v>
      </c>
      <c r="B45" s="38" t="s">
        <v>301</v>
      </c>
      <c r="C45" s="39" t="s">
        <v>122</v>
      </c>
      <c r="D45" s="39" t="s">
        <v>302</v>
      </c>
      <c r="E45" s="106" t="s">
        <v>45</v>
      </c>
      <c r="F45" s="45" t="s">
        <v>125</v>
      </c>
      <c r="G45" s="42" t="s">
        <v>125</v>
      </c>
      <c r="H45" s="48" t="s">
        <v>303</v>
      </c>
      <c r="I45" s="47"/>
    </row>
    <row r="46" spans="1:9" ht="15" x14ac:dyDescent="0.25">
      <c r="A46" s="37" t="s">
        <v>304</v>
      </c>
      <c r="B46" s="38" t="s">
        <v>305</v>
      </c>
      <c r="C46" s="39" t="s">
        <v>122</v>
      </c>
      <c r="D46" s="39" t="s">
        <v>306</v>
      </c>
      <c r="E46" s="106" t="s">
        <v>45</v>
      </c>
      <c r="F46" s="45" t="s">
        <v>125</v>
      </c>
      <c r="G46" s="42" t="s">
        <v>125</v>
      </c>
      <c r="H46" s="48" t="s">
        <v>307</v>
      </c>
      <c r="I46" s="47"/>
    </row>
    <row r="47" spans="1:9" ht="45" x14ac:dyDescent="0.25">
      <c r="A47" s="37" t="s">
        <v>308</v>
      </c>
      <c r="B47" s="55" t="s">
        <v>309</v>
      </c>
      <c r="C47" s="39" t="s">
        <v>178</v>
      </c>
      <c r="D47" s="40" t="s">
        <v>123</v>
      </c>
      <c r="E47" s="106" t="s">
        <v>139</v>
      </c>
      <c r="F47" s="45"/>
      <c r="G47" s="42"/>
      <c r="H47" s="48" t="s">
        <v>310</v>
      </c>
      <c r="I47" s="47" t="s">
        <v>311</v>
      </c>
    </row>
    <row r="48" spans="1:9" ht="30" x14ac:dyDescent="0.25">
      <c r="A48" s="37" t="s">
        <v>312</v>
      </c>
      <c r="B48" s="38" t="s">
        <v>313</v>
      </c>
      <c r="C48" s="39" t="s">
        <v>226</v>
      </c>
      <c r="D48" s="39" t="s">
        <v>314</v>
      </c>
      <c r="E48" s="106" t="s">
        <v>139</v>
      </c>
      <c r="F48" s="45" t="s">
        <v>125</v>
      </c>
      <c r="G48" s="42" t="s">
        <v>125</v>
      </c>
      <c r="H48" s="48" t="s">
        <v>315</v>
      </c>
      <c r="I48" s="47"/>
    </row>
    <row r="49" spans="1:9" ht="30" x14ac:dyDescent="0.25">
      <c r="A49" s="37" t="s">
        <v>316</v>
      </c>
      <c r="B49" s="38" t="s">
        <v>317</v>
      </c>
      <c r="C49" s="39" t="s">
        <v>226</v>
      </c>
      <c r="D49" s="39" t="s">
        <v>318</v>
      </c>
      <c r="E49" s="106" t="s">
        <v>139</v>
      </c>
      <c r="F49" s="45" t="s">
        <v>125</v>
      </c>
      <c r="G49" s="42" t="s">
        <v>125</v>
      </c>
      <c r="H49" s="48" t="s">
        <v>319</v>
      </c>
      <c r="I49" s="47"/>
    </row>
    <row r="50" spans="1:9" ht="15" x14ac:dyDescent="0.25">
      <c r="A50" s="37" t="s">
        <v>320</v>
      </c>
      <c r="B50" s="38" t="s">
        <v>321</v>
      </c>
      <c r="C50" s="39" t="s">
        <v>122</v>
      </c>
      <c r="D50" s="40" t="s">
        <v>123</v>
      </c>
      <c r="E50" s="106" t="s">
        <v>45</v>
      </c>
      <c r="F50" s="45"/>
      <c r="G50" s="42" t="s">
        <v>125</v>
      </c>
      <c r="H50" s="58" t="s">
        <v>322</v>
      </c>
      <c r="I50" s="102"/>
    </row>
    <row r="51" spans="1:9" ht="30" x14ac:dyDescent="0.25">
      <c r="A51" s="54" t="s">
        <v>326</v>
      </c>
      <c r="B51" s="50" t="s">
        <v>327</v>
      </c>
      <c r="C51" s="39" t="s">
        <v>122</v>
      </c>
      <c r="D51" s="40" t="s">
        <v>123</v>
      </c>
      <c r="E51" s="106" t="s">
        <v>45</v>
      </c>
      <c r="F51" s="45"/>
      <c r="G51" s="42"/>
      <c r="H51" s="48" t="s">
        <v>328</v>
      </c>
      <c r="I51" s="47" t="s">
        <v>210</v>
      </c>
    </row>
    <row r="52" spans="1:9" ht="15" x14ac:dyDescent="0.25">
      <c r="A52" s="37" t="s">
        <v>329</v>
      </c>
      <c r="B52" s="38" t="s">
        <v>330</v>
      </c>
      <c r="C52" s="39" t="s">
        <v>122</v>
      </c>
      <c r="D52" s="40" t="s">
        <v>123</v>
      </c>
      <c r="E52" s="106" t="s">
        <v>45</v>
      </c>
      <c r="F52" s="45"/>
      <c r="G52" s="42" t="s">
        <v>125</v>
      </c>
      <c r="H52" s="48" t="s">
        <v>331</v>
      </c>
      <c r="I52" s="47"/>
    </row>
    <row r="53" spans="1:9" ht="30" x14ac:dyDescent="0.25">
      <c r="A53" s="37" t="s">
        <v>332</v>
      </c>
      <c r="B53" s="38" t="s">
        <v>333</v>
      </c>
      <c r="C53" s="40" t="s">
        <v>122</v>
      </c>
      <c r="D53" s="40" t="s">
        <v>123</v>
      </c>
      <c r="E53" s="106" t="s">
        <v>45</v>
      </c>
      <c r="F53" s="45"/>
      <c r="G53" s="42"/>
      <c r="H53" s="48" t="s">
        <v>334</v>
      </c>
      <c r="I53" s="47"/>
    </row>
    <row r="54" spans="1:9" ht="15" x14ac:dyDescent="0.25">
      <c r="A54" s="37" t="s">
        <v>335</v>
      </c>
      <c r="B54" s="55" t="s">
        <v>336</v>
      </c>
      <c r="C54" s="40" t="s">
        <v>122</v>
      </c>
      <c r="D54" s="40" t="s">
        <v>123</v>
      </c>
      <c r="E54" s="106" t="s">
        <v>45</v>
      </c>
      <c r="F54" s="45"/>
      <c r="G54" s="42"/>
      <c r="H54" s="48" t="s">
        <v>337</v>
      </c>
      <c r="I54" s="47"/>
    </row>
    <row r="55" spans="1:9" ht="30" x14ac:dyDescent="0.25">
      <c r="A55" s="37" t="s">
        <v>338</v>
      </c>
      <c r="B55" s="38" t="s">
        <v>339</v>
      </c>
      <c r="C55" s="40" t="s">
        <v>122</v>
      </c>
      <c r="D55" s="40" t="s">
        <v>123</v>
      </c>
      <c r="E55" s="106" t="s">
        <v>45</v>
      </c>
      <c r="F55" s="45"/>
      <c r="G55" s="42" t="s">
        <v>125</v>
      </c>
      <c r="H55" s="48" t="s">
        <v>340</v>
      </c>
      <c r="I55" s="47"/>
    </row>
    <row r="56" spans="1:9" ht="15" x14ac:dyDescent="0.25">
      <c r="A56" s="37" t="s">
        <v>341</v>
      </c>
      <c r="B56" s="55" t="s">
        <v>342</v>
      </c>
      <c r="C56" s="40" t="s">
        <v>122</v>
      </c>
      <c r="D56" s="40" t="s">
        <v>123</v>
      </c>
      <c r="E56" s="106" t="s">
        <v>45</v>
      </c>
      <c r="F56" s="45"/>
      <c r="G56" s="42"/>
      <c r="H56" s="48" t="s">
        <v>343</v>
      </c>
      <c r="I56" s="47" t="s">
        <v>344</v>
      </c>
    </row>
    <row r="57" spans="1:9" ht="15" x14ac:dyDescent="0.25">
      <c r="A57" s="37" t="s">
        <v>345</v>
      </c>
      <c r="B57" s="59" t="s">
        <v>346</v>
      </c>
      <c r="C57" s="40" t="s">
        <v>122</v>
      </c>
      <c r="D57" s="40" t="s">
        <v>123</v>
      </c>
      <c r="E57" s="107" t="s">
        <v>45</v>
      </c>
      <c r="F57" s="45"/>
      <c r="G57" s="42"/>
      <c r="H57" s="48" t="s">
        <v>347</v>
      </c>
      <c r="I57" s="47" t="s">
        <v>348</v>
      </c>
    </row>
    <row r="58" spans="1:9" ht="15" x14ac:dyDescent="0.25">
      <c r="A58" s="37" t="s">
        <v>349</v>
      </c>
      <c r="B58" s="38" t="s">
        <v>350</v>
      </c>
      <c r="C58" s="39" t="s">
        <v>122</v>
      </c>
      <c r="D58" s="40" t="s">
        <v>123</v>
      </c>
      <c r="E58" s="106" t="s">
        <v>45</v>
      </c>
      <c r="F58" s="45"/>
      <c r="G58" s="42"/>
      <c r="H58" s="48" t="s">
        <v>351</v>
      </c>
      <c r="I58" s="47"/>
    </row>
    <row r="59" spans="1:9" ht="15" x14ac:dyDescent="0.25">
      <c r="A59" s="37" t="s">
        <v>364</v>
      </c>
      <c r="B59" s="38" t="s">
        <v>365</v>
      </c>
      <c r="C59" s="39" t="s">
        <v>122</v>
      </c>
      <c r="D59" s="40" t="s">
        <v>123</v>
      </c>
      <c r="E59" s="106" t="s">
        <v>45</v>
      </c>
      <c r="F59" s="45"/>
      <c r="G59" s="42" t="s">
        <v>125</v>
      </c>
      <c r="H59" s="48" t="s">
        <v>366</v>
      </c>
      <c r="I59" s="47"/>
    </row>
    <row r="60" spans="1:9" ht="45" x14ac:dyDescent="0.25">
      <c r="A60" s="37" t="s">
        <v>367</v>
      </c>
      <c r="B60" s="38" t="s">
        <v>368</v>
      </c>
      <c r="C60" s="39" t="s">
        <v>137</v>
      </c>
      <c r="D60" s="40" t="s">
        <v>123</v>
      </c>
      <c r="E60" s="106" t="s">
        <v>139</v>
      </c>
      <c r="F60" s="45"/>
      <c r="G60" s="42" t="s">
        <v>125</v>
      </c>
      <c r="H60" s="48" t="s">
        <v>369</v>
      </c>
      <c r="I60" s="47"/>
    </row>
    <row r="61" spans="1:9" ht="15" x14ac:dyDescent="0.25">
      <c r="A61" s="37" t="s">
        <v>370</v>
      </c>
      <c r="B61" s="38" t="s">
        <v>371</v>
      </c>
      <c r="C61" s="39" t="s">
        <v>122</v>
      </c>
      <c r="D61" s="40" t="s">
        <v>123</v>
      </c>
      <c r="E61" s="106" t="s">
        <v>45</v>
      </c>
      <c r="F61" s="45"/>
      <c r="G61" s="42"/>
      <c r="H61" s="48" t="s">
        <v>372</v>
      </c>
      <c r="I61" s="47"/>
    </row>
    <row r="62" spans="1:9" ht="60" x14ac:dyDescent="0.25">
      <c r="A62" s="37" t="s">
        <v>373</v>
      </c>
      <c r="B62" s="38" t="s">
        <v>374</v>
      </c>
      <c r="C62" s="40" t="s">
        <v>122</v>
      </c>
      <c r="D62" s="40" t="s">
        <v>123</v>
      </c>
      <c r="E62" s="106" t="s">
        <v>45</v>
      </c>
      <c r="F62" s="45"/>
      <c r="G62" s="42"/>
      <c r="H62" s="48" t="s">
        <v>375</v>
      </c>
      <c r="I62" s="47"/>
    </row>
    <row r="63" spans="1:9" ht="30" x14ac:dyDescent="0.25">
      <c r="A63" s="37" t="s">
        <v>376</v>
      </c>
      <c r="B63" s="38" t="s">
        <v>377</v>
      </c>
      <c r="C63" s="39" t="s">
        <v>122</v>
      </c>
      <c r="D63" s="40" t="s">
        <v>378</v>
      </c>
      <c r="E63" s="106" t="s">
        <v>45</v>
      </c>
      <c r="F63" s="45"/>
      <c r="G63" s="42"/>
      <c r="H63" s="48" t="s">
        <v>379</v>
      </c>
      <c r="I63" s="47"/>
    </row>
    <row r="64" spans="1:9" ht="15" x14ac:dyDescent="0.25">
      <c r="A64" s="37" t="s">
        <v>380</v>
      </c>
      <c r="B64" s="38" t="s">
        <v>381</v>
      </c>
      <c r="C64" s="39" t="s">
        <v>122</v>
      </c>
      <c r="D64" s="40" t="s">
        <v>123</v>
      </c>
      <c r="E64" s="106" t="s">
        <v>45</v>
      </c>
      <c r="F64" s="45"/>
      <c r="G64" s="42" t="s">
        <v>125</v>
      </c>
      <c r="H64" s="51" t="s">
        <v>381</v>
      </c>
      <c r="I64" s="47"/>
    </row>
    <row r="65" spans="1:11" ht="15" x14ac:dyDescent="0.25">
      <c r="A65" s="37" t="s">
        <v>382</v>
      </c>
      <c r="B65" s="38" t="s">
        <v>383</v>
      </c>
      <c r="C65" s="40" t="s">
        <v>122</v>
      </c>
      <c r="D65" s="40" t="s">
        <v>123</v>
      </c>
      <c r="E65" s="106" t="s">
        <v>45</v>
      </c>
      <c r="F65" s="45"/>
      <c r="G65" s="42" t="s">
        <v>125</v>
      </c>
      <c r="H65" s="48" t="s">
        <v>383</v>
      </c>
      <c r="I65" s="47"/>
    </row>
    <row r="66" spans="1:11" ht="30" x14ac:dyDescent="0.25">
      <c r="A66" s="54" t="s">
        <v>384</v>
      </c>
      <c r="B66" s="50" t="s">
        <v>385</v>
      </c>
      <c r="C66" s="39" t="s">
        <v>122</v>
      </c>
      <c r="D66" s="40" t="s">
        <v>123</v>
      </c>
      <c r="E66" s="106" t="s">
        <v>45</v>
      </c>
      <c r="F66" s="45"/>
      <c r="G66" s="42"/>
      <c r="H66" s="48" t="s">
        <v>386</v>
      </c>
      <c r="I66" s="47"/>
    </row>
    <row r="67" spans="1:11" ht="45" x14ac:dyDescent="0.25">
      <c r="A67" s="37" t="s">
        <v>387</v>
      </c>
      <c r="B67" s="55" t="s">
        <v>388</v>
      </c>
      <c r="C67" s="39" t="s">
        <v>122</v>
      </c>
      <c r="D67" s="39" t="s">
        <v>138</v>
      </c>
      <c r="E67" s="106" t="s">
        <v>45</v>
      </c>
      <c r="F67" s="45" t="s">
        <v>125</v>
      </c>
      <c r="G67" s="42" t="s">
        <v>125</v>
      </c>
      <c r="H67" s="62" t="s">
        <v>389</v>
      </c>
      <c r="I67" s="104"/>
    </row>
    <row r="68" spans="1:11" ht="15" x14ac:dyDescent="0.25">
      <c r="A68" s="37" t="s">
        <v>390</v>
      </c>
      <c r="B68" s="38" t="s">
        <v>391</v>
      </c>
      <c r="C68" s="39" t="s">
        <v>226</v>
      </c>
      <c r="D68" s="39" t="s">
        <v>164</v>
      </c>
      <c r="E68" s="106" t="s">
        <v>139</v>
      </c>
      <c r="F68" s="45" t="s">
        <v>140</v>
      </c>
      <c r="G68" s="42" t="s">
        <v>140</v>
      </c>
      <c r="H68" s="48" t="s">
        <v>718</v>
      </c>
      <c r="I68" s="47" t="s">
        <v>392</v>
      </c>
    </row>
    <row r="69" spans="1:11" ht="15" x14ac:dyDescent="0.25">
      <c r="A69" s="37" t="s">
        <v>393</v>
      </c>
      <c r="B69" s="38" t="s">
        <v>394</v>
      </c>
      <c r="C69" s="39" t="s">
        <v>226</v>
      </c>
      <c r="D69" s="39" t="s">
        <v>164</v>
      </c>
      <c r="E69" s="106" t="s">
        <v>139</v>
      </c>
      <c r="F69" s="45" t="s">
        <v>140</v>
      </c>
      <c r="G69" s="42" t="s">
        <v>140</v>
      </c>
      <c r="H69" s="48" t="s">
        <v>721</v>
      </c>
      <c r="I69" s="47"/>
    </row>
    <row r="70" spans="1:11" ht="15" x14ac:dyDescent="0.25">
      <c r="A70" s="37" t="s">
        <v>395</v>
      </c>
      <c r="B70" s="38" t="s">
        <v>396</v>
      </c>
      <c r="C70" s="39" t="s">
        <v>226</v>
      </c>
      <c r="D70" s="39" t="s">
        <v>164</v>
      </c>
      <c r="E70" s="106" t="s">
        <v>139</v>
      </c>
      <c r="F70" s="45" t="s">
        <v>140</v>
      </c>
      <c r="G70" s="42" t="s">
        <v>140</v>
      </c>
      <c r="H70" s="48" t="s">
        <v>719</v>
      </c>
      <c r="I70" s="47" t="s">
        <v>397</v>
      </c>
    </row>
    <row r="71" spans="1:11" ht="15" x14ac:dyDescent="0.25">
      <c r="A71" s="37" t="s">
        <v>398</v>
      </c>
      <c r="B71" s="38" t="s">
        <v>399</v>
      </c>
      <c r="C71" s="39" t="s">
        <v>226</v>
      </c>
      <c r="D71" s="39" t="s">
        <v>164</v>
      </c>
      <c r="E71" s="106" t="s">
        <v>139</v>
      </c>
      <c r="F71" s="45" t="s">
        <v>140</v>
      </c>
      <c r="G71" s="42" t="s">
        <v>140</v>
      </c>
      <c r="H71" s="48" t="s">
        <v>720</v>
      </c>
      <c r="I71" s="47" t="s">
        <v>397</v>
      </c>
    </row>
    <row r="72" spans="1:11" ht="15" x14ac:dyDescent="0.25">
      <c r="A72" s="54" t="s">
        <v>400</v>
      </c>
      <c r="B72" s="50" t="s">
        <v>401</v>
      </c>
      <c r="C72" s="40" t="s">
        <v>122</v>
      </c>
      <c r="D72" s="40" t="s">
        <v>123</v>
      </c>
      <c r="E72" s="106" t="s">
        <v>45</v>
      </c>
      <c r="F72" s="45"/>
      <c r="G72" s="42"/>
      <c r="H72" s="48" t="s">
        <v>402</v>
      </c>
      <c r="I72" s="47" t="s">
        <v>403</v>
      </c>
    </row>
    <row r="73" spans="1:11" ht="30" x14ac:dyDescent="0.25">
      <c r="A73" s="54" t="s">
        <v>404</v>
      </c>
      <c r="B73" s="50" t="s">
        <v>405</v>
      </c>
      <c r="C73" s="40" t="s">
        <v>122</v>
      </c>
      <c r="D73" s="40" t="s">
        <v>123</v>
      </c>
      <c r="E73" s="106" t="s">
        <v>45</v>
      </c>
      <c r="F73" s="45"/>
      <c r="G73" s="42"/>
      <c r="H73" s="48" t="s">
        <v>407</v>
      </c>
      <c r="I73" s="47"/>
    </row>
    <row r="74" spans="1:11" ht="30" x14ac:dyDescent="0.25">
      <c r="A74" s="37" t="s">
        <v>408</v>
      </c>
      <c r="B74" s="55" t="s">
        <v>409</v>
      </c>
      <c r="C74" s="39" t="s">
        <v>226</v>
      </c>
      <c r="D74" s="40" t="s">
        <v>123</v>
      </c>
      <c r="E74" s="106" t="s">
        <v>139</v>
      </c>
      <c r="F74" s="45"/>
      <c r="G74" s="42"/>
      <c r="H74" s="51" t="s">
        <v>410</v>
      </c>
      <c r="I74" s="47"/>
    </row>
    <row r="75" spans="1:11" ht="15.75" thickBot="1" x14ac:dyDescent="0.3">
      <c r="A75" s="66" t="s">
        <v>411</v>
      </c>
      <c r="B75" s="67" t="s">
        <v>412</v>
      </c>
      <c r="C75" s="68" t="s">
        <v>122</v>
      </c>
      <c r="D75" s="68" t="s">
        <v>123</v>
      </c>
      <c r="E75" s="108" t="s">
        <v>45</v>
      </c>
      <c r="F75" s="74"/>
      <c r="G75" s="71"/>
      <c r="H75" s="77" t="s">
        <v>414</v>
      </c>
      <c r="I75" s="76"/>
    </row>
    <row r="77" spans="1:11" s="79" customFormat="1" ht="15" x14ac:dyDescent="0.25">
      <c r="A77" s="78"/>
      <c r="B77" s="78"/>
      <c r="E77" s="80" t="s">
        <v>415</v>
      </c>
      <c r="F77" s="81" t="s">
        <v>125</v>
      </c>
      <c r="G77" s="81"/>
      <c r="H77" s="81"/>
      <c r="I77" s="81"/>
      <c r="J77" s="81"/>
      <c r="K77" s="78"/>
    </row>
    <row r="78" spans="1:11" s="79" customFormat="1" ht="15" x14ac:dyDescent="0.25">
      <c r="A78" s="78"/>
      <c r="B78" s="78"/>
      <c r="E78" s="80"/>
      <c r="F78" s="84" t="s">
        <v>140</v>
      </c>
      <c r="G78" s="84"/>
      <c r="H78" s="84"/>
      <c r="I78" s="84"/>
      <c r="J78" s="84"/>
      <c r="K78" s="78"/>
    </row>
    <row r="80" spans="1:11" ht="15" x14ac:dyDescent="0.25">
      <c r="E80" t="s">
        <v>667</v>
      </c>
      <c r="F80" s="160" t="s">
        <v>668</v>
      </c>
    </row>
  </sheetData>
  <autoFilter ref="A2:I75" xr:uid="{933B38DE-4275-45CD-90E9-8CF14FD24F3F}"/>
  <mergeCells count="1">
    <mergeCell ref="F1:G1"/>
  </mergeCells>
  <conditionalFormatting sqref="F3:G75">
    <cfRule type="cellIs" dxfId="248" priority="1" operator="equal">
      <formula>"O"</formula>
    </cfRule>
    <cfRule type="cellIs" dxfId="247" priority="2" operator="equal">
      <formula>"S"</formula>
    </cfRule>
    <cfRule type="cellIs" dxfId="246" priority="3" operator="equal">
      <formula>"X"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C7FB-868C-44AD-BBDF-8EF188D60230}">
  <sheetPr>
    <pageSetUpPr fitToPage="1"/>
  </sheetPr>
  <dimension ref="A1:J95"/>
  <sheetViews>
    <sheetView showGridLines="0" zoomScale="75" zoomScaleNormal="75" workbookViewId="0">
      <pane xSplit="5" ySplit="2" topLeftCell="F3" activePane="bottomRight" state="frozen"/>
      <selection pane="topRight" activeCell="E1" sqref="E1"/>
      <selection pane="bottomLeft" activeCell="A3" sqref="A3"/>
      <selection pane="bottomRight" activeCell="F3" sqref="F3"/>
    </sheetView>
  </sheetViews>
  <sheetFormatPr defaultColWidth="9.26953125" defaultRowHeight="14.5" x14ac:dyDescent="0.35"/>
  <cols>
    <col min="1" max="1" width="17.26953125" style="78" customWidth="1"/>
    <col min="2" max="2" width="55.81640625" style="78" bestFit="1" customWidth="1"/>
    <col min="3" max="3" width="15.7265625" style="79" customWidth="1"/>
    <col min="4" max="4" width="8.7265625" style="79" customWidth="1"/>
    <col min="5" max="5" width="11" style="79" customWidth="1"/>
    <col min="6" max="8" width="5.1796875" style="79" customWidth="1"/>
    <col min="9" max="9" width="80.7265625" style="83" customWidth="1"/>
    <col min="10" max="10" width="58" style="78" customWidth="1"/>
    <col min="11" max="16384" width="9.26953125" style="79"/>
  </cols>
  <sheetData>
    <row r="1" spans="1:10" s="14" customFormat="1" ht="33.5" x14ac:dyDescent="0.35">
      <c r="A1" s="173" t="s">
        <v>829</v>
      </c>
      <c r="B1" s="11"/>
      <c r="C1" s="12"/>
      <c r="D1" s="12"/>
      <c r="E1" s="12"/>
      <c r="F1" s="371" t="s">
        <v>432</v>
      </c>
      <c r="G1" s="372"/>
      <c r="H1" s="373"/>
      <c r="I1" s="141" t="s">
        <v>823</v>
      </c>
      <c r="J1" s="13"/>
    </row>
    <row r="2" spans="1:10" s="23" customFormat="1" ht="48.5" thickBot="1" x14ac:dyDescent="0.4">
      <c r="A2" s="15" t="s">
        <v>102</v>
      </c>
      <c r="B2" s="16" t="s">
        <v>103</v>
      </c>
      <c r="C2" s="17" t="s">
        <v>104</v>
      </c>
      <c r="D2" s="17" t="s">
        <v>105</v>
      </c>
      <c r="E2" s="16" t="s">
        <v>106</v>
      </c>
      <c r="F2" s="18" t="s">
        <v>428</v>
      </c>
      <c r="G2" s="110" t="s">
        <v>431</v>
      </c>
      <c r="H2" s="19" t="s">
        <v>430</v>
      </c>
      <c r="I2" s="22" t="s">
        <v>119</v>
      </c>
      <c r="J2" s="22" t="s">
        <v>92</v>
      </c>
    </row>
    <row r="3" spans="1:10" s="36" customFormat="1" x14ac:dyDescent="0.35">
      <c r="A3" s="37" t="s">
        <v>128</v>
      </c>
      <c r="B3" s="38" t="s">
        <v>129</v>
      </c>
      <c r="C3" s="39" t="s">
        <v>122</v>
      </c>
      <c r="D3" s="40" t="s">
        <v>123</v>
      </c>
      <c r="E3" s="39" t="s">
        <v>45</v>
      </c>
      <c r="F3" s="41" t="s">
        <v>125</v>
      </c>
      <c r="G3" s="44"/>
      <c r="H3" s="42"/>
      <c r="I3" s="51" t="s">
        <v>131</v>
      </c>
      <c r="J3" s="48"/>
    </row>
    <row r="4" spans="1:10" s="36" customFormat="1" x14ac:dyDescent="0.35">
      <c r="A4" s="37" t="s">
        <v>135</v>
      </c>
      <c r="B4" s="38" t="s">
        <v>136</v>
      </c>
      <c r="C4" s="39" t="s">
        <v>137</v>
      </c>
      <c r="D4" s="39" t="s">
        <v>138</v>
      </c>
      <c r="E4" s="39" t="s">
        <v>139</v>
      </c>
      <c r="F4" s="41"/>
      <c r="G4" s="44"/>
      <c r="H4" s="42"/>
      <c r="I4" s="48" t="s">
        <v>141</v>
      </c>
      <c r="J4" s="102" t="s">
        <v>142</v>
      </c>
    </row>
    <row r="5" spans="1:10" s="36" customFormat="1" ht="72.5" x14ac:dyDescent="0.35">
      <c r="A5" s="37" t="s">
        <v>143</v>
      </c>
      <c r="B5" s="38" t="s">
        <v>144</v>
      </c>
      <c r="C5" s="40" t="s">
        <v>122</v>
      </c>
      <c r="D5" s="52" t="s">
        <v>145</v>
      </c>
      <c r="E5" s="39" t="s">
        <v>45</v>
      </c>
      <c r="F5" s="41" t="s">
        <v>125</v>
      </c>
      <c r="G5" s="44"/>
      <c r="H5" s="42"/>
      <c r="I5" s="51" t="s">
        <v>146</v>
      </c>
      <c r="J5" s="51" t="s">
        <v>147</v>
      </c>
    </row>
    <row r="6" spans="1:10" s="36" customFormat="1" ht="87" x14ac:dyDescent="0.35">
      <c r="A6" s="37" t="s">
        <v>148</v>
      </c>
      <c r="B6" s="38" t="s">
        <v>149</v>
      </c>
      <c r="C6" s="40" t="s">
        <v>122</v>
      </c>
      <c r="D6" s="40" t="s">
        <v>123</v>
      </c>
      <c r="E6" s="39" t="s">
        <v>45</v>
      </c>
      <c r="F6" s="41" t="s">
        <v>125</v>
      </c>
      <c r="G6" s="44"/>
      <c r="H6" s="42"/>
      <c r="I6" s="48" t="s">
        <v>151</v>
      </c>
      <c r="J6" s="47" t="s">
        <v>152</v>
      </c>
    </row>
    <row r="7" spans="1:10" s="36" customFormat="1" x14ac:dyDescent="0.35">
      <c r="A7" s="37" t="s">
        <v>169</v>
      </c>
      <c r="B7" s="38" t="s">
        <v>170</v>
      </c>
      <c r="C7" s="39" t="s">
        <v>122</v>
      </c>
      <c r="D7" s="40" t="s">
        <v>123</v>
      </c>
      <c r="E7" s="39" t="s">
        <v>45</v>
      </c>
      <c r="F7" s="41"/>
      <c r="G7" s="44"/>
      <c r="H7" s="42"/>
      <c r="I7" s="48" t="s">
        <v>171</v>
      </c>
      <c r="J7" s="47" t="s">
        <v>830</v>
      </c>
    </row>
    <row r="8" spans="1:10" s="36" customFormat="1" x14ac:dyDescent="0.35">
      <c r="A8" s="37" t="s">
        <v>172</v>
      </c>
      <c r="B8" s="38" t="s">
        <v>173</v>
      </c>
      <c r="C8" s="39" t="s">
        <v>122</v>
      </c>
      <c r="D8" s="40" t="s">
        <v>123</v>
      </c>
      <c r="E8" s="39" t="s">
        <v>45</v>
      </c>
      <c r="F8" s="41"/>
      <c r="G8" s="44"/>
      <c r="H8" s="42"/>
      <c r="I8" s="48" t="s">
        <v>175</v>
      </c>
      <c r="J8" s="102"/>
    </row>
    <row r="9" spans="1:10" s="36" customFormat="1" ht="58" x14ac:dyDescent="0.35">
      <c r="A9" s="37" t="s">
        <v>176</v>
      </c>
      <c r="B9" s="55" t="s">
        <v>419</v>
      </c>
      <c r="C9" s="39" t="s">
        <v>178</v>
      </c>
      <c r="D9" s="40" t="s">
        <v>123</v>
      </c>
      <c r="E9" s="39" t="s">
        <v>139</v>
      </c>
      <c r="F9" s="41"/>
      <c r="G9" s="44"/>
      <c r="H9" s="42"/>
      <c r="I9" s="48" t="s">
        <v>179</v>
      </c>
      <c r="J9" s="51" t="s">
        <v>180</v>
      </c>
    </row>
    <row r="10" spans="1:10" s="36" customFormat="1" ht="29" x14ac:dyDescent="0.35">
      <c r="A10" s="37" t="s">
        <v>181</v>
      </c>
      <c r="B10" s="38" t="s">
        <v>182</v>
      </c>
      <c r="C10" s="39" t="s">
        <v>122</v>
      </c>
      <c r="D10" s="40" t="s">
        <v>123</v>
      </c>
      <c r="E10" s="39" t="s">
        <v>45</v>
      </c>
      <c r="F10" s="41"/>
      <c r="G10" s="44"/>
      <c r="H10" s="42"/>
      <c r="I10" s="48" t="s">
        <v>183</v>
      </c>
      <c r="J10" s="47"/>
    </row>
    <row r="11" spans="1:10" s="36" customFormat="1" x14ac:dyDescent="0.35">
      <c r="A11" s="37" t="s">
        <v>184</v>
      </c>
      <c r="B11" s="38" t="s">
        <v>185</v>
      </c>
      <c r="C11" s="39" t="s">
        <v>122</v>
      </c>
      <c r="D11" s="40" t="s">
        <v>123</v>
      </c>
      <c r="E11" s="39" t="s">
        <v>45</v>
      </c>
      <c r="F11" s="41" t="s">
        <v>125</v>
      </c>
      <c r="G11" s="44"/>
      <c r="H11" s="42" t="s">
        <v>125</v>
      </c>
      <c r="I11" s="48" t="s">
        <v>186</v>
      </c>
      <c r="J11" s="47"/>
    </row>
    <row r="12" spans="1:10" s="36" customFormat="1" x14ac:dyDescent="0.35">
      <c r="A12" s="37" t="s">
        <v>187</v>
      </c>
      <c r="B12" s="38" t="s">
        <v>188</v>
      </c>
      <c r="C12" s="39" t="s">
        <v>122</v>
      </c>
      <c r="D12" s="40" t="s">
        <v>123</v>
      </c>
      <c r="E12" s="39" t="s">
        <v>45</v>
      </c>
      <c r="F12" s="41" t="s">
        <v>125</v>
      </c>
      <c r="G12" s="44"/>
      <c r="H12" s="42" t="s">
        <v>140</v>
      </c>
      <c r="I12" s="48" t="s">
        <v>189</v>
      </c>
      <c r="J12" s="102" t="s">
        <v>846</v>
      </c>
    </row>
    <row r="13" spans="1:10" s="36" customFormat="1" x14ac:dyDescent="0.35">
      <c r="A13" s="37" t="s">
        <v>190</v>
      </c>
      <c r="B13" s="38" t="s">
        <v>191</v>
      </c>
      <c r="C13" s="39" t="s">
        <v>122</v>
      </c>
      <c r="D13" s="40" t="s">
        <v>123</v>
      </c>
      <c r="E13" s="39" t="s">
        <v>45</v>
      </c>
      <c r="F13" s="41" t="s">
        <v>125</v>
      </c>
      <c r="G13" s="44"/>
      <c r="H13" s="42" t="s">
        <v>125</v>
      </c>
      <c r="I13" s="48" t="s">
        <v>192</v>
      </c>
      <c r="J13" s="47"/>
    </row>
    <row r="14" spans="1:10" s="36" customFormat="1" ht="43.5" x14ac:dyDescent="0.35">
      <c r="A14" s="37" t="s">
        <v>193</v>
      </c>
      <c r="B14" s="38" t="s">
        <v>194</v>
      </c>
      <c r="C14" s="39" t="s">
        <v>122</v>
      </c>
      <c r="D14" s="39" t="s">
        <v>195</v>
      </c>
      <c r="E14" s="39" t="s">
        <v>45</v>
      </c>
      <c r="F14" s="41" t="s">
        <v>125</v>
      </c>
      <c r="G14" s="109"/>
      <c r="H14" s="42" t="s">
        <v>125</v>
      </c>
      <c r="I14" s="48" t="s">
        <v>196</v>
      </c>
      <c r="J14" s="47"/>
    </row>
    <row r="15" spans="1:10" s="36" customFormat="1" ht="43.5" x14ac:dyDescent="0.35">
      <c r="A15" s="37" t="s">
        <v>197</v>
      </c>
      <c r="B15" s="55" t="s">
        <v>198</v>
      </c>
      <c r="C15" s="39" t="s">
        <v>122</v>
      </c>
      <c r="D15" s="40" t="s">
        <v>123</v>
      </c>
      <c r="E15" s="39" t="s">
        <v>45</v>
      </c>
      <c r="F15" s="41"/>
      <c r="G15" s="44"/>
      <c r="H15" s="42"/>
      <c r="I15" s="48" t="s">
        <v>199</v>
      </c>
      <c r="J15" s="47"/>
    </row>
    <row r="16" spans="1:10" s="36" customFormat="1" ht="90" x14ac:dyDescent="0.25">
      <c r="A16" s="37" t="s">
        <v>200</v>
      </c>
      <c r="B16" s="38" t="s">
        <v>201</v>
      </c>
      <c r="C16" s="39" t="s">
        <v>122</v>
      </c>
      <c r="D16" s="40" t="s">
        <v>123</v>
      </c>
      <c r="E16" s="39" t="s">
        <v>45</v>
      </c>
      <c r="F16" s="41" t="s">
        <v>125</v>
      </c>
      <c r="G16" s="44"/>
      <c r="H16" s="42" t="s">
        <v>125</v>
      </c>
      <c r="I16" s="48" t="s">
        <v>202</v>
      </c>
      <c r="J16" s="47"/>
    </row>
    <row r="17" spans="1:10" s="36" customFormat="1" ht="30" x14ac:dyDescent="0.25">
      <c r="A17" s="56" t="s">
        <v>203</v>
      </c>
      <c r="B17" s="38" t="s">
        <v>204</v>
      </c>
      <c r="C17" s="39" t="s">
        <v>122</v>
      </c>
      <c r="D17" s="40" t="s">
        <v>123</v>
      </c>
      <c r="E17" s="39" t="s">
        <v>45</v>
      </c>
      <c r="F17" s="41" t="s">
        <v>140</v>
      </c>
      <c r="G17" s="44"/>
      <c r="H17" s="42"/>
      <c r="I17" s="51" t="s">
        <v>205</v>
      </c>
      <c r="J17" s="47" t="s">
        <v>206</v>
      </c>
    </row>
    <row r="18" spans="1:10" s="36" customFormat="1" ht="30" x14ac:dyDescent="0.25">
      <c r="A18" s="37" t="s">
        <v>207</v>
      </c>
      <c r="B18" s="55" t="s">
        <v>208</v>
      </c>
      <c r="C18" s="39" t="s">
        <v>122</v>
      </c>
      <c r="D18" s="40" t="s">
        <v>123</v>
      </c>
      <c r="E18" s="39" t="s">
        <v>45</v>
      </c>
      <c r="F18" s="41"/>
      <c r="G18" s="44"/>
      <c r="H18" s="42"/>
      <c r="I18" s="48" t="s">
        <v>209</v>
      </c>
      <c r="J18" s="47"/>
    </row>
    <row r="19" spans="1:10" s="36" customFormat="1" ht="15" x14ac:dyDescent="0.25">
      <c r="A19" s="37" t="s">
        <v>211</v>
      </c>
      <c r="B19" s="38" t="s">
        <v>212</v>
      </c>
      <c r="C19" s="39" t="s">
        <v>122</v>
      </c>
      <c r="D19" s="40" t="s">
        <v>123</v>
      </c>
      <c r="E19" s="39" t="s">
        <v>45</v>
      </c>
      <c r="F19" s="41"/>
      <c r="G19" s="44"/>
      <c r="H19" s="42"/>
      <c r="I19" s="48" t="s">
        <v>213</v>
      </c>
      <c r="J19" s="47"/>
    </row>
    <row r="20" spans="1:10" s="36" customFormat="1" ht="15" x14ac:dyDescent="0.25">
      <c r="A20" s="37" t="s">
        <v>214</v>
      </c>
      <c r="B20" s="38" t="s">
        <v>215</v>
      </c>
      <c r="C20" s="39" t="s">
        <v>122</v>
      </c>
      <c r="D20" s="40" t="s">
        <v>123</v>
      </c>
      <c r="E20" s="39" t="s">
        <v>45</v>
      </c>
      <c r="F20" s="41"/>
      <c r="G20" s="44"/>
      <c r="H20" s="42"/>
      <c r="I20" s="48" t="s">
        <v>216</v>
      </c>
      <c r="J20" s="47"/>
    </row>
    <row r="21" spans="1:10" s="36" customFormat="1" ht="15" x14ac:dyDescent="0.25">
      <c r="A21" s="37" t="s">
        <v>217</v>
      </c>
      <c r="B21" s="38" t="s">
        <v>218</v>
      </c>
      <c r="C21" s="39" t="s">
        <v>122</v>
      </c>
      <c r="D21" s="40" t="s">
        <v>123</v>
      </c>
      <c r="E21" s="39" t="s">
        <v>45</v>
      </c>
      <c r="F21" s="41"/>
      <c r="G21" s="44"/>
      <c r="H21" s="42"/>
      <c r="I21" s="48" t="s">
        <v>219</v>
      </c>
      <c r="J21" s="47"/>
    </row>
    <row r="22" spans="1:10" s="36" customFormat="1" ht="75" x14ac:dyDescent="0.25">
      <c r="A22" s="37" t="s">
        <v>72</v>
      </c>
      <c r="B22" s="38" t="s">
        <v>73</v>
      </c>
      <c r="C22" s="39" t="s">
        <v>122</v>
      </c>
      <c r="D22" s="40" t="s">
        <v>123</v>
      </c>
      <c r="E22" s="39" t="s">
        <v>45</v>
      </c>
      <c r="F22" s="41" t="s">
        <v>125</v>
      </c>
      <c r="G22" s="44"/>
      <c r="H22" s="42" t="s">
        <v>125</v>
      </c>
      <c r="I22" s="48" t="s">
        <v>220</v>
      </c>
      <c r="J22" s="47"/>
    </row>
    <row r="23" spans="1:10" s="36" customFormat="1" ht="15" x14ac:dyDescent="0.25">
      <c r="A23" s="56" t="s">
        <v>221</v>
      </c>
      <c r="B23" s="38" t="s">
        <v>222</v>
      </c>
      <c r="C23" s="39" t="s">
        <v>122</v>
      </c>
      <c r="D23" s="40" t="s">
        <v>123</v>
      </c>
      <c r="E23" s="39" t="s">
        <v>45</v>
      </c>
      <c r="F23" s="41" t="s">
        <v>125</v>
      </c>
      <c r="G23" s="44"/>
      <c r="H23" s="42" t="s">
        <v>125</v>
      </c>
      <c r="I23" s="48" t="s">
        <v>223</v>
      </c>
      <c r="J23" s="47"/>
    </row>
    <row r="24" spans="1:10" s="36" customFormat="1" ht="17.25" x14ac:dyDescent="0.25">
      <c r="A24" s="37" t="s">
        <v>224</v>
      </c>
      <c r="B24" s="55" t="s">
        <v>225</v>
      </c>
      <c r="C24" s="39" t="s">
        <v>226</v>
      </c>
      <c r="D24" s="40" t="s">
        <v>227</v>
      </c>
      <c r="E24" s="39" t="s">
        <v>139</v>
      </c>
      <c r="F24" s="41"/>
      <c r="G24" s="109"/>
      <c r="H24" s="42"/>
      <c r="I24" s="48" t="s">
        <v>228</v>
      </c>
      <c r="J24" s="103"/>
    </row>
    <row r="25" spans="1:10" s="36" customFormat="1" ht="15" x14ac:dyDescent="0.25">
      <c r="A25" s="37" t="s">
        <v>230</v>
      </c>
      <c r="B25" s="38" t="s">
        <v>231</v>
      </c>
      <c r="C25" s="39" t="s">
        <v>137</v>
      </c>
      <c r="D25" s="39" t="s">
        <v>138</v>
      </c>
      <c r="E25" s="39" t="s">
        <v>139</v>
      </c>
      <c r="F25" s="41"/>
      <c r="G25" s="44"/>
      <c r="H25" s="42"/>
      <c r="I25" s="48" t="s">
        <v>232</v>
      </c>
      <c r="J25" s="102"/>
    </row>
    <row r="26" spans="1:10" s="36" customFormat="1" ht="30" x14ac:dyDescent="0.25">
      <c r="A26" s="37" t="s">
        <v>233</v>
      </c>
      <c r="B26" s="38" t="s">
        <v>234</v>
      </c>
      <c r="C26" s="39" t="s">
        <v>122</v>
      </c>
      <c r="D26" s="40" t="s">
        <v>123</v>
      </c>
      <c r="E26" s="39" t="s">
        <v>45</v>
      </c>
      <c r="F26" s="41"/>
      <c r="G26" s="44"/>
      <c r="H26" s="42"/>
      <c r="I26" s="48" t="s">
        <v>235</v>
      </c>
      <c r="J26" s="47"/>
    </row>
    <row r="27" spans="1:10" s="36" customFormat="1" ht="15" x14ac:dyDescent="0.25">
      <c r="A27" s="37" t="s">
        <v>236</v>
      </c>
      <c r="B27" s="38" t="s">
        <v>421</v>
      </c>
      <c r="C27" s="39" t="s">
        <v>122</v>
      </c>
      <c r="D27" s="40" t="s">
        <v>123</v>
      </c>
      <c r="E27" s="39" t="s">
        <v>45</v>
      </c>
      <c r="F27" s="41"/>
      <c r="G27" s="44"/>
      <c r="H27" s="42"/>
      <c r="I27" s="48" t="s">
        <v>238</v>
      </c>
      <c r="J27" s="47"/>
    </row>
    <row r="28" spans="1:10" s="36" customFormat="1" ht="15" x14ac:dyDescent="0.25">
      <c r="A28" s="37" t="s">
        <v>239</v>
      </c>
      <c r="B28" s="38" t="s">
        <v>240</v>
      </c>
      <c r="C28" s="39" t="s">
        <v>226</v>
      </c>
      <c r="D28" s="40" t="s">
        <v>241</v>
      </c>
      <c r="E28" s="39" t="s">
        <v>139</v>
      </c>
      <c r="F28" s="41"/>
      <c r="G28" s="44"/>
      <c r="H28" s="42"/>
      <c r="I28" s="48" t="s">
        <v>242</v>
      </c>
      <c r="J28" s="47"/>
    </row>
    <row r="29" spans="1:10" s="36" customFormat="1" ht="30" x14ac:dyDescent="0.25">
      <c r="A29" s="37" t="s">
        <v>252</v>
      </c>
      <c r="B29" s="38" t="s">
        <v>253</v>
      </c>
      <c r="C29" s="39" t="s">
        <v>122</v>
      </c>
      <c r="D29" s="40" t="s">
        <v>123</v>
      </c>
      <c r="E29" s="39" t="s">
        <v>45</v>
      </c>
      <c r="F29" s="41"/>
      <c r="G29" s="44"/>
      <c r="H29" s="42"/>
      <c r="I29" s="48" t="s">
        <v>254</v>
      </c>
      <c r="J29" s="47"/>
    </row>
    <row r="30" spans="1:10" s="36" customFormat="1" ht="15" x14ac:dyDescent="0.25">
      <c r="A30" s="37" t="s">
        <v>255</v>
      </c>
      <c r="B30" s="38" t="s">
        <v>114</v>
      </c>
      <c r="C30" s="39" t="s">
        <v>122</v>
      </c>
      <c r="D30" s="40" t="s">
        <v>123</v>
      </c>
      <c r="E30" s="39" t="s">
        <v>45</v>
      </c>
      <c r="F30" s="41"/>
      <c r="G30" s="44"/>
      <c r="H30" s="42"/>
      <c r="I30" s="51" t="s">
        <v>728</v>
      </c>
      <c r="J30" s="102"/>
    </row>
    <row r="31" spans="1:10" s="36" customFormat="1" ht="30" x14ac:dyDescent="0.25">
      <c r="A31" s="54" t="s">
        <v>257</v>
      </c>
      <c r="B31" s="50" t="s">
        <v>258</v>
      </c>
      <c r="C31" s="39" t="s">
        <v>122</v>
      </c>
      <c r="D31" s="40" t="s">
        <v>123</v>
      </c>
      <c r="E31" s="39" t="s">
        <v>45</v>
      </c>
      <c r="F31" s="41"/>
      <c r="G31" s="44"/>
      <c r="H31" s="42"/>
      <c r="I31" s="48" t="s">
        <v>259</v>
      </c>
      <c r="J31" s="47"/>
    </row>
    <row r="32" spans="1:10" s="36" customFormat="1" ht="15" x14ac:dyDescent="0.25">
      <c r="A32" s="37" t="s">
        <v>260</v>
      </c>
      <c r="B32" s="38" t="s">
        <v>261</v>
      </c>
      <c r="C32" s="39" t="s">
        <v>122</v>
      </c>
      <c r="D32" s="40" t="s">
        <v>123</v>
      </c>
      <c r="E32" s="39" t="s">
        <v>45</v>
      </c>
      <c r="F32" s="41" t="s">
        <v>125</v>
      </c>
      <c r="G32" s="44"/>
      <c r="H32" s="42" t="s">
        <v>125</v>
      </c>
      <c r="I32" s="48" t="s">
        <v>262</v>
      </c>
      <c r="J32" s="47"/>
    </row>
    <row r="33" spans="1:10" s="36" customFormat="1" ht="30" x14ac:dyDescent="0.25">
      <c r="A33" s="37" t="s">
        <v>263</v>
      </c>
      <c r="B33" s="38" t="s">
        <v>264</v>
      </c>
      <c r="C33" s="39" t="s">
        <v>122</v>
      </c>
      <c r="D33" s="40" t="s">
        <v>123</v>
      </c>
      <c r="E33" s="39" t="s">
        <v>45</v>
      </c>
      <c r="F33" s="41" t="s">
        <v>125</v>
      </c>
      <c r="G33" s="44"/>
      <c r="H33" s="42" t="s">
        <v>125</v>
      </c>
      <c r="I33" s="48" t="s">
        <v>265</v>
      </c>
      <c r="J33" s="47"/>
    </row>
    <row r="34" spans="1:10" s="36" customFormat="1" ht="15" x14ac:dyDescent="0.25">
      <c r="A34" s="37" t="s">
        <v>266</v>
      </c>
      <c r="B34" s="38" t="s">
        <v>267</v>
      </c>
      <c r="C34" s="39" t="s">
        <v>137</v>
      </c>
      <c r="D34" s="39" t="s">
        <v>138</v>
      </c>
      <c r="E34" s="39" t="s">
        <v>139</v>
      </c>
      <c r="F34" s="41"/>
      <c r="G34" s="44"/>
      <c r="H34" s="42"/>
      <c r="I34" s="48" t="s">
        <v>268</v>
      </c>
      <c r="J34" s="102"/>
    </row>
    <row r="35" spans="1:10" s="36" customFormat="1" ht="30" x14ac:dyDescent="0.25">
      <c r="A35" s="37" t="s">
        <v>269</v>
      </c>
      <c r="B35" s="55" t="s">
        <v>270</v>
      </c>
      <c r="C35" s="39" t="s">
        <v>226</v>
      </c>
      <c r="D35" s="39" t="s">
        <v>271</v>
      </c>
      <c r="E35" s="39" t="s">
        <v>139</v>
      </c>
      <c r="F35" s="41"/>
      <c r="G35" s="44"/>
      <c r="H35" s="42"/>
      <c r="I35" s="48" t="s">
        <v>272</v>
      </c>
      <c r="J35" s="47"/>
    </row>
    <row r="36" spans="1:10" s="36" customFormat="1" ht="45" x14ac:dyDescent="0.25">
      <c r="A36" s="37" t="s">
        <v>273</v>
      </c>
      <c r="B36" s="55" t="s">
        <v>274</v>
      </c>
      <c r="C36" s="39" t="s">
        <v>226</v>
      </c>
      <c r="D36" s="39" t="s">
        <v>275</v>
      </c>
      <c r="E36" s="39" t="s">
        <v>139</v>
      </c>
      <c r="F36" s="41"/>
      <c r="G36" s="44"/>
      <c r="H36" s="42"/>
      <c r="I36" s="48" t="s">
        <v>276</v>
      </c>
      <c r="J36" s="47"/>
    </row>
    <row r="37" spans="1:10" s="36" customFormat="1" ht="45" x14ac:dyDescent="0.25">
      <c r="A37" s="37" t="s">
        <v>277</v>
      </c>
      <c r="B37" s="38" t="s">
        <v>278</v>
      </c>
      <c r="C37" s="39" t="s">
        <v>122</v>
      </c>
      <c r="D37" s="40" t="s">
        <v>123</v>
      </c>
      <c r="E37" s="39" t="s">
        <v>45</v>
      </c>
      <c r="F37" s="41" t="s">
        <v>125</v>
      </c>
      <c r="G37" s="44"/>
      <c r="H37" s="42" t="s">
        <v>125</v>
      </c>
      <c r="I37" s="48" t="s">
        <v>279</v>
      </c>
      <c r="J37" s="47"/>
    </row>
    <row r="38" spans="1:10" s="36" customFormat="1" ht="30" x14ac:dyDescent="0.25">
      <c r="A38" s="37" t="s">
        <v>280</v>
      </c>
      <c r="B38" s="55" t="s">
        <v>281</v>
      </c>
      <c r="C38" s="39" t="s">
        <v>122</v>
      </c>
      <c r="D38" s="40" t="s">
        <v>123</v>
      </c>
      <c r="E38" s="39" t="s">
        <v>45</v>
      </c>
      <c r="F38" s="41"/>
      <c r="G38" s="44"/>
      <c r="H38" s="42"/>
      <c r="I38" s="48" t="s">
        <v>282</v>
      </c>
      <c r="J38" s="47"/>
    </row>
    <row r="39" spans="1:10" s="36" customFormat="1" ht="30" x14ac:dyDescent="0.25">
      <c r="A39" s="37" t="s">
        <v>283</v>
      </c>
      <c r="B39" s="55" t="s">
        <v>284</v>
      </c>
      <c r="C39" s="39" t="s">
        <v>226</v>
      </c>
      <c r="D39" s="39" t="s">
        <v>285</v>
      </c>
      <c r="E39" s="39" t="s">
        <v>139</v>
      </c>
      <c r="F39" s="41" t="s">
        <v>125</v>
      </c>
      <c r="G39" s="44"/>
      <c r="H39" s="42" t="s">
        <v>125</v>
      </c>
      <c r="I39" s="48" t="s">
        <v>286</v>
      </c>
      <c r="J39" s="47"/>
    </row>
    <row r="40" spans="1:10" s="36" customFormat="1" ht="30" x14ac:dyDescent="0.25">
      <c r="A40" s="37" t="s">
        <v>287</v>
      </c>
      <c r="B40" s="38" t="s">
        <v>288</v>
      </c>
      <c r="C40" s="39" t="s">
        <v>226</v>
      </c>
      <c r="D40" s="39" t="s">
        <v>285</v>
      </c>
      <c r="E40" s="39" t="s">
        <v>139</v>
      </c>
      <c r="F40" s="41"/>
      <c r="G40" s="44"/>
      <c r="H40" s="42"/>
      <c r="I40" s="48" t="s">
        <v>289</v>
      </c>
      <c r="J40" s="102"/>
    </row>
    <row r="41" spans="1:10" s="36" customFormat="1" ht="30" x14ac:dyDescent="0.25">
      <c r="A41" s="37" t="s">
        <v>291</v>
      </c>
      <c r="B41" s="55" t="s">
        <v>292</v>
      </c>
      <c r="C41" s="39" t="s">
        <v>226</v>
      </c>
      <c r="D41" s="39" t="s">
        <v>285</v>
      </c>
      <c r="E41" s="39" t="s">
        <v>139</v>
      </c>
      <c r="F41" s="41"/>
      <c r="G41" s="44"/>
      <c r="H41" s="42"/>
      <c r="I41" s="48" t="s">
        <v>293</v>
      </c>
      <c r="J41" s="47"/>
    </row>
    <row r="42" spans="1:10" s="36" customFormat="1" ht="30" x14ac:dyDescent="0.25">
      <c r="A42" s="37" t="s">
        <v>294</v>
      </c>
      <c r="B42" s="55" t="s">
        <v>295</v>
      </c>
      <c r="C42" s="39" t="s">
        <v>226</v>
      </c>
      <c r="D42" s="39" t="s">
        <v>285</v>
      </c>
      <c r="E42" s="39" t="s">
        <v>139</v>
      </c>
      <c r="F42" s="41"/>
      <c r="G42" s="44"/>
      <c r="H42" s="42"/>
      <c r="I42" s="48" t="s">
        <v>296</v>
      </c>
      <c r="J42" s="47"/>
    </row>
    <row r="43" spans="1:10" s="36" customFormat="1" ht="15" x14ac:dyDescent="0.25">
      <c r="A43" s="37" t="s">
        <v>297</v>
      </c>
      <c r="B43" s="38" t="s">
        <v>298</v>
      </c>
      <c r="C43" s="39" t="s">
        <v>122</v>
      </c>
      <c r="D43" s="40" t="s">
        <v>123</v>
      </c>
      <c r="E43" s="39" t="s">
        <v>45</v>
      </c>
      <c r="F43" s="41"/>
      <c r="G43" s="44"/>
      <c r="H43" s="42"/>
      <c r="I43" s="48" t="s">
        <v>299</v>
      </c>
      <c r="J43" s="47"/>
    </row>
    <row r="44" spans="1:10" s="36" customFormat="1" ht="15" x14ac:dyDescent="0.25">
      <c r="A44" s="37" t="s">
        <v>300</v>
      </c>
      <c r="B44" s="38" t="s">
        <v>301</v>
      </c>
      <c r="C44" s="39" t="s">
        <v>122</v>
      </c>
      <c r="D44" s="39" t="s">
        <v>302</v>
      </c>
      <c r="E44" s="39" t="s">
        <v>45</v>
      </c>
      <c r="F44" s="41" t="s">
        <v>125</v>
      </c>
      <c r="G44" s="44"/>
      <c r="H44" s="42" t="s">
        <v>140</v>
      </c>
      <c r="I44" s="48" t="s">
        <v>303</v>
      </c>
      <c r="J44" s="102" t="s">
        <v>846</v>
      </c>
    </row>
    <row r="45" spans="1:10" s="36" customFormat="1" ht="15" x14ac:dyDescent="0.25">
      <c r="A45" s="37" t="s">
        <v>304</v>
      </c>
      <c r="B45" s="38" t="s">
        <v>305</v>
      </c>
      <c r="C45" s="39" t="s">
        <v>122</v>
      </c>
      <c r="D45" s="39" t="s">
        <v>306</v>
      </c>
      <c r="E45" s="39" t="s">
        <v>45</v>
      </c>
      <c r="F45" s="41" t="s">
        <v>125</v>
      </c>
      <c r="G45" s="44"/>
      <c r="H45" s="42" t="s">
        <v>140</v>
      </c>
      <c r="I45" s="48" t="s">
        <v>307</v>
      </c>
      <c r="J45" s="102" t="s">
        <v>846</v>
      </c>
    </row>
    <row r="46" spans="1:10" s="36" customFormat="1" ht="45" x14ac:dyDescent="0.25">
      <c r="A46" s="37" t="s">
        <v>308</v>
      </c>
      <c r="B46" s="55" t="s">
        <v>309</v>
      </c>
      <c r="C46" s="39" t="s">
        <v>178</v>
      </c>
      <c r="D46" s="40" t="s">
        <v>123</v>
      </c>
      <c r="E46" s="39" t="s">
        <v>139</v>
      </c>
      <c r="F46" s="41"/>
      <c r="G46" s="44"/>
      <c r="H46" s="42"/>
      <c r="I46" s="48" t="s">
        <v>310</v>
      </c>
      <c r="J46" s="47"/>
    </row>
    <row r="47" spans="1:10" s="36" customFormat="1" ht="30" x14ac:dyDescent="0.25">
      <c r="A47" s="37" t="s">
        <v>312</v>
      </c>
      <c r="B47" s="38" t="s">
        <v>313</v>
      </c>
      <c r="C47" s="39" t="s">
        <v>226</v>
      </c>
      <c r="D47" s="39" t="s">
        <v>314</v>
      </c>
      <c r="E47" s="39" t="s">
        <v>139</v>
      </c>
      <c r="F47" s="41"/>
      <c r="G47" s="44"/>
      <c r="H47" s="42" t="s">
        <v>125</v>
      </c>
      <c r="I47" s="48" t="s">
        <v>315</v>
      </c>
      <c r="J47" s="47"/>
    </row>
    <row r="48" spans="1:10" s="36" customFormat="1" ht="30" x14ac:dyDescent="0.25">
      <c r="A48" s="37" t="s">
        <v>316</v>
      </c>
      <c r="B48" s="38" t="s">
        <v>423</v>
      </c>
      <c r="C48" s="39" t="s">
        <v>226</v>
      </c>
      <c r="D48" s="39" t="s">
        <v>318</v>
      </c>
      <c r="E48" s="39" t="s">
        <v>139</v>
      </c>
      <c r="F48" s="41"/>
      <c r="G48" s="44"/>
      <c r="H48" s="42" t="s">
        <v>125</v>
      </c>
      <c r="I48" s="48" t="s">
        <v>319</v>
      </c>
      <c r="J48" s="47"/>
    </row>
    <row r="49" spans="1:10" s="36" customFormat="1" ht="15" x14ac:dyDescent="0.25">
      <c r="A49" s="37" t="s">
        <v>320</v>
      </c>
      <c r="B49" s="38" t="s">
        <v>321</v>
      </c>
      <c r="C49" s="39" t="s">
        <v>122</v>
      </c>
      <c r="D49" s="40" t="s">
        <v>123</v>
      </c>
      <c r="E49" s="39" t="s">
        <v>45</v>
      </c>
      <c r="F49" s="41"/>
      <c r="G49" s="44"/>
      <c r="H49" s="42"/>
      <c r="I49" s="48" t="s">
        <v>322</v>
      </c>
      <c r="J49" s="47"/>
    </row>
    <row r="50" spans="1:10" s="36" customFormat="1" ht="15" x14ac:dyDescent="0.25">
      <c r="A50" s="37" t="s">
        <v>323</v>
      </c>
      <c r="B50" s="50" t="s">
        <v>324</v>
      </c>
      <c r="C50" s="39" t="s">
        <v>122</v>
      </c>
      <c r="D50" s="40" t="s">
        <v>123</v>
      </c>
      <c r="E50" s="39" t="s">
        <v>45</v>
      </c>
      <c r="F50" s="41" t="s">
        <v>125</v>
      </c>
      <c r="G50" s="44"/>
      <c r="H50" s="42" t="s">
        <v>125</v>
      </c>
      <c r="I50" s="48" t="s">
        <v>325</v>
      </c>
      <c r="J50" s="47"/>
    </row>
    <row r="51" spans="1:10" s="36" customFormat="1" ht="30" x14ac:dyDescent="0.25">
      <c r="A51" s="54" t="s">
        <v>326</v>
      </c>
      <c r="B51" s="50" t="s">
        <v>327</v>
      </c>
      <c r="C51" s="39" t="s">
        <v>122</v>
      </c>
      <c r="D51" s="40" t="s">
        <v>123</v>
      </c>
      <c r="E51" s="39" t="s">
        <v>45</v>
      </c>
      <c r="F51" s="41"/>
      <c r="G51" s="44"/>
      <c r="H51" s="42"/>
      <c r="I51" s="48" t="s">
        <v>328</v>
      </c>
      <c r="J51" s="47"/>
    </row>
    <row r="52" spans="1:10" s="36" customFormat="1" ht="15" x14ac:dyDescent="0.25">
      <c r="A52" s="37" t="s">
        <v>329</v>
      </c>
      <c r="B52" s="38" t="s">
        <v>330</v>
      </c>
      <c r="C52" s="39" t="s">
        <v>122</v>
      </c>
      <c r="D52" s="40" t="s">
        <v>123</v>
      </c>
      <c r="E52" s="39" t="s">
        <v>45</v>
      </c>
      <c r="F52" s="41"/>
      <c r="G52" s="44"/>
      <c r="H52" s="42"/>
      <c r="I52" s="48" t="s">
        <v>331</v>
      </c>
      <c r="J52" s="47"/>
    </row>
    <row r="53" spans="1:10" s="36" customFormat="1" ht="30" x14ac:dyDescent="0.25">
      <c r="A53" s="37" t="s">
        <v>332</v>
      </c>
      <c r="B53" s="38" t="s">
        <v>333</v>
      </c>
      <c r="C53" s="40" t="s">
        <v>122</v>
      </c>
      <c r="D53" s="40" t="s">
        <v>123</v>
      </c>
      <c r="E53" s="39" t="s">
        <v>45</v>
      </c>
      <c r="F53" s="41"/>
      <c r="G53" s="44"/>
      <c r="H53" s="42"/>
      <c r="I53" s="48" t="s">
        <v>334</v>
      </c>
      <c r="J53" s="47"/>
    </row>
    <row r="54" spans="1:10" s="36" customFormat="1" ht="15" x14ac:dyDescent="0.25">
      <c r="A54" s="37" t="s">
        <v>335</v>
      </c>
      <c r="B54" s="55" t="s">
        <v>336</v>
      </c>
      <c r="C54" s="40" t="s">
        <v>122</v>
      </c>
      <c r="D54" s="40" t="s">
        <v>123</v>
      </c>
      <c r="E54" s="39" t="s">
        <v>45</v>
      </c>
      <c r="F54" s="41"/>
      <c r="G54" s="44"/>
      <c r="H54" s="42"/>
      <c r="I54" s="51" t="s">
        <v>337</v>
      </c>
      <c r="J54" s="47"/>
    </row>
    <row r="55" spans="1:10" s="36" customFormat="1" ht="30" x14ac:dyDescent="0.25">
      <c r="A55" s="37" t="s">
        <v>338</v>
      </c>
      <c r="B55" s="38" t="s">
        <v>339</v>
      </c>
      <c r="C55" s="40" t="s">
        <v>122</v>
      </c>
      <c r="D55" s="40" t="s">
        <v>123</v>
      </c>
      <c r="E55" s="39" t="s">
        <v>45</v>
      </c>
      <c r="F55" s="41"/>
      <c r="G55" s="44"/>
      <c r="H55" s="42"/>
      <c r="I55" s="48" t="s">
        <v>340</v>
      </c>
      <c r="J55" s="47"/>
    </row>
    <row r="56" spans="1:10" s="36" customFormat="1" ht="15" x14ac:dyDescent="0.25">
      <c r="A56" s="37" t="s">
        <v>341</v>
      </c>
      <c r="B56" s="38" t="s">
        <v>429</v>
      </c>
      <c r="C56" s="40" t="s">
        <v>122</v>
      </c>
      <c r="D56" s="40" t="s">
        <v>123</v>
      </c>
      <c r="E56" s="39" t="s">
        <v>45</v>
      </c>
      <c r="F56" s="41"/>
      <c r="G56" s="44"/>
      <c r="H56" s="42"/>
      <c r="I56" s="48" t="s">
        <v>343</v>
      </c>
      <c r="J56" s="47"/>
    </row>
    <row r="57" spans="1:10" s="36" customFormat="1" ht="15" x14ac:dyDescent="0.25">
      <c r="A57" s="37" t="s">
        <v>345</v>
      </c>
      <c r="B57" s="38" t="s">
        <v>346</v>
      </c>
      <c r="C57" s="40" t="s">
        <v>122</v>
      </c>
      <c r="D57" s="40" t="s">
        <v>123</v>
      </c>
      <c r="E57" s="60" t="s">
        <v>45</v>
      </c>
      <c r="F57" s="41"/>
      <c r="G57" s="44"/>
      <c r="H57" s="42"/>
      <c r="I57" s="63" t="s">
        <v>347</v>
      </c>
      <c r="J57" s="104"/>
    </row>
    <row r="58" spans="1:10" s="36" customFormat="1" ht="15" x14ac:dyDescent="0.25">
      <c r="A58" s="37" t="s">
        <v>349</v>
      </c>
      <c r="B58" s="38" t="s">
        <v>350</v>
      </c>
      <c r="C58" s="39" t="s">
        <v>122</v>
      </c>
      <c r="D58" s="40" t="s">
        <v>123</v>
      </c>
      <c r="E58" s="39" t="s">
        <v>45</v>
      </c>
      <c r="F58" s="41"/>
      <c r="G58" s="44"/>
      <c r="H58" s="42"/>
      <c r="I58" s="48" t="s">
        <v>351</v>
      </c>
      <c r="J58" s="47"/>
    </row>
    <row r="59" spans="1:10" s="36" customFormat="1" ht="15" x14ac:dyDescent="0.25">
      <c r="A59" s="37" t="s">
        <v>364</v>
      </c>
      <c r="B59" s="38" t="s">
        <v>365</v>
      </c>
      <c r="C59" s="39" t="s">
        <v>122</v>
      </c>
      <c r="D59" s="40" t="s">
        <v>123</v>
      </c>
      <c r="E59" s="39" t="s">
        <v>45</v>
      </c>
      <c r="F59" s="41" t="s">
        <v>125</v>
      </c>
      <c r="G59" s="44"/>
      <c r="H59" s="42"/>
      <c r="I59" s="48" t="s">
        <v>366</v>
      </c>
      <c r="J59" s="47"/>
    </row>
    <row r="60" spans="1:10" s="36" customFormat="1" ht="45" x14ac:dyDescent="0.25">
      <c r="A60" s="37" t="s">
        <v>367</v>
      </c>
      <c r="B60" s="38" t="s">
        <v>368</v>
      </c>
      <c r="C60" s="39" t="s">
        <v>137</v>
      </c>
      <c r="D60" s="40" t="s">
        <v>123</v>
      </c>
      <c r="E60" s="39" t="s">
        <v>139</v>
      </c>
      <c r="F60" s="41" t="s">
        <v>125</v>
      </c>
      <c r="G60" s="44"/>
      <c r="H60" s="42" t="s">
        <v>140</v>
      </c>
      <c r="I60" s="48" t="s">
        <v>369</v>
      </c>
      <c r="J60" s="102" t="s">
        <v>846</v>
      </c>
    </row>
    <row r="61" spans="1:10" s="36" customFormat="1" ht="15" x14ac:dyDescent="0.25">
      <c r="A61" s="37" t="s">
        <v>370</v>
      </c>
      <c r="B61" s="38" t="s">
        <v>371</v>
      </c>
      <c r="C61" s="39" t="s">
        <v>122</v>
      </c>
      <c r="D61" s="40" t="s">
        <v>123</v>
      </c>
      <c r="E61" s="39" t="s">
        <v>45</v>
      </c>
      <c r="F61" s="41"/>
      <c r="G61" s="44"/>
      <c r="H61" s="42"/>
      <c r="I61" s="48" t="s">
        <v>372</v>
      </c>
      <c r="J61" s="47"/>
    </row>
    <row r="62" spans="1:10" s="36" customFormat="1" ht="60" x14ac:dyDescent="0.25">
      <c r="A62" s="37" t="s">
        <v>373</v>
      </c>
      <c r="B62" s="38" t="s">
        <v>374</v>
      </c>
      <c r="C62" s="40" t="s">
        <v>122</v>
      </c>
      <c r="D62" s="40" t="s">
        <v>123</v>
      </c>
      <c r="E62" s="39" t="s">
        <v>45</v>
      </c>
      <c r="F62" s="41"/>
      <c r="G62" s="44"/>
      <c r="H62" s="42"/>
      <c r="I62" s="48" t="s">
        <v>375</v>
      </c>
      <c r="J62" s="47"/>
    </row>
    <row r="63" spans="1:10" s="36" customFormat="1" ht="30" x14ac:dyDescent="0.25">
      <c r="A63" s="37" t="s">
        <v>376</v>
      </c>
      <c r="B63" s="38" t="s">
        <v>377</v>
      </c>
      <c r="C63" s="39" t="s">
        <v>122</v>
      </c>
      <c r="D63" s="40" t="s">
        <v>378</v>
      </c>
      <c r="E63" s="39" t="s">
        <v>45</v>
      </c>
      <c r="F63" s="41" t="s">
        <v>125</v>
      </c>
      <c r="G63" s="44"/>
      <c r="H63" s="42"/>
      <c r="I63" s="48" t="s">
        <v>379</v>
      </c>
      <c r="J63" s="47"/>
    </row>
    <row r="64" spans="1:10" s="36" customFormat="1" ht="30" x14ac:dyDescent="0.25">
      <c r="A64" s="54" t="s">
        <v>384</v>
      </c>
      <c r="B64" s="50" t="s">
        <v>385</v>
      </c>
      <c r="C64" s="39" t="s">
        <v>122</v>
      </c>
      <c r="D64" s="40" t="s">
        <v>123</v>
      </c>
      <c r="E64" s="39" t="s">
        <v>45</v>
      </c>
      <c r="F64" s="41"/>
      <c r="G64" s="44"/>
      <c r="H64" s="42"/>
      <c r="I64" s="48" t="s">
        <v>386</v>
      </c>
      <c r="J64" s="47"/>
    </row>
    <row r="65" spans="1:10" s="36" customFormat="1" ht="45" x14ac:dyDescent="0.25">
      <c r="A65" s="37" t="s">
        <v>387</v>
      </c>
      <c r="B65" s="55" t="s">
        <v>388</v>
      </c>
      <c r="C65" s="39" t="s">
        <v>122</v>
      </c>
      <c r="D65" s="39" t="s">
        <v>138</v>
      </c>
      <c r="E65" s="39" t="s">
        <v>45</v>
      </c>
      <c r="F65" s="41" t="s">
        <v>125</v>
      </c>
      <c r="G65" s="44"/>
      <c r="H65" s="42" t="s">
        <v>140</v>
      </c>
      <c r="I65" s="48" t="s">
        <v>389</v>
      </c>
      <c r="J65" s="102" t="s">
        <v>846</v>
      </c>
    </row>
    <row r="66" spans="1:10" s="36" customFormat="1" ht="15" x14ac:dyDescent="0.25">
      <c r="A66" s="37" t="s">
        <v>390</v>
      </c>
      <c r="B66" s="38" t="s">
        <v>391</v>
      </c>
      <c r="C66" s="39" t="s">
        <v>226</v>
      </c>
      <c r="D66" s="39" t="s">
        <v>164</v>
      </c>
      <c r="E66" s="39" t="s">
        <v>139</v>
      </c>
      <c r="F66" s="41" t="s">
        <v>140</v>
      </c>
      <c r="G66" s="44"/>
      <c r="H66" s="42" t="s">
        <v>140</v>
      </c>
      <c r="I66" s="48" t="s">
        <v>718</v>
      </c>
      <c r="J66" s="47" t="s">
        <v>392</v>
      </c>
    </row>
    <row r="67" spans="1:10" s="36" customFormat="1" ht="15" x14ac:dyDescent="0.25">
      <c r="A67" s="37" t="s">
        <v>393</v>
      </c>
      <c r="B67" s="38" t="s">
        <v>394</v>
      </c>
      <c r="C67" s="39" t="s">
        <v>226</v>
      </c>
      <c r="D67" s="39" t="s">
        <v>164</v>
      </c>
      <c r="E67" s="39" t="s">
        <v>139</v>
      </c>
      <c r="F67" s="41" t="s">
        <v>140</v>
      </c>
      <c r="G67" s="44"/>
      <c r="H67" s="42" t="s">
        <v>125</v>
      </c>
      <c r="I67" s="48" t="s">
        <v>721</v>
      </c>
      <c r="J67" s="47"/>
    </row>
    <row r="68" spans="1:10" s="36" customFormat="1" ht="15" x14ac:dyDescent="0.25">
      <c r="A68" s="37" t="s">
        <v>395</v>
      </c>
      <c r="B68" s="38" t="s">
        <v>396</v>
      </c>
      <c r="C68" s="39" t="s">
        <v>226</v>
      </c>
      <c r="D68" s="39" t="s">
        <v>164</v>
      </c>
      <c r="E68" s="39" t="s">
        <v>139</v>
      </c>
      <c r="F68" s="41" t="s">
        <v>140</v>
      </c>
      <c r="G68" s="44"/>
      <c r="H68" s="42" t="s">
        <v>140</v>
      </c>
      <c r="I68" s="48" t="s">
        <v>719</v>
      </c>
      <c r="J68" s="47" t="s">
        <v>397</v>
      </c>
    </row>
    <row r="69" spans="1:10" s="36" customFormat="1" ht="15" x14ac:dyDescent="0.25">
      <c r="A69" s="37" t="s">
        <v>398</v>
      </c>
      <c r="B69" s="38" t="s">
        <v>399</v>
      </c>
      <c r="C69" s="39" t="s">
        <v>226</v>
      </c>
      <c r="D69" s="39" t="s">
        <v>164</v>
      </c>
      <c r="E69" s="39" t="s">
        <v>139</v>
      </c>
      <c r="F69" s="41" t="s">
        <v>140</v>
      </c>
      <c r="G69" s="44"/>
      <c r="H69" s="42" t="s">
        <v>140</v>
      </c>
      <c r="I69" s="48" t="s">
        <v>720</v>
      </c>
      <c r="J69" s="47" t="s">
        <v>397</v>
      </c>
    </row>
    <row r="70" spans="1:10" s="36" customFormat="1" ht="15" x14ac:dyDescent="0.25">
      <c r="A70" s="54" t="s">
        <v>400</v>
      </c>
      <c r="B70" s="50" t="s">
        <v>401</v>
      </c>
      <c r="C70" s="40" t="s">
        <v>122</v>
      </c>
      <c r="D70" s="40" t="s">
        <v>123</v>
      </c>
      <c r="E70" s="39" t="s">
        <v>45</v>
      </c>
      <c r="F70" s="41"/>
      <c r="G70" s="44"/>
      <c r="H70" s="42"/>
      <c r="I70" s="48" t="s">
        <v>402</v>
      </c>
      <c r="J70" s="47"/>
    </row>
    <row r="71" spans="1:10" s="36" customFormat="1" ht="30" x14ac:dyDescent="0.25">
      <c r="A71" s="54" t="s">
        <v>404</v>
      </c>
      <c r="B71" s="55" t="s">
        <v>405</v>
      </c>
      <c r="C71" s="39" t="s">
        <v>122</v>
      </c>
      <c r="D71" s="40" t="s">
        <v>123</v>
      </c>
      <c r="E71" s="39" t="s">
        <v>45</v>
      </c>
      <c r="F71" s="41"/>
      <c r="G71" s="44"/>
      <c r="H71" s="42"/>
      <c r="I71" s="48" t="s">
        <v>407</v>
      </c>
      <c r="J71" s="47"/>
    </row>
    <row r="72" spans="1:10" s="36" customFormat="1" ht="30" x14ac:dyDescent="0.25">
      <c r="A72" s="37" t="s">
        <v>408</v>
      </c>
      <c r="B72" s="55" t="s">
        <v>409</v>
      </c>
      <c r="C72" s="39" t="s">
        <v>226</v>
      </c>
      <c r="D72" s="40" t="s">
        <v>123</v>
      </c>
      <c r="E72" s="39" t="s">
        <v>139</v>
      </c>
      <c r="F72" s="41"/>
      <c r="G72" s="44"/>
      <c r="H72" s="42"/>
      <c r="I72" s="48" t="s">
        <v>410</v>
      </c>
      <c r="J72" s="47"/>
    </row>
    <row r="73" spans="1:10" s="36" customFormat="1" ht="15.75" thickBot="1" x14ac:dyDescent="0.3">
      <c r="A73" s="217" t="s">
        <v>411</v>
      </c>
      <c r="B73" s="218" t="s">
        <v>412</v>
      </c>
      <c r="C73" s="219" t="s">
        <v>122</v>
      </c>
      <c r="D73" s="220" t="s">
        <v>123</v>
      </c>
      <c r="E73" s="219" t="s">
        <v>45</v>
      </c>
      <c r="F73" s="221"/>
      <c r="G73" s="222"/>
      <c r="H73" s="223"/>
      <c r="I73" s="224" t="s">
        <v>414</v>
      </c>
      <c r="J73" s="225"/>
    </row>
    <row r="74" spans="1:10" s="36" customFormat="1" ht="15" x14ac:dyDescent="0.25">
      <c r="A74" s="292"/>
      <c r="B74" s="293"/>
      <c r="C74" s="294"/>
      <c r="D74" s="295"/>
      <c r="E74" s="294"/>
      <c r="F74" s="296"/>
      <c r="G74" s="296"/>
      <c r="H74" s="296"/>
      <c r="I74" s="297"/>
      <c r="J74" s="298"/>
    </row>
    <row r="75" spans="1:10" s="36" customFormat="1" ht="15.75" thickBot="1" x14ac:dyDescent="0.3">
      <c r="A75" s="304" t="s">
        <v>825</v>
      </c>
      <c r="B75" s="229"/>
      <c r="C75" s="299"/>
      <c r="D75" s="300"/>
      <c r="E75" s="299"/>
      <c r="F75" s="301"/>
      <c r="G75" s="301"/>
      <c r="H75" s="301"/>
      <c r="I75" s="302"/>
      <c r="J75" s="303"/>
    </row>
    <row r="76" spans="1:10" s="36" customFormat="1" ht="15" x14ac:dyDescent="0.25">
      <c r="A76" s="305" t="s">
        <v>847</v>
      </c>
      <c r="B76" s="306" t="s">
        <v>820</v>
      </c>
      <c r="C76" s="288" t="s">
        <v>137</v>
      </c>
      <c r="D76" s="288" t="s">
        <v>588</v>
      </c>
      <c r="E76" s="287" t="s">
        <v>139</v>
      </c>
      <c r="F76" s="289"/>
      <c r="G76" s="109"/>
      <c r="H76" s="290" t="s">
        <v>125</v>
      </c>
      <c r="I76" s="226" t="s">
        <v>821</v>
      </c>
      <c r="J76" s="291"/>
    </row>
    <row r="77" spans="1:10" s="36" customFormat="1" ht="15" x14ac:dyDescent="0.25">
      <c r="A77" s="230" t="s">
        <v>848</v>
      </c>
      <c r="B77" s="231" t="s">
        <v>818</v>
      </c>
      <c r="C77" s="232" t="s">
        <v>137</v>
      </c>
      <c r="D77" s="233" t="s">
        <v>588</v>
      </c>
      <c r="E77" s="232" t="s">
        <v>139</v>
      </c>
      <c r="F77" s="221"/>
      <c r="G77" s="222"/>
      <c r="H77" s="223" t="s">
        <v>125</v>
      </c>
      <c r="I77" s="224" t="s">
        <v>819</v>
      </c>
      <c r="J77" s="225"/>
    </row>
    <row r="78" spans="1:10" s="36" customFormat="1" ht="15" x14ac:dyDescent="0.25">
      <c r="A78" s="230" t="s">
        <v>838</v>
      </c>
      <c r="B78" s="231" t="s">
        <v>796</v>
      </c>
      <c r="C78" s="232" t="s">
        <v>137</v>
      </c>
      <c r="D78" s="233" t="s">
        <v>797</v>
      </c>
      <c r="E78" s="232" t="s">
        <v>139</v>
      </c>
      <c r="F78" s="221"/>
      <c r="G78" s="222"/>
      <c r="H78" s="223" t="s">
        <v>125</v>
      </c>
      <c r="I78" s="224" t="s">
        <v>798</v>
      </c>
      <c r="J78" s="225"/>
    </row>
    <row r="79" spans="1:10" s="36" customFormat="1" ht="15" x14ac:dyDescent="0.25">
      <c r="A79" s="230" t="s">
        <v>839</v>
      </c>
      <c r="B79" s="231" t="s">
        <v>801</v>
      </c>
      <c r="C79" s="232" t="s">
        <v>137</v>
      </c>
      <c r="D79" s="233" t="s">
        <v>802</v>
      </c>
      <c r="E79" s="232" t="s">
        <v>139</v>
      </c>
      <c r="F79" s="221"/>
      <c r="G79" s="222"/>
      <c r="H79" s="223" t="s">
        <v>125</v>
      </c>
      <c r="I79" s="224" t="s">
        <v>801</v>
      </c>
      <c r="J79" s="225"/>
    </row>
    <row r="80" spans="1:10" s="36" customFormat="1" ht="15" x14ac:dyDescent="0.25">
      <c r="A80" s="230" t="s">
        <v>840</v>
      </c>
      <c r="B80" s="231" t="s">
        <v>799</v>
      </c>
      <c r="C80" s="232" t="s">
        <v>178</v>
      </c>
      <c r="D80" s="233" t="s">
        <v>123</v>
      </c>
      <c r="E80" s="232" t="s">
        <v>139</v>
      </c>
      <c r="F80" s="221"/>
      <c r="G80" s="222"/>
      <c r="H80" s="223" t="s">
        <v>125</v>
      </c>
      <c r="I80" s="224" t="s">
        <v>800</v>
      </c>
      <c r="J80" s="225"/>
    </row>
    <row r="81" spans="1:10" s="36" customFormat="1" ht="15" x14ac:dyDescent="0.25">
      <c r="A81" s="228" t="s">
        <v>791</v>
      </c>
      <c r="B81" s="231" t="s">
        <v>792</v>
      </c>
      <c r="C81" s="232" t="s">
        <v>122</v>
      </c>
      <c r="D81" s="233" t="s">
        <v>123</v>
      </c>
      <c r="E81" s="232" t="s">
        <v>45</v>
      </c>
      <c r="F81" s="221"/>
      <c r="G81" s="222"/>
      <c r="H81" s="223" t="s">
        <v>125</v>
      </c>
      <c r="I81" s="224" t="s">
        <v>793</v>
      </c>
      <c r="J81" s="225"/>
    </row>
    <row r="82" spans="1:10" s="36" customFormat="1" ht="15" x14ac:dyDescent="0.25">
      <c r="A82" s="230" t="s">
        <v>841</v>
      </c>
      <c r="B82" s="231" t="s">
        <v>794</v>
      </c>
      <c r="C82" s="232" t="s">
        <v>137</v>
      </c>
      <c r="D82" s="233" t="s">
        <v>306</v>
      </c>
      <c r="E82" s="232" t="s">
        <v>139</v>
      </c>
      <c r="F82" s="221"/>
      <c r="G82" s="222"/>
      <c r="H82" s="223" t="s">
        <v>125</v>
      </c>
      <c r="I82" s="224" t="s">
        <v>795</v>
      </c>
      <c r="J82" s="225"/>
    </row>
    <row r="83" spans="1:10" s="36" customFormat="1" ht="15" x14ac:dyDescent="0.25">
      <c r="A83" s="230" t="s">
        <v>849</v>
      </c>
      <c r="B83" s="231" t="s">
        <v>816</v>
      </c>
      <c r="C83" s="232" t="s">
        <v>122</v>
      </c>
      <c r="D83" s="233" t="s">
        <v>123</v>
      </c>
      <c r="E83" s="232" t="s">
        <v>45</v>
      </c>
      <c r="F83" s="221"/>
      <c r="G83" s="222"/>
      <c r="H83" s="223" t="s">
        <v>125</v>
      </c>
      <c r="I83" s="224" t="s">
        <v>817</v>
      </c>
      <c r="J83" s="225"/>
    </row>
    <row r="84" spans="1:10" s="36" customFormat="1" ht="15" x14ac:dyDescent="0.25">
      <c r="A84" s="230" t="s">
        <v>850</v>
      </c>
      <c r="B84" s="231" t="s">
        <v>812</v>
      </c>
      <c r="C84" s="232" t="s">
        <v>122</v>
      </c>
      <c r="D84" s="233" t="s">
        <v>123</v>
      </c>
      <c r="E84" s="232" t="s">
        <v>45</v>
      </c>
      <c r="F84" s="221"/>
      <c r="G84" s="222"/>
      <c r="H84" s="223" t="s">
        <v>125</v>
      </c>
      <c r="I84" s="224" t="s">
        <v>813</v>
      </c>
      <c r="J84" s="225"/>
    </row>
    <row r="85" spans="1:10" s="36" customFormat="1" ht="15" x14ac:dyDescent="0.25">
      <c r="A85" s="230" t="s">
        <v>851</v>
      </c>
      <c r="B85" s="231" t="s">
        <v>814</v>
      </c>
      <c r="C85" s="232" t="s">
        <v>137</v>
      </c>
      <c r="D85" s="233" t="s">
        <v>138</v>
      </c>
      <c r="E85" s="232" t="s">
        <v>139</v>
      </c>
      <c r="F85" s="221"/>
      <c r="G85" s="222"/>
      <c r="H85" s="223" t="s">
        <v>125</v>
      </c>
      <c r="I85" s="224" t="s">
        <v>815</v>
      </c>
      <c r="J85" s="225"/>
    </row>
    <row r="86" spans="1:10" s="36" customFormat="1" ht="15" x14ac:dyDescent="0.25">
      <c r="A86" s="230" t="s">
        <v>842</v>
      </c>
      <c r="B86" s="231" t="s">
        <v>810</v>
      </c>
      <c r="C86" s="232" t="s">
        <v>122</v>
      </c>
      <c r="D86" s="233" t="s">
        <v>123</v>
      </c>
      <c r="E86" s="232" t="s">
        <v>45</v>
      </c>
      <c r="F86" s="221"/>
      <c r="G86" s="222"/>
      <c r="H86" s="223" t="s">
        <v>125</v>
      </c>
      <c r="I86" s="224" t="s">
        <v>811</v>
      </c>
      <c r="J86" s="225"/>
    </row>
    <row r="87" spans="1:10" s="36" customFormat="1" ht="15" x14ac:dyDescent="0.25">
      <c r="A87" s="230" t="s">
        <v>843</v>
      </c>
      <c r="B87" s="231" t="s">
        <v>808</v>
      </c>
      <c r="C87" s="232" t="s">
        <v>137</v>
      </c>
      <c r="D87" s="233" t="s">
        <v>138</v>
      </c>
      <c r="E87" s="232" t="s">
        <v>139</v>
      </c>
      <c r="F87" s="221"/>
      <c r="G87" s="222"/>
      <c r="H87" s="223" t="s">
        <v>125</v>
      </c>
      <c r="I87" s="224" t="s">
        <v>809</v>
      </c>
      <c r="J87" s="225"/>
    </row>
    <row r="88" spans="1:10" s="36" customFormat="1" ht="15" x14ac:dyDescent="0.25">
      <c r="A88" s="228" t="s">
        <v>803</v>
      </c>
      <c r="B88" s="231" t="s">
        <v>804</v>
      </c>
      <c r="C88" s="232" t="s">
        <v>122</v>
      </c>
      <c r="D88" s="233" t="s">
        <v>123</v>
      </c>
      <c r="E88" s="232" t="s">
        <v>45</v>
      </c>
      <c r="F88" s="221"/>
      <c r="G88" s="222"/>
      <c r="H88" s="223" t="s">
        <v>125</v>
      </c>
      <c r="I88" s="224" t="s">
        <v>805</v>
      </c>
      <c r="J88" s="225"/>
    </row>
    <row r="89" spans="1:10" s="36" customFormat="1" ht="15" x14ac:dyDescent="0.25">
      <c r="A89" s="230" t="s">
        <v>844</v>
      </c>
      <c r="B89" s="231" t="s">
        <v>806</v>
      </c>
      <c r="C89" s="232" t="s">
        <v>137</v>
      </c>
      <c r="D89" s="233" t="s">
        <v>306</v>
      </c>
      <c r="E89" s="232" t="s">
        <v>139</v>
      </c>
      <c r="F89" s="221"/>
      <c r="G89" s="222"/>
      <c r="H89" s="223" t="s">
        <v>125</v>
      </c>
      <c r="I89" s="224" t="s">
        <v>807</v>
      </c>
      <c r="J89" s="225"/>
    </row>
    <row r="90" spans="1:10" s="36" customFormat="1" ht="30" x14ac:dyDescent="0.25">
      <c r="A90" s="228" t="s">
        <v>822</v>
      </c>
      <c r="B90" s="231" t="s">
        <v>788</v>
      </c>
      <c r="C90" s="232" t="s">
        <v>137</v>
      </c>
      <c r="D90" s="233" t="s">
        <v>789</v>
      </c>
      <c r="E90" s="232" t="s">
        <v>139</v>
      </c>
      <c r="F90" s="221"/>
      <c r="G90" s="222"/>
      <c r="H90" s="223"/>
      <c r="I90" s="224" t="s">
        <v>790</v>
      </c>
      <c r="J90" s="225"/>
    </row>
    <row r="91" spans="1:10" s="36" customFormat="1" ht="15" x14ac:dyDescent="0.25">
      <c r="A91" s="230" t="s">
        <v>826</v>
      </c>
      <c r="B91" s="231" t="s">
        <v>784</v>
      </c>
      <c r="C91" s="232" t="s">
        <v>122</v>
      </c>
      <c r="D91" s="233" t="s">
        <v>123</v>
      </c>
      <c r="E91" s="232" t="s">
        <v>45</v>
      </c>
      <c r="F91" s="221"/>
      <c r="G91" s="222"/>
      <c r="H91" s="223" t="s">
        <v>125</v>
      </c>
      <c r="I91" s="224" t="s">
        <v>785</v>
      </c>
      <c r="J91" s="225"/>
    </row>
    <row r="92" spans="1:10" s="36" customFormat="1" ht="15.75" thickBot="1" x14ac:dyDescent="0.3">
      <c r="A92" s="307" t="s">
        <v>845</v>
      </c>
      <c r="B92" s="234" t="s">
        <v>786</v>
      </c>
      <c r="C92" s="236" t="s">
        <v>178</v>
      </c>
      <c r="D92" s="235" t="s">
        <v>123</v>
      </c>
      <c r="E92" s="236" t="s">
        <v>139</v>
      </c>
      <c r="F92" s="70"/>
      <c r="G92" s="73"/>
      <c r="H92" s="71" t="s">
        <v>125</v>
      </c>
      <c r="I92" s="77" t="s">
        <v>787</v>
      </c>
      <c r="J92" s="76"/>
    </row>
    <row r="94" spans="1:10" ht="15" x14ac:dyDescent="0.25">
      <c r="A94" s="79"/>
      <c r="B94" s="79"/>
      <c r="E94" s="80" t="s">
        <v>415</v>
      </c>
      <c r="F94" s="81" t="s">
        <v>125</v>
      </c>
      <c r="G94" s="82" t="s">
        <v>416</v>
      </c>
      <c r="H94" s="81"/>
      <c r="I94" s="81"/>
    </row>
    <row r="95" spans="1:10" ht="15" x14ac:dyDescent="0.25">
      <c r="E95" s="80"/>
      <c r="F95" s="84" t="s">
        <v>140</v>
      </c>
      <c r="G95" s="85" t="s">
        <v>417</v>
      </c>
      <c r="H95" s="84"/>
      <c r="I95" s="84"/>
    </row>
  </sheetData>
  <autoFilter ref="A2:J92" xr:uid="{00000000-0009-0000-0000-000000000000}"/>
  <sortState xmlns:xlrd2="http://schemas.microsoft.com/office/spreadsheetml/2017/richdata2" ref="A76:J92">
    <sortCondition ref="A76:A92"/>
  </sortState>
  <mergeCells count="1">
    <mergeCell ref="F1:H1"/>
  </mergeCells>
  <conditionalFormatting sqref="F3:H92">
    <cfRule type="cellIs" dxfId="245" priority="7" operator="equal">
      <formula>"O"</formula>
    </cfRule>
    <cfRule type="cellIs" dxfId="244" priority="8" operator="equal">
      <formula>"S"</formula>
    </cfRule>
    <cfRule type="cellIs" dxfId="243" priority="9" operator="equal">
      <formula>"X"</formula>
    </cfRule>
  </conditionalFormatting>
  <printOptions horizontalCentered="1" verticalCentered="1"/>
  <pageMargins left="0.70866141732283472" right="0.70866141732283472" top="0.39370078740157483" bottom="0.35433070866141736" header="0.31496062992125984" footer="0.31496062992125984"/>
  <pageSetup paperSize="8" scale="6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0D66-C946-45CB-936B-020FD7E46DF1}">
  <sheetPr>
    <pageSetUpPr fitToPage="1"/>
  </sheetPr>
  <dimension ref="A1:Q93"/>
  <sheetViews>
    <sheetView showGridLines="0" zoomScale="75" zoomScaleNormal="75" workbookViewId="0">
      <pane xSplit="5" ySplit="2" topLeftCell="F3" activePane="bottomRight" state="frozen"/>
      <selection pane="topRight" activeCell="F1" sqref="F1"/>
      <selection pane="bottomLeft" activeCell="A3" sqref="A3"/>
      <selection pane="bottomRight" activeCell="F3" sqref="F3"/>
    </sheetView>
  </sheetViews>
  <sheetFormatPr defaultColWidth="9.26953125" defaultRowHeight="14.5" x14ac:dyDescent="0.35"/>
  <cols>
    <col min="1" max="1" width="17.26953125" style="78" customWidth="1"/>
    <col min="2" max="2" width="50.81640625" style="78" customWidth="1"/>
    <col min="3" max="3" width="15.7265625" style="79" customWidth="1"/>
    <col min="4" max="4" width="8.7265625" style="79" customWidth="1"/>
    <col min="5" max="5" width="11" style="79" customWidth="1"/>
    <col min="6" max="15" width="5.1796875" style="79" customWidth="1"/>
    <col min="16" max="16" width="80.7265625" style="83" customWidth="1"/>
    <col min="17" max="17" width="37.81640625" style="78" customWidth="1"/>
    <col min="18" max="16384" width="9.26953125" style="79"/>
  </cols>
  <sheetData>
    <row r="1" spans="1:17" ht="33.5" x14ac:dyDescent="0.35">
      <c r="A1" s="173" t="s">
        <v>671</v>
      </c>
      <c r="B1" s="142"/>
      <c r="C1" s="143"/>
      <c r="D1" s="143"/>
      <c r="E1" s="143"/>
      <c r="F1" s="365" t="s">
        <v>100</v>
      </c>
      <c r="G1" s="366"/>
      <c r="H1" s="366"/>
      <c r="I1" s="367"/>
      <c r="J1" s="368" t="s">
        <v>101</v>
      </c>
      <c r="K1" s="368"/>
      <c r="L1" s="368"/>
      <c r="M1" s="369"/>
      <c r="N1" s="144"/>
      <c r="O1" s="144"/>
      <c r="P1" s="159" t="s">
        <v>726</v>
      </c>
      <c r="Q1" s="145"/>
    </row>
    <row r="2" spans="1:17" s="23" customFormat="1" ht="80.25" customHeight="1" thickBot="1" x14ac:dyDescent="0.4">
      <c r="A2" s="15" t="s">
        <v>102</v>
      </c>
      <c r="B2" s="16" t="s">
        <v>103</v>
      </c>
      <c r="C2" s="17" t="s">
        <v>104</v>
      </c>
      <c r="D2" s="17" t="s">
        <v>105</v>
      </c>
      <c r="E2" s="16" t="s">
        <v>106</v>
      </c>
      <c r="F2" s="18" t="s">
        <v>107</v>
      </c>
      <c r="G2" s="19" t="s">
        <v>108</v>
      </c>
      <c r="H2" s="18" t="s">
        <v>109</v>
      </c>
      <c r="I2" s="19" t="s">
        <v>110</v>
      </c>
      <c r="J2" s="20" t="s">
        <v>111</v>
      </c>
      <c r="K2" s="20" t="s">
        <v>112</v>
      </c>
      <c r="L2" s="20" t="s">
        <v>113</v>
      </c>
      <c r="M2" s="19" t="s">
        <v>114</v>
      </c>
      <c r="N2" s="21" t="s">
        <v>115</v>
      </c>
      <c r="O2" s="21" t="s">
        <v>116</v>
      </c>
      <c r="P2" s="22" t="s">
        <v>119</v>
      </c>
      <c r="Q2" s="22" t="s">
        <v>92</v>
      </c>
    </row>
    <row r="3" spans="1:17" s="36" customFormat="1" x14ac:dyDescent="0.35">
      <c r="A3" s="24" t="s">
        <v>120</v>
      </c>
      <c r="B3" s="25" t="s">
        <v>121</v>
      </c>
      <c r="C3" s="26" t="s">
        <v>122</v>
      </c>
      <c r="D3" s="26" t="s">
        <v>123</v>
      </c>
      <c r="E3" s="27" t="s">
        <v>45</v>
      </c>
      <c r="F3" s="28" t="s">
        <v>424</v>
      </c>
      <c r="G3" s="29"/>
      <c r="H3" s="28"/>
      <c r="I3" s="29"/>
      <c r="J3" s="30"/>
      <c r="K3" s="31"/>
      <c r="L3" s="31"/>
      <c r="M3" s="29"/>
      <c r="N3" s="32"/>
      <c r="O3" s="32"/>
      <c r="P3" s="35" t="str">
        <f>VLOOKUP(A3,'BG Prof EU'!A:R,18,FALSE)</f>
        <v>Main color of the accessory</v>
      </c>
      <c r="Q3" s="34"/>
    </row>
    <row r="4" spans="1:17" s="36" customFormat="1" x14ac:dyDescent="0.35">
      <c r="A4" s="37" t="s">
        <v>128</v>
      </c>
      <c r="B4" s="38" t="s">
        <v>129</v>
      </c>
      <c r="C4" s="39" t="s">
        <v>122</v>
      </c>
      <c r="D4" s="40" t="s">
        <v>123</v>
      </c>
      <c r="E4" s="39" t="s">
        <v>45</v>
      </c>
      <c r="F4" s="41" t="s">
        <v>125</v>
      </c>
      <c r="G4" s="42" t="s">
        <v>125</v>
      </c>
      <c r="H4" s="41" t="s">
        <v>125</v>
      </c>
      <c r="I4" s="42" t="s">
        <v>125</v>
      </c>
      <c r="J4" s="43"/>
      <c r="K4" s="44"/>
      <c r="L4" s="44"/>
      <c r="M4" s="42"/>
      <c r="N4" s="45"/>
      <c r="O4" s="45"/>
      <c r="P4" s="48" t="str">
        <f>VLOOKUP(A4,'BG Prof EU'!A:R,18,FALSE)</f>
        <v>Ambient temperature range for normal operation of the product after startup in °C.</v>
      </c>
      <c r="Q4" s="47"/>
    </row>
    <row r="5" spans="1:17" s="36" customFormat="1" x14ac:dyDescent="0.35">
      <c r="A5" s="54" t="s">
        <v>132</v>
      </c>
      <c r="B5" s="50" t="s">
        <v>133</v>
      </c>
      <c r="C5" s="40" t="s">
        <v>122</v>
      </c>
      <c r="D5" s="40" t="s">
        <v>123</v>
      </c>
      <c r="E5" s="39" t="s">
        <v>45</v>
      </c>
      <c r="F5" s="41" t="s">
        <v>424</v>
      </c>
      <c r="G5" s="42"/>
      <c r="H5" s="41"/>
      <c r="I5" s="42"/>
      <c r="J5" s="43"/>
      <c r="K5" s="44"/>
      <c r="L5" s="44"/>
      <c r="M5" s="42"/>
      <c r="N5" s="45"/>
      <c r="O5" s="45"/>
      <c r="P5" s="48" t="str">
        <f>VLOOKUP(A5,'BG Prof EU'!A:R,18,FALSE)</f>
        <v>Angle of the accessory, general and for use in the accessory designation</v>
      </c>
      <c r="Q5" s="47"/>
    </row>
    <row r="6" spans="1:17" s="36" customFormat="1" x14ac:dyDescent="0.35">
      <c r="A6" s="37" t="s">
        <v>135</v>
      </c>
      <c r="B6" s="38" t="s">
        <v>136</v>
      </c>
      <c r="C6" s="39" t="s">
        <v>137</v>
      </c>
      <c r="D6" s="39" t="s">
        <v>138</v>
      </c>
      <c r="E6" s="39" t="s">
        <v>139</v>
      </c>
      <c r="F6" s="41" t="s">
        <v>424</v>
      </c>
      <c r="G6" s="42" t="s">
        <v>140</v>
      </c>
      <c r="H6" s="41"/>
      <c r="I6" s="42" t="s">
        <v>140</v>
      </c>
      <c r="J6" s="43"/>
      <c r="K6" s="44"/>
      <c r="L6" s="44"/>
      <c r="M6" s="42"/>
      <c r="N6" s="45"/>
      <c r="O6" s="45"/>
      <c r="P6" s="48" t="str">
        <f>VLOOKUP(A6,'BG Prof EU'!A:R,18,FALSE)</f>
        <v>Average CLO power consumption in W during lifetime (system power)</v>
      </c>
      <c r="Q6" s="102" t="s">
        <v>142</v>
      </c>
    </row>
    <row r="7" spans="1:17" s="36" customFormat="1" ht="72.5" x14ac:dyDescent="0.35">
      <c r="A7" s="37" t="s">
        <v>143</v>
      </c>
      <c r="B7" s="38" t="s">
        <v>144</v>
      </c>
      <c r="C7" s="40" t="s">
        <v>122</v>
      </c>
      <c r="D7" s="52" t="s">
        <v>145</v>
      </c>
      <c r="E7" s="39" t="s">
        <v>45</v>
      </c>
      <c r="F7" s="41" t="s">
        <v>140</v>
      </c>
      <c r="G7" s="42" t="s">
        <v>140</v>
      </c>
      <c r="H7" s="41"/>
      <c r="I7" s="42"/>
      <c r="J7" s="43"/>
      <c r="K7" s="44"/>
      <c r="L7" s="44"/>
      <c r="M7" s="42"/>
      <c r="N7" s="45"/>
      <c r="O7" s="45"/>
      <c r="P7" s="51" t="str">
        <f>VLOOKUP(A7,'BG Prof EU'!A:R,18,FALSE)</f>
        <v>For reflector lamps/LEDs supplied together with the luminaire (Kombipack); not beam angle of the luminaire._x000D_
Specifies the beam angle of the light source, but does not specify the beam angle of the complete product as it excludes the optic elements. Main application is for reflector lamps and modules that have their own light distribution elements included.</v>
      </c>
      <c r="Q7" s="51" t="s">
        <v>147</v>
      </c>
    </row>
    <row r="8" spans="1:17" s="36" customFormat="1" ht="87" x14ac:dyDescent="0.35">
      <c r="A8" s="37" t="s">
        <v>148</v>
      </c>
      <c r="B8" s="38" t="s">
        <v>149</v>
      </c>
      <c r="C8" s="40" t="s">
        <v>122</v>
      </c>
      <c r="D8" s="40" t="s">
        <v>123</v>
      </c>
      <c r="E8" s="39" t="s">
        <v>45</v>
      </c>
      <c r="F8" s="41"/>
      <c r="G8" s="42"/>
      <c r="H8" s="41" t="s">
        <v>125</v>
      </c>
      <c r="I8" s="42" t="s">
        <v>125</v>
      </c>
      <c r="J8" s="43"/>
      <c r="K8" s="44"/>
      <c r="L8" s="44"/>
      <c r="M8" s="42"/>
      <c r="N8" s="45"/>
      <c r="O8" s="45"/>
      <c r="P8" s="48" t="str">
        <f>VLOOKUP(A8,'BG Prof EU'!A:R,18,FALSE)</f>
        <v>Full beam spread value(s) at half of the maximum luminous intensity of the light emitted by a luminaire;_x000D_
Angle aa in degrees for rotational symmetrical beams;_x000D_
Angle aa (FWHM C0-C180) and bb (FWHM C90-C270) in degrees for symmetrical beams;_x000D_
Angle vertical aa above beam axis with Imax to bb below beam axis and horizontal cc  left to right (FWHM) from beam axis in degrees for asymmetrical beams.</v>
      </c>
      <c r="Q8" s="47" t="s">
        <v>152</v>
      </c>
    </row>
    <row r="9" spans="1:17" s="36" customFormat="1" ht="29" x14ac:dyDescent="0.35">
      <c r="A9" s="54" t="s">
        <v>153</v>
      </c>
      <c r="B9" s="50" t="s">
        <v>154</v>
      </c>
      <c r="C9" s="39" t="s">
        <v>122</v>
      </c>
      <c r="D9" s="40" t="s">
        <v>123</v>
      </c>
      <c r="E9" s="39" t="s">
        <v>45</v>
      </c>
      <c r="F9" s="41"/>
      <c r="G9" s="42"/>
      <c r="H9" s="41"/>
      <c r="I9" s="42"/>
      <c r="J9" s="43"/>
      <c r="K9" s="44"/>
      <c r="L9" s="44"/>
      <c r="M9" s="42"/>
      <c r="N9" s="45"/>
      <c r="O9" s="45"/>
      <c r="P9" s="48" t="str">
        <f>VLOOKUP(A9,'BG Prof EU'!A:R,18,FALSE)</f>
        <v>Tilt angle of arm or mounting bracket with respect to the horizon; inclination or declination angle</v>
      </c>
      <c r="Q9" s="47"/>
    </row>
    <row r="10" spans="1:17" s="36" customFormat="1" x14ac:dyDescent="0.35">
      <c r="A10" s="54" t="s">
        <v>156</v>
      </c>
      <c r="B10" s="50" t="s">
        <v>157</v>
      </c>
      <c r="C10" s="40" t="s">
        <v>122</v>
      </c>
      <c r="D10" s="40" t="s">
        <v>123</v>
      </c>
      <c r="E10" s="39" t="s">
        <v>45</v>
      </c>
      <c r="F10" s="41"/>
      <c r="G10" s="42"/>
      <c r="H10" s="41"/>
      <c r="I10" s="42"/>
      <c r="J10" s="43"/>
      <c r="K10" s="44"/>
      <c r="L10" s="44"/>
      <c r="M10" s="42"/>
      <c r="N10" s="45"/>
      <c r="O10" s="45"/>
      <c r="P10" s="48" t="str">
        <f>VLOOKUP(A10,'BG Prof EU'!A:R,18,FALSE)</f>
        <v>Standard color of arm or bracket</v>
      </c>
      <c r="Q10" s="47"/>
    </row>
    <row r="11" spans="1:17" s="36" customFormat="1" x14ac:dyDescent="0.35">
      <c r="A11" s="54" t="s">
        <v>159</v>
      </c>
      <c r="B11" s="50" t="s">
        <v>160</v>
      </c>
      <c r="C11" s="39" t="s">
        <v>122</v>
      </c>
      <c r="D11" s="40" t="s">
        <v>123</v>
      </c>
      <c r="E11" s="39" t="s">
        <v>45</v>
      </c>
      <c r="F11" s="41"/>
      <c r="G11" s="42"/>
      <c r="H11" s="41"/>
      <c r="I11" s="42"/>
      <c r="J11" s="43"/>
      <c r="K11" s="44"/>
      <c r="L11" s="44"/>
      <c r="M11" s="42"/>
      <c r="N11" s="45"/>
      <c r="O11" s="45"/>
      <c r="P11" s="48" t="str">
        <f>VLOOKUP(A11,'BG Prof EU'!A:R,18,FALSE)</f>
        <v>Diameter of arm or mounting bracket for fixation of a luminaire</v>
      </c>
      <c r="Q11" s="47"/>
    </row>
    <row r="12" spans="1:17" s="36" customFormat="1" x14ac:dyDescent="0.35">
      <c r="A12" s="54" t="s">
        <v>162</v>
      </c>
      <c r="B12" s="50" t="s">
        <v>163</v>
      </c>
      <c r="C12" s="39" t="s">
        <v>122</v>
      </c>
      <c r="D12" s="40" t="s">
        <v>164</v>
      </c>
      <c r="E12" s="39" t="s">
        <v>45</v>
      </c>
      <c r="F12" s="41"/>
      <c r="G12" s="42"/>
      <c r="H12" s="41"/>
      <c r="I12" s="42"/>
      <c r="J12" s="43"/>
      <c r="K12" s="44"/>
      <c r="L12" s="44"/>
      <c r="M12" s="42"/>
      <c r="N12" s="45"/>
      <c r="O12" s="45"/>
      <c r="P12" s="48" t="str">
        <f>VLOOKUP(A12,'BG Prof EU'!A:R,18,FALSE)</f>
        <v>Length of arm or mounting bracket for mounting the luminaire to a pole or structure</v>
      </c>
      <c r="Q12" s="47"/>
    </row>
    <row r="13" spans="1:17" s="36" customFormat="1" x14ac:dyDescent="0.35">
      <c r="A13" s="54" t="s">
        <v>166</v>
      </c>
      <c r="B13" s="50" t="s">
        <v>167</v>
      </c>
      <c r="C13" s="40" t="s">
        <v>122</v>
      </c>
      <c r="D13" s="40" t="s">
        <v>123</v>
      </c>
      <c r="E13" s="39" t="s">
        <v>45</v>
      </c>
      <c r="F13" s="41"/>
      <c r="G13" s="42"/>
      <c r="H13" s="41"/>
      <c r="I13" s="42"/>
      <c r="J13" s="43"/>
      <c r="K13" s="44"/>
      <c r="L13" s="44"/>
      <c r="M13" s="42"/>
      <c r="N13" s="45"/>
      <c r="O13" s="45"/>
      <c r="P13" s="48" t="str">
        <f>VLOOKUP(A13,'BG Prof EU'!A:R,18,FALSE)</f>
        <v>Type of arm or bracket for mounting a luminaire to a pole or structure</v>
      </c>
      <c r="Q13" s="47"/>
    </row>
    <row r="14" spans="1:17" s="36" customFormat="1" x14ac:dyDescent="0.35">
      <c r="A14" s="37" t="s">
        <v>169</v>
      </c>
      <c r="B14" s="38" t="s">
        <v>170</v>
      </c>
      <c r="C14" s="39" t="s">
        <v>122</v>
      </c>
      <c r="D14" s="40" t="s">
        <v>123</v>
      </c>
      <c r="E14" s="39" t="s">
        <v>45</v>
      </c>
      <c r="F14" s="41" t="s">
        <v>125</v>
      </c>
      <c r="G14" s="42" t="s">
        <v>125</v>
      </c>
      <c r="H14" s="41" t="s">
        <v>125</v>
      </c>
      <c r="I14" s="42" t="s">
        <v>125</v>
      </c>
      <c r="J14" s="43"/>
      <c r="K14" s="44"/>
      <c r="L14" s="44"/>
      <c r="M14" s="42"/>
      <c r="N14" s="45"/>
      <c r="O14" s="45"/>
      <c r="P14" s="48" t="str">
        <f>VLOOKUP(A14,'BG Prof EU'!A:R,18,FALSE)</f>
        <v>Type of electrical supply cable, often with length and type of connector included</v>
      </c>
      <c r="Q14" s="47"/>
    </row>
    <row r="15" spans="1:17" s="36" customFormat="1" x14ac:dyDescent="0.35">
      <c r="A15" s="37" t="s">
        <v>172</v>
      </c>
      <c r="B15" s="38" t="s">
        <v>173</v>
      </c>
      <c r="C15" s="39" t="s">
        <v>122</v>
      </c>
      <c r="D15" s="40" t="s">
        <v>123</v>
      </c>
      <c r="E15" s="39" t="s">
        <v>45</v>
      </c>
      <c r="F15" s="41"/>
      <c r="G15" s="42"/>
      <c r="H15" s="41"/>
      <c r="I15" s="42"/>
      <c r="J15" s="43"/>
      <c r="K15" s="44"/>
      <c r="L15" s="44"/>
      <c r="M15" s="42" t="s">
        <v>125</v>
      </c>
      <c r="N15" s="45"/>
      <c r="O15" s="45" t="s">
        <v>125</v>
      </c>
      <c r="P15" s="48" t="str">
        <f>VLOOKUP(A15,'BG Prof EU'!A:R,18,FALSE)</f>
        <v>European Community mark (CE mark)</v>
      </c>
      <c r="Q15" s="102"/>
    </row>
    <row r="16" spans="1:17" s="36" customFormat="1" ht="58" x14ac:dyDescent="0.35">
      <c r="A16" s="37" t="s">
        <v>176</v>
      </c>
      <c r="B16" s="55" t="s">
        <v>419</v>
      </c>
      <c r="C16" s="39" t="s">
        <v>178</v>
      </c>
      <c r="D16" s="40" t="s">
        <v>123</v>
      </c>
      <c r="E16" s="39" t="s">
        <v>139</v>
      </c>
      <c r="F16" s="41"/>
      <c r="G16" s="42"/>
      <c r="H16" s="41"/>
      <c r="I16" s="42"/>
      <c r="J16" s="43"/>
      <c r="K16" s="44"/>
      <c r="L16" s="44"/>
      <c r="M16" s="42"/>
      <c r="N16" s="45"/>
      <c r="O16" s="45"/>
      <c r="P16" s="48" t="str">
        <f>VLOOKUP(A16,'BG Prof EU'!A:R,18,FALSE)</f>
        <v>Initial chromaticy co-ordinate value (x,y) and tolerance_x000D_
Chromaticy co-ordinate (xx, yy) and tolerance SDCM zz (coordinate precision: indoor: 2 decimals; outdoor 3 decimals)_x000D_
Format Indoor: (xx, yy) SDCM &lt;lt/&gt;zz; format Outdoor: (xx, yy) SDCM &lt;lt/&gt;zz</v>
      </c>
      <c r="Q16" s="51" t="s">
        <v>180</v>
      </c>
    </row>
    <row r="17" spans="1:17" s="36" customFormat="1" ht="29" x14ac:dyDescent="0.35">
      <c r="A17" s="37" t="s">
        <v>181</v>
      </c>
      <c r="B17" s="38" t="s">
        <v>182</v>
      </c>
      <c r="C17" s="39" t="s">
        <v>122</v>
      </c>
      <c r="D17" s="40" t="s">
        <v>123</v>
      </c>
      <c r="E17" s="39" t="s">
        <v>45</v>
      </c>
      <c r="F17" s="41"/>
      <c r="G17" s="42" t="s">
        <v>125</v>
      </c>
      <c r="H17" s="41"/>
      <c r="I17" s="42" t="s">
        <v>125</v>
      </c>
      <c r="J17" s="43"/>
      <c r="K17" s="44"/>
      <c r="L17" s="44"/>
      <c r="M17" s="42"/>
      <c r="N17" s="45"/>
      <c r="O17" s="45"/>
      <c r="P17" s="48" t="str">
        <f>VLOOKUP(A17,'BG Prof EU'!A:R,18,FALSE)</f>
        <v>Luminaire is equipped for constant light output regulation via specified control unit or interface</v>
      </c>
      <c r="Q17" s="47"/>
    </row>
    <row r="18" spans="1:17" s="36" customFormat="1" x14ac:dyDescent="0.35">
      <c r="A18" s="37" t="s">
        <v>184</v>
      </c>
      <c r="B18" s="38" t="s">
        <v>185</v>
      </c>
      <c r="C18" s="39" t="s">
        <v>122</v>
      </c>
      <c r="D18" s="40" t="s">
        <v>123</v>
      </c>
      <c r="E18" s="39" t="s">
        <v>45</v>
      </c>
      <c r="F18" s="41" t="s">
        <v>125</v>
      </c>
      <c r="G18" s="42" t="s">
        <v>125</v>
      </c>
      <c r="H18" s="41" t="s">
        <v>125</v>
      </c>
      <c r="I18" s="42" t="s">
        <v>125</v>
      </c>
      <c r="J18" s="43"/>
      <c r="K18" s="44"/>
      <c r="L18" s="44"/>
      <c r="M18" s="42"/>
      <c r="N18" s="45"/>
      <c r="O18" s="45"/>
      <c r="P18" s="48" t="str">
        <f>VLOOKUP(A18,'BG Prof EU'!A:R,18,FALSE)</f>
        <v>Color; main color of the housing</v>
      </c>
      <c r="Q18" s="47"/>
    </row>
    <row r="19" spans="1:17" s="36" customFormat="1" ht="15" x14ac:dyDescent="0.25">
      <c r="A19" s="37" t="s">
        <v>187</v>
      </c>
      <c r="B19" s="38" t="s">
        <v>188</v>
      </c>
      <c r="C19" s="39" t="s">
        <v>122</v>
      </c>
      <c r="D19" s="40" t="s">
        <v>123</v>
      </c>
      <c r="E19" s="39" t="s">
        <v>45</v>
      </c>
      <c r="F19" s="41" t="s">
        <v>125</v>
      </c>
      <c r="G19" s="42" t="s">
        <v>125</v>
      </c>
      <c r="H19" s="41" t="s">
        <v>125</v>
      </c>
      <c r="I19" s="42" t="s">
        <v>125</v>
      </c>
      <c r="J19" s="43"/>
      <c r="K19" s="44"/>
      <c r="L19" s="44"/>
      <c r="M19" s="42" t="s">
        <v>125</v>
      </c>
      <c r="N19" s="45"/>
      <c r="O19" s="45"/>
      <c r="P19" s="48" t="str">
        <f>VLOOKUP(A19,'BG Prof EU'!A:R,18,FALSE)</f>
        <v>Protection class of the luminaire against electrical shock hazard according to IEC 61140</v>
      </c>
      <c r="Q19" s="47"/>
    </row>
    <row r="20" spans="1:17" s="36" customFormat="1" ht="30" x14ac:dyDescent="0.25">
      <c r="A20" s="37" t="s">
        <v>190</v>
      </c>
      <c r="B20" s="38" t="s">
        <v>191</v>
      </c>
      <c r="C20" s="39" t="s">
        <v>122</v>
      </c>
      <c r="D20" s="40" t="s">
        <v>123</v>
      </c>
      <c r="E20" s="39" t="s">
        <v>45</v>
      </c>
      <c r="F20" s="41"/>
      <c r="G20" s="42"/>
      <c r="H20" s="41"/>
      <c r="I20" s="42"/>
      <c r="J20" s="43"/>
      <c r="K20" s="44"/>
      <c r="L20" s="44"/>
      <c r="M20" s="42"/>
      <c r="N20" s="45"/>
      <c r="O20" s="45"/>
      <c r="P20" s="48" t="str">
        <f>VLOOKUP(A20,'BG Prof EU'!A:R,18,FALSE)</f>
        <v>Color code of light sources supplied together with, or integrated in the luminaire (Kombipack)</v>
      </c>
      <c r="Q20" s="47"/>
    </row>
    <row r="21" spans="1:17" s="36" customFormat="1" ht="45" x14ac:dyDescent="0.25">
      <c r="A21" s="37" t="s">
        <v>193</v>
      </c>
      <c r="B21" s="38" t="s">
        <v>194</v>
      </c>
      <c r="C21" s="39" t="s">
        <v>122</v>
      </c>
      <c r="D21" s="39" t="s">
        <v>195</v>
      </c>
      <c r="E21" s="39" t="s">
        <v>45</v>
      </c>
      <c r="F21" s="41" t="s">
        <v>125</v>
      </c>
      <c r="G21" s="36" t="s">
        <v>125</v>
      </c>
      <c r="H21" s="41" t="s">
        <v>125</v>
      </c>
      <c r="I21" s="42" t="s">
        <v>125</v>
      </c>
      <c r="J21" s="43"/>
      <c r="K21" s="44"/>
      <c r="L21" s="44"/>
      <c r="M21" s="42"/>
      <c r="N21" s="45"/>
      <c r="O21" s="45"/>
      <c r="P21" s="48" t="str">
        <f>VLOOKUP(A21,'BG Prof EU'!A:R,18,FALSE)</f>
        <v>For light sources of the same color (Kombipack)_x000D_
Cited together, the CRI and CCT give a numerical estimate of what reference (ideal) light source best approximates a particular artificial light, and what the difference is.</v>
      </c>
      <c r="Q21" s="47"/>
    </row>
    <row r="22" spans="1:17" s="36" customFormat="1" ht="45" x14ac:dyDescent="0.25">
      <c r="A22" s="37" t="s">
        <v>197</v>
      </c>
      <c r="B22" s="55" t="s">
        <v>198</v>
      </c>
      <c r="C22" s="39" t="s">
        <v>122</v>
      </c>
      <c r="D22" s="40" t="s">
        <v>123</v>
      </c>
      <c r="E22" s="39" t="s">
        <v>45</v>
      </c>
      <c r="F22" s="41" t="s">
        <v>125</v>
      </c>
      <c r="G22" s="42" t="s">
        <v>125</v>
      </c>
      <c r="H22" s="41" t="s">
        <v>125</v>
      </c>
      <c r="I22" s="42" t="s">
        <v>125</v>
      </c>
      <c r="J22" s="43"/>
      <c r="K22" s="44"/>
      <c r="L22" s="44"/>
      <c r="M22" s="42"/>
      <c r="N22" s="45"/>
      <c r="O22" s="45"/>
      <c r="P22" s="48" t="str">
        <f>VLOOKUP(A22,'BG Prof EU'!A:R,18,FALSE)</f>
        <v>Connection in general describes how the luminaire is connected to the external power supply and or interface signal, or could be used for interconnection and output of the supply power and interface signal to another luminaire.</v>
      </c>
      <c r="Q22" s="47"/>
    </row>
    <row r="23" spans="1:17" s="36" customFormat="1" ht="90" x14ac:dyDescent="0.25">
      <c r="A23" s="37" t="s">
        <v>200</v>
      </c>
      <c r="B23" s="38" t="s">
        <v>201</v>
      </c>
      <c r="C23" s="39" t="s">
        <v>122</v>
      </c>
      <c r="D23" s="40" t="s">
        <v>123</v>
      </c>
      <c r="E23" s="39" t="s">
        <v>45</v>
      </c>
      <c r="F23" s="41" t="s">
        <v>125</v>
      </c>
      <c r="G23" s="42" t="s">
        <v>125</v>
      </c>
      <c r="H23" s="41" t="s">
        <v>125</v>
      </c>
      <c r="I23" s="42" t="s">
        <v>125</v>
      </c>
      <c r="J23" s="43"/>
      <c r="K23" s="44"/>
      <c r="L23" s="44"/>
      <c r="M23" s="42"/>
      <c r="N23" s="45"/>
      <c r="O23" s="45"/>
      <c r="P23" s="48" t="str">
        <f>VLOOKUP(A23,'BG Prof EU'!A:R,18,FALSE)</f>
        <v>For light sources of the same color (Kombipack)_x000D_
The color rendering index (CRI) is a method to determine how well a light source's illumination of 8 sample patches compares to the illumination provided by a reference source. Cited together, the CRI and CCT give a numerical estimate of what reference (ideal) light source best approximates a particular artificial light, and what the difference is.</v>
      </c>
      <c r="Q23" s="47"/>
    </row>
    <row r="24" spans="1:17" s="36" customFormat="1" ht="30" x14ac:dyDescent="0.25">
      <c r="A24" s="56" t="s">
        <v>203</v>
      </c>
      <c r="B24" s="38" t="s">
        <v>204</v>
      </c>
      <c r="C24" s="39" t="s">
        <v>122</v>
      </c>
      <c r="D24" s="40" t="s">
        <v>123</v>
      </c>
      <c r="E24" s="39" t="s">
        <v>45</v>
      </c>
      <c r="F24" s="41" t="s">
        <v>140</v>
      </c>
      <c r="G24" s="42" t="s">
        <v>140</v>
      </c>
      <c r="H24" s="41" t="s">
        <v>140</v>
      </c>
      <c r="I24" s="42" t="s">
        <v>140</v>
      </c>
      <c r="J24" s="43"/>
      <c r="K24" s="44"/>
      <c r="L24" s="44"/>
      <c r="M24" s="42"/>
      <c r="N24" s="45"/>
      <c r="O24" s="45"/>
      <c r="P24" s="51" t="str">
        <f>VLOOKUP(A24,'BG Prof EU'!A:R,18,FALSE)</f>
        <v>Defines the possible communication technologies, protocols and or programs that enable the dimming function</v>
      </c>
      <c r="Q24" s="102" t="s">
        <v>420</v>
      </c>
    </row>
    <row r="25" spans="1:17" s="36" customFormat="1" ht="30" x14ac:dyDescent="0.25">
      <c r="A25" s="37" t="s">
        <v>207</v>
      </c>
      <c r="B25" s="55" t="s">
        <v>208</v>
      </c>
      <c r="C25" s="39" t="s">
        <v>122</v>
      </c>
      <c r="D25" s="40" t="s">
        <v>123</v>
      </c>
      <c r="E25" s="39" t="s">
        <v>45</v>
      </c>
      <c r="F25" s="41"/>
      <c r="G25" s="42"/>
      <c r="H25" s="41"/>
      <c r="I25" s="42"/>
      <c r="J25" s="43"/>
      <c r="K25" s="44"/>
      <c r="L25" s="44"/>
      <c r="M25" s="42"/>
      <c r="N25" s="45"/>
      <c r="O25" s="45"/>
      <c r="P25" s="48" t="str">
        <f>VLOOKUP(A25,'BG Prof EU'!A:R,18,FALSE)</f>
        <v>Part that protects the light source and optical elements of the luminaire against external influences, sometimes also a lens</v>
      </c>
      <c r="Q25" s="47" t="s">
        <v>210</v>
      </c>
    </row>
    <row r="26" spans="1:17" s="36" customFormat="1" ht="15" x14ac:dyDescent="0.25">
      <c r="A26" s="37" t="s">
        <v>211</v>
      </c>
      <c r="B26" s="38" t="s">
        <v>212</v>
      </c>
      <c r="C26" s="39" t="s">
        <v>122</v>
      </c>
      <c r="D26" s="40" t="s">
        <v>123</v>
      </c>
      <c r="E26" s="39" t="s">
        <v>45</v>
      </c>
      <c r="F26" s="41"/>
      <c r="G26" s="42"/>
      <c r="H26" s="41"/>
      <c r="I26" s="42"/>
      <c r="J26" s="43"/>
      <c r="K26" s="44"/>
      <c r="L26" s="44"/>
      <c r="M26" s="42"/>
      <c r="N26" s="45"/>
      <c r="O26" s="45"/>
      <c r="P26" s="48" t="str">
        <f>VLOOKUP(A26,'BG Prof EU'!A:R,18,FALSE)</f>
        <v>Finish of the optical cover/lens</v>
      </c>
      <c r="Q26" s="47"/>
    </row>
    <row r="27" spans="1:17" s="36" customFormat="1" ht="15" x14ac:dyDescent="0.25">
      <c r="A27" s="37" t="s">
        <v>214</v>
      </c>
      <c r="B27" s="38" t="s">
        <v>215</v>
      </c>
      <c r="C27" s="39" t="s">
        <v>122</v>
      </c>
      <c r="D27" s="40" t="s">
        <v>123</v>
      </c>
      <c r="E27" s="39" t="s">
        <v>45</v>
      </c>
      <c r="F27" s="41"/>
      <c r="G27" s="42"/>
      <c r="H27" s="41"/>
      <c r="I27" s="42"/>
      <c r="J27" s="43"/>
      <c r="K27" s="44"/>
      <c r="L27" s="44"/>
      <c r="M27" s="42"/>
      <c r="N27" s="45"/>
      <c r="O27" s="45"/>
      <c r="P27" s="48" t="str">
        <f>VLOOKUP(A27,'BG Prof EU'!A:R,18,FALSE)</f>
        <v>Main material of the optical cover or lens of a luminaire</v>
      </c>
      <c r="Q27" s="47"/>
    </row>
    <row r="28" spans="1:17" s="36" customFormat="1" ht="15" x14ac:dyDescent="0.25">
      <c r="A28" s="37" t="s">
        <v>217</v>
      </c>
      <c r="B28" s="38" t="s">
        <v>218</v>
      </c>
      <c r="C28" s="39" t="s">
        <v>122</v>
      </c>
      <c r="D28" s="40" t="s">
        <v>123</v>
      </c>
      <c r="E28" s="39" t="s">
        <v>45</v>
      </c>
      <c r="F28" s="41"/>
      <c r="G28" s="42"/>
      <c r="H28" s="41"/>
      <c r="I28" s="42"/>
      <c r="J28" s="43"/>
      <c r="K28" s="44"/>
      <c r="L28" s="44"/>
      <c r="M28" s="42"/>
      <c r="N28" s="45"/>
      <c r="O28" s="45"/>
      <c r="P28" s="48" t="str">
        <f>VLOOKUP(A28,'BG Prof EU'!A:R,18,FALSE)</f>
        <v>Shape of the optical cover/lens</v>
      </c>
      <c r="Q28" s="47"/>
    </row>
    <row r="29" spans="1:17" s="36" customFormat="1" ht="75" x14ac:dyDescent="0.25">
      <c r="A29" s="37" t="s">
        <v>72</v>
      </c>
      <c r="B29" s="38" t="s">
        <v>73</v>
      </c>
      <c r="C29" s="39" t="s">
        <v>122</v>
      </c>
      <c r="D29" s="40" t="s">
        <v>123</v>
      </c>
      <c r="E29" s="39" t="s">
        <v>45</v>
      </c>
      <c r="F29" s="41" t="s">
        <v>125</v>
      </c>
      <c r="G29" s="42" t="s">
        <v>125</v>
      </c>
      <c r="H29" s="41" t="s">
        <v>125</v>
      </c>
      <c r="I29" s="42" t="s">
        <v>125</v>
      </c>
      <c r="J29" s="43"/>
      <c r="K29" s="44"/>
      <c r="L29" s="44"/>
      <c r="M29" s="42"/>
      <c r="N29" s="45"/>
      <c r="O29" s="45"/>
      <c r="P29" s="48" t="str">
        <f>VLOOKUP(A29,'BG Prof EU'!A:R,18,FALSE)</f>
        <v>Luminaire is equipped for dimming via specified control unit and or interface._x000D_
There is a dimmable ballast/driver and you can adjust the dimming level later (by reprogramming etc.), then dimmable= YES. In the case of CLO: this can still be dimmed._x000D_
There is a non-dimmable ballast, or there is a dimmable ballast/driver that for whatever reason cannot be regulated later on anymore, then dimmable= NO.</v>
      </c>
      <c r="Q29" s="47"/>
    </row>
    <row r="30" spans="1:17" s="36" customFormat="1" ht="15" x14ac:dyDescent="0.25">
      <c r="A30" s="37" t="s">
        <v>221</v>
      </c>
      <c r="B30" s="38" t="s">
        <v>222</v>
      </c>
      <c r="C30" s="39" t="s">
        <v>122</v>
      </c>
      <c r="D30" s="40" t="s">
        <v>123</v>
      </c>
      <c r="E30" s="39" t="s">
        <v>45</v>
      </c>
      <c r="F30" s="41"/>
      <c r="G30" s="42" t="s">
        <v>125</v>
      </c>
      <c r="H30" s="41"/>
      <c r="I30" s="42" t="s">
        <v>125</v>
      </c>
      <c r="J30" s="43"/>
      <c r="K30" s="44"/>
      <c r="L30" s="44"/>
      <c r="M30" s="42"/>
      <c r="N30" s="45"/>
      <c r="O30" s="45"/>
      <c r="P30" s="48" t="str">
        <f>VLOOKUP(A30,'BG Prof EU'!A:R,18,FALSE)</f>
        <v>The driver is included with the luminaire, in the same package</v>
      </c>
      <c r="Q30" s="47"/>
    </row>
    <row r="31" spans="1:17" s="36" customFormat="1" ht="17.25" x14ac:dyDescent="0.25">
      <c r="A31" s="37" t="s">
        <v>224</v>
      </c>
      <c r="B31" s="55" t="s">
        <v>225</v>
      </c>
      <c r="C31" s="39" t="s">
        <v>226</v>
      </c>
      <c r="D31" s="40" t="s">
        <v>227</v>
      </c>
      <c r="E31" s="39" t="s">
        <v>139</v>
      </c>
      <c r="F31" s="41"/>
      <c r="H31" s="41" t="s">
        <v>125</v>
      </c>
      <c r="I31" s="42" t="s">
        <v>125</v>
      </c>
      <c r="J31" s="43"/>
      <c r="K31" s="44"/>
      <c r="L31" s="44"/>
      <c r="M31" s="42"/>
      <c r="N31" s="45"/>
      <c r="O31" s="45"/>
      <c r="P31" s="48" t="str">
        <f>VLOOKUP(A31,'BG Prof EU'!A:R,18,FALSE)</f>
        <v>Effective projected surface area of a luminaire, used for wind load calculations</v>
      </c>
      <c r="Q31" s="103" t="s">
        <v>229</v>
      </c>
    </row>
    <row r="32" spans="1:17" s="36" customFormat="1" ht="15" x14ac:dyDescent="0.25">
      <c r="A32" s="37" t="s">
        <v>230</v>
      </c>
      <c r="B32" s="38" t="s">
        <v>231</v>
      </c>
      <c r="C32" s="39" t="s">
        <v>137</v>
      </c>
      <c r="D32" s="39" t="s">
        <v>138</v>
      </c>
      <c r="E32" s="39" t="s">
        <v>139</v>
      </c>
      <c r="F32" s="41"/>
      <c r="G32" s="42"/>
      <c r="H32" s="41"/>
      <c r="I32" s="42"/>
      <c r="J32" s="43"/>
      <c r="K32" s="44"/>
      <c r="L32" s="44"/>
      <c r="M32" s="42"/>
      <c r="N32" s="45"/>
      <c r="O32" s="45"/>
      <c r="P32" s="48" t="str">
        <f>VLOOKUP(A32,'BG Prof EU'!A:R,18,FALSE)</f>
        <v>End CLO power consumption in W at end of life (system power)</v>
      </c>
      <c r="Q32" s="102" t="s">
        <v>142</v>
      </c>
    </row>
    <row r="33" spans="1:17" s="36" customFormat="1" ht="30" x14ac:dyDescent="0.25">
      <c r="A33" s="37" t="s">
        <v>233</v>
      </c>
      <c r="B33" s="38" t="s">
        <v>234</v>
      </c>
      <c r="C33" s="39" t="s">
        <v>122</v>
      </c>
      <c r="D33" s="40" t="s">
        <v>123</v>
      </c>
      <c r="E33" s="39" t="s">
        <v>45</v>
      </c>
      <c r="F33" s="41"/>
      <c r="G33" s="42"/>
      <c r="H33" s="41"/>
      <c r="I33" s="42"/>
      <c r="J33" s="43"/>
      <c r="K33" s="44"/>
      <c r="L33" s="44"/>
      <c r="M33" s="42"/>
      <c r="N33" s="45"/>
      <c r="O33" s="45"/>
      <c r="P33" s="48" t="str">
        <f>VLOOKUP(A33,'BG Prof EU'!A:R,18,FALSE)</f>
        <v>The ENEC mark indicates that the luminaire complies with the European safety standards</v>
      </c>
      <c r="Q33" s="47"/>
    </row>
    <row r="34" spans="1:17" s="36" customFormat="1" ht="15" x14ac:dyDescent="0.25">
      <c r="A34" s="37" t="s">
        <v>236</v>
      </c>
      <c r="B34" s="38" t="s">
        <v>421</v>
      </c>
      <c r="C34" s="39" t="s">
        <v>122</v>
      </c>
      <c r="D34" s="40" t="s">
        <v>123</v>
      </c>
      <c r="E34" s="39" t="s">
        <v>45</v>
      </c>
      <c r="F34" s="41"/>
      <c r="G34" s="42"/>
      <c r="H34" s="41"/>
      <c r="I34" s="42"/>
      <c r="J34" s="43"/>
      <c r="K34" s="44"/>
      <c r="L34" s="44"/>
      <c r="M34" s="42"/>
      <c r="N34" s="45"/>
      <c r="O34" s="45"/>
      <c r="P34" s="48" t="str">
        <f>VLOOKUP(A34,'BG Prof EU'!A:R,18,FALSE)</f>
        <v>Type of light source engine</v>
      </c>
      <c r="Q34" s="47"/>
    </row>
    <row r="35" spans="1:17" s="36" customFormat="1" ht="15" x14ac:dyDescent="0.25">
      <c r="A35" s="37" t="s">
        <v>239</v>
      </c>
      <c r="B35" s="38" t="s">
        <v>240</v>
      </c>
      <c r="C35" s="39" t="s">
        <v>226</v>
      </c>
      <c r="D35" s="40" t="s">
        <v>241</v>
      </c>
      <c r="E35" s="39" t="s">
        <v>139</v>
      </c>
      <c r="F35" s="41"/>
      <c r="G35" s="42"/>
      <c r="H35" s="41"/>
      <c r="I35" s="42"/>
      <c r="J35" s="43"/>
      <c r="K35" s="44"/>
      <c r="L35" s="44"/>
      <c r="M35" s="42"/>
      <c r="N35" s="45"/>
      <c r="O35" s="45"/>
      <c r="P35" s="48" t="str">
        <f>VLOOKUP(A35,'BG Prof EU'!A:R,18,FALSE)</f>
        <v>Driver failure rate at 5000 hours in %</v>
      </c>
      <c r="Q35" s="47"/>
    </row>
    <row r="36" spans="1:17" s="36" customFormat="1" ht="15" x14ac:dyDescent="0.25">
      <c r="A36" s="54" t="s">
        <v>243</v>
      </c>
      <c r="B36" s="50" t="s">
        <v>244</v>
      </c>
      <c r="C36" s="39" t="s">
        <v>122</v>
      </c>
      <c r="D36" s="40" t="s">
        <v>123</v>
      </c>
      <c r="E36" s="39" t="s">
        <v>45</v>
      </c>
      <c r="F36" s="41"/>
      <c r="G36" s="42"/>
      <c r="H36" s="41"/>
      <c r="I36" s="42"/>
      <c r="J36" s="43"/>
      <c r="K36" s="44"/>
      <c r="L36" s="44"/>
      <c r="M36" s="42"/>
      <c r="N36" s="45" t="s">
        <v>125</v>
      </c>
      <c r="O36" s="45" t="s">
        <v>125</v>
      </c>
      <c r="P36" s="48" t="str">
        <f>VLOOKUP(A36,'BG Prof EU'!A:R,18,FALSE)</f>
        <v>Diameter of the fixation piece</v>
      </c>
      <c r="Q36" s="47"/>
    </row>
    <row r="37" spans="1:17" s="36" customFormat="1" ht="15" x14ac:dyDescent="0.25">
      <c r="A37" s="54" t="s">
        <v>246</v>
      </c>
      <c r="B37" s="50" t="s">
        <v>247</v>
      </c>
      <c r="C37" s="39" t="s">
        <v>226</v>
      </c>
      <c r="D37" s="39" t="s">
        <v>164</v>
      </c>
      <c r="E37" s="39" t="s">
        <v>139</v>
      </c>
      <c r="F37" s="41"/>
      <c r="G37" s="42"/>
      <c r="H37" s="41"/>
      <c r="I37" s="42"/>
      <c r="J37" s="43"/>
      <c r="K37" s="44"/>
      <c r="L37" s="44"/>
      <c r="M37" s="42"/>
      <c r="N37" s="45" t="s">
        <v>125</v>
      </c>
      <c r="O37" s="45" t="s">
        <v>125</v>
      </c>
      <c r="P37" s="65" t="str">
        <f>VLOOKUP(A37,'BG Prof EU'!A:R,18,FALSE)</f>
        <v>The nominal center distance measured between the fixation points, expressed in mm</v>
      </c>
      <c r="Q37" s="47"/>
    </row>
    <row r="38" spans="1:17" s="36" customFormat="1" ht="15" x14ac:dyDescent="0.25">
      <c r="A38" s="37" t="s">
        <v>249</v>
      </c>
      <c r="B38" s="55" t="s">
        <v>250</v>
      </c>
      <c r="C38" s="39" t="s">
        <v>122</v>
      </c>
      <c r="D38" s="40" t="s">
        <v>123</v>
      </c>
      <c r="E38" s="39" t="s">
        <v>45</v>
      </c>
      <c r="F38" s="41"/>
      <c r="G38" s="42"/>
      <c r="H38" s="41"/>
      <c r="I38" s="42"/>
      <c r="J38" s="43"/>
      <c r="K38" s="44"/>
      <c r="L38" s="44"/>
      <c r="M38" s="42"/>
      <c r="N38" s="45"/>
      <c r="O38" s="45"/>
      <c r="P38" s="48" t="str">
        <f>VLOOKUP(A38,'BG Prof EU'!A:R,18,FALSE)</f>
        <v>Material of fixation of luminaire to a pole, pole mounting arm or bracket</v>
      </c>
      <c r="Q38" s="47"/>
    </row>
    <row r="39" spans="1:17" s="36" customFormat="1" ht="30" x14ac:dyDescent="0.25">
      <c r="A39" s="37" t="s">
        <v>252</v>
      </c>
      <c r="B39" s="38" t="s">
        <v>253</v>
      </c>
      <c r="C39" s="39" t="s">
        <v>122</v>
      </c>
      <c r="D39" s="40" t="s">
        <v>123</v>
      </c>
      <c r="E39" s="39" t="s">
        <v>45</v>
      </c>
      <c r="F39" s="41"/>
      <c r="G39" s="42"/>
      <c r="H39" s="41"/>
      <c r="I39" s="42"/>
      <c r="J39" s="43"/>
      <c r="K39" s="44"/>
      <c r="L39" s="44"/>
      <c r="M39" s="42"/>
      <c r="N39" s="45"/>
      <c r="O39" s="45"/>
      <c r="P39" s="48" t="str">
        <f>VLOOKUP(A39,'BG Prof EU'!A:R,18,FALSE)</f>
        <v>Flammability mark indicates the suitability for mounting a luminaire on flammable surfaces</v>
      </c>
      <c r="Q39" s="47"/>
    </row>
    <row r="40" spans="1:17" s="36" customFormat="1" ht="15" x14ac:dyDescent="0.25">
      <c r="A40" s="37" t="s">
        <v>255</v>
      </c>
      <c r="B40" s="38" t="s">
        <v>114</v>
      </c>
      <c r="C40" s="39" t="s">
        <v>122</v>
      </c>
      <c r="D40" s="40" t="s">
        <v>123</v>
      </c>
      <c r="E40" s="39" t="s">
        <v>45</v>
      </c>
      <c r="F40" s="41"/>
      <c r="G40" s="42"/>
      <c r="H40" s="41"/>
      <c r="I40" s="42"/>
      <c r="J40" s="43"/>
      <c r="K40" s="44"/>
      <c r="L40" s="44"/>
      <c r="M40" s="42"/>
      <c r="N40" s="45"/>
      <c r="O40" s="45"/>
      <c r="P40" s="51" t="str">
        <f>VLOOKUP(A40,'BG Prof EU'!A:R,18,FALSE)</f>
        <v>For conventional lamps; for LEDs and LED modules use attribute TRAFO</v>
      </c>
      <c r="Q40" s="102" t="s">
        <v>422</v>
      </c>
    </row>
    <row r="41" spans="1:17" s="36" customFormat="1" ht="30" x14ac:dyDescent="0.25">
      <c r="A41" s="54" t="s">
        <v>257</v>
      </c>
      <c r="B41" s="50" t="s">
        <v>258</v>
      </c>
      <c r="C41" s="39" t="s">
        <v>122</v>
      </c>
      <c r="D41" s="40" t="s">
        <v>123</v>
      </c>
      <c r="E41" s="39" t="s">
        <v>45</v>
      </c>
      <c r="F41" s="41"/>
      <c r="G41" s="42"/>
      <c r="H41" s="41"/>
      <c r="I41" s="42"/>
      <c r="J41" s="43"/>
      <c r="K41" s="44"/>
      <c r="L41" s="44"/>
      <c r="M41" s="42"/>
      <c r="N41" s="45"/>
      <c r="O41" s="45"/>
      <c r="P41" s="48" t="str">
        <f>VLOOKUP(A41,'BG Prof EU'!A:R,18,FALSE)</f>
        <v>Glow-wire test temperature indicates the minimum temperature and time at which a luminaire housing part could ignite</v>
      </c>
      <c r="Q41" s="47"/>
    </row>
    <row r="42" spans="1:17" s="36" customFormat="1" ht="15" x14ac:dyDescent="0.25">
      <c r="A42" s="37" t="s">
        <v>260</v>
      </c>
      <c r="B42" s="38" t="s">
        <v>261</v>
      </c>
      <c r="C42" s="39" t="s">
        <v>122</v>
      </c>
      <c r="D42" s="40" t="s">
        <v>123</v>
      </c>
      <c r="E42" s="39" t="s">
        <v>45</v>
      </c>
      <c r="F42" s="41" t="s">
        <v>125</v>
      </c>
      <c r="G42" s="42" t="s">
        <v>125</v>
      </c>
      <c r="H42" s="41" t="s">
        <v>125</v>
      </c>
      <c r="I42" s="42" t="s">
        <v>125</v>
      </c>
      <c r="J42" s="43"/>
      <c r="K42" s="44"/>
      <c r="L42" s="44"/>
      <c r="M42" s="42"/>
      <c r="N42" s="45"/>
      <c r="O42" s="45"/>
      <c r="P42" s="48" t="str">
        <f>VLOOKUP(A42,'BG Prof EU'!A:R,18,FALSE)</f>
        <v>Main material of the housing</v>
      </c>
      <c r="Q42" s="47"/>
    </row>
    <row r="43" spans="1:17" s="36" customFormat="1" ht="30" x14ac:dyDescent="0.25">
      <c r="A43" s="37" t="s">
        <v>263</v>
      </c>
      <c r="B43" s="38" t="s">
        <v>264</v>
      </c>
      <c r="C43" s="39" t="s">
        <v>122</v>
      </c>
      <c r="D43" s="40" t="s">
        <v>123</v>
      </c>
      <c r="E43" s="39" t="s">
        <v>45</v>
      </c>
      <c r="F43" s="41"/>
      <c r="G43" s="42"/>
      <c r="H43" s="41" t="s">
        <v>125</v>
      </c>
      <c r="I43" s="42" t="s">
        <v>125</v>
      </c>
      <c r="J43" s="43"/>
      <c r="K43" s="44"/>
      <c r="L43" s="44"/>
      <c r="M43" s="42"/>
      <c r="N43" s="45"/>
      <c r="O43" s="45"/>
      <c r="P43" s="48" t="str">
        <f>VLOOKUP(A43,'BG Prof EU'!A:R,18,FALSE)</f>
        <v>Numeric classification for the degrees of protection provided by enclosures for electrical equipment against external mechanical impacts (EN 62262)</v>
      </c>
      <c r="Q43" s="47"/>
    </row>
    <row r="44" spans="1:17" s="36" customFormat="1" ht="15" x14ac:dyDescent="0.25">
      <c r="A44" s="37" t="s">
        <v>266</v>
      </c>
      <c r="B44" s="38" t="s">
        <v>267</v>
      </c>
      <c r="C44" s="39" t="s">
        <v>137</v>
      </c>
      <c r="D44" s="39" t="s">
        <v>138</v>
      </c>
      <c r="E44" s="39" t="s">
        <v>139</v>
      </c>
      <c r="F44" s="41"/>
      <c r="G44" s="42"/>
      <c r="H44" s="41"/>
      <c r="I44" s="42"/>
      <c r="J44" s="43"/>
      <c r="K44" s="44"/>
      <c r="L44" s="44"/>
      <c r="M44" s="42"/>
      <c r="N44" s="45"/>
      <c r="O44" s="45"/>
      <c r="P44" s="48" t="str">
        <f>VLOOKUP(A44,'BG Prof EU'!A:R,18,FALSE)</f>
        <v>Initial CLO power consumption in W at installation (system power)</v>
      </c>
      <c r="Q44" s="102" t="s">
        <v>142</v>
      </c>
    </row>
    <row r="45" spans="1:17" s="36" customFormat="1" ht="30" x14ac:dyDescent="0.25">
      <c r="A45" s="37" t="s">
        <v>269</v>
      </c>
      <c r="B45" s="55" t="s">
        <v>270</v>
      </c>
      <c r="C45" s="39" t="s">
        <v>226</v>
      </c>
      <c r="D45" s="39" t="s">
        <v>271</v>
      </c>
      <c r="E45" s="39" t="s">
        <v>139</v>
      </c>
      <c r="F45" s="41" t="s">
        <v>125</v>
      </c>
      <c r="G45" s="42" t="s">
        <v>125</v>
      </c>
      <c r="H45" s="41" t="s">
        <v>125</v>
      </c>
      <c r="I45" s="42" t="s">
        <v>125</v>
      </c>
      <c r="J45" s="43"/>
      <c r="K45" s="44"/>
      <c r="L45" s="44"/>
      <c r="M45" s="42"/>
      <c r="N45" s="45"/>
      <c r="O45" s="45"/>
      <c r="P45" s="48" t="str">
        <f>VLOOKUP(A45,'BG Prof EU'!A:R,18,FALSE)</f>
        <v>Maximum instantaneous input current drawn by an electrical device when first turned on. Inrush current peak and time are measured between the 50% levels of this peak.</v>
      </c>
      <c r="Q45" s="47"/>
    </row>
    <row r="46" spans="1:17" s="36" customFormat="1" ht="45" x14ac:dyDescent="0.25">
      <c r="A46" s="37" t="s">
        <v>273</v>
      </c>
      <c r="B46" s="55" t="s">
        <v>274</v>
      </c>
      <c r="C46" s="39" t="s">
        <v>226</v>
      </c>
      <c r="D46" s="39" t="s">
        <v>275</v>
      </c>
      <c r="E46" s="39" t="s">
        <v>139</v>
      </c>
      <c r="F46" s="41" t="s">
        <v>125</v>
      </c>
      <c r="G46" s="42" t="s">
        <v>125</v>
      </c>
      <c r="H46" s="41" t="s">
        <v>125</v>
      </c>
      <c r="I46" s="42" t="s">
        <v>125</v>
      </c>
      <c r="J46" s="43"/>
      <c r="K46" s="44"/>
      <c r="L46" s="44"/>
      <c r="M46" s="42"/>
      <c r="N46" s="45"/>
      <c r="O46" s="45"/>
      <c r="P46" s="48" t="str">
        <f>VLOOKUP(A46,'BG Prof EU'!A:R,18,FALSE)</f>
        <v>Maximum instantaneous duration time of input current drawn by an electrical device when first turned on. Inrush current peak and time are measured between the 50% levels of this peak.</v>
      </c>
      <c r="Q46" s="47"/>
    </row>
    <row r="47" spans="1:17" s="36" customFormat="1" ht="45" x14ac:dyDescent="0.25">
      <c r="A47" s="37" t="s">
        <v>277</v>
      </c>
      <c r="B47" s="38" t="s">
        <v>278</v>
      </c>
      <c r="C47" s="39" t="s">
        <v>122</v>
      </c>
      <c r="D47" s="40" t="s">
        <v>123</v>
      </c>
      <c r="E47" s="39" t="s">
        <v>45</v>
      </c>
      <c r="F47" s="41" t="s">
        <v>125</v>
      </c>
      <c r="G47" s="42" t="s">
        <v>125</v>
      </c>
      <c r="H47" s="41" t="s">
        <v>125</v>
      </c>
      <c r="I47" s="42" t="s">
        <v>125</v>
      </c>
      <c r="J47" s="43"/>
      <c r="K47" s="44"/>
      <c r="L47" s="44"/>
      <c r="M47" s="42" t="s">
        <v>125</v>
      </c>
      <c r="N47" s="45"/>
      <c r="O47" s="45"/>
      <c r="P47" s="48" t="str">
        <f>VLOOKUP(A47,'BG Prof EU'!A:R,18,FALSE)</f>
        <v>Ingress Protection Code classifies and rates the degree of protection provided against intrusion (body parts such as hands and fingers), dust, accidental contact, and water by mechanical casings and electrical enclosures (IEC 60529)</v>
      </c>
      <c r="Q47" s="47"/>
    </row>
    <row r="48" spans="1:17" s="36" customFormat="1" ht="30" x14ac:dyDescent="0.25">
      <c r="A48" s="37" t="s">
        <v>280</v>
      </c>
      <c r="B48" s="55" t="s">
        <v>281</v>
      </c>
      <c r="C48" s="39" t="s">
        <v>122</v>
      </c>
      <c r="D48" s="40" t="s">
        <v>123</v>
      </c>
      <c r="E48" s="39" t="s">
        <v>45</v>
      </c>
      <c r="F48" s="41"/>
      <c r="G48" s="42"/>
      <c r="H48" s="41" t="s">
        <v>125</v>
      </c>
      <c r="I48" s="42" t="s">
        <v>125</v>
      </c>
      <c r="J48" s="43"/>
      <c r="K48" s="44"/>
      <c r="L48" s="44"/>
      <c r="M48" s="42"/>
      <c r="N48" s="45"/>
      <c r="O48" s="45"/>
      <c r="P48" s="48" t="str">
        <f>VLOOKUP(A48,'BG Prof EU'!A:R,18,FALSE)</f>
        <v>Code that represents the light source family for luminaires, used for conventional lamps and LED modules</v>
      </c>
      <c r="Q48" s="47"/>
    </row>
    <row r="49" spans="1:17" s="36" customFormat="1" ht="30" x14ac:dyDescent="0.25">
      <c r="A49" s="37" t="s">
        <v>283</v>
      </c>
      <c r="B49" s="55" t="s">
        <v>284</v>
      </c>
      <c r="C49" s="39" t="s">
        <v>226</v>
      </c>
      <c r="D49" s="39" t="s">
        <v>285</v>
      </c>
      <c r="E49" s="39" t="s">
        <v>139</v>
      </c>
      <c r="F49" s="41"/>
      <c r="G49" s="42" t="s">
        <v>125</v>
      </c>
      <c r="H49" s="41"/>
      <c r="I49" s="42" t="s">
        <v>125</v>
      </c>
      <c r="J49" s="43"/>
      <c r="K49" s="44"/>
      <c r="L49" s="44"/>
      <c r="M49" s="42"/>
      <c r="N49" s="45"/>
      <c r="O49" s="45"/>
      <c r="P49" s="48" t="str">
        <f>VLOOKUP(A49,'BG Prof EU'!A:R,18,FALSE)</f>
        <v>Median useful life L70B50 (number of operating hours after which 70% of the light output remains for 50% of the luminaires)</v>
      </c>
      <c r="Q49" s="47"/>
    </row>
    <row r="50" spans="1:17" s="36" customFormat="1" ht="30" x14ac:dyDescent="0.25">
      <c r="A50" s="37" t="s">
        <v>287</v>
      </c>
      <c r="B50" s="38" t="s">
        <v>288</v>
      </c>
      <c r="C50" s="39" t="s">
        <v>226</v>
      </c>
      <c r="D50" s="39" t="s">
        <v>285</v>
      </c>
      <c r="E50" s="39" t="s">
        <v>139</v>
      </c>
      <c r="F50" s="41"/>
      <c r="G50" s="42"/>
      <c r="H50" s="41"/>
      <c r="I50" s="42"/>
      <c r="J50" s="43"/>
      <c r="K50" s="44"/>
      <c r="L50" s="44"/>
      <c r="M50" s="42"/>
      <c r="N50" s="45"/>
      <c r="O50" s="45"/>
      <c r="P50" s="48" t="str">
        <f>VLOOKUP(A50,'BG Prof EU'!A:R,18,FALSE)</f>
        <v>Useful life L80B10 (number of operating hours after which 80% of the light output remains for 10% of the luminaires)</v>
      </c>
      <c r="Q50" s="102" t="s">
        <v>290</v>
      </c>
    </row>
    <row r="51" spans="1:17" s="36" customFormat="1" ht="30" x14ac:dyDescent="0.25">
      <c r="A51" s="37" t="s">
        <v>291</v>
      </c>
      <c r="B51" s="55" t="s">
        <v>292</v>
      </c>
      <c r="C51" s="39" t="s">
        <v>226</v>
      </c>
      <c r="D51" s="39" t="s">
        <v>285</v>
      </c>
      <c r="E51" s="39" t="s">
        <v>139</v>
      </c>
      <c r="F51" s="41"/>
      <c r="G51" s="42"/>
      <c r="H51" s="41"/>
      <c r="I51" s="42"/>
      <c r="J51" s="43"/>
      <c r="K51" s="44"/>
      <c r="L51" s="44"/>
      <c r="M51" s="42"/>
      <c r="N51" s="45"/>
      <c r="O51" s="45"/>
      <c r="P51" s="48" t="str">
        <f>VLOOKUP(A51,'BG Prof EU'!A:R,18,FALSE)</f>
        <v>Median useful life L80B50 (number of operating hours after which 80% of the light output remains for 50% of the luminaires</v>
      </c>
      <c r="Q51" s="47"/>
    </row>
    <row r="52" spans="1:17" s="36" customFormat="1" ht="30" x14ac:dyDescent="0.25">
      <c r="A52" s="37" t="s">
        <v>294</v>
      </c>
      <c r="B52" s="55" t="s">
        <v>295</v>
      </c>
      <c r="C52" s="39" t="s">
        <v>226</v>
      </c>
      <c r="D52" s="39" t="s">
        <v>285</v>
      </c>
      <c r="E52" s="39" t="s">
        <v>139</v>
      </c>
      <c r="F52" s="41"/>
      <c r="G52" s="42"/>
      <c r="H52" s="41"/>
      <c r="I52" s="42"/>
      <c r="J52" s="43"/>
      <c r="K52" s="44"/>
      <c r="L52" s="44"/>
      <c r="M52" s="42"/>
      <c r="N52" s="45"/>
      <c r="O52" s="45"/>
      <c r="P52" s="48" t="str">
        <f>VLOOKUP(A52,'BG Prof EU'!A:R,18,FALSE)</f>
        <v>Median useful life L90B50 (number of operating hours after which 90% of the light output remains for 50% of the luminaires</v>
      </c>
      <c r="Q52" s="47"/>
    </row>
    <row r="53" spans="1:17" s="36" customFormat="1" ht="15" x14ac:dyDescent="0.25">
      <c r="A53" s="37" t="s">
        <v>297</v>
      </c>
      <c r="B53" s="38" t="s">
        <v>298</v>
      </c>
      <c r="C53" s="39" t="s">
        <v>122</v>
      </c>
      <c r="D53" s="40" t="s">
        <v>123</v>
      </c>
      <c r="E53" s="39" t="s">
        <v>45</v>
      </c>
      <c r="F53" s="41"/>
      <c r="G53" s="42" t="s">
        <v>125</v>
      </c>
      <c r="H53" s="41"/>
      <c r="I53" s="42" t="s">
        <v>125</v>
      </c>
      <c r="J53" s="43"/>
      <c r="K53" s="44"/>
      <c r="L53" s="44"/>
      <c r="M53" s="42"/>
      <c r="N53" s="45"/>
      <c r="O53" s="45"/>
      <c r="P53" s="48" t="str">
        <f>VLOOKUP(A53,'BG Prof EU'!A:R,18,FALSE)</f>
        <v>Possibility to replace the light source, e.g. replaceable lamp, upgradable LED engine</v>
      </c>
      <c r="Q53" s="47"/>
    </row>
    <row r="54" spans="1:17" s="36" customFormat="1" ht="15" x14ac:dyDescent="0.25">
      <c r="A54" s="37" t="s">
        <v>300</v>
      </c>
      <c r="B54" s="38" t="s">
        <v>301</v>
      </c>
      <c r="C54" s="39" t="s">
        <v>122</v>
      </c>
      <c r="D54" s="39" t="s">
        <v>302</v>
      </c>
      <c r="E54" s="39" t="s">
        <v>45</v>
      </c>
      <c r="F54" s="41" t="s">
        <v>125</v>
      </c>
      <c r="G54" s="42" t="s">
        <v>125</v>
      </c>
      <c r="H54" s="41" t="s">
        <v>125</v>
      </c>
      <c r="I54" s="42" t="s">
        <v>125</v>
      </c>
      <c r="J54" s="43"/>
      <c r="K54" s="44"/>
      <c r="L54" s="44"/>
      <c r="M54" s="42" t="s">
        <v>125</v>
      </c>
      <c r="N54" s="45"/>
      <c r="O54" s="45"/>
      <c r="P54" s="48" t="str">
        <f>VLOOKUP(A54,'BG Prof EU'!A:R,18,FALSE)</f>
        <v>Nominal frequency of the mains supply, often a frequency range</v>
      </c>
      <c r="Q54" s="47"/>
    </row>
    <row r="55" spans="1:17" s="36" customFormat="1" ht="15" x14ac:dyDescent="0.25">
      <c r="A55" s="37" t="s">
        <v>304</v>
      </c>
      <c r="B55" s="38" t="s">
        <v>305</v>
      </c>
      <c r="C55" s="39" t="s">
        <v>122</v>
      </c>
      <c r="D55" s="39" t="s">
        <v>306</v>
      </c>
      <c r="E55" s="39" t="s">
        <v>45</v>
      </c>
      <c r="F55" s="41" t="s">
        <v>125</v>
      </c>
      <c r="G55" s="42" t="s">
        <v>125</v>
      </c>
      <c r="H55" s="41" t="s">
        <v>125</v>
      </c>
      <c r="I55" s="42" t="s">
        <v>125</v>
      </c>
      <c r="J55" s="43"/>
      <c r="K55" s="44"/>
      <c r="L55" s="44"/>
      <c r="M55" s="42" t="s">
        <v>125</v>
      </c>
      <c r="N55" s="45"/>
      <c r="O55" s="45"/>
      <c r="P55" s="48" t="str">
        <f>VLOOKUP(A55,'BG Prof EU'!A:R,18,FALSE)</f>
        <v>Nominal supply or line voltage of the luminaire, often a voltage range, or more voltages</v>
      </c>
      <c r="Q55" s="47"/>
    </row>
    <row r="56" spans="1:17" s="36" customFormat="1" ht="45" x14ac:dyDescent="0.25">
      <c r="A56" s="37" t="s">
        <v>308</v>
      </c>
      <c r="B56" s="55" t="s">
        <v>309</v>
      </c>
      <c r="C56" s="39" t="s">
        <v>178</v>
      </c>
      <c r="D56" s="40" t="s">
        <v>123</v>
      </c>
      <c r="E56" s="39" t="s">
        <v>139</v>
      </c>
      <c r="F56" s="41"/>
      <c r="G56" s="42"/>
      <c r="H56" s="41"/>
      <c r="I56" s="42"/>
      <c r="J56" s="43"/>
      <c r="K56" s="44"/>
      <c r="L56" s="44"/>
      <c r="M56" s="42"/>
      <c r="N56" s="45"/>
      <c r="O56" s="45"/>
      <c r="P56" s="48" t="str">
        <f>VLOOKUP(A56,'BG Prof EU'!A:R,18,FALSE)</f>
        <v>Lumen maintenance of outdoor luminaire at useful life of 100,000 h at average ambient operating temperature of 25 °C. The values indicated are a combination of the minimum illumination percentage (Lxx) and maximum failing batch percentage (Byy).</v>
      </c>
      <c r="Q56" s="47" t="s">
        <v>311</v>
      </c>
    </row>
    <row r="57" spans="1:17" s="36" customFormat="1" ht="30" x14ac:dyDescent="0.25">
      <c r="A57" s="37" t="s">
        <v>312</v>
      </c>
      <c r="B57" s="38" t="s">
        <v>313</v>
      </c>
      <c r="C57" s="39" t="s">
        <v>226</v>
      </c>
      <c r="D57" s="39" t="s">
        <v>314</v>
      </c>
      <c r="E57" s="39" t="s">
        <v>139</v>
      </c>
      <c r="F57" s="41"/>
      <c r="G57" s="42" t="s">
        <v>125</v>
      </c>
      <c r="H57" s="41"/>
      <c r="I57" s="42" t="s">
        <v>125</v>
      </c>
      <c r="J57" s="43"/>
      <c r="K57" s="44"/>
      <c r="L57" s="44"/>
      <c r="M57" s="42"/>
      <c r="N57" s="45"/>
      <c r="O57" s="45"/>
      <c r="P57" s="48" t="str">
        <f>VLOOKUP(A57,'BG Prof EU'!A:R,18,FALSE)</f>
        <v>Initial LED luminaire efficacy, calculated result in lm/W of luminous flux in lm divided by initial rated input power in W</v>
      </c>
      <c r="Q57" s="47"/>
    </row>
    <row r="58" spans="1:17" s="36" customFormat="1" ht="30" x14ac:dyDescent="0.25">
      <c r="A58" s="37" t="s">
        <v>316</v>
      </c>
      <c r="B58" s="38" t="s">
        <v>423</v>
      </c>
      <c r="C58" s="39" t="s">
        <v>226</v>
      </c>
      <c r="D58" s="39" t="s">
        <v>318</v>
      </c>
      <c r="E58" s="39" t="s">
        <v>139</v>
      </c>
      <c r="F58" s="41"/>
      <c r="G58" s="42" t="s">
        <v>125</v>
      </c>
      <c r="H58" s="41"/>
      <c r="I58" s="42" t="s">
        <v>125</v>
      </c>
      <c r="J58" s="43"/>
      <c r="K58" s="44"/>
      <c r="L58" s="44"/>
      <c r="M58" s="42"/>
      <c r="N58" s="45"/>
      <c r="O58" s="45"/>
      <c r="P58" s="48" t="str">
        <f>VLOOKUP(A58,'BG Prof EU'!A:R,18,FALSE)</f>
        <v>Initial rated luminous flux n lumen, measured at installation at ambient reference temperature of 25°C</v>
      </c>
      <c r="Q58" s="47"/>
    </row>
    <row r="59" spans="1:17" s="36" customFormat="1" ht="15" x14ac:dyDescent="0.25">
      <c r="A59" s="37" t="s">
        <v>320</v>
      </c>
      <c r="B59" s="38" t="s">
        <v>321</v>
      </c>
      <c r="C59" s="39" t="s">
        <v>122</v>
      </c>
      <c r="D59" s="40" t="s">
        <v>123</v>
      </c>
      <c r="E59" s="39" t="s">
        <v>45</v>
      </c>
      <c r="F59" s="41"/>
      <c r="G59" s="42" t="s">
        <v>125</v>
      </c>
      <c r="H59" s="41"/>
      <c r="I59" s="42" t="s">
        <v>125</v>
      </c>
      <c r="J59" s="43"/>
      <c r="K59" s="44"/>
      <c r="L59" s="44"/>
      <c r="M59" s="42"/>
      <c r="N59" s="45"/>
      <c r="O59" s="45"/>
      <c r="P59" s="48" t="str">
        <f>VLOOKUP(A59,'BG Prof EU'!A:R,18,FALSE)</f>
        <v>Luminous flux tolerance tt in % of luminous flux value</v>
      </c>
      <c r="Q59" s="47"/>
    </row>
    <row r="60" spans="1:17" s="36" customFormat="1" ht="15" x14ac:dyDescent="0.25">
      <c r="A60" s="54" t="s">
        <v>323</v>
      </c>
      <c r="B60" s="50" t="s">
        <v>324</v>
      </c>
      <c r="C60" s="39" t="s">
        <v>122</v>
      </c>
      <c r="D60" s="40" t="s">
        <v>123</v>
      </c>
      <c r="E60" s="39" t="s">
        <v>45</v>
      </c>
      <c r="F60" s="41"/>
      <c r="G60" s="42"/>
      <c r="H60" s="41"/>
      <c r="I60" s="42"/>
      <c r="J60" s="43"/>
      <c r="K60" s="44"/>
      <c r="L60" s="44"/>
      <c r="M60" s="42" t="s">
        <v>125</v>
      </c>
      <c r="N60" s="45"/>
      <c r="O60" s="45"/>
      <c r="P60" s="48" t="str">
        <f>VLOOKUP(A60,'BG Prof EU'!A:R,18,FALSE)</f>
        <v>Main material of the product</v>
      </c>
      <c r="Q60" s="47"/>
    </row>
    <row r="61" spans="1:17" s="36" customFormat="1" ht="30" x14ac:dyDescent="0.25">
      <c r="A61" s="54" t="s">
        <v>326</v>
      </c>
      <c r="B61" s="50" t="s">
        <v>327</v>
      </c>
      <c r="C61" s="39" t="s">
        <v>122</v>
      </c>
      <c r="D61" s="40" t="s">
        <v>123</v>
      </c>
      <c r="E61" s="39" t="s">
        <v>45</v>
      </c>
      <c r="F61" s="41" t="s">
        <v>140</v>
      </c>
      <c r="G61" s="42" t="s">
        <v>140</v>
      </c>
      <c r="H61" s="41" t="s">
        <v>140</v>
      </c>
      <c r="I61" s="42" t="s">
        <v>140</v>
      </c>
      <c r="J61" s="43"/>
      <c r="K61" s="44"/>
      <c r="L61" s="44"/>
      <c r="M61" s="42"/>
      <c r="N61" s="45"/>
      <c r="O61" s="45"/>
      <c r="P61" s="48" t="str">
        <f>VLOOKUP(A61,'BG Prof EU'!A:R,18,FALSE)</f>
        <v>Maximum dim level (percentage) indicates the light output level that remains at 100% dimming</v>
      </c>
      <c r="Q61" s="47" t="s">
        <v>210</v>
      </c>
    </row>
    <row r="62" spans="1:17" s="36" customFormat="1" ht="15" x14ac:dyDescent="0.25">
      <c r="A62" s="37" t="s">
        <v>329</v>
      </c>
      <c r="B62" s="38" t="s">
        <v>330</v>
      </c>
      <c r="C62" s="39" t="s">
        <v>122</v>
      </c>
      <c r="D62" s="40" t="s">
        <v>123</v>
      </c>
      <c r="E62" s="39" t="s">
        <v>45</v>
      </c>
      <c r="F62" s="41"/>
      <c r="G62" s="42"/>
      <c r="H62" s="41" t="s">
        <v>125</v>
      </c>
      <c r="I62" s="42" t="s">
        <v>125</v>
      </c>
      <c r="J62" s="43"/>
      <c r="K62" s="44"/>
      <c r="L62" s="44"/>
      <c r="M62" s="42"/>
      <c r="N62" s="45"/>
      <c r="O62" s="45"/>
      <c r="P62" s="48" t="str">
        <f>VLOOKUP(A62,'BG Prof EU'!A:R,18,FALSE)</f>
        <v>Fixation of the luminaire to a structure or pole</v>
      </c>
      <c r="Q62" s="47"/>
    </row>
    <row r="63" spans="1:17" s="36" customFormat="1" ht="30" x14ac:dyDescent="0.25">
      <c r="A63" s="37" t="s">
        <v>332</v>
      </c>
      <c r="B63" s="38" t="s">
        <v>333</v>
      </c>
      <c r="C63" s="40" t="s">
        <v>122</v>
      </c>
      <c r="D63" s="40" t="s">
        <v>123</v>
      </c>
      <c r="E63" s="39" t="s">
        <v>45</v>
      </c>
      <c r="F63" s="41"/>
      <c r="G63" s="42"/>
      <c r="H63" s="41"/>
      <c r="I63" s="42"/>
      <c r="J63" s="43"/>
      <c r="K63" s="44"/>
      <c r="L63" s="44"/>
      <c r="M63" s="42"/>
      <c r="N63" s="45"/>
      <c r="O63" s="45"/>
      <c r="P63" s="48" t="str">
        <f>VLOOKUP(A63,'BG Prof EU'!A:R,18,FALSE)</f>
        <v>Number of gear units or light source drivers in the luminaire_x000D_
For multiple gear units not covered by any other characteristics, e.g. EL or SSW</v>
      </c>
      <c r="Q63" s="47"/>
    </row>
    <row r="64" spans="1:17" s="36" customFormat="1" ht="15" x14ac:dyDescent="0.25">
      <c r="A64" s="37" t="s">
        <v>335</v>
      </c>
      <c r="B64" s="55" t="s">
        <v>336</v>
      </c>
      <c r="C64" s="40" t="s">
        <v>122</v>
      </c>
      <c r="D64" s="40" t="s">
        <v>123</v>
      </c>
      <c r="E64" s="39" t="s">
        <v>45</v>
      </c>
      <c r="F64" s="41" t="s">
        <v>125</v>
      </c>
      <c r="G64" s="42"/>
      <c r="H64" s="41" t="s">
        <v>125</v>
      </c>
      <c r="I64" s="42"/>
      <c r="J64" s="43"/>
      <c r="K64" s="44"/>
      <c r="L64" s="44"/>
      <c r="M64" s="42"/>
      <c r="N64" s="45"/>
      <c r="O64" s="45"/>
      <c r="P64" s="51" t="str">
        <f>VLOOKUP(A64,'BG Prof EU'!A:R,18,FALSE)</f>
        <v>Number of conventional lamps, or number of LED modules (n= 1, 2, 3, etc.).</v>
      </c>
      <c r="Q64" s="47"/>
    </row>
    <row r="65" spans="1:17" s="36" customFormat="1" ht="30" x14ac:dyDescent="0.25">
      <c r="A65" s="37" t="s">
        <v>338</v>
      </c>
      <c r="B65" s="38" t="s">
        <v>339</v>
      </c>
      <c r="C65" s="40" t="s">
        <v>122</v>
      </c>
      <c r="D65" s="40" t="s">
        <v>123</v>
      </c>
      <c r="E65" s="39" t="s">
        <v>45</v>
      </c>
      <c r="F65" s="41"/>
      <c r="G65" s="42"/>
      <c r="H65" s="41" t="s">
        <v>125</v>
      </c>
      <c r="I65" s="42" t="s">
        <v>125</v>
      </c>
      <c r="J65" s="43"/>
      <c r="K65" s="44"/>
      <c r="L65" s="44"/>
      <c r="M65" s="42"/>
      <c r="N65" s="45"/>
      <c r="O65" s="45"/>
      <c r="P65" s="48" t="str">
        <f>VLOOKUP(A65,'BG Prof EU'!A:R,18,FALSE)</f>
        <v>The maximum amount of products that could be protected by a Mini Circuit Breaker of 16 A type B.</v>
      </c>
      <c r="Q65" s="47"/>
    </row>
    <row r="66" spans="1:17" s="36" customFormat="1" ht="15" x14ac:dyDescent="0.25">
      <c r="A66" s="37" t="s">
        <v>341</v>
      </c>
      <c r="B66" s="55" t="s">
        <v>342</v>
      </c>
      <c r="C66" s="40" t="s">
        <v>122</v>
      </c>
      <c r="D66" s="40" t="s">
        <v>123</v>
      </c>
      <c r="E66" s="39" t="s">
        <v>45</v>
      </c>
      <c r="F66" s="41"/>
      <c r="G66" s="42"/>
      <c r="H66" s="41"/>
      <c r="I66" s="42"/>
      <c r="J66" s="43"/>
      <c r="K66" s="44"/>
      <c r="L66" s="44"/>
      <c r="M66" s="42"/>
      <c r="N66" s="45"/>
      <c r="O66" s="45"/>
      <c r="P66" s="48" t="str">
        <f>VLOOKUP(A66,'BG Prof EU'!A:R,18,FALSE)</f>
        <v>Optic type, used for indoor luminaires</v>
      </c>
      <c r="Q66" s="47" t="s">
        <v>344</v>
      </c>
    </row>
    <row r="67" spans="1:17" s="36" customFormat="1" ht="15" x14ac:dyDescent="0.25">
      <c r="A67" s="37" t="s">
        <v>345</v>
      </c>
      <c r="B67" s="59" t="s">
        <v>346</v>
      </c>
      <c r="C67" s="40" t="s">
        <v>122</v>
      </c>
      <c r="D67" s="40" t="s">
        <v>123</v>
      </c>
      <c r="E67" s="60" t="s">
        <v>45</v>
      </c>
      <c r="F67" s="41"/>
      <c r="G67" s="42"/>
      <c r="H67" s="41"/>
      <c r="I67" s="42"/>
      <c r="J67" s="43"/>
      <c r="K67" s="44"/>
      <c r="L67" s="44"/>
      <c r="M67" s="42"/>
      <c r="N67" s="45"/>
      <c r="O67" s="45"/>
      <c r="P67" s="63" t="str">
        <f>VLOOKUP(A67,'BG Prof EU'!A:R,18,FALSE)</f>
        <v>Optic type, used for outdoor luminaires</v>
      </c>
      <c r="Q67" s="104" t="s">
        <v>348</v>
      </c>
    </row>
    <row r="68" spans="1:17" s="36" customFormat="1" ht="15" x14ac:dyDescent="0.25">
      <c r="A68" s="37" t="s">
        <v>349</v>
      </c>
      <c r="B68" s="38" t="s">
        <v>350</v>
      </c>
      <c r="C68" s="39" t="s">
        <v>122</v>
      </c>
      <c r="D68" s="40" t="s">
        <v>123</v>
      </c>
      <c r="E68" s="39" t="s">
        <v>45</v>
      </c>
      <c r="F68" s="41"/>
      <c r="G68" s="42"/>
      <c r="H68" s="41"/>
      <c r="I68" s="42"/>
      <c r="J68" s="43"/>
      <c r="K68" s="44"/>
      <c r="L68" s="44"/>
      <c r="M68" s="42"/>
      <c r="N68" s="45"/>
      <c r="O68" s="45"/>
      <c r="P68" s="48" t="str">
        <f>VLOOKUP(A68,'BG Prof EU'!A:R,18,FALSE)</f>
        <v>Main material of the optic of a luminaire</v>
      </c>
      <c r="Q68" s="47"/>
    </row>
    <row r="69" spans="1:17" s="36" customFormat="1" ht="15" x14ac:dyDescent="0.25">
      <c r="A69" s="54" t="s">
        <v>352</v>
      </c>
      <c r="B69" s="50" t="s">
        <v>353</v>
      </c>
      <c r="C69" s="40" t="s">
        <v>122</v>
      </c>
      <c r="D69" s="40" t="s">
        <v>123</v>
      </c>
      <c r="E69" s="39" t="s">
        <v>45</v>
      </c>
      <c r="F69" s="41"/>
      <c r="G69" s="42"/>
      <c r="H69" s="41"/>
      <c r="I69" s="42"/>
      <c r="J69" s="43"/>
      <c r="K69" s="44"/>
      <c r="L69" s="44"/>
      <c r="M69" s="42"/>
      <c r="N69" s="45" t="s">
        <v>125</v>
      </c>
      <c r="O69" s="45"/>
      <c r="P69" s="48" t="str">
        <f>VLOOKUP(A69,'BG Prof EU'!A:R,18,FALSE)</f>
        <v>Main, standard pole color</v>
      </c>
      <c r="Q69" s="47"/>
    </row>
    <row r="70" spans="1:17" s="36" customFormat="1" ht="15" x14ac:dyDescent="0.25">
      <c r="A70" s="54" t="s">
        <v>355</v>
      </c>
      <c r="B70" s="50" t="s">
        <v>356</v>
      </c>
      <c r="C70" s="40" t="s">
        <v>122</v>
      </c>
      <c r="D70" s="40" t="s">
        <v>123</v>
      </c>
      <c r="E70" s="39" t="s">
        <v>45</v>
      </c>
      <c r="F70" s="41"/>
      <c r="G70" s="42"/>
      <c r="H70" s="41"/>
      <c r="I70" s="42"/>
      <c r="J70" s="43"/>
      <c r="K70" s="44"/>
      <c r="L70" s="44"/>
      <c r="M70" s="42"/>
      <c r="N70" s="45" t="s">
        <v>125</v>
      </c>
      <c r="O70" s="45"/>
      <c r="P70" s="48" t="str">
        <f>VLOOKUP(A70,'BG Prof EU'!A:R,18,FALSE)</f>
        <v>Height of the pole above ground level, not the luminaire mounting height</v>
      </c>
      <c r="Q70" s="47"/>
    </row>
    <row r="71" spans="1:17" s="36" customFormat="1" ht="15" x14ac:dyDescent="0.25">
      <c r="A71" s="54" t="s">
        <v>358</v>
      </c>
      <c r="B71" s="50" t="s">
        <v>359</v>
      </c>
      <c r="C71" s="39" t="s">
        <v>122</v>
      </c>
      <c r="D71" s="40" t="s">
        <v>123</v>
      </c>
      <c r="E71" s="39" t="s">
        <v>45</v>
      </c>
      <c r="F71" s="41"/>
      <c r="G71" s="42"/>
      <c r="H71" s="41"/>
      <c r="I71" s="42"/>
      <c r="J71" s="43"/>
      <c r="K71" s="44"/>
      <c r="L71" s="44"/>
      <c r="M71" s="42"/>
      <c r="N71" s="45" t="s">
        <v>125</v>
      </c>
      <c r="O71" s="45"/>
      <c r="P71" s="48" t="str">
        <f>VLOOKUP(A71,'BG Prof EU'!A:R,18,FALSE)</f>
        <v>Indicates the diameter at the top of the pole</v>
      </c>
      <c r="Q71" s="47"/>
    </row>
    <row r="72" spans="1:17" s="36" customFormat="1" ht="15" x14ac:dyDescent="0.25">
      <c r="A72" s="54" t="s">
        <v>361</v>
      </c>
      <c r="B72" s="50" t="s">
        <v>362</v>
      </c>
      <c r="C72" s="40" t="s">
        <v>122</v>
      </c>
      <c r="D72" s="40" t="s">
        <v>123</v>
      </c>
      <c r="E72" s="39" t="s">
        <v>45</v>
      </c>
      <c r="F72" s="41"/>
      <c r="G72" s="42"/>
      <c r="H72" s="41"/>
      <c r="I72" s="42"/>
      <c r="J72" s="43"/>
      <c r="K72" s="44"/>
      <c r="L72" s="44"/>
      <c r="M72" s="42"/>
      <c r="N72" s="45" t="s">
        <v>125</v>
      </c>
      <c r="O72" s="45"/>
      <c r="P72" s="48" t="str">
        <f>VLOOKUP(A72,'BG Prof EU'!A:R,18,FALSE)</f>
        <v>Main pole type; combinations are be possible by use of combined values</v>
      </c>
      <c r="Q72" s="47"/>
    </row>
    <row r="73" spans="1:17" s="36" customFormat="1" ht="15" x14ac:dyDescent="0.25">
      <c r="A73" s="37" t="s">
        <v>364</v>
      </c>
      <c r="B73" s="38" t="s">
        <v>365</v>
      </c>
      <c r="C73" s="39" t="s">
        <v>122</v>
      </c>
      <c r="D73" s="40" t="s">
        <v>123</v>
      </c>
      <c r="E73" s="39" t="s">
        <v>45</v>
      </c>
      <c r="F73" s="41" t="s">
        <v>125</v>
      </c>
      <c r="G73" s="42" t="s">
        <v>125</v>
      </c>
      <c r="H73" s="41" t="s">
        <v>125</v>
      </c>
      <c r="I73" s="42" t="s">
        <v>125</v>
      </c>
      <c r="J73" s="43"/>
      <c r="K73" s="44"/>
      <c r="L73" s="44"/>
      <c r="M73" s="42"/>
      <c r="N73" s="45"/>
      <c r="O73" s="45"/>
      <c r="P73" s="48" t="str">
        <f>VLOOKUP(A73,'BG Prof EU'!A:R,18,FALSE)</f>
        <v>Power consumption tolerance as percentage of the power consumption value</v>
      </c>
      <c r="Q73" s="47"/>
    </row>
    <row r="74" spans="1:17" s="36" customFormat="1" ht="45" x14ac:dyDescent="0.25">
      <c r="A74" s="37" t="s">
        <v>367</v>
      </c>
      <c r="B74" s="38" t="s">
        <v>368</v>
      </c>
      <c r="C74" s="39" t="s">
        <v>137</v>
      </c>
      <c r="D74" s="40" t="s">
        <v>123</v>
      </c>
      <c r="E74" s="39" t="s">
        <v>139</v>
      </c>
      <c r="F74" s="41" t="s">
        <v>125</v>
      </c>
      <c r="G74" s="42" t="s">
        <v>125</v>
      </c>
      <c r="H74" s="41" t="s">
        <v>125</v>
      </c>
      <c r="I74" s="42" t="s">
        <v>125</v>
      </c>
      <c r="J74" s="43"/>
      <c r="K74" s="44"/>
      <c r="L74" s="44"/>
      <c r="M74" s="42"/>
      <c r="N74" s="45"/>
      <c r="O74" s="45"/>
      <c r="P74" s="48" t="str">
        <f>VLOOKUP(A74,'BG Prof EU'!A:R,18,FALSE)</f>
        <v>Power factor (cos φ) at standard or specified input voltage; minimum value during operation. Power factor is the ratio between active power and apparent power (input voltage x input current).</v>
      </c>
      <c r="Q74" s="47"/>
    </row>
    <row r="75" spans="1:17" s="36" customFormat="1" ht="15" x14ac:dyDescent="0.25">
      <c r="A75" s="37" t="s">
        <v>370</v>
      </c>
      <c r="B75" s="38" t="s">
        <v>371</v>
      </c>
      <c r="C75" s="39" t="s">
        <v>122</v>
      </c>
      <c r="D75" s="40" t="s">
        <v>123</v>
      </c>
      <c r="E75" s="39" t="s">
        <v>45</v>
      </c>
      <c r="F75" s="41"/>
      <c r="G75" s="42"/>
      <c r="H75" s="41"/>
      <c r="I75" s="42"/>
      <c r="J75" s="43"/>
      <c r="K75" s="44"/>
      <c r="L75" s="44"/>
      <c r="M75" s="42"/>
      <c r="N75" s="45"/>
      <c r="O75" s="45"/>
      <c r="P75" s="48" t="str">
        <f>VLOOKUP(A75,'BG Prof EU'!A:R,18,FALSE)</f>
        <v>Main material of the optical mirror or reflector of a luminaire</v>
      </c>
      <c r="Q75" s="47"/>
    </row>
    <row r="76" spans="1:17" s="36" customFormat="1" ht="60" x14ac:dyDescent="0.25">
      <c r="A76" s="37" t="s">
        <v>373</v>
      </c>
      <c r="B76" s="38" t="s">
        <v>374</v>
      </c>
      <c r="C76" s="40" t="s">
        <v>122</v>
      </c>
      <c r="D76" s="40" t="s">
        <v>123</v>
      </c>
      <c r="E76" s="39" t="s">
        <v>45</v>
      </c>
      <c r="F76" s="41"/>
      <c r="G76" s="42"/>
      <c r="H76" s="41"/>
      <c r="I76" s="42"/>
      <c r="J76" s="43"/>
      <c r="K76" s="44"/>
      <c r="L76" s="44"/>
      <c r="M76" s="42"/>
      <c r="N76" s="45"/>
      <c r="O76" s="45"/>
      <c r="P76" s="48" t="str">
        <f>VLOOKUP(A76,'BG Prof EU'!A:R,18,FALSE)</f>
        <v>The RoHS directive aims to restrict certain dangerous substances commonly used in electronic and electronic equipment. Any RoHS compliant component is tested for the presence of lead (Pb), cadmium (Cd), mercury (Hg), hexavalent chromium (Hex-Cr), polybrominated biphenyls (PBB), and polybrominated diphenyl ethers (PBDE).</v>
      </c>
      <c r="Q76" s="47"/>
    </row>
    <row r="77" spans="1:17" s="36" customFormat="1" ht="30" x14ac:dyDescent="0.25">
      <c r="A77" s="37" t="s">
        <v>376</v>
      </c>
      <c r="B77" s="38" t="s">
        <v>377</v>
      </c>
      <c r="C77" s="39" t="s">
        <v>122</v>
      </c>
      <c r="D77" s="40" t="s">
        <v>378</v>
      </c>
      <c r="E77" s="39" t="s">
        <v>45</v>
      </c>
      <c r="F77" s="41"/>
      <c r="G77" s="42"/>
      <c r="H77" s="41" t="s">
        <v>125</v>
      </c>
      <c r="I77" s="42" t="s">
        <v>125</v>
      </c>
      <c r="J77" s="43"/>
      <c r="K77" s="44"/>
      <c r="L77" s="44"/>
      <c r="M77" s="42"/>
      <c r="N77" s="45"/>
      <c r="O77" s="45"/>
      <c r="P77" s="48" t="str">
        <f>VLOOKUP(A77,'BG Prof EU'!A:R,18,FALSE)</f>
        <v>Safety device that protects an electronic circuit from over-voltage peaks in differential and or common mode</v>
      </c>
      <c r="Q77" s="47"/>
    </row>
    <row r="78" spans="1:17" s="36" customFormat="1" ht="15" x14ac:dyDescent="0.25">
      <c r="A78" s="37" t="s">
        <v>380</v>
      </c>
      <c r="B78" s="38" t="s">
        <v>381</v>
      </c>
      <c r="C78" s="39" t="s">
        <v>122</v>
      </c>
      <c r="D78" s="40" t="s">
        <v>123</v>
      </c>
      <c r="E78" s="39" t="s">
        <v>45</v>
      </c>
      <c r="F78" s="41"/>
      <c r="G78" s="42"/>
      <c r="H78" s="41" t="s">
        <v>125</v>
      </c>
      <c r="I78" s="42" t="s">
        <v>125</v>
      </c>
      <c r="J78" s="43"/>
      <c r="K78" s="44"/>
      <c r="L78" s="44"/>
      <c r="M78" s="42"/>
      <c r="N78" s="45"/>
      <c r="O78" s="45"/>
      <c r="P78" s="48" t="str">
        <f>VLOOKUP(A78,'BG Prof EU'!A:R,18,FALSE)</f>
        <v>Standard tilt angle side entry</v>
      </c>
      <c r="Q78" s="47"/>
    </row>
    <row r="79" spans="1:17" s="36" customFormat="1" ht="15" x14ac:dyDescent="0.25">
      <c r="A79" s="37" t="s">
        <v>382</v>
      </c>
      <c r="B79" s="38" t="s">
        <v>383</v>
      </c>
      <c r="C79" s="40" t="s">
        <v>122</v>
      </c>
      <c r="D79" s="40" t="s">
        <v>123</v>
      </c>
      <c r="E79" s="39" t="s">
        <v>45</v>
      </c>
      <c r="F79" s="41"/>
      <c r="G79" s="42"/>
      <c r="H79" s="41" t="s">
        <v>125</v>
      </c>
      <c r="I79" s="42" t="s">
        <v>125</v>
      </c>
      <c r="J79" s="43"/>
      <c r="K79" s="44"/>
      <c r="L79" s="44"/>
      <c r="M79" s="42"/>
      <c r="N79" s="45"/>
      <c r="O79" s="45"/>
      <c r="P79" s="48" t="str">
        <f>VLOOKUP(A79,'BG Prof EU'!A:R,18,FALSE)</f>
        <v>Standard tilt angle posttop</v>
      </c>
      <c r="Q79" s="47"/>
    </row>
    <row r="80" spans="1:17" s="36" customFormat="1" ht="30" x14ac:dyDescent="0.25">
      <c r="A80" s="54" t="s">
        <v>384</v>
      </c>
      <c r="B80" s="50" t="s">
        <v>385</v>
      </c>
      <c r="C80" s="39" t="s">
        <v>122</v>
      </c>
      <c r="D80" s="40" t="s">
        <v>123</v>
      </c>
      <c r="E80" s="39" t="s">
        <v>45</v>
      </c>
      <c r="F80" s="41"/>
      <c r="G80" s="42"/>
      <c r="H80" s="41"/>
      <c r="I80" s="42"/>
      <c r="J80" s="43"/>
      <c r="K80" s="44"/>
      <c r="L80" s="44"/>
      <c r="M80" s="42"/>
      <c r="N80" s="45"/>
      <c r="O80" s="45"/>
      <c r="P80" s="48" t="str">
        <f>VLOOKUP(A80,'BG Prof EU'!A:R,18,FALSE)</f>
        <v>Suitable for random switching related to presence/ movement detection and daylight harvesting, based on a use case of 6 switches per 12 burning hours</v>
      </c>
      <c r="Q80" s="47"/>
    </row>
    <row r="81" spans="1:17" s="36" customFormat="1" ht="45" x14ac:dyDescent="0.25">
      <c r="A81" s="37" t="s">
        <v>387</v>
      </c>
      <c r="B81" s="55" t="s">
        <v>388</v>
      </c>
      <c r="C81" s="39" t="s">
        <v>122</v>
      </c>
      <c r="D81" s="39" t="s">
        <v>138</v>
      </c>
      <c r="E81" s="39" t="s">
        <v>45</v>
      </c>
      <c r="F81" s="41" t="s">
        <v>125</v>
      </c>
      <c r="G81" s="42" t="s">
        <v>125</v>
      </c>
      <c r="H81" s="41" t="s">
        <v>125</v>
      </c>
      <c r="I81" s="42" t="s">
        <v>125</v>
      </c>
      <c r="J81" s="43"/>
      <c r="K81" s="44"/>
      <c r="L81" s="44"/>
      <c r="M81" s="42"/>
      <c r="N81" s="45"/>
      <c r="O81" s="45"/>
      <c r="P81" s="48" t="str">
        <f>VLOOKUP(A81,'BG Prof EU'!A:R,18,FALSE)</f>
        <v>Total power consumed by luminaire including all elements required to provide light output (e.g. ballast or driver, power/data supply unit, lighting control unit, etc.) at installation. Initial input power pp in W (system power)</v>
      </c>
      <c r="Q81" s="47"/>
    </row>
    <row r="82" spans="1:17" s="36" customFormat="1" ht="15" x14ac:dyDescent="0.25">
      <c r="A82" s="37" t="s">
        <v>390</v>
      </c>
      <c r="B82" s="38" t="s">
        <v>391</v>
      </c>
      <c r="C82" s="39" t="s">
        <v>226</v>
      </c>
      <c r="D82" s="39" t="s">
        <v>164</v>
      </c>
      <c r="E82" s="39" t="s">
        <v>139</v>
      </c>
      <c r="F82" s="41" t="s">
        <v>140</v>
      </c>
      <c r="G82" s="42" t="s">
        <v>140</v>
      </c>
      <c r="H82" s="41" t="s">
        <v>140</v>
      </c>
      <c r="I82" s="42" t="s">
        <v>140</v>
      </c>
      <c r="J82" s="43"/>
      <c r="K82" s="44"/>
      <c r="L82" s="44"/>
      <c r="M82" s="42" t="s">
        <v>125</v>
      </c>
      <c r="N82" s="45"/>
      <c r="O82" s="45"/>
      <c r="P82" s="48" t="str">
        <f>VLOOKUP(A82,'BG Prof EU'!A:R,18,FALSE)</f>
        <v>Overall diameter of the product (only for circular products)</v>
      </c>
      <c r="Q82" s="47" t="s">
        <v>392</v>
      </c>
    </row>
    <row r="83" spans="1:17" s="36" customFormat="1" ht="15" x14ac:dyDescent="0.25">
      <c r="A83" s="37" t="s">
        <v>393</v>
      </c>
      <c r="B83" s="38" t="s">
        <v>394</v>
      </c>
      <c r="C83" s="39" t="s">
        <v>226</v>
      </c>
      <c r="D83" s="39" t="s">
        <v>164</v>
      </c>
      <c r="E83" s="39" t="s">
        <v>139</v>
      </c>
      <c r="F83" s="41" t="s">
        <v>125</v>
      </c>
      <c r="G83" s="42" t="s">
        <v>125</v>
      </c>
      <c r="H83" s="41" t="s">
        <v>125</v>
      </c>
      <c r="I83" s="42" t="s">
        <v>125</v>
      </c>
      <c r="J83" s="43"/>
      <c r="K83" s="44"/>
      <c r="L83" s="44"/>
      <c r="M83" s="42" t="s">
        <v>125</v>
      </c>
      <c r="N83" s="45"/>
      <c r="O83" s="45"/>
      <c r="P83" s="48" t="str">
        <f>VLOOKUP(A83,'BG Prof EU'!A:R,18,FALSE)</f>
        <v>Overall height of the product (For circular and for rectangular products)</v>
      </c>
      <c r="Q83" s="47"/>
    </row>
    <row r="84" spans="1:17" s="36" customFormat="1" ht="15" x14ac:dyDescent="0.25">
      <c r="A84" s="37" t="s">
        <v>395</v>
      </c>
      <c r="B84" s="38" t="s">
        <v>396</v>
      </c>
      <c r="C84" s="39" t="s">
        <v>226</v>
      </c>
      <c r="D84" s="39" t="s">
        <v>164</v>
      </c>
      <c r="E84" s="39" t="s">
        <v>139</v>
      </c>
      <c r="F84" s="41" t="s">
        <v>140</v>
      </c>
      <c r="G84" s="42" t="s">
        <v>140</v>
      </c>
      <c r="H84" s="41" t="s">
        <v>140</v>
      </c>
      <c r="I84" s="42" t="s">
        <v>140</v>
      </c>
      <c r="J84" s="43"/>
      <c r="K84" s="44"/>
      <c r="L84" s="44"/>
      <c r="M84" s="42" t="s">
        <v>125</v>
      </c>
      <c r="N84" s="45"/>
      <c r="O84" s="45"/>
      <c r="P84" s="48" t="str">
        <f>VLOOKUP(A84,'BG Prof EU'!A:R,18,FALSE)</f>
        <v>Overall length of the product (Only for rectangular products)</v>
      </c>
      <c r="Q84" s="47" t="s">
        <v>397</v>
      </c>
    </row>
    <row r="85" spans="1:17" s="36" customFormat="1" ht="15" x14ac:dyDescent="0.25">
      <c r="A85" s="37" t="s">
        <v>398</v>
      </c>
      <c r="B85" s="38" t="s">
        <v>399</v>
      </c>
      <c r="C85" s="39" t="s">
        <v>226</v>
      </c>
      <c r="D85" s="39" t="s">
        <v>164</v>
      </c>
      <c r="E85" s="39" t="s">
        <v>139</v>
      </c>
      <c r="F85" s="41" t="s">
        <v>140</v>
      </c>
      <c r="G85" s="42" t="s">
        <v>140</v>
      </c>
      <c r="H85" s="41" t="s">
        <v>140</v>
      </c>
      <c r="I85" s="42" t="s">
        <v>140</v>
      </c>
      <c r="J85" s="43"/>
      <c r="K85" s="44"/>
      <c r="L85" s="44"/>
      <c r="M85" s="42" t="s">
        <v>125</v>
      </c>
      <c r="N85" s="45"/>
      <c r="O85" s="45"/>
      <c r="P85" s="48" t="str">
        <f>VLOOKUP(A85,'BG Prof EU'!A:R,18,FALSE)</f>
        <v>Overall width of the product (Only for rectangular products)</v>
      </c>
      <c r="Q85" s="47" t="s">
        <v>397</v>
      </c>
    </row>
    <row r="86" spans="1:17" s="36" customFormat="1" ht="15" x14ac:dyDescent="0.25">
      <c r="A86" s="54" t="s">
        <v>400</v>
      </c>
      <c r="B86" s="50" t="s">
        <v>401</v>
      </c>
      <c r="C86" s="40" t="s">
        <v>122</v>
      </c>
      <c r="D86" s="40" t="s">
        <v>123</v>
      </c>
      <c r="E86" s="39" t="s">
        <v>45</v>
      </c>
      <c r="F86" s="41"/>
      <c r="G86" s="42" t="s">
        <v>125</v>
      </c>
      <c r="H86" s="41"/>
      <c r="I86" s="42" t="s">
        <v>125</v>
      </c>
      <c r="J86" s="43"/>
      <c r="K86" s="44"/>
      <c r="L86" s="44"/>
      <c r="M86" s="42"/>
      <c r="N86" s="45"/>
      <c r="O86" s="45"/>
      <c r="P86" s="48" t="str">
        <f>VLOOKUP(A86,'BG Prof EU'!A:R,18,FALSE)</f>
        <v>LED drivers, power supply units and transformers, electronic or electro-magnetic</v>
      </c>
      <c r="Q86" s="47" t="s">
        <v>403</v>
      </c>
    </row>
    <row r="87" spans="1:17" s="36" customFormat="1" ht="30" x14ac:dyDescent="0.25">
      <c r="A87" s="54" t="s">
        <v>404</v>
      </c>
      <c r="B87" s="50" t="s">
        <v>405</v>
      </c>
      <c r="C87" s="44" t="s">
        <v>406</v>
      </c>
      <c r="D87" s="44" t="s">
        <v>406</v>
      </c>
      <c r="E87" s="44" t="s">
        <v>406</v>
      </c>
      <c r="F87" s="41" t="s">
        <v>406</v>
      </c>
      <c r="G87" s="42" t="s">
        <v>406</v>
      </c>
      <c r="H87" s="41"/>
      <c r="I87" s="42"/>
      <c r="J87" s="43"/>
      <c r="K87" s="44"/>
      <c r="L87" s="44"/>
      <c r="M87" s="42"/>
      <c r="N87" s="45"/>
      <c r="O87" s="45"/>
      <c r="P87" s="51" t="str">
        <f>VLOOKUP(A87,'BG Prof EU'!A:R,18,FALSE)</f>
        <v>Unified glare rating, specified for general indoor luminaires only, according to CEN standard for standard room 4H x 8H with reflection 7-5-2</v>
      </c>
      <c r="Q87" s="47"/>
    </row>
    <row r="88" spans="1:17" s="36" customFormat="1" ht="30" x14ac:dyDescent="0.25">
      <c r="A88" s="37" t="s">
        <v>408</v>
      </c>
      <c r="B88" s="55" t="s">
        <v>409</v>
      </c>
      <c r="C88" s="39" t="s">
        <v>226</v>
      </c>
      <c r="D88" s="40" t="s">
        <v>123</v>
      </c>
      <c r="E88" s="39" t="s">
        <v>139</v>
      </c>
      <c r="F88" s="41"/>
      <c r="G88" s="42"/>
      <c r="H88" s="41"/>
      <c r="I88" s="42"/>
      <c r="J88" s="43"/>
      <c r="K88" s="44"/>
      <c r="L88" s="44"/>
      <c r="M88" s="42"/>
      <c r="N88" s="45"/>
      <c r="O88" s="45"/>
      <c r="P88" s="48" t="str">
        <f>VLOOKUP(A88,'BG Prof EU'!A:R,18,FALSE)</f>
        <v>Upward light output ratio expresses the ratio of the light directed upwards vs. the total light output</v>
      </c>
      <c r="Q88" s="47"/>
    </row>
    <row r="89" spans="1:17" s="36" customFormat="1" ht="15.75" thickBot="1" x14ac:dyDescent="0.3">
      <c r="A89" s="66" t="s">
        <v>411</v>
      </c>
      <c r="B89" s="67" t="s">
        <v>412</v>
      </c>
      <c r="C89" s="68" t="s">
        <v>122</v>
      </c>
      <c r="D89" s="68" t="s">
        <v>123</v>
      </c>
      <c r="E89" s="69" t="s">
        <v>45</v>
      </c>
      <c r="F89" s="70"/>
      <c r="G89" s="71"/>
      <c r="H89" s="70"/>
      <c r="I89" s="71"/>
      <c r="J89" s="72"/>
      <c r="K89" s="73"/>
      <c r="L89" s="73"/>
      <c r="M89" s="71"/>
      <c r="N89" s="74"/>
      <c r="O89" s="74"/>
      <c r="P89" s="77" t="str">
        <f>VLOOKUP(A89,'BG Prof EU'!A:R,18,FALSE)</f>
        <v>Period of time in years in which the warranty conditions of the luminaire are valid</v>
      </c>
      <c r="Q89" s="76"/>
    </row>
    <row r="90" spans="1:17" ht="15" x14ac:dyDescent="0.25">
      <c r="E90" s="79" t="s">
        <v>425</v>
      </c>
      <c r="F90" s="79">
        <f>COUNTIF(F3:F89,"X")</f>
        <v>19</v>
      </c>
      <c r="G90" s="79">
        <f>COUNTIF(G3:G89,"X")</f>
        <v>26</v>
      </c>
      <c r="H90" s="79">
        <f>COUNTIF(H3:H89,"X")</f>
        <v>28</v>
      </c>
      <c r="I90" s="79">
        <f>COUNTIF(I3:I89,"X")</f>
        <v>35</v>
      </c>
    </row>
    <row r="91" spans="1:17" ht="15" x14ac:dyDescent="0.25">
      <c r="E91" s="80" t="s">
        <v>415</v>
      </c>
      <c r="F91" s="81" t="s">
        <v>125</v>
      </c>
      <c r="G91" s="82" t="s">
        <v>416</v>
      </c>
      <c r="H91" s="81"/>
      <c r="I91" s="81"/>
      <c r="J91" s="81"/>
      <c r="K91" s="81"/>
      <c r="L91" s="81"/>
      <c r="M91" s="81"/>
      <c r="N91" s="81"/>
      <c r="O91" s="81"/>
    </row>
    <row r="92" spans="1:17" ht="15" x14ac:dyDescent="0.25">
      <c r="E92" s="80"/>
      <c r="F92" s="84" t="s">
        <v>140</v>
      </c>
      <c r="G92" s="85" t="s">
        <v>417</v>
      </c>
      <c r="H92" s="84"/>
      <c r="I92" s="84"/>
      <c r="J92" s="84"/>
      <c r="K92" s="84"/>
      <c r="L92" s="84"/>
      <c r="M92" s="84"/>
      <c r="N92" s="84"/>
      <c r="O92" s="84"/>
    </row>
    <row r="93" spans="1:17" ht="15" x14ac:dyDescent="0.25">
      <c r="E93" s="80"/>
      <c r="F93" s="86" t="s">
        <v>124</v>
      </c>
      <c r="G93" s="87" t="s">
        <v>418</v>
      </c>
      <c r="H93" s="86"/>
      <c r="I93" s="86"/>
      <c r="J93" s="86"/>
      <c r="K93" s="86"/>
      <c r="L93" s="86"/>
      <c r="M93" s="86"/>
      <c r="N93" s="86"/>
      <c r="O93" s="86"/>
    </row>
  </sheetData>
  <autoFilter ref="A2:Q89" xr:uid="{00000000-0009-0000-0000-000000000000}"/>
  <mergeCells count="2">
    <mergeCell ref="F1:I1"/>
    <mergeCell ref="J1:M1"/>
  </mergeCells>
  <conditionalFormatting sqref="J3:O89">
    <cfRule type="cellIs" dxfId="242" priority="7" operator="equal">
      <formula>"O"</formula>
    </cfRule>
    <cfRule type="cellIs" dxfId="241" priority="8" operator="equal">
      <formula>"S"</formula>
    </cfRule>
    <cfRule type="cellIs" dxfId="240" priority="9" operator="equal">
      <formula>"X"</formula>
    </cfRule>
  </conditionalFormatting>
  <conditionalFormatting sqref="F3:I89">
    <cfRule type="cellIs" dxfId="239" priority="1" operator="equal">
      <formula>"O"</formula>
    </cfRule>
    <cfRule type="cellIs" dxfId="238" priority="2" operator="equal">
      <formula>"S"</formula>
    </cfRule>
    <cfRule type="cellIs" dxfId="237" priority="3" operator="equal">
      <formula>"X"</formula>
    </cfRule>
  </conditionalFormatting>
  <hyperlinks>
    <hyperlink ref="Q31" r:id="rId1" display="Wind drag resistance, see Philip Blog" xr:uid="{6773EE98-37B7-4552-863F-88DD0B80941C}"/>
  </hyperlinks>
  <printOptions horizontalCentered="1" verticalCentered="1"/>
  <pageMargins left="0.70866141732283472" right="0.70866141732283472" top="0.39370078740157483" bottom="0.35433070866141736" header="0.31496062992125984" footer="0.31496062992125984"/>
  <pageSetup paperSize="8" scale="6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89B76-9E93-4001-8589-CA4097763B6B}">
  <dimension ref="A1:AG64"/>
  <sheetViews>
    <sheetView showGridLines="0" zoomScale="80" zoomScaleNormal="80" workbookViewId="0">
      <pane xSplit="8" ySplit="4" topLeftCell="I5" activePane="bottomRight" state="frozen"/>
      <selection pane="topRight" activeCell="H1" sqref="H1"/>
      <selection pane="bottomLeft" activeCell="A5" sqref="A5"/>
      <selection pane="bottomRight" activeCell="I5" sqref="I5"/>
    </sheetView>
  </sheetViews>
  <sheetFormatPr defaultColWidth="9.1796875" defaultRowHeight="13" x14ac:dyDescent="0.35"/>
  <cols>
    <col min="1" max="1" width="40.1796875" style="111" bestFit="1" customWidth="1"/>
    <col min="2" max="2" width="22.26953125" style="111" customWidth="1"/>
    <col min="3" max="3" width="7.453125" style="113" customWidth="1"/>
    <col min="4" max="4" width="11.1796875" style="113" customWidth="1"/>
    <col min="5" max="5" width="5.26953125" style="113" customWidth="1"/>
    <col min="6" max="6" width="11.7265625" style="113" customWidth="1"/>
    <col min="7" max="7" width="6.81640625" style="113" customWidth="1"/>
    <col min="8" max="8" width="54.7265625" style="112" customWidth="1"/>
    <col min="9" max="29" width="15.7265625" style="111" customWidth="1"/>
    <col min="30" max="30" width="9.1796875" style="111"/>
    <col min="31" max="33" width="11.26953125" style="111" customWidth="1"/>
    <col min="34" max="16384" width="9.1796875" style="111"/>
  </cols>
  <sheetData>
    <row r="1" spans="1:33" ht="31.5" thickBot="1" x14ac:dyDescent="0.4">
      <c r="A1" s="378" t="s">
        <v>672</v>
      </c>
      <c r="B1" s="379"/>
      <c r="H1" s="175" t="s">
        <v>768</v>
      </c>
      <c r="I1" s="174" t="s">
        <v>657</v>
      </c>
      <c r="J1" s="150" t="s">
        <v>656</v>
      </c>
      <c r="K1" s="149" t="s">
        <v>652</v>
      </c>
    </row>
    <row r="2" spans="1:33" x14ac:dyDescent="0.35">
      <c r="I2" s="376" t="s">
        <v>655</v>
      </c>
      <c r="J2" s="377"/>
      <c r="K2" s="377"/>
      <c r="L2" s="377"/>
      <c r="M2" s="377"/>
      <c r="N2" s="377"/>
      <c r="O2" s="377"/>
      <c r="P2" s="377"/>
      <c r="Q2" s="377"/>
      <c r="R2" s="377"/>
      <c r="S2" s="374" t="s">
        <v>654</v>
      </c>
      <c r="T2" s="374"/>
      <c r="U2" s="374"/>
      <c r="V2" s="374"/>
      <c r="W2" s="374"/>
      <c r="X2" s="374"/>
      <c r="Y2" s="374"/>
      <c r="Z2" s="375" t="s">
        <v>653</v>
      </c>
      <c r="AA2" s="375"/>
      <c r="AB2" s="375"/>
      <c r="AC2" s="375"/>
    </row>
    <row r="3" spans="1:33" s="133" customFormat="1" x14ac:dyDescent="0.35">
      <c r="C3" s="140"/>
      <c r="D3" s="140"/>
      <c r="E3" s="140"/>
      <c r="F3" s="140"/>
      <c r="G3" s="140"/>
      <c r="I3" s="151" t="s">
        <v>651</v>
      </c>
      <c r="J3" s="151" t="s">
        <v>650</v>
      </c>
      <c r="K3" s="152" t="s">
        <v>649</v>
      </c>
      <c r="L3" s="151" t="s">
        <v>648</v>
      </c>
      <c r="M3" s="151" t="s">
        <v>647</v>
      </c>
      <c r="N3" s="151" t="s">
        <v>646</v>
      </c>
      <c r="O3" s="151" t="s">
        <v>645</v>
      </c>
      <c r="P3" s="153" t="s">
        <v>644</v>
      </c>
      <c r="Q3" s="151" t="s">
        <v>643</v>
      </c>
      <c r="R3" s="151" t="s">
        <v>642</v>
      </c>
      <c r="S3" s="151" t="s">
        <v>641</v>
      </c>
      <c r="T3" s="152" t="s">
        <v>640</v>
      </c>
      <c r="U3" s="152" t="s">
        <v>639</v>
      </c>
      <c r="V3" s="152" t="s">
        <v>638</v>
      </c>
      <c r="W3" s="152" t="s">
        <v>637</v>
      </c>
      <c r="X3" s="151" t="s">
        <v>636</v>
      </c>
      <c r="Y3" s="151" t="s">
        <v>635</v>
      </c>
      <c r="Z3" s="151" t="s">
        <v>634</v>
      </c>
      <c r="AA3" s="151" t="s">
        <v>633</v>
      </c>
      <c r="AB3" s="151" t="s">
        <v>632</v>
      </c>
      <c r="AC3" s="151" t="s">
        <v>631</v>
      </c>
    </row>
    <row r="4" spans="1:33" s="133" customFormat="1" ht="39" x14ac:dyDescent="0.35">
      <c r="A4" s="139" t="s">
        <v>630</v>
      </c>
      <c r="B4" s="136" t="s">
        <v>629</v>
      </c>
      <c r="C4" s="138" t="s">
        <v>628</v>
      </c>
      <c r="D4" s="137" t="s">
        <v>627</v>
      </c>
      <c r="E4" s="137" t="s">
        <v>626</v>
      </c>
      <c r="F4" s="137" t="s">
        <v>625</v>
      </c>
      <c r="G4" s="136" t="s">
        <v>105</v>
      </c>
      <c r="H4" s="135" t="s">
        <v>624</v>
      </c>
      <c r="I4" s="154" t="s">
        <v>658</v>
      </c>
      <c r="J4" s="154" t="s">
        <v>659</v>
      </c>
      <c r="K4" s="154" t="s">
        <v>623</v>
      </c>
      <c r="L4" s="155" t="s">
        <v>622</v>
      </c>
      <c r="M4" s="155" t="s">
        <v>621</v>
      </c>
      <c r="N4" s="155" t="s">
        <v>620</v>
      </c>
      <c r="O4" s="155" t="s">
        <v>619</v>
      </c>
      <c r="P4" s="156" t="s">
        <v>618</v>
      </c>
      <c r="Q4" s="155" t="s">
        <v>617</v>
      </c>
      <c r="R4" s="155" t="s">
        <v>616</v>
      </c>
      <c r="S4" s="154" t="s">
        <v>660</v>
      </c>
      <c r="T4" s="155" t="s">
        <v>615</v>
      </c>
      <c r="U4" s="155" t="s">
        <v>614</v>
      </c>
      <c r="V4" s="155" t="s">
        <v>613</v>
      </c>
      <c r="W4" s="155" t="s">
        <v>612</v>
      </c>
      <c r="X4" s="154" t="s">
        <v>661</v>
      </c>
      <c r="Y4" s="155" t="s">
        <v>611</v>
      </c>
      <c r="Z4" s="155" t="s">
        <v>610</v>
      </c>
      <c r="AA4" s="155" t="s">
        <v>609</v>
      </c>
      <c r="AB4" s="155" t="s">
        <v>608</v>
      </c>
      <c r="AC4" s="155" t="s">
        <v>607</v>
      </c>
      <c r="AE4" s="134" t="s">
        <v>606</v>
      </c>
      <c r="AF4" s="134" t="s">
        <v>605</v>
      </c>
      <c r="AG4" s="134" t="s">
        <v>604</v>
      </c>
    </row>
    <row r="5" spans="1:33" x14ac:dyDescent="0.35">
      <c r="A5" s="130" t="s">
        <v>603</v>
      </c>
      <c r="B5" s="129" t="s">
        <v>602</v>
      </c>
      <c r="C5" s="119">
        <v>1</v>
      </c>
      <c r="D5" s="129" t="s">
        <v>178</v>
      </c>
      <c r="E5" s="119" t="s">
        <v>45</v>
      </c>
      <c r="F5" s="119" t="s">
        <v>139</v>
      </c>
      <c r="G5" s="128" t="s">
        <v>123</v>
      </c>
      <c r="H5" s="127" t="s">
        <v>601</v>
      </c>
      <c r="I5" s="119" t="s">
        <v>140</v>
      </c>
      <c r="J5" s="119" t="s">
        <v>140</v>
      </c>
      <c r="K5" s="119" t="s">
        <v>140</v>
      </c>
      <c r="L5" s="119" t="s">
        <v>123</v>
      </c>
      <c r="M5" s="119" t="s">
        <v>123</v>
      </c>
      <c r="N5" s="119" t="s">
        <v>123</v>
      </c>
      <c r="O5" s="119" t="s">
        <v>140</v>
      </c>
      <c r="P5" s="119" t="s">
        <v>140</v>
      </c>
      <c r="Q5" s="119" t="s">
        <v>140</v>
      </c>
      <c r="R5" s="119" t="s">
        <v>140</v>
      </c>
      <c r="S5" s="119" t="s">
        <v>123</v>
      </c>
      <c r="T5" s="119" t="s">
        <v>123</v>
      </c>
      <c r="U5" s="119" t="s">
        <v>123</v>
      </c>
      <c r="V5" s="119" t="s">
        <v>123</v>
      </c>
      <c r="W5" s="119" t="s">
        <v>123</v>
      </c>
      <c r="X5" s="119" t="s">
        <v>123</v>
      </c>
      <c r="Y5" s="119" t="s">
        <v>123</v>
      </c>
      <c r="Z5" s="119" t="s">
        <v>140</v>
      </c>
      <c r="AA5" s="119" t="s">
        <v>140</v>
      </c>
      <c r="AB5" s="119" t="s">
        <v>123</v>
      </c>
      <c r="AC5" s="119" t="s">
        <v>140</v>
      </c>
      <c r="AE5" s="121">
        <f t="shared" ref="AE5:AE36" si="0">COUNTIF(I5:AC5,"X")</f>
        <v>0</v>
      </c>
      <c r="AF5" s="121">
        <f t="shared" ref="AF5:AF36" si="1">COUNTIF(I5:AC5,"O")</f>
        <v>10</v>
      </c>
      <c r="AG5" s="121">
        <f t="shared" ref="AG5:AG36" si="2">+AF5+AE5</f>
        <v>10</v>
      </c>
    </row>
    <row r="6" spans="1:33" x14ac:dyDescent="0.35">
      <c r="A6" s="130" t="s">
        <v>600</v>
      </c>
      <c r="B6" s="129" t="s">
        <v>599</v>
      </c>
      <c r="C6" s="119">
        <v>1</v>
      </c>
      <c r="D6" s="129" t="s">
        <v>178</v>
      </c>
      <c r="E6" s="119" t="s">
        <v>45</v>
      </c>
      <c r="F6" s="119" t="s">
        <v>139</v>
      </c>
      <c r="G6" s="128" t="s">
        <v>123</v>
      </c>
      <c r="H6" s="127" t="s">
        <v>598</v>
      </c>
      <c r="I6" s="119" t="s">
        <v>140</v>
      </c>
      <c r="J6" s="119" t="s">
        <v>140</v>
      </c>
      <c r="K6" s="119" t="s">
        <v>140</v>
      </c>
      <c r="L6" s="119" t="s">
        <v>140</v>
      </c>
      <c r="M6" s="119" t="s">
        <v>140</v>
      </c>
      <c r="N6" s="119" t="s">
        <v>140</v>
      </c>
      <c r="O6" s="119" t="s">
        <v>140</v>
      </c>
      <c r="P6" s="119" t="s">
        <v>140</v>
      </c>
      <c r="Q6" s="119" t="s">
        <v>140</v>
      </c>
      <c r="R6" s="119" t="s">
        <v>140</v>
      </c>
      <c r="S6" s="119" t="s">
        <v>140</v>
      </c>
      <c r="T6" s="119" t="s">
        <v>140</v>
      </c>
      <c r="U6" s="119" t="s">
        <v>140</v>
      </c>
      <c r="V6" s="119" t="s">
        <v>140</v>
      </c>
      <c r="W6" s="119" t="s">
        <v>140</v>
      </c>
      <c r="X6" s="119" t="s">
        <v>140</v>
      </c>
      <c r="Y6" s="119" t="s">
        <v>123</v>
      </c>
      <c r="Z6" s="119" t="s">
        <v>140</v>
      </c>
      <c r="AA6" s="119" t="s">
        <v>140</v>
      </c>
      <c r="AB6" s="119" t="s">
        <v>123</v>
      </c>
      <c r="AC6" s="119" t="s">
        <v>123</v>
      </c>
      <c r="AE6" s="121">
        <f t="shared" si="0"/>
        <v>0</v>
      </c>
      <c r="AF6" s="121">
        <f t="shared" si="1"/>
        <v>18</v>
      </c>
      <c r="AG6" s="121">
        <f t="shared" si="2"/>
        <v>18</v>
      </c>
    </row>
    <row r="7" spans="1:33" x14ac:dyDescent="0.35">
      <c r="A7" s="130" t="s">
        <v>597</v>
      </c>
      <c r="B7" s="129" t="s">
        <v>101</v>
      </c>
      <c r="C7" s="119">
        <v>1</v>
      </c>
      <c r="D7" s="129" t="s">
        <v>178</v>
      </c>
      <c r="E7" s="119" t="s">
        <v>139</v>
      </c>
      <c r="F7" s="119" t="s">
        <v>45</v>
      </c>
      <c r="G7" s="128" t="s">
        <v>123</v>
      </c>
      <c r="H7" s="122"/>
      <c r="I7" s="119" t="s">
        <v>140</v>
      </c>
      <c r="J7" s="119" t="s">
        <v>140</v>
      </c>
      <c r="K7" s="119" t="s">
        <v>140</v>
      </c>
      <c r="L7" s="119" t="s">
        <v>140</v>
      </c>
      <c r="M7" s="119" t="s">
        <v>140</v>
      </c>
      <c r="N7" s="119" t="s">
        <v>140</v>
      </c>
      <c r="O7" s="119" t="s">
        <v>140</v>
      </c>
      <c r="P7" s="119" t="s">
        <v>140</v>
      </c>
      <c r="Q7" s="119" t="s">
        <v>140</v>
      </c>
      <c r="R7" s="119" t="s">
        <v>140</v>
      </c>
      <c r="S7" s="119" t="s">
        <v>140</v>
      </c>
      <c r="T7" s="119" t="s">
        <v>140</v>
      </c>
      <c r="U7" s="119" t="s">
        <v>140</v>
      </c>
      <c r="V7" s="119" t="s">
        <v>140</v>
      </c>
      <c r="W7" s="119" t="s">
        <v>140</v>
      </c>
      <c r="X7" s="119" t="s">
        <v>140</v>
      </c>
      <c r="Y7" s="119" t="s">
        <v>140</v>
      </c>
      <c r="Z7" s="119" t="s">
        <v>140</v>
      </c>
      <c r="AA7" s="119" t="s">
        <v>140</v>
      </c>
      <c r="AB7" s="119" t="s">
        <v>140</v>
      </c>
      <c r="AC7" s="119" t="s">
        <v>140</v>
      </c>
      <c r="AE7" s="121">
        <f t="shared" si="0"/>
        <v>0</v>
      </c>
      <c r="AF7" s="121">
        <f t="shared" si="1"/>
        <v>21</v>
      </c>
      <c r="AG7" s="121">
        <f t="shared" si="2"/>
        <v>21</v>
      </c>
    </row>
    <row r="8" spans="1:33" x14ac:dyDescent="0.35">
      <c r="A8" s="126" t="s">
        <v>596</v>
      </c>
      <c r="B8" s="125" t="s">
        <v>595</v>
      </c>
      <c r="C8" s="147">
        <v>2</v>
      </c>
      <c r="D8" s="125" t="s">
        <v>178</v>
      </c>
      <c r="E8" s="124" t="s">
        <v>139</v>
      </c>
      <c r="F8" s="124" t="s">
        <v>45</v>
      </c>
      <c r="G8" s="131" t="s">
        <v>123</v>
      </c>
      <c r="H8" s="122" t="s">
        <v>594</v>
      </c>
      <c r="I8" s="119" t="s">
        <v>123</v>
      </c>
      <c r="J8" s="119" t="s">
        <v>123</v>
      </c>
      <c r="K8" s="119" t="s">
        <v>123</v>
      </c>
      <c r="L8" s="119" t="s">
        <v>123</v>
      </c>
      <c r="M8" s="119" t="s">
        <v>123</v>
      </c>
      <c r="N8" s="119" t="s">
        <v>123</v>
      </c>
      <c r="O8" s="119" t="s">
        <v>123</v>
      </c>
      <c r="P8" s="119" t="s">
        <v>123</v>
      </c>
      <c r="Q8" s="119" t="s">
        <v>123</v>
      </c>
      <c r="R8" s="119" t="s">
        <v>123</v>
      </c>
      <c r="S8" s="119" t="s">
        <v>123</v>
      </c>
      <c r="T8" s="119" t="s">
        <v>123</v>
      </c>
      <c r="U8" s="119" t="s">
        <v>123</v>
      </c>
      <c r="V8" s="119" t="s">
        <v>123</v>
      </c>
      <c r="W8" s="119" t="s">
        <v>140</v>
      </c>
      <c r="X8" s="119" t="s">
        <v>140</v>
      </c>
      <c r="Y8" s="119" t="s">
        <v>123</v>
      </c>
      <c r="Z8" s="119" t="s">
        <v>123</v>
      </c>
      <c r="AA8" s="119" t="s">
        <v>123</v>
      </c>
      <c r="AB8" s="119" t="s">
        <v>123</v>
      </c>
      <c r="AC8" s="119" t="s">
        <v>123</v>
      </c>
      <c r="AE8" s="121">
        <f t="shared" si="0"/>
        <v>0</v>
      </c>
      <c r="AF8" s="121">
        <f t="shared" si="1"/>
        <v>2</v>
      </c>
      <c r="AG8" s="121">
        <f t="shared" si="2"/>
        <v>2</v>
      </c>
    </row>
    <row r="9" spans="1:33" x14ac:dyDescent="0.35">
      <c r="A9" s="132" t="s">
        <v>593</v>
      </c>
      <c r="B9" s="125" t="s">
        <v>592</v>
      </c>
      <c r="C9" s="147">
        <v>2</v>
      </c>
      <c r="D9" s="125" t="s">
        <v>487</v>
      </c>
      <c r="E9" s="124" t="s">
        <v>139</v>
      </c>
      <c r="F9" s="124" t="s">
        <v>45</v>
      </c>
      <c r="G9" s="131" t="s">
        <v>588</v>
      </c>
      <c r="H9" s="122" t="s">
        <v>591</v>
      </c>
      <c r="I9" s="119" t="s">
        <v>140</v>
      </c>
      <c r="J9" s="119" t="s">
        <v>140</v>
      </c>
      <c r="K9" s="119" t="s">
        <v>140</v>
      </c>
      <c r="L9" s="119" t="s">
        <v>123</v>
      </c>
      <c r="M9" s="119" t="s">
        <v>123</v>
      </c>
      <c r="N9" s="119" t="s">
        <v>123</v>
      </c>
      <c r="O9" s="119" t="s">
        <v>140</v>
      </c>
      <c r="P9" s="119" t="s">
        <v>140</v>
      </c>
      <c r="Q9" s="119" t="s">
        <v>140</v>
      </c>
      <c r="R9" s="119" t="s">
        <v>140</v>
      </c>
      <c r="S9" s="119" t="s">
        <v>140</v>
      </c>
      <c r="T9" s="119" t="s">
        <v>140</v>
      </c>
      <c r="U9" s="119" t="s">
        <v>140</v>
      </c>
      <c r="V9" s="119" t="s">
        <v>140</v>
      </c>
      <c r="W9" s="119" t="s">
        <v>140</v>
      </c>
      <c r="X9" s="119" t="s">
        <v>140</v>
      </c>
      <c r="Y9" s="119" t="s">
        <v>140</v>
      </c>
      <c r="Z9" s="119" t="s">
        <v>140</v>
      </c>
      <c r="AA9" s="119" t="s">
        <v>140</v>
      </c>
      <c r="AB9" s="119" t="s">
        <v>123</v>
      </c>
      <c r="AC9" s="119" t="s">
        <v>140</v>
      </c>
      <c r="AE9" s="121">
        <f t="shared" si="0"/>
        <v>0</v>
      </c>
      <c r="AF9" s="121">
        <f t="shared" si="1"/>
        <v>17</v>
      </c>
      <c r="AG9" s="121">
        <f t="shared" si="2"/>
        <v>17</v>
      </c>
    </row>
    <row r="10" spans="1:33" x14ac:dyDescent="0.35">
      <c r="A10" s="132" t="s">
        <v>590</v>
      </c>
      <c r="B10" s="125" t="s">
        <v>589</v>
      </c>
      <c r="C10" s="147">
        <v>2</v>
      </c>
      <c r="D10" s="125" t="s">
        <v>487</v>
      </c>
      <c r="E10" s="124" t="s">
        <v>139</v>
      </c>
      <c r="F10" s="124" t="s">
        <v>45</v>
      </c>
      <c r="G10" s="131" t="s">
        <v>588</v>
      </c>
      <c r="H10" s="122" t="s">
        <v>587</v>
      </c>
      <c r="I10" s="119" t="s">
        <v>140</v>
      </c>
      <c r="J10" s="119" t="s">
        <v>140</v>
      </c>
      <c r="K10" s="119" t="s">
        <v>140</v>
      </c>
      <c r="L10" s="119" t="s">
        <v>123</v>
      </c>
      <c r="M10" s="119" t="s">
        <v>123</v>
      </c>
      <c r="N10" s="119" t="s">
        <v>123</v>
      </c>
      <c r="O10" s="119" t="s">
        <v>140</v>
      </c>
      <c r="P10" s="119" t="s">
        <v>140</v>
      </c>
      <c r="Q10" s="119" t="s">
        <v>140</v>
      </c>
      <c r="R10" s="119" t="s">
        <v>140</v>
      </c>
      <c r="S10" s="119" t="s">
        <v>140</v>
      </c>
      <c r="T10" s="119" t="s">
        <v>140</v>
      </c>
      <c r="U10" s="119" t="s">
        <v>140</v>
      </c>
      <c r="V10" s="119" t="s">
        <v>140</v>
      </c>
      <c r="W10" s="119" t="s">
        <v>140</v>
      </c>
      <c r="X10" s="119" t="s">
        <v>140</v>
      </c>
      <c r="Y10" s="119" t="s">
        <v>140</v>
      </c>
      <c r="Z10" s="119" t="s">
        <v>140</v>
      </c>
      <c r="AA10" s="119" t="s">
        <v>140</v>
      </c>
      <c r="AB10" s="119" t="s">
        <v>123</v>
      </c>
      <c r="AC10" s="119" t="s">
        <v>140</v>
      </c>
      <c r="AE10" s="121">
        <f t="shared" si="0"/>
        <v>0</v>
      </c>
      <c r="AF10" s="121">
        <f t="shared" si="1"/>
        <v>17</v>
      </c>
      <c r="AG10" s="121">
        <f t="shared" si="2"/>
        <v>17</v>
      </c>
    </row>
    <row r="11" spans="1:33" x14ac:dyDescent="0.35">
      <c r="A11" s="130" t="s">
        <v>586</v>
      </c>
      <c r="B11" s="129" t="s">
        <v>585</v>
      </c>
      <c r="C11" s="119">
        <v>1</v>
      </c>
      <c r="D11" s="129" t="s">
        <v>178</v>
      </c>
      <c r="E11" s="119" t="s">
        <v>45</v>
      </c>
      <c r="F11" s="119" t="s">
        <v>139</v>
      </c>
      <c r="G11" s="119" t="s">
        <v>441</v>
      </c>
      <c r="H11" s="127" t="s">
        <v>584</v>
      </c>
      <c r="I11" s="119" t="s">
        <v>140</v>
      </c>
      <c r="J11" s="119" t="s">
        <v>140</v>
      </c>
      <c r="K11" s="119" t="s">
        <v>140</v>
      </c>
      <c r="L11" s="119" t="s">
        <v>123</v>
      </c>
      <c r="M11" s="119" t="s">
        <v>123</v>
      </c>
      <c r="N11" s="119" t="s">
        <v>123</v>
      </c>
      <c r="O11" s="119" t="s">
        <v>123</v>
      </c>
      <c r="P11" s="119" t="s">
        <v>123</v>
      </c>
      <c r="Q11" s="119" t="s">
        <v>123</v>
      </c>
      <c r="R11" s="119" t="s">
        <v>123</v>
      </c>
      <c r="S11" s="119" t="s">
        <v>140</v>
      </c>
      <c r="T11" s="119" t="s">
        <v>140</v>
      </c>
      <c r="U11" s="119" t="s">
        <v>140</v>
      </c>
      <c r="V11" s="119" t="s">
        <v>140</v>
      </c>
      <c r="W11" s="119" t="s">
        <v>140</v>
      </c>
      <c r="X11" s="119" t="s">
        <v>140</v>
      </c>
      <c r="Y11" s="119" t="s">
        <v>140</v>
      </c>
      <c r="Z11" s="119" t="s">
        <v>123</v>
      </c>
      <c r="AA11" s="119" t="s">
        <v>123</v>
      </c>
      <c r="AB11" s="119" t="s">
        <v>123</v>
      </c>
      <c r="AC11" s="119" t="s">
        <v>123</v>
      </c>
      <c r="AE11" s="121">
        <f t="shared" si="0"/>
        <v>0</v>
      </c>
      <c r="AF11" s="121">
        <f t="shared" si="1"/>
        <v>10</v>
      </c>
      <c r="AG11" s="121">
        <f t="shared" si="2"/>
        <v>10</v>
      </c>
    </row>
    <row r="12" spans="1:33" x14ac:dyDescent="0.35">
      <c r="A12" s="126" t="s">
        <v>583</v>
      </c>
      <c r="B12" s="125" t="s">
        <v>582</v>
      </c>
      <c r="C12" s="147">
        <v>2</v>
      </c>
      <c r="D12" s="125" t="s">
        <v>178</v>
      </c>
      <c r="E12" s="124" t="s">
        <v>45</v>
      </c>
      <c r="F12" s="124" t="s">
        <v>139</v>
      </c>
      <c r="G12" s="131" t="s">
        <v>123</v>
      </c>
      <c r="H12" s="122" t="s">
        <v>581</v>
      </c>
      <c r="I12" s="119" t="s">
        <v>123</v>
      </c>
      <c r="J12" s="119" t="s">
        <v>123</v>
      </c>
      <c r="K12" s="119" t="s">
        <v>123</v>
      </c>
      <c r="L12" s="119" t="s">
        <v>123</v>
      </c>
      <c r="M12" s="119" t="s">
        <v>123</v>
      </c>
      <c r="N12" s="119" t="s">
        <v>123</v>
      </c>
      <c r="O12" s="119" t="s">
        <v>123</v>
      </c>
      <c r="P12" s="119" t="s">
        <v>123</v>
      </c>
      <c r="Q12" s="119" t="s">
        <v>123</v>
      </c>
      <c r="R12" s="119" t="s">
        <v>123</v>
      </c>
      <c r="S12" s="119" t="s">
        <v>123</v>
      </c>
      <c r="T12" s="119" t="s">
        <v>123</v>
      </c>
      <c r="U12" s="119" t="s">
        <v>123</v>
      </c>
      <c r="V12" s="119" t="s">
        <v>123</v>
      </c>
      <c r="W12" s="119" t="s">
        <v>123</v>
      </c>
      <c r="X12" s="119" t="s">
        <v>123</v>
      </c>
      <c r="Y12" s="119" t="s">
        <v>123</v>
      </c>
      <c r="Z12" s="119" t="s">
        <v>123</v>
      </c>
      <c r="AA12" s="119" t="s">
        <v>123</v>
      </c>
      <c r="AB12" s="119" t="s">
        <v>140</v>
      </c>
      <c r="AC12" s="119" t="s">
        <v>123</v>
      </c>
      <c r="AE12" s="121">
        <f t="shared" si="0"/>
        <v>0</v>
      </c>
      <c r="AF12" s="121">
        <f t="shared" si="1"/>
        <v>1</v>
      </c>
      <c r="AG12" s="121">
        <f t="shared" si="2"/>
        <v>1</v>
      </c>
    </row>
    <row r="13" spans="1:33" x14ac:dyDescent="0.35">
      <c r="A13" s="126" t="s">
        <v>580</v>
      </c>
      <c r="B13" s="129" t="s">
        <v>579</v>
      </c>
      <c r="C13" s="148">
        <v>2</v>
      </c>
      <c r="D13" s="129" t="s">
        <v>178</v>
      </c>
      <c r="E13" s="119" t="s">
        <v>45</v>
      </c>
      <c r="F13" s="119" t="s">
        <v>45</v>
      </c>
      <c r="G13" s="128" t="s">
        <v>123</v>
      </c>
      <c r="H13" s="127" t="s">
        <v>578</v>
      </c>
      <c r="I13" s="119" t="s">
        <v>140</v>
      </c>
      <c r="J13" s="119" t="s">
        <v>140</v>
      </c>
      <c r="K13" s="119" t="s">
        <v>140</v>
      </c>
      <c r="L13" s="119" t="s">
        <v>123</v>
      </c>
      <c r="M13" s="119" t="s">
        <v>140</v>
      </c>
      <c r="N13" s="119" t="s">
        <v>140</v>
      </c>
      <c r="O13" s="119" t="s">
        <v>140</v>
      </c>
      <c r="P13" s="119" t="s">
        <v>140</v>
      </c>
      <c r="Q13" s="119" t="s">
        <v>140</v>
      </c>
      <c r="R13" s="119" t="s">
        <v>140</v>
      </c>
      <c r="S13" s="119" t="s">
        <v>140</v>
      </c>
      <c r="T13" s="119" t="s">
        <v>140</v>
      </c>
      <c r="U13" s="119" t="s">
        <v>140</v>
      </c>
      <c r="V13" s="119" t="s">
        <v>140</v>
      </c>
      <c r="W13" s="119" t="s">
        <v>140</v>
      </c>
      <c r="X13" s="119" t="s">
        <v>140</v>
      </c>
      <c r="Y13" s="119" t="s">
        <v>140</v>
      </c>
      <c r="Z13" s="119" t="s">
        <v>140</v>
      </c>
      <c r="AA13" s="119" t="s">
        <v>140</v>
      </c>
      <c r="AB13" s="119" t="s">
        <v>123</v>
      </c>
      <c r="AC13" s="119" t="s">
        <v>140</v>
      </c>
      <c r="AE13" s="121">
        <f t="shared" si="0"/>
        <v>0</v>
      </c>
      <c r="AF13" s="121">
        <f t="shared" si="1"/>
        <v>19</v>
      </c>
      <c r="AG13" s="121">
        <f t="shared" si="2"/>
        <v>19</v>
      </c>
    </row>
    <row r="14" spans="1:33" x14ac:dyDescent="0.35">
      <c r="A14" s="126" t="s">
        <v>577</v>
      </c>
      <c r="B14" s="125" t="s">
        <v>576</v>
      </c>
      <c r="C14" s="147">
        <v>2</v>
      </c>
      <c r="D14" s="125" t="s">
        <v>178</v>
      </c>
      <c r="E14" s="124" t="s">
        <v>45</v>
      </c>
      <c r="F14" s="124" t="s">
        <v>139</v>
      </c>
      <c r="G14" s="131" t="s">
        <v>123</v>
      </c>
      <c r="H14" s="122" t="s">
        <v>575</v>
      </c>
      <c r="I14" s="119" t="s">
        <v>123</v>
      </c>
      <c r="J14" s="119" t="s">
        <v>123</v>
      </c>
      <c r="K14" s="119" t="s">
        <v>123</v>
      </c>
      <c r="L14" s="119" t="s">
        <v>123</v>
      </c>
      <c r="M14" s="119" t="s">
        <v>140</v>
      </c>
      <c r="N14" s="119" t="s">
        <v>140</v>
      </c>
      <c r="O14" s="119" t="s">
        <v>140</v>
      </c>
      <c r="P14" s="119" t="s">
        <v>140</v>
      </c>
      <c r="Q14" s="119" t="s">
        <v>140</v>
      </c>
      <c r="R14" s="119" t="s">
        <v>140</v>
      </c>
      <c r="S14" s="119" t="s">
        <v>123</v>
      </c>
      <c r="T14" s="119" t="s">
        <v>123</v>
      </c>
      <c r="U14" s="119" t="s">
        <v>123</v>
      </c>
      <c r="V14" s="119" t="s">
        <v>123</v>
      </c>
      <c r="W14" s="119" t="s">
        <v>123</v>
      </c>
      <c r="X14" s="119" t="s">
        <v>123</v>
      </c>
      <c r="Y14" s="119" t="s">
        <v>123</v>
      </c>
      <c r="Z14" s="119" t="s">
        <v>123</v>
      </c>
      <c r="AA14" s="119" t="s">
        <v>140</v>
      </c>
      <c r="AB14" s="119" t="s">
        <v>123</v>
      </c>
      <c r="AC14" s="119" t="s">
        <v>140</v>
      </c>
      <c r="AE14" s="121">
        <f t="shared" si="0"/>
        <v>0</v>
      </c>
      <c r="AF14" s="121">
        <f t="shared" si="1"/>
        <v>8</v>
      </c>
      <c r="AG14" s="121">
        <f t="shared" si="2"/>
        <v>8</v>
      </c>
    </row>
    <row r="15" spans="1:33" x14ac:dyDescent="0.35">
      <c r="A15" s="130" t="s">
        <v>574</v>
      </c>
      <c r="B15" s="129" t="s">
        <v>573</v>
      </c>
      <c r="C15" s="119">
        <v>1</v>
      </c>
      <c r="D15" s="129" t="s">
        <v>178</v>
      </c>
      <c r="E15" s="119" t="s">
        <v>45</v>
      </c>
      <c r="F15" s="119" t="s">
        <v>139</v>
      </c>
      <c r="G15" s="128" t="s">
        <v>123</v>
      </c>
      <c r="H15" s="127" t="s">
        <v>572</v>
      </c>
      <c r="I15" s="119" t="s">
        <v>123</v>
      </c>
      <c r="J15" s="119" t="s">
        <v>123</v>
      </c>
      <c r="K15" s="119" t="s">
        <v>123</v>
      </c>
      <c r="L15" s="119" t="s">
        <v>123</v>
      </c>
      <c r="M15" s="119" t="s">
        <v>123</v>
      </c>
      <c r="N15" s="119" t="s">
        <v>123</v>
      </c>
      <c r="O15" s="119" t="s">
        <v>123</v>
      </c>
      <c r="P15" s="119" t="s">
        <v>123</v>
      </c>
      <c r="Q15" s="119" t="s">
        <v>123</v>
      </c>
      <c r="R15" s="119" t="s">
        <v>123</v>
      </c>
      <c r="S15" s="119" t="s">
        <v>123</v>
      </c>
      <c r="T15" s="119" t="s">
        <v>123</v>
      </c>
      <c r="U15" s="119" t="s">
        <v>123</v>
      </c>
      <c r="V15" s="119" t="s">
        <v>123</v>
      </c>
      <c r="W15" s="119" t="s">
        <v>123</v>
      </c>
      <c r="X15" s="119" t="s">
        <v>123</v>
      </c>
      <c r="Y15" s="119" t="s">
        <v>123</v>
      </c>
      <c r="Z15" s="119" t="s">
        <v>140</v>
      </c>
      <c r="AA15" s="119" t="s">
        <v>140</v>
      </c>
      <c r="AB15" s="119" t="s">
        <v>123</v>
      </c>
      <c r="AC15" s="119" t="s">
        <v>123</v>
      </c>
      <c r="AE15" s="121">
        <f t="shared" si="0"/>
        <v>0</v>
      </c>
      <c r="AF15" s="121">
        <f t="shared" si="1"/>
        <v>2</v>
      </c>
      <c r="AG15" s="121">
        <f t="shared" si="2"/>
        <v>2</v>
      </c>
    </row>
    <row r="16" spans="1:33" x14ac:dyDescent="0.35">
      <c r="A16" s="130" t="s">
        <v>571</v>
      </c>
      <c r="B16" s="129" t="s">
        <v>570</v>
      </c>
      <c r="C16" s="119">
        <v>1</v>
      </c>
      <c r="D16" s="129" t="s">
        <v>178</v>
      </c>
      <c r="E16" s="119" t="s">
        <v>139</v>
      </c>
      <c r="F16" s="119" t="s">
        <v>139</v>
      </c>
      <c r="G16" s="128" t="s">
        <v>123</v>
      </c>
      <c r="H16" s="127" t="s">
        <v>569</v>
      </c>
      <c r="I16" s="119" t="s">
        <v>125</v>
      </c>
      <c r="J16" s="119" t="s">
        <v>125</v>
      </c>
      <c r="K16" s="119" t="s">
        <v>125</v>
      </c>
      <c r="L16" s="119" t="s">
        <v>125</v>
      </c>
      <c r="M16" s="119" t="s">
        <v>125</v>
      </c>
      <c r="N16" s="119" t="s">
        <v>125</v>
      </c>
      <c r="O16" s="119" t="s">
        <v>125</v>
      </c>
      <c r="P16" s="119" t="s">
        <v>125</v>
      </c>
      <c r="Q16" s="119" t="s">
        <v>125</v>
      </c>
      <c r="R16" s="119" t="s">
        <v>125</v>
      </c>
      <c r="S16" s="119" t="s">
        <v>125</v>
      </c>
      <c r="T16" s="119" t="s">
        <v>125</v>
      </c>
      <c r="U16" s="119" t="s">
        <v>125</v>
      </c>
      <c r="V16" s="119" t="s">
        <v>125</v>
      </c>
      <c r="W16" s="119" t="s">
        <v>125</v>
      </c>
      <c r="X16" s="119" t="s">
        <v>125</v>
      </c>
      <c r="Y16" s="119" t="s">
        <v>125</v>
      </c>
      <c r="Z16" s="119" t="s">
        <v>125</v>
      </c>
      <c r="AA16" s="119" t="s">
        <v>125</v>
      </c>
      <c r="AB16" s="119" t="s">
        <v>125</v>
      </c>
      <c r="AC16" s="119" t="s">
        <v>125</v>
      </c>
      <c r="AE16" s="121">
        <f t="shared" si="0"/>
        <v>21</v>
      </c>
      <c r="AF16" s="121">
        <f t="shared" si="1"/>
        <v>0</v>
      </c>
      <c r="AG16" s="121">
        <f t="shared" si="2"/>
        <v>21</v>
      </c>
    </row>
    <row r="17" spans="1:33" x14ac:dyDescent="0.35">
      <c r="A17" s="130" t="s">
        <v>568</v>
      </c>
      <c r="B17" s="129" t="s">
        <v>567</v>
      </c>
      <c r="C17" s="119">
        <v>1</v>
      </c>
      <c r="D17" s="129" t="s">
        <v>178</v>
      </c>
      <c r="E17" s="119" t="s">
        <v>139</v>
      </c>
      <c r="F17" s="119" t="s">
        <v>139</v>
      </c>
      <c r="G17" s="128" t="s">
        <v>123</v>
      </c>
      <c r="H17" s="127" t="s">
        <v>566</v>
      </c>
      <c r="I17" s="119" t="s">
        <v>125</v>
      </c>
      <c r="J17" s="119" t="s">
        <v>125</v>
      </c>
      <c r="K17" s="119" t="s">
        <v>125</v>
      </c>
      <c r="L17" s="119" t="s">
        <v>125</v>
      </c>
      <c r="M17" s="119" t="s">
        <v>125</v>
      </c>
      <c r="N17" s="119" t="s">
        <v>125</v>
      </c>
      <c r="O17" s="119" t="s">
        <v>125</v>
      </c>
      <c r="P17" s="119" t="s">
        <v>125</v>
      </c>
      <c r="Q17" s="119" t="s">
        <v>125</v>
      </c>
      <c r="R17" s="119" t="s">
        <v>125</v>
      </c>
      <c r="S17" s="119" t="s">
        <v>125</v>
      </c>
      <c r="T17" s="119" t="s">
        <v>125</v>
      </c>
      <c r="U17" s="119" t="s">
        <v>125</v>
      </c>
      <c r="V17" s="119" t="s">
        <v>125</v>
      </c>
      <c r="W17" s="119" t="s">
        <v>125</v>
      </c>
      <c r="X17" s="119" t="s">
        <v>125</v>
      </c>
      <c r="Y17" s="119" t="s">
        <v>125</v>
      </c>
      <c r="Z17" s="119" t="s">
        <v>125</v>
      </c>
      <c r="AA17" s="119" t="s">
        <v>125</v>
      </c>
      <c r="AB17" s="119" t="s">
        <v>125</v>
      </c>
      <c r="AC17" s="119" t="s">
        <v>125</v>
      </c>
      <c r="AE17" s="121">
        <f t="shared" si="0"/>
        <v>21</v>
      </c>
      <c r="AF17" s="121">
        <f t="shared" si="1"/>
        <v>0</v>
      </c>
      <c r="AG17" s="121">
        <f t="shared" si="2"/>
        <v>21</v>
      </c>
    </row>
    <row r="18" spans="1:33" x14ac:dyDescent="0.35">
      <c r="A18" s="126" t="s">
        <v>565</v>
      </c>
      <c r="B18" s="125" t="s">
        <v>564</v>
      </c>
      <c r="C18" s="147">
        <v>2</v>
      </c>
      <c r="D18" s="125" t="s">
        <v>178</v>
      </c>
      <c r="E18" s="124" t="s">
        <v>45</v>
      </c>
      <c r="F18" s="124" t="s">
        <v>139</v>
      </c>
      <c r="G18" s="131" t="s">
        <v>123</v>
      </c>
      <c r="H18" s="122" t="s">
        <v>563</v>
      </c>
      <c r="I18" s="119" t="s">
        <v>123</v>
      </c>
      <c r="J18" s="119" t="s">
        <v>123</v>
      </c>
      <c r="K18" s="119" t="s">
        <v>123</v>
      </c>
      <c r="L18" s="119" t="s">
        <v>123</v>
      </c>
      <c r="M18" s="119" t="s">
        <v>123</v>
      </c>
      <c r="N18" s="119" t="s">
        <v>123</v>
      </c>
      <c r="O18" s="119" t="s">
        <v>140</v>
      </c>
      <c r="P18" s="119" t="s">
        <v>140</v>
      </c>
      <c r="Q18" s="119" t="s">
        <v>140</v>
      </c>
      <c r="R18" s="119" t="s">
        <v>140</v>
      </c>
      <c r="S18" s="119" t="s">
        <v>123</v>
      </c>
      <c r="T18" s="119" t="s">
        <v>123</v>
      </c>
      <c r="U18" s="119" t="s">
        <v>123</v>
      </c>
      <c r="V18" s="119" t="s">
        <v>123</v>
      </c>
      <c r="W18" s="119" t="s">
        <v>123</v>
      </c>
      <c r="X18" s="119" t="s">
        <v>123</v>
      </c>
      <c r="Y18" s="119" t="s">
        <v>123</v>
      </c>
      <c r="Z18" s="119" t="s">
        <v>123</v>
      </c>
      <c r="AA18" s="119" t="s">
        <v>123</v>
      </c>
      <c r="AB18" s="119" t="s">
        <v>123</v>
      </c>
      <c r="AC18" s="119" t="s">
        <v>123</v>
      </c>
      <c r="AE18" s="121">
        <f t="shared" si="0"/>
        <v>0</v>
      </c>
      <c r="AF18" s="121">
        <f t="shared" si="1"/>
        <v>4</v>
      </c>
      <c r="AG18" s="121">
        <f t="shared" si="2"/>
        <v>4</v>
      </c>
    </row>
    <row r="19" spans="1:33" x14ac:dyDescent="0.35">
      <c r="A19" s="130" t="s">
        <v>562</v>
      </c>
      <c r="B19" s="125" t="s">
        <v>561</v>
      </c>
      <c r="C19" s="147">
        <v>2</v>
      </c>
      <c r="D19" s="125" t="s">
        <v>178</v>
      </c>
      <c r="E19" s="124" t="s">
        <v>45</v>
      </c>
      <c r="F19" s="124" t="s">
        <v>139</v>
      </c>
      <c r="G19" s="131" t="s">
        <v>123</v>
      </c>
      <c r="H19" s="122" t="s">
        <v>560</v>
      </c>
      <c r="I19" s="119" t="s">
        <v>123</v>
      </c>
      <c r="J19" s="119" t="s">
        <v>123</v>
      </c>
      <c r="K19" s="119" t="s">
        <v>140</v>
      </c>
      <c r="L19" s="119" t="s">
        <v>123</v>
      </c>
      <c r="M19" s="119" t="s">
        <v>123</v>
      </c>
      <c r="N19" s="119" t="s">
        <v>123</v>
      </c>
      <c r="O19" s="119" t="s">
        <v>140</v>
      </c>
      <c r="P19" s="119" t="s">
        <v>140</v>
      </c>
      <c r="Q19" s="119" t="s">
        <v>140</v>
      </c>
      <c r="R19" s="119" t="s">
        <v>140</v>
      </c>
      <c r="S19" s="119" t="s">
        <v>123</v>
      </c>
      <c r="T19" s="119" t="s">
        <v>123</v>
      </c>
      <c r="U19" s="119" t="s">
        <v>123</v>
      </c>
      <c r="V19" s="119" t="s">
        <v>123</v>
      </c>
      <c r="W19" s="119" t="s">
        <v>123</v>
      </c>
      <c r="X19" s="119" t="s">
        <v>123</v>
      </c>
      <c r="Y19" s="119" t="s">
        <v>123</v>
      </c>
      <c r="Z19" s="119" t="s">
        <v>123</v>
      </c>
      <c r="AA19" s="119" t="s">
        <v>123</v>
      </c>
      <c r="AB19" s="119" t="s">
        <v>123</v>
      </c>
      <c r="AC19" s="119" t="s">
        <v>123</v>
      </c>
      <c r="AE19" s="121">
        <f t="shared" si="0"/>
        <v>0</v>
      </c>
      <c r="AF19" s="121">
        <f t="shared" si="1"/>
        <v>5</v>
      </c>
      <c r="AG19" s="121">
        <f t="shared" si="2"/>
        <v>5</v>
      </c>
    </row>
    <row r="20" spans="1:33" x14ac:dyDescent="0.35">
      <c r="A20" s="130" t="s">
        <v>559</v>
      </c>
      <c r="B20" s="129" t="s">
        <v>558</v>
      </c>
      <c r="C20" s="146">
        <v>1</v>
      </c>
      <c r="D20" s="129" t="s">
        <v>178</v>
      </c>
      <c r="E20" s="119" t="s">
        <v>139</v>
      </c>
      <c r="F20" s="119" t="s">
        <v>139</v>
      </c>
      <c r="G20" s="128" t="s">
        <v>123</v>
      </c>
      <c r="H20" s="127" t="s">
        <v>557</v>
      </c>
      <c r="I20" s="119" t="s">
        <v>123</v>
      </c>
      <c r="J20" s="119" t="s">
        <v>140</v>
      </c>
      <c r="K20" s="119" t="s">
        <v>125</v>
      </c>
      <c r="L20" s="119" t="s">
        <v>123</v>
      </c>
      <c r="M20" s="119" t="s">
        <v>123</v>
      </c>
      <c r="N20" s="119" t="s">
        <v>123</v>
      </c>
      <c r="O20" s="119" t="s">
        <v>123</v>
      </c>
      <c r="P20" s="119" t="s">
        <v>140</v>
      </c>
      <c r="Q20" s="119" t="s">
        <v>123</v>
      </c>
      <c r="R20" s="119" t="s">
        <v>123</v>
      </c>
      <c r="S20" s="119" t="s">
        <v>123</v>
      </c>
      <c r="T20" s="119" t="s">
        <v>123</v>
      </c>
      <c r="U20" s="119" t="s">
        <v>123</v>
      </c>
      <c r="V20" s="119" t="s">
        <v>125</v>
      </c>
      <c r="W20" s="119" t="s">
        <v>125</v>
      </c>
      <c r="X20" s="119" t="s">
        <v>140</v>
      </c>
      <c r="Y20" s="119" t="s">
        <v>123</v>
      </c>
      <c r="Z20" s="119" t="s">
        <v>123</v>
      </c>
      <c r="AA20" s="119" t="s">
        <v>125</v>
      </c>
      <c r="AB20" s="119" t="s">
        <v>123</v>
      </c>
      <c r="AC20" s="119" t="s">
        <v>123</v>
      </c>
      <c r="AE20" s="121">
        <f t="shared" si="0"/>
        <v>4</v>
      </c>
      <c r="AF20" s="121">
        <f t="shared" si="1"/>
        <v>3</v>
      </c>
      <c r="AG20" s="121">
        <f t="shared" si="2"/>
        <v>7</v>
      </c>
    </row>
    <row r="21" spans="1:33" x14ac:dyDescent="0.35">
      <c r="A21" s="130" t="s">
        <v>556</v>
      </c>
      <c r="B21" s="129" t="s">
        <v>200</v>
      </c>
      <c r="C21" s="119">
        <v>1</v>
      </c>
      <c r="D21" s="129" t="s">
        <v>226</v>
      </c>
      <c r="E21" s="119" t="s">
        <v>139</v>
      </c>
      <c r="F21" s="119" t="s">
        <v>139</v>
      </c>
      <c r="G21" s="128" t="s">
        <v>123</v>
      </c>
      <c r="H21" s="127" t="s">
        <v>555</v>
      </c>
      <c r="I21" s="119" t="s">
        <v>123</v>
      </c>
      <c r="J21" s="119" t="s">
        <v>140</v>
      </c>
      <c r="K21" s="119" t="s">
        <v>125</v>
      </c>
      <c r="L21" s="119" t="s">
        <v>123</v>
      </c>
      <c r="M21" s="119" t="s">
        <v>123</v>
      </c>
      <c r="N21" s="119" t="s">
        <v>123</v>
      </c>
      <c r="O21" s="119" t="s">
        <v>123</v>
      </c>
      <c r="P21" s="119" t="s">
        <v>123</v>
      </c>
      <c r="Q21" s="119" t="s">
        <v>123</v>
      </c>
      <c r="R21" s="119" t="s">
        <v>123</v>
      </c>
      <c r="S21" s="119" t="s">
        <v>123</v>
      </c>
      <c r="T21" s="119" t="s">
        <v>123</v>
      </c>
      <c r="U21" s="119" t="s">
        <v>123</v>
      </c>
      <c r="V21" s="119" t="s">
        <v>125</v>
      </c>
      <c r="W21" s="119" t="s">
        <v>125</v>
      </c>
      <c r="X21" s="119" t="s">
        <v>140</v>
      </c>
      <c r="Y21" s="119" t="s">
        <v>123</v>
      </c>
      <c r="Z21" s="119" t="s">
        <v>123</v>
      </c>
      <c r="AA21" s="119" t="s">
        <v>125</v>
      </c>
      <c r="AB21" s="119" t="s">
        <v>123</v>
      </c>
      <c r="AC21" s="119" t="s">
        <v>123</v>
      </c>
      <c r="AE21" s="121">
        <f t="shared" si="0"/>
        <v>4</v>
      </c>
      <c r="AF21" s="121">
        <f t="shared" si="1"/>
        <v>2</v>
      </c>
      <c r="AG21" s="121">
        <f t="shared" si="2"/>
        <v>6</v>
      </c>
    </row>
    <row r="22" spans="1:33" x14ac:dyDescent="0.35">
      <c r="A22" s="130" t="s">
        <v>554</v>
      </c>
      <c r="B22" s="125" t="s">
        <v>553</v>
      </c>
      <c r="C22" s="147">
        <v>2</v>
      </c>
      <c r="D22" s="125" t="s">
        <v>178</v>
      </c>
      <c r="E22" s="124" t="s">
        <v>45</v>
      </c>
      <c r="F22" s="124" t="s">
        <v>45</v>
      </c>
      <c r="G22" s="131" t="s">
        <v>123</v>
      </c>
      <c r="H22" s="122"/>
      <c r="I22" s="119" t="s">
        <v>140</v>
      </c>
      <c r="J22" s="119" t="s">
        <v>140</v>
      </c>
      <c r="K22" s="119" t="s">
        <v>140</v>
      </c>
      <c r="L22" s="119" t="s">
        <v>123</v>
      </c>
      <c r="M22" s="119" t="s">
        <v>140</v>
      </c>
      <c r="N22" s="119" t="s">
        <v>140</v>
      </c>
      <c r="O22" s="119" t="s">
        <v>140</v>
      </c>
      <c r="P22" s="119" t="s">
        <v>140</v>
      </c>
      <c r="Q22" s="119" t="s">
        <v>140</v>
      </c>
      <c r="R22" s="119" t="s">
        <v>140</v>
      </c>
      <c r="S22" s="119" t="s">
        <v>123</v>
      </c>
      <c r="T22" s="119" t="s">
        <v>123</v>
      </c>
      <c r="U22" s="119" t="s">
        <v>123</v>
      </c>
      <c r="V22" s="119" t="s">
        <v>140</v>
      </c>
      <c r="W22" s="119" t="s">
        <v>140</v>
      </c>
      <c r="X22" s="119" t="s">
        <v>140</v>
      </c>
      <c r="Y22" s="119" t="s">
        <v>123</v>
      </c>
      <c r="Z22" s="119" t="s">
        <v>123</v>
      </c>
      <c r="AA22" s="119" t="s">
        <v>140</v>
      </c>
      <c r="AB22" s="119" t="s">
        <v>123</v>
      </c>
      <c r="AC22" s="119" t="s">
        <v>140</v>
      </c>
      <c r="AE22" s="121">
        <f t="shared" si="0"/>
        <v>0</v>
      </c>
      <c r="AF22" s="121">
        <f t="shared" si="1"/>
        <v>14</v>
      </c>
      <c r="AG22" s="121">
        <f t="shared" si="2"/>
        <v>14</v>
      </c>
    </row>
    <row r="23" spans="1:33" x14ac:dyDescent="0.35">
      <c r="A23" s="130" t="s">
        <v>552</v>
      </c>
      <c r="B23" s="129" t="s">
        <v>551</v>
      </c>
      <c r="C23" s="119">
        <v>1</v>
      </c>
      <c r="D23" s="129" t="s">
        <v>178</v>
      </c>
      <c r="E23" s="119" t="s">
        <v>139</v>
      </c>
      <c r="F23" s="119" t="s">
        <v>139</v>
      </c>
      <c r="G23" s="128" t="s">
        <v>123</v>
      </c>
      <c r="H23" s="127" t="s">
        <v>550</v>
      </c>
      <c r="I23" s="119" t="s">
        <v>123</v>
      </c>
      <c r="J23" s="119" t="s">
        <v>123</v>
      </c>
      <c r="K23" s="119" t="s">
        <v>123</v>
      </c>
      <c r="L23" s="119" t="s">
        <v>123</v>
      </c>
      <c r="M23" s="119" t="s">
        <v>123</v>
      </c>
      <c r="N23" s="119" t="s">
        <v>123</v>
      </c>
      <c r="O23" s="119" t="s">
        <v>123</v>
      </c>
      <c r="P23" s="119" t="s">
        <v>123</v>
      </c>
      <c r="Q23" s="119" t="s">
        <v>123</v>
      </c>
      <c r="R23" s="119" t="s">
        <v>123</v>
      </c>
      <c r="S23" s="119" t="s">
        <v>140</v>
      </c>
      <c r="T23" s="119" t="s">
        <v>140</v>
      </c>
      <c r="U23" s="119" t="s">
        <v>123</v>
      </c>
      <c r="V23" s="119" t="s">
        <v>140</v>
      </c>
      <c r="W23" s="119" t="s">
        <v>140</v>
      </c>
      <c r="X23" s="119" t="s">
        <v>140</v>
      </c>
      <c r="Y23" s="119" t="s">
        <v>123</v>
      </c>
      <c r="Z23" s="119" t="s">
        <v>123</v>
      </c>
      <c r="AA23" s="119" t="s">
        <v>123</v>
      </c>
      <c r="AB23" s="119" t="s">
        <v>123</v>
      </c>
      <c r="AC23" s="119" t="s">
        <v>123</v>
      </c>
      <c r="AE23" s="121">
        <f t="shared" si="0"/>
        <v>0</v>
      </c>
      <c r="AF23" s="121">
        <f t="shared" si="1"/>
        <v>5</v>
      </c>
      <c r="AG23" s="121">
        <f t="shared" si="2"/>
        <v>5</v>
      </c>
    </row>
    <row r="24" spans="1:33" x14ac:dyDescent="0.35">
      <c r="A24" s="130" t="s">
        <v>549</v>
      </c>
      <c r="B24" s="129" t="s">
        <v>548</v>
      </c>
      <c r="C24" s="119">
        <v>1</v>
      </c>
      <c r="D24" s="129" t="s">
        <v>226</v>
      </c>
      <c r="E24" s="119" t="s">
        <v>139</v>
      </c>
      <c r="F24" s="119" t="s">
        <v>139</v>
      </c>
      <c r="G24" s="128" t="s">
        <v>314</v>
      </c>
      <c r="H24" s="127" t="s">
        <v>547</v>
      </c>
      <c r="I24" s="119" t="s">
        <v>123</v>
      </c>
      <c r="J24" s="119" t="s">
        <v>140</v>
      </c>
      <c r="K24" s="119" t="s">
        <v>125</v>
      </c>
      <c r="L24" s="119" t="s">
        <v>123</v>
      </c>
      <c r="M24" s="119" t="s">
        <v>123</v>
      </c>
      <c r="N24" s="119" t="s">
        <v>123</v>
      </c>
      <c r="O24" s="119" t="s">
        <v>123</v>
      </c>
      <c r="P24" s="119" t="s">
        <v>123</v>
      </c>
      <c r="Q24" s="119" t="s">
        <v>123</v>
      </c>
      <c r="R24" s="119" t="s">
        <v>123</v>
      </c>
      <c r="S24" s="119" t="s">
        <v>140</v>
      </c>
      <c r="T24" s="119" t="s">
        <v>123</v>
      </c>
      <c r="U24" s="119" t="s">
        <v>123</v>
      </c>
      <c r="V24" s="119" t="s">
        <v>140</v>
      </c>
      <c r="W24" s="119" t="s">
        <v>125</v>
      </c>
      <c r="X24" s="119" t="s">
        <v>140</v>
      </c>
      <c r="Y24" s="119" t="s">
        <v>123</v>
      </c>
      <c r="Z24" s="119" t="s">
        <v>123</v>
      </c>
      <c r="AA24" s="119" t="s">
        <v>125</v>
      </c>
      <c r="AB24" s="119" t="s">
        <v>123</v>
      </c>
      <c r="AC24" s="119" t="s">
        <v>123</v>
      </c>
      <c r="AE24" s="121">
        <f t="shared" si="0"/>
        <v>3</v>
      </c>
      <c r="AF24" s="121">
        <f t="shared" si="1"/>
        <v>4</v>
      </c>
      <c r="AG24" s="121">
        <f t="shared" si="2"/>
        <v>7</v>
      </c>
    </row>
    <row r="25" spans="1:33" x14ac:dyDescent="0.35">
      <c r="A25" s="130" t="s">
        <v>546</v>
      </c>
      <c r="B25" s="129" t="s">
        <v>545</v>
      </c>
      <c r="C25" s="119">
        <v>1</v>
      </c>
      <c r="D25" s="129" t="s">
        <v>226</v>
      </c>
      <c r="E25" s="119" t="s">
        <v>139</v>
      </c>
      <c r="F25" s="119" t="s">
        <v>139</v>
      </c>
      <c r="G25" s="128" t="s">
        <v>241</v>
      </c>
      <c r="H25" s="127" t="s">
        <v>544</v>
      </c>
      <c r="I25" s="119" t="s">
        <v>140</v>
      </c>
      <c r="J25" s="119" t="s">
        <v>123</v>
      </c>
      <c r="K25" s="119" t="s">
        <v>123</v>
      </c>
      <c r="L25" s="119" t="s">
        <v>123</v>
      </c>
      <c r="M25" s="119" t="s">
        <v>123</v>
      </c>
      <c r="N25" s="119" t="s">
        <v>123</v>
      </c>
      <c r="O25" s="119" t="s">
        <v>123</v>
      </c>
      <c r="P25" s="119" t="s">
        <v>123</v>
      </c>
      <c r="Q25" s="119" t="s">
        <v>123</v>
      </c>
      <c r="R25" s="119" t="s">
        <v>123</v>
      </c>
      <c r="S25" s="119" t="s">
        <v>140</v>
      </c>
      <c r="T25" s="119" t="s">
        <v>123</v>
      </c>
      <c r="U25" s="119" t="s">
        <v>123</v>
      </c>
      <c r="V25" s="119" t="s">
        <v>123</v>
      </c>
      <c r="W25" s="119" t="s">
        <v>123</v>
      </c>
      <c r="X25" s="119" t="s">
        <v>123</v>
      </c>
      <c r="Y25" s="119" t="s">
        <v>123</v>
      </c>
      <c r="Z25" s="119" t="s">
        <v>140</v>
      </c>
      <c r="AA25" s="119" t="s">
        <v>123</v>
      </c>
      <c r="AB25" s="119" t="s">
        <v>123</v>
      </c>
      <c r="AC25" s="119" t="s">
        <v>123</v>
      </c>
      <c r="AE25" s="121">
        <f t="shared" si="0"/>
        <v>0</v>
      </c>
      <c r="AF25" s="121">
        <f t="shared" si="1"/>
        <v>3</v>
      </c>
      <c r="AG25" s="121">
        <f t="shared" si="2"/>
        <v>3</v>
      </c>
    </row>
    <row r="26" spans="1:33" x14ac:dyDescent="0.35">
      <c r="A26" s="130" t="s">
        <v>543</v>
      </c>
      <c r="B26" s="129" t="s">
        <v>542</v>
      </c>
      <c r="C26" s="148">
        <v>2</v>
      </c>
      <c r="D26" s="129" t="s">
        <v>178</v>
      </c>
      <c r="E26" s="119" t="s">
        <v>45</v>
      </c>
      <c r="F26" s="119" t="s">
        <v>45</v>
      </c>
      <c r="G26" s="128" t="s">
        <v>123</v>
      </c>
      <c r="H26" s="127" t="s">
        <v>541</v>
      </c>
      <c r="I26" s="119" t="s">
        <v>140</v>
      </c>
      <c r="J26" s="119" t="s">
        <v>140</v>
      </c>
      <c r="K26" s="119" t="s">
        <v>140</v>
      </c>
      <c r="L26" s="119" t="s">
        <v>123</v>
      </c>
      <c r="M26" s="119" t="s">
        <v>140</v>
      </c>
      <c r="N26" s="119" t="s">
        <v>140</v>
      </c>
      <c r="O26" s="119" t="s">
        <v>140</v>
      </c>
      <c r="P26" s="119" t="s">
        <v>140</v>
      </c>
      <c r="Q26" s="119" t="s">
        <v>140</v>
      </c>
      <c r="R26" s="119" t="s">
        <v>140</v>
      </c>
      <c r="S26" s="119" t="s">
        <v>140</v>
      </c>
      <c r="T26" s="119" t="s">
        <v>123</v>
      </c>
      <c r="U26" s="119" t="s">
        <v>123</v>
      </c>
      <c r="V26" s="119" t="s">
        <v>125</v>
      </c>
      <c r="W26" s="119" t="s">
        <v>125</v>
      </c>
      <c r="X26" s="119" t="s">
        <v>140</v>
      </c>
      <c r="Y26" s="119" t="s">
        <v>123</v>
      </c>
      <c r="Z26" s="119" t="s">
        <v>140</v>
      </c>
      <c r="AA26" s="119" t="s">
        <v>140</v>
      </c>
      <c r="AB26" s="119" t="s">
        <v>123</v>
      </c>
      <c r="AC26" s="119" t="s">
        <v>140</v>
      </c>
      <c r="AE26" s="121">
        <f t="shared" si="0"/>
        <v>2</v>
      </c>
      <c r="AF26" s="121">
        <f t="shared" si="1"/>
        <v>14</v>
      </c>
      <c r="AG26" s="121">
        <f t="shared" si="2"/>
        <v>16</v>
      </c>
    </row>
    <row r="27" spans="1:33" x14ac:dyDescent="0.35">
      <c r="A27" s="130" t="s">
        <v>540</v>
      </c>
      <c r="B27" s="125" t="s">
        <v>539</v>
      </c>
      <c r="C27" s="147">
        <v>2</v>
      </c>
      <c r="D27" s="125" t="s">
        <v>487</v>
      </c>
      <c r="E27" s="124" t="s">
        <v>139</v>
      </c>
      <c r="F27" s="124" t="s">
        <v>139</v>
      </c>
      <c r="G27" s="131" t="s">
        <v>538</v>
      </c>
      <c r="H27" s="122" t="s">
        <v>537</v>
      </c>
      <c r="I27" s="119" t="s">
        <v>123</v>
      </c>
      <c r="J27" s="119" t="s">
        <v>123</v>
      </c>
      <c r="K27" s="119" t="s">
        <v>123</v>
      </c>
      <c r="L27" s="119" t="s">
        <v>123</v>
      </c>
      <c r="M27" s="119" t="s">
        <v>123</v>
      </c>
      <c r="N27" s="119" t="s">
        <v>123</v>
      </c>
      <c r="O27" s="119" t="s">
        <v>123</v>
      </c>
      <c r="P27" s="119" t="s">
        <v>123</v>
      </c>
      <c r="Q27" s="119" t="s">
        <v>123</v>
      </c>
      <c r="R27" s="119" t="s">
        <v>123</v>
      </c>
      <c r="S27" s="119" t="s">
        <v>123</v>
      </c>
      <c r="T27" s="119" t="s">
        <v>123</v>
      </c>
      <c r="U27" s="119" t="s">
        <v>123</v>
      </c>
      <c r="V27" s="119" t="s">
        <v>123</v>
      </c>
      <c r="W27" s="119" t="s">
        <v>123</v>
      </c>
      <c r="X27" s="119" t="s">
        <v>123</v>
      </c>
      <c r="Y27" s="119" t="s">
        <v>123</v>
      </c>
      <c r="Z27" s="119" t="s">
        <v>140</v>
      </c>
      <c r="AA27" s="119" t="s">
        <v>140</v>
      </c>
      <c r="AB27" s="119" t="s">
        <v>140</v>
      </c>
      <c r="AC27" s="119" t="s">
        <v>123</v>
      </c>
      <c r="AE27" s="121">
        <f t="shared" si="0"/>
        <v>0</v>
      </c>
      <c r="AF27" s="121">
        <f t="shared" si="1"/>
        <v>3</v>
      </c>
      <c r="AG27" s="121">
        <f t="shared" si="2"/>
        <v>3</v>
      </c>
    </row>
    <row r="28" spans="1:33" x14ac:dyDescent="0.35">
      <c r="A28" s="130" t="s">
        <v>536</v>
      </c>
      <c r="B28" s="125" t="s">
        <v>535</v>
      </c>
      <c r="C28" s="147">
        <v>2</v>
      </c>
      <c r="D28" s="125" t="s">
        <v>178</v>
      </c>
      <c r="E28" s="124" t="s">
        <v>139</v>
      </c>
      <c r="F28" s="124" t="s">
        <v>139</v>
      </c>
      <c r="G28" s="131" t="s">
        <v>123</v>
      </c>
      <c r="H28" s="122" t="s">
        <v>534</v>
      </c>
      <c r="I28" s="119" t="s">
        <v>140</v>
      </c>
      <c r="J28" s="119" t="s">
        <v>140</v>
      </c>
      <c r="K28" s="119" t="s">
        <v>140</v>
      </c>
      <c r="L28" s="119" t="s">
        <v>123</v>
      </c>
      <c r="M28" s="119" t="s">
        <v>123</v>
      </c>
      <c r="N28" s="119" t="s">
        <v>123</v>
      </c>
      <c r="O28" s="119" t="s">
        <v>140</v>
      </c>
      <c r="P28" s="119" t="s">
        <v>140</v>
      </c>
      <c r="Q28" s="119" t="s">
        <v>140</v>
      </c>
      <c r="R28" s="119" t="s">
        <v>140</v>
      </c>
      <c r="S28" s="119" t="s">
        <v>140</v>
      </c>
      <c r="T28" s="119" t="s">
        <v>123</v>
      </c>
      <c r="U28" s="119" t="s">
        <v>123</v>
      </c>
      <c r="V28" s="119" t="s">
        <v>123</v>
      </c>
      <c r="W28" s="119" t="s">
        <v>125</v>
      </c>
      <c r="X28" s="119" t="s">
        <v>140</v>
      </c>
      <c r="Y28" s="119" t="s">
        <v>140</v>
      </c>
      <c r="Z28" s="119" t="s">
        <v>123</v>
      </c>
      <c r="AA28" s="119" t="s">
        <v>123</v>
      </c>
      <c r="AB28" s="119" t="s">
        <v>123</v>
      </c>
      <c r="AC28" s="119" t="s">
        <v>123</v>
      </c>
      <c r="AE28" s="121">
        <f t="shared" si="0"/>
        <v>1</v>
      </c>
      <c r="AF28" s="121">
        <f t="shared" si="1"/>
        <v>10</v>
      </c>
      <c r="AG28" s="121">
        <f t="shared" si="2"/>
        <v>11</v>
      </c>
    </row>
    <row r="29" spans="1:33" x14ac:dyDescent="0.35">
      <c r="A29" s="130" t="s">
        <v>533</v>
      </c>
      <c r="B29" s="129" t="s">
        <v>532</v>
      </c>
      <c r="C29" s="119">
        <v>1</v>
      </c>
      <c r="D29" s="129" t="s">
        <v>178</v>
      </c>
      <c r="E29" s="119" t="s">
        <v>45</v>
      </c>
      <c r="F29" s="119" t="s">
        <v>139</v>
      </c>
      <c r="G29" s="128" t="s">
        <v>531</v>
      </c>
      <c r="H29" s="127" t="s">
        <v>530</v>
      </c>
      <c r="I29" s="119" t="s">
        <v>140</v>
      </c>
      <c r="J29" s="119" t="s">
        <v>140</v>
      </c>
      <c r="K29" s="119" t="s">
        <v>125</v>
      </c>
      <c r="L29" s="119" t="s">
        <v>140</v>
      </c>
      <c r="M29" s="119" t="s">
        <v>140</v>
      </c>
      <c r="N29" s="119" t="s">
        <v>140</v>
      </c>
      <c r="O29" s="119" t="s">
        <v>140</v>
      </c>
      <c r="P29" s="119" t="s">
        <v>140</v>
      </c>
      <c r="Q29" s="119" t="s">
        <v>140</v>
      </c>
      <c r="R29" s="119" t="s">
        <v>140</v>
      </c>
      <c r="S29" s="119" t="s">
        <v>140</v>
      </c>
      <c r="T29" s="119" t="s">
        <v>140</v>
      </c>
      <c r="U29" s="119" t="s">
        <v>140</v>
      </c>
      <c r="V29" s="119" t="s">
        <v>140</v>
      </c>
      <c r="W29" s="119" t="s">
        <v>140</v>
      </c>
      <c r="X29" s="119" t="s">
        <v>140</v>
      </c>
      <c r="Y29" s="119" t="s">
        <v>140</v>
      </c>
      <c r="Z29" s="119" t="s">
        <v>140</v>
      </c>
      <c r="AA29" s="119" t="s">
        <v>140</v>
      </c>
      <c r="AB29" s="119" t="s">
        <v>140</v>
      </c>
      <c r="AC29" s="119" t="s">
        <v>123</v>
      </c>
      <c r="AE29" s="121">
        <f t="shared" si="0"/>
        <v>1</v>
      </c>
      <c r="AF29" s="121">
        <f t="shared" si="1"/>
        <v>19</v>
      </c>
      <c r="AG29" s="121">
        <f t="shared" si="2"/>
        <v>20</v>
      </c>
    </row>
    <row r="30" spans="1:33" x14ac:dyDescent="0.35">
      <c r="A30" s="130" t="s">
        <v>529</v>
      </c>
      <c r="B30" s="125" t="s">
        <v>528</v>
      </c>
      <c r="C30" s="147">
        <v>2</v>
      </c>
      <c r="D30" s="125" t="s">
        <v>178</v>
      </c>
      <c r="E30" s="124" t="s">
        <v>527</v>
      </c>
      <c r="F30" s="124" t="s">
        <v>139</v>
      </c>
      <c r="G30" s="131" t="s">
        <v>123</v>
      </c>
      <c r="H30" s="122" t="s">
        <v>526</v>
      </c>
      <c r="I30" s="119" t="s">
        <v>123</v>
      </c>
      <c r="J30" s="119" t="s">
        <v>123</v>
      </c>
      <c r="K30" s="119" t="s">
        <v>123</v>
      </c>
      <c r="L30" s="119" t="s">
        <v>123</v>
      </c>
      <c r="M30" s="119" t="s">
        <v>123</v>
      </c>
      <c r="N30" s="119" t="s">
        <v>123</v>
      </c>
      <c r="O30" s="119" t="s">
        <v>123</v>
      </c>
      <c r="P30" s="119" t="s">
        <v>123</v>
      </c>
      <c r="Q30" s="119" t="s">
        <v>123</v>
      </c>
      <c r="R30" s="119" t="s">
        <v>123</v>
      </c>
      <c r="S30" s="119" t="s">
        <v>140</v>
      </c>
      <c r="T30" s="119" t="s">
        <v>140</v>
      </c>
      <c r="U30" s="119" t="s">
        <v>123</v>
      </c>
      <c r="V30" s="119" t="s">
        <v>123</v>
      </c>
      <c r="W30" s="119" t="s">
        <v>140</v>
      </c>
      <c r="X30" s="119" t="s">
        <v>140</v>
      </c>
      <c r="Y30" s="119" t="s">
        <v>123</v>
      </c>
      <c r="Z30" s="119" t="s">
        <v>123</v>
      </c>
      <c r="AA30" s="119" t="s">
        <v>123</v>
      </c>
      <c r="AB30" s="119" t="s">
        <v>123</v>
      </c>
      <c r="AC30" s="119" t="s">
        <v>123</v>
      </c>
      <c r="AE30" s="121">
        <f t="shared" si="0"/>
        <v>0</v>
      </c>
      <c r="AF30" s="121">
        <f t="shared" si="1"/>
        <v>4</v>
      </c>
      <c r="AG30" s="121">
        <f t="shared" si="2"/>
        <v>4</v>
      </c>
    </row>
    <row r="31" spans="1:33" x14ac:dyDescent="0.35">
      <c r="A31" s="130" t="s">
        <v>525</v>
      </c>
      <c r="B31" s="125" t="s">
        <v>524</v>
      </c>
      <c r="C31" s="147">
        <v>2</v>
      </c>
      <c r="D31" s="125" t="s">
        <v>178</v>
      </c>
      <c r="E31" s="124" t="s">
        <v>45</v>
      </c>
      <c r="F31" s="124" t="s">
        <v>139</v>
      </c>
      <c r="G31" s="131" t="s">
        <v>123</v>
      </c>
      <c r="H31" s="122"/>
      <c r="I31" s="119" t="s">
        <v>123</v>
      </c>
      <c r="J31" s="119" t="s">
        <v>123</v>
      </c>
      <c r="K31" s="119" t="s">
        <v>123</v>
      </c>
      <c r="L31" s="119" t="s">
        <v>123</v>
      </c>
      <c r="M31" s="119" t="s">
        <v>123</v>
      </c>
      <c r="N31" s="119" t="s">
        <v>123</v>
      </c>
      <c r="O31" s="119" t="s">
        <v>123</v>
      </c>
      <c r="P31" s="119" t="s">
        <v>123</v>
      </c>
      <c r="Q31" s="119" t="s">
        <v>123</v>
      </c>
      <c r="R31" s="119" t="s">
        <v>123</v>
      </c>
      <c r="S31" s="119" t="s">
        <v>140</v>
      </c>
      <c r="T31" s="119" t="s">
        <v>125</v>
      </c>
      <c r="U31" s="119" t="s">
        <v>123</v>
      </c>
      <c r="V31" s="119" t="s">
        <v>123</v>
      </c>
      <c r="W31" s="119" t="s">
        <v>140</v>
      </c>
      <c r="X31" s="119" t="s">
        <v>140</v>
      </c>
      <c r="Y31" s="119" t="s">
        <v>123</v>
      </c>
      <c r="Z31" s="119" t="s">
        <v>123</v>
      </c>
      <c r="AA31" s="119" t="s">
        <v>123</v>
      </c>
      <c r="AB31" s="119" t="s">
        <v>123</v>
      </c>
      <c r="AC31" s="119" t="s">
        <v>123</v>
      </c>
      <c r="AE31" s="121">
        <f t="shared" si="0"/>
        <v>1</v>
      </c>
      <c r="AF31" s="121">
        <f t="shared" si="1"/>
        <v>3</v>
      </c>
      <c r="AG31" s="121">
        <f t="shared" si="2"/>
        <v>4</v>
      </c>
    </row>
    <row r="32" spans="1:33" x14ac:dyDescent="0.35">
      <c r="A32" s="130" t="s">
        <v>523</v>
      </c>
      <c r="B32" s="125" t="s">
        <v>522</v>
      </c>
      <c r="C32" s="147">
        <v>2</v>
      </c>
      <c r="D32" s="125" t="s">
        <v>178</v>
      </c>
      <c r="E32" s="124" t="s">
        <v>45</v>
      </c>
      <c r="F32" s="124" t="s">
        <v>45</v>
      </c>
      <c r="G32" s="131" t="s">
        <v>123</v>
      </c>
      <c r="H32" s="122"/>
      <c r="I32" s="119" t="s">
        <v>140</v>
      </c>
      <c r="J32" s="119" t="s">
        <v>140</v>
      </c>
      <c r="K32" s="119" t="s">
        <v>140</v>
      </c>
      <c r="L32" s="119" t="s">
        <v>140</v>
      </c>
      <c r="M32" s="119" t="s">
        <v>140</v>
      </c>
      <c r="N32" s="119" t="s">
        <v>140</v>
      </c>
      <c r="O32" s="119" t="s">
        <v>140</v>
      </c>
      <c r="P32" s="119" t="s">
        <v>140</v>
      </c>
      <c r="Q32" s="119" t="s">
        <v>140</v>
      </c>
      <c r="R32" s="119" t="s">
        <v>140</v>
      </c>
      <c r="S32" s="119" t="s">
        <v>140</v>
      </c>
      <c r="T32" s="119" t="s">
        <v>123</v>
      </c>
      <c r="U32" s="119" t="s">
        <v>140</v>
      </c>
      <c r="V32" s="119" t="s">
        <v>123</v>
      </c>
      <c r="W32" s="119" t="s">
        <v>140</v>
      </c>
      <c r="X32" s="119" t="s">
        <v>140</v>
      </c>
      <c r="Y32" s="119" t="s">
        <v>123</v>
      </c>
      <c r="Z32" s="119" t="s">
        <v>123</v>
      </c>
      <c r="AA32" s="119" t="s">
        <v>123</v>
      </c>
      <c r="AB32" s="119" t="s">
        <v>123</v>
      </c>
      <c r="AC32" s="119" t="s">
        <v>123</v>
      </c>
      <c r="AE32" s="121">
        <f t="shared" si="0"/>
        <v>0</v>
      </c>
      <c r="AF32" s="121">
        <f t="shared" si="1"/>
        <v>14</v>
      </c>
      <c r="AG32" s="121">
        <f t="shared" si="2"/>
        <v>14</v>
      </c>
    </row>
    <row r="33" spans="1:33" x14ac:dyDescent="0.35">
      <c r="A33" s="130" t="s">
        <v>521</v>
      </c>
      <c r="B33" s="125" t="s">
        <v>520</v>
      </c>
      <c r="C33" s="147">
        <v>2</v>
      </c>
      <c r="D33" s="125" t="s">
        <v>178</v>
      </c>
      <c r="E33" s="124" t="s">
        <v>45</v>
      </c>
      <c r="F33" s="124" t="s">
        <v>139</v>
      </c>
      <c r="G33" s="131" t="s">
        <v>123</v>
      </c>
      <c r="H33" s="122" t="s">
        <v>519</v>
      </c>
      <c r="I33" s="119" t="s">
        <v>140</v>
      </c>
      <c r="J33" s="119" t="s">
        <v>140</v>
      </c>
      <c r="K33" s="119" t="s">
        <v>140</v>
      </c>
      <c r="L33" s="119" t="s">
        <v>123</v>
      </c>
      <c r="M33" s="119" t="s">
        <v>123</v>
      </c>
      <c r="N33" s="119" t="s">
        <v>123</v>
      </c>
      <c r="O33" s="119" t="s">
        <v>140</v>
      </c>
      <c r="P33" s="119" t="s">
        <v>140</v>
      </c>
      <c r="Q33" s="119" t="s">
        <v>140</v>
      </c>
      <c r="R33" s="119" t="s">
        <v>140</v>
      </c>
      <c r="S33" s="119" t="s">
        <v>140</v>
      </c>
      <c r="T33" s="119" t="s">
        <v>140</v>
      </c>
      <c r="U33" s="119" t="s">
        <v>140</v>
      </c>
      <c r="V33" s="119" t="s">
        <v>140</v>
      </c>
      <c r="W33" s="119" t="s">
        <v>140</v>
      </c>
      <c r="X33" s="119" t="s">
        <v>140</v>
      </c>
      <c r="Y33" s="119" t="s">
        <v>140</v>
      </c>
      <c r="Z33" s="119" t="s">
        <v>140</v>
      </c>
      <c r="AA33" s="119" t="s">
        <v>140</v>
      </c>
      <c r="AB33" s="119" t="s">
        <v>140</v>
      </c>
      <c r="AC33" s="119" t="s">
        <v>140</v>
      </c>
      <c r="AE33" s="121">
        <f t="shared" si="0"/>
        <v>0</v>
      </c>
      <c r="AF33" s="121">
        <f t="shared" si="1"/>
        <v>18</v>
      </c>
      <c r="AG33" s="121">
        <f t="shared" si="2"/>
        <v>18</v>
      </c>
    </row>
    <row r="34" spans="1:33" x14ac:dyDescent="0.35">
      <c r="A34" s="130" t="s">
        <v>518</v>
      </c>
      <c r="B34" s="129" t="s">
        <v>517</v>
      </c>
      <c r="C34" s="119">
        <v>1</v>
      </c>
      <c r="D34" s="129" t="s">
        <v>178</v>
      </c>
      <c r="E34" s="119" t="s">
        <v>139</v>
      </c>
      <c r="F34" s="119" t="s">
        <v>45</v>
      </c>
      <c r="G34" s="128" t="s">
        <v>123</v>
      </c>
      <c r="H34" s="127" t="s">
        <v>516</v>
      </c>
      <c r="I34" s="119" t="s">
        <v>125</v>
      </c>
      <c r="J34" s="119" t="s">
        <v>125</v>
      </c>
      <c r="K34" s="119" t="s">
        <v>125</v>
      </c>
      <c r="L34" s="119" t="s">
        <v>125</v>
      </c>
      <c r="M34" s="119" t="s">
        <v>125</v>
      </c>
      <c r="N34" s="119" t="s">
        <v>125</v>
      </c>
      <c r="O34" s="119" t="s">
        <v>125</v>
      </c>
      <c r="P34" s="119" t="s">
        <v>125</v>
      </c>
      <c r="Q34" s="119" t="s">
        <v>125</v>
      </c>
      <c r="R34" s="119" t="s">
        <v>125</v>
      </c>
      <c r="S34" s="119" t="s">
        <v>140</v>
      </c>
      <c r="T34" s="119" t="s">
        <v>140</v>
      </c>
      <c r="U34" s="119" t="s">
        <v>140</v>
      </c>
      <c r="V34" s="119" t="s">
        <v>140</v>
      </c>
      <c r="W34" s="119" t="s">
        <v>140</v>
      </c>
      <c r="X34" s="119" t="s">
        <v>140</v>
      </c>
      <c r="Y34" s="119" t="s">
        <v>140</v>
      </c>
      <c r="Z34" s="119" t="s">
        <v>140</v>
      </c>
      <c r="AA34" s="119" t="s">
        <v>140</v>
      </c>
      <c r="AB34" s="119" t="s">
        <v>140</v>
      </c>
      <c r="AC34" s="119" t="s">
        <v>140</v>
      </c>
      <c r="AE34" s="121">
        <f t="shared" si="0"/>
        <v>10</v>
      </c>
      <c r="AF34" s="121">
        <f t="shared" si="1"/>
        <v>11</v>
      </c>
      <c r="AG34" s="121">
        <f t="shared" si="2"/>
        <v>21</v>
      </c>
    </row>
    <row r="35" spans="1:33" x14ac:dyDescent="0.35">
      <c r="A35" s="130" t="s">
        <v>515</v>
      </c>
      <c r="B35" s="129" t="s">
        <v>514</v>
      </c>
      <c r="C35" s="146">
        <v>1</v>
      </c>
      <c r="D35" s="129" t="s">
        <v>178</v>
      </c>
      <c r="E35" s="119" t="s">
        <v>45</v>
      </c>
      <c r="F35" s="119" t="s">
        <v>139</v>
      </c>
      <c r="G35" s="128" t="s">
        <v>123</v>
      </c>
      <c r="H35" s="127" t="s">
        <v>513</v>
      </c>
      <c r="I35" s="119" t="s">
        <v>140</v>
      </c>
      <c r="J35" s="119" t="s">
        <v>123</v>
      </c>
      <c r="K35" s="119" t="s">
        <v>123</v>
      </c>
      <c r="L35" s="119" t="s">
        <v>123</v>
      </c>
      <c r="M35" s="119" t="s">
        <v>123</v>
      </c>
      <c r="N35" s="119" t="s">
        <v>123</v>
      </c>
      <c r="O35" s="119" t="s">
        <v>123</v>
      </c>
      <c r="P35" s="119" t="s">
        <v>123</v>
      </c>
      <c r="Q35" s="119" t="s">
        <v>123</v>
      </c>
      <c r="R35" s="119" t="s">
        <v>123</v>
      </c>
      <c r="S35" s="119" t="s">
        <v>140</v>
      </c>
      <c r="T35" s="119" t="s">
        <v>123</v>
      </c>
      <c r="U35" s="119" t="s">
        <v>123</v>
      </c>
      <c r="V35" s="119" t="s">
        <v>123</v>
      </c>
      <c r="W35" s="119" t="s">
        <v>123</v>
      </c>
      <c r="X35" s="119" t="s">
        <v>123</v>
      </c>
      <c r="Y35" s="119" t="s">
        <v>123</v>
      </c>
      <c r="Z35" s="119" t="s">
        <v>140</v>
      </c>
      <c r="AA35" s="119" t="s">
        <v>123</v>
      </c>
      <c r="AB35" s="119" t="s">
        <v>123</v>
      </c>
      <c r="AC35" s="119" t="s">
        <v>123</v>
      </c>
      <c r="AE35" s="121">
        <f t="shared" si="0"/>
        <v>0</v>
      </c>
      <c r="AF35" s="121">
        <f t="shared" si="1"/>
        <v>3</v>
      </c>
      <c r="AG35" s="121">
        <f t="shared" si="2"/>
        <v>3</v>
      </c>
    </row>
    <row r="36" spans="1:33" x14ac:dyDescent="0.35">
      <c r="A36" s="130" t="s">
        <v>512</v>
      </c>
      <c r="B36" s="129" t="s">
        <v>511</v>
      </c>
      <c r="C36" s="146">
        <v>1</v>
      </c>
      <c r="D36" s="129" t="s">
        <v>178</v>
      </c>
      <c r="E36" s="119" t="s">
        <v>45</v>
      </c>
      <c r="F36" s="119" t="s">
        <v>139</v>
      </c>
      <c r="G36" s="128" t="s">
        <v>123</v>
      </c>
      <c r="H36" s="127" t="s">
        <v>510</v>
      </c>
      <c r="I36" s="119" t="s">
        <v>140</v>
      </c>
      <c r="J36" s="119" t="s">
        <v>123</v>
      </c>
      <c r="K36" s="119" t="s">
        <v>123</v>
      </c>
      <c r="L36" s="119" t="s">
        <v>123</v>
      </c>
      <c r="M36" s="119" t="s">
        <v>123</v>
      </c>
      <c r="N36" s="119" t="s">
        <v>123</v>
      </c>
      <c r="O36" s="119" t="s">
        <v>140</v>
      </c>
      <c r="P36" s="119" t="s">
        <v>123</v>
      </c>
      <c r="Q36" s="119" t="s">
        <v>140</v>
      </c>
      <c r="R36" s="119" t="s">
        <v>123</v>
      </c>
      <c r="S36" s="119" t="s">
        <v>140</v>
      </c>
      <c r="T36" s="119" t="s">
        <v>123</v>
      </c>
      <c r="U36" s="119" t="s">
        <v>123</v>
      </c>
      <c r="V36" s="119" t="s">
        <v>123</v>
      </c>
      <c r="W36" s="119" t="s">
        <v>123</v>
      </c>
      <c r="X36" s="119" t="s">
        <v>123</v>
      </c>
      <c r="Y36" s="119" t="s">
        <v>123</v>
      </c>
      <c r="Z36" s="119" t="s">
        <v>140</v>
      </c>
      <c r="AA36" s="119" t="s">
        <v>140</v>
      </c>
      <c r="AB36" s="119" t="s">
        <v>123</v>
      </c>
      <c r="AC36" s="119" t="s">
        <v>123</v>
      </c>
      <c r="AE36" s="121">
        <f t="shared" si="0"/>
        <v>0</v>
      </c>
      <c r="AF36" s="121">
        <f t="shared" si="1"/>
        <v>6</v>
      </c>
      <c r="AG36" s="121">
        <f t="shared" si="2"/>
        <v>6</v>
      </c>
    </row>
    <row r="37" spans="1:33" x14ac:dyDescent="0.35">
      <c r="A37" s="130" t="s">
        <v>509</v>
      </c>
      <c r="B37" s="129" t="s">
        <v>508</v>
      </c>
      <c r="C37" s="146">
        <v>1</v>
      </c>
      <c r="D37" s="129" t="s">
        <v>226</v>
      </c>
      <c r="E37" s="119" t="s">
        <v>139</v>
      </c>
      <c r="F37" s="119" t="s">
        <v>139</v>
      </c>
      <c r="G37" s="128" t="s">
        <v>138</v>
      </c>
      <c r="H37" s="127" t="s">
        <v>507</v>
      </c>
      <c r="I37" s="119" t="s">
        <v>140</v>
      </c>
      <c r="J37" s="119" t="s">
        <v>123</v>
      </c>
      <c r="K37" s="119" t="s">
        <v>123</v>
      </c>
      <c r="L37" s="119" t="s">
        <v>123</v>
      </c>
      <c r="M37" s="119" t="s">
        <v>123</v>
      </c>
      <c r="N37" s="119" t="s">
        <v>123</v>
      </c>
      <c r="O37" s="119" t="s">
        <v>140</v>
      </c>
      <c r="P37" s="119" t="s">
        <v>123</v>
      </c>
      <c r="Q37" s="119" t="s">
        <v>140</v>
      </c>
      <c r="R37" s="119" t="s">
        <v>123</v>
      </c>
      <c r="S37" s="119" t="s">
        <v>140</v>
      </c>
      <c r="T37" s="119" t="s">
        <v>123</v>
      </c>
      <c r="U37" s="119" t="s">
        <v>123</v>
      </c>
      <c r="V37" s="119" t="s">
        <v>123</v>
      </c>
      <c r="W37" s="119" t="s">
        <v>123</v>
      </c>
      <c r="X37" s="119" t="s">
        <v>123</v>
      </c>
      <c r="Y37" s="119" t="s">
        <v>123</v>
      </c>
      <c r="Z37" s="119" t="s">
        <v>140</v>
      </c>
      <c r="AA37" s="119" t="s">
        <v>123</v>
      </c>
      <c r="AB37" s="119" t="s">
        <v>123</v>
      </c>
      <c r="AC37" s="119" t="s">
        <v>123</v>
      </c>
      <c r="AE37" s="121">
        <f t="shared" ref="AE37:AE59" si="3">COUNTIF(I37:AC37,"X")</f>
        <v>0</v>
      </c>
      <c r="AF37" s="121">
        <f t="shared" ref="AF37:AF59" si="4">COUNTIF(I37:AC37,"O")</f>
        <v>5</v>
      </c>
      <c r="AG37" s="121">
        <f t="shared" ref="AG37:AG59" si="5">+AF37+AE37</f>
        <v>5</v>
      </c>
    </row>
    <row r="38" spans="1:33" ht="12.75" x14ac:dyDescent="0.25">
      <c r="A38" s="130" t="s">
        <v>506</v>
      </c>
      <c r="B38" s="125" t="s">
        <v>505</v>
      </c>
      <c r="C38" s="147">
        <v>2</v>
      </c>
      <c r="D38" s="125" t="s">
        <v>178</v>
      </c>
      <c r="E38" s="124" t="s">
        <v>139</v>
      </c>
      <c r="F38" s="124" t="s">
        <v>139</v>
      </c>
      <c r="G38" s="131" t="s">
        <v>123</v>
      </c>
      <c r="H38" s="122" t="s">
        <v>504</v>
      </c>
      <c r="I38" s="119" t="s">
        <v>123</v>
      </c>
      <c r="J38" s="119" t="s">
        <v>140</v>
      </c>
      <c r="K38" s="119" t="s">
        <v>140</v>
      </c>
      <c r="L38" s="119" t="s">
        <v>123</v>
      </c>
      <c r="M38" s="119" t="s">
        <v>123</v>
      </c>
      <c r="N38" s="119" t="s">
        <v>123</v>
      </c>
      <c r="O38" s="119" t="s">
        <v>123</v>
      </c>
      <c r="P38" s="119" t="s">
        <v>140</v>
      </c>
      <c r="Q38" s="119" t="s">
        <v>123</v>
      </c>
      <c r="R38" s="119" t="s">
        <v>140</v>
      </c>
      <c r="S38" s="119" t="s">
        <v>123</v>
      </c>
      <c r="T38" s="119" t="s">
        <v>140</v>
      </c>
      <c r="U38" s="119" t="s">
        <v>140</v>
      </c>
      <c r="V38" s="119" t="s">
        <v>140</v>
      </c>
      <c r="W38" s="119" t="s">
        <v>140</v>
      </c>
      <c r="X38" s="119" t="s">
        <v>140</v>
      </c>
      <c r="Y38" s="119" t="s">
        <v>140</v>
      </c>
      <c r="Z38" s="119" t="s">
        <v>123</v>
      </c>
      <c r="AA38" s="119" t="s">
        <v>140</v>
      </c>
      <c r="AB38" s="119" t="s">
        <v>123</v>
      </c>
      <c r="AC38" s="119" t="s">
        <v>123</v>
      </c>
      <c r="AE38" s="121">
        <f t="shared" si="3"/>
        <v>0</v>
      </c>
      <c r="AF38" s="121">
        <f t="shared" si="4"/>
        <v>11</v>
      </c>
      <c r="AG38" s="121">
        <f t="shared" si="5"/>
        <v>11</v>
      </c>
    </row>
    <row r="39" spans="1:33" ht="12.75" x14ac:dyDescent="0.25">
      <c r="A39" s="130" t="s">
        <v>503</v>
      </c>
      <c r="B39" s="129" t="s">
        <v>502</v>
      </c>
      <c r="C39" s="146">
        <v>1</v>
      </c>
      <c r="D39" s="129" t="s">
        <v>226</v>
      </c>
      <c r="E39" s="119" t="s">
        <v>139</v>
      </c>
      <c r="F39" s="119" t="s">
        <v>139</v>
      </c>
      <c r="G39" s="128" t="s">
        <v>138</v>
      </c>
      <c r="H39" s="127" t="s">
        <v>501</v>
      </c>
      <c r="I39" s="119" t="s">
        <v>140</v>
      </c>
      <c r="J39" s="119" t="s">
        <v>140</v>
      </c>
      <c r="K39" s="119" t="s">
        <v>125</v>
      </c>
      <c r="L39" s="119" t="s">
        <v>123</v>
      </c>
      <c r="M39" s="119" t="s">
        <v>123</v>
      </c>
      <c r="N39" s="119" t="s">
        <v>123</v>
      </c>
      <c r="O39" s="119" t="s">
        <v>123</v>
      </c>
      <c r="P39" s="119" t="s">
        <v>140</v>
      </c>
      <c r="Q39" s="119" t="s">
        <v>123</v>
      </c>
      <c r="R39" s="119" t="s">
        <v>140</v>
      </c>
      <c r="S39" s="119" t="s">
        <v>123</v>
      </c>
      <c r="T39" s="119" t="s">
        <v>123</v>
      </c>
      <c r="U39" s="119" t="s">
        <v>140</v>
      </c>
      <c r="V39" s="119" t="s">
        <v>125</v>
      </c>
      <c r="W39" s="119" t="s">
        <v>125</v>
      </c>
      <c r="X39" s="119" t="s">
        <v>140</v>
      </c>
      <c r="Y39" s="119" t="s">
        <v>123</v>
      </c>
      <c r="Z39" s="119" t="s">
        <v>123</v>
      </c>
      <c r="AA39" s="119" t="s">
        <v>125</v>
      </c>
      <c r="AB39" s="119" t="s">
        <v>123</v>
      </c>
      <c r="AC39" s="119" t="s">
        <v>123</v>
      </c>
      <c r="AE39" s="121">
        <f t="shared" si="3"/>
        <v>4</v>
      </c>
      <c r="AF39" s="121">
        <f t="shared" si="4"/>
        <v>6</v>
      </c>
      <c r="AG39" s="121">
        <f t="shared" si="5"/>
        <v>10</v>
      </c>
    </row>
    <row r="40" spans="1:33" ht="12.75" x14ac:dyDescent="0.25">
      <c r="A40" s="130" t="s">
        <v>500</v>
      </c>
      <c r="B40" s="129" t="s">
        <v>499</v>
      </c>
      <c r="C40" s="146">
        <v>1</v>
      </c>
      <c r="D40" s="129" t="s">
        <v>226</v>
      </c>
      <c r="E40" s="119" t="s">
        <v>139</v>
      </c>
      <c r="F40" s="119" t="s">
        <v>139</v>
      </c>
      <c r="G40" s="128" t="s">
        <v>318</v>
      </c>
      <c r="H40" s="127" t="s">
        <v>498</v>
      </c>
      <c r="I40" s="119" t="s">
        <v>123</v>
      </c>
      <c r="J40" s="119" t="s">
        <v>140</v>
      </c>
      <c r="K40" s="119" t="s">
        <v>125</v>
      </c>
      <c r="L40" s="119" t="s">
        <v>123</v>
      </c>
      <c r="M40" s="119" t="s">
        <v>123</v>
      </c>
      <c r="N40" s="119" t="s">
        <v>123</v>
      </c>
      <c r="O40" s="119" t="s">
        <v>123</v>
      </c>
      <c r="P40" s="119" t="s">
        <v>140</v>
      </c>
      <c r="Q40" s="119" t="s">
        <v>123</v>
      </c>
      <c r="R40" s="119" t="s">
        <v>140</v>
      </c>
      <c r="S40" s="119" t="s">
        <v>123</v>
      </c>
      <c r="T40" s="119" t="s">
        <v>123</v>
      </c>
      <c r="U40" s="119" t="s">
        <v>140</v>
      </c>
      <c r="V40" s="119" t="s">
        <v>125</v>
      </c>
      <c r="W40" s="119" t="s">
        <v>125</v>
      </c>
      <c r="X40" s="119" t="s">
        <v>140</v>
      </c>
      <c r="Y40" s="119" t="s">
        <v>123</v>
      </c>
      <c r="Z40" s="119" t="s">
        <v>123</v>
      </c>
      <c r="AA40" s="119" t="s">
        <v>125</v>
      </c>
      <c r="AB40" s="119" t="s">
        <v>123</v>
      </c>
      <c r="AC40" s="119" t="s">
        <v>123</v>
      </c>
      <c r="AE40" s="121">
        <f t="shared" si="3"/>
        <v>4</v>
      </c>
      <c r="AF40" s="121">
        <f t="shared" si="4"/>
        <v>5</v>
      </c>
      <c r="AG40" s="121">
        <f t="shared" si="5"/>
        <v>9</v>
      </c>
    </row>
    <row r="41" spans="1:33" ht="12.75" x14ac:dyDescent="0.25">
      <c r="A41" s="130" t="s">
        <v>497</v>
      </c>
      <c r="B41" s="129" t="s">
        <v>324</v>
      </c>
      <c r="C41" s="119">
        <v>1</v>
      </c>
      <c r="D41" s="129" t="s">
        <v>178</v>
      </c>
      <c r="E41" s="119" t="s">
        <v>45</v>
      </c>
      <c r="F41" s="119" t="s">
        <v>139</v>
      </c>
      <c r="G41" s="128" t="s">
        <v>123</v>
      </c>
      <c r="H41" s="127" t="s">
        <v>496</v>
      </c>
      <c r="I41" s="119" t="s">
        <v>123</v>
      </c>
      <c r="J41" s="119" t="s">
        <v>123</v>
      </c>
      <c r="K41" s="119" t="s">
        <v>123</v>
      </c>
      <c r="L41" s="119" t="s">
        <v>123</v>
      </c>
      <c r="M41" s="119" t="s">
        <v>123</v>
      </c>
      <c r="N41" s="119" t="s">
        <v>123</v>
      </c>
      <c r="O41" s="119" t="s">
        <v>123</v>
      </c>
      <c r="P41" s="119" t="s">
        <v>123</v>
      </c>
      <c r="Q41" s="119" t="s">
        <v>123</v>
      </c>
      <c r="R41" s="119" t="s">
        <v>123</v>
      </c>
      <c r="S41" s="119" t="s">
        <v>123</v>
      </c>
      <c r="T41" s="119" t="s">
        <v>123</v>
      </c>
      <c r="U41" s="119" t="s">
        <v>123</v>
      </c>
      <c r="V41" s="119" t="s">
        <v>123</v>
      </c>
      <c r="W41" s="119" t="s">
        <v>123</v>
      </c>
      <c r="X41" s="119" t="s">
        <v>123</v>
      </c>
      <c r="Y41" s="119" t="s">
        <v>123</v>
      </c>
      <c r="Z41" s="119" t="s">
        <v>140</v>
      </c>
      <c r="AA41" s="119" t="s">
        <v>140</v>
      </c>
      <c r="AB41" s="119" t="s">
        <v>140</v>
      </c>
      <c r="AC41" s="119" t="s">
        <v>123</v>
      </c>
      <c r="AE41" s="121">
        <f t="shared" si="3"/>
        <v>0</v>
      </c>
      <c r="AF41" s="121">
        <f t="shared" si="4"/>
        <v>3</v>
      </c>
      <c r="AG41" s="121">
        <f t="shared" si="5"/>
        <v>3</v>
      </c>
    </row>
    <row r="42" spans="1:33" ht="12.75" x14ac:dyDescent="0.25">
      <c r="A42" s="183" t="s">
        <v>495</v>
      </c>
      <c r="B42" s="129" t="s">
        <v>494</v>
      </c>
      <c r="C42" s="119">
        <v>1</v>
      </c>
      <c r="D42" s="129" t="s">
        <v>226</v>
      </c>
      <c r="E42" s="119" t="s">
        <v>139</v>
      </c>
      <c r="F42" s="119" t="s">
        <v>139</v>
      </c>
      <c r="G42" s="128" t="s">
        <v>138</v>
      </c>
      <c r="H42" s="127" t="s">
        <v>493</v>
      </c>
      <c r="I42" s="119" t="s">
        <v>140</v>
      </c>
      <c r="J42" s="119" t="s">
        <v>140</v>
      </c>
      <c r="K42" s="119" t="s">
        <v>123</v>
      </c>
      <c r="L42" s="119" t="s">
        <v>123</v>
      </c>
      <c r="M42" s="119" t="s">
        <v>123</v>
      </c>
      <c r="N42" s="119" t="s">
        <v>123</v>
      </c>
      <c r="O42" s="119" t="s">
        <v>140</v>
      </c>
      <c r="P42" s="119" t="s">
        <v>123</v>
      </c>
      <c r="Q42" s="119" t="s">
        <v>140</v>
      </c>
      <c r="R42" s="119" t="s">
        <v>123</v>
      </c>
      <c r="S42" s="119" t="s">
        <v>140</v>
      </c>
      <c r="T42" s="119" t="s">
        <v>123</v>
      </c>
      <c r="U42" s="119" t="s">
        <v>123</v>
      </c>
      <c r="V42" s="119" t="s">
        <v>123</v>
      </c>
      <c r="W42" s="119" t="s">
        <v>140</v>
      </c>
      <c r="X42" s="119" t="s">
        <v>140</v>
      </c>
      <c r="Y42" s="119" t="s">
        <v>123</v>
      </c>
      <c r="Z42" s="119" t="s">
        <v>140</v>
      </c>
      <c r="AA42" s="119" t="s">
        <v>123</v>
      </c>
      <c r="AB42" s="119" t="s">
        <v>123</v>
      </c>
      <c r="AC42" s="119" t="s">
        <v>123</v>
      </c>
      <c r="AE42" s="121">
        <f t="shared" si="3"/>
        <v>0</v>
      </c>
      <c r="AF42" s="121">
        <f t="shared" si="4"/>
        <v>8</v>
      </c>
      <c r="AG42" s="121">
        <f t="shared" si="5"/>
        <v>8</v>
      </c>
    </row>
    <row r="43" spans="1:33" ht="12.75" x14ac:dyDescent="0.25">
      <c r="A43" s="130" t="s">
        <v>492</v>
      </c>
      <c r="B43" s="129" t="s">
        <v>491</v>
      </c>
      <c r="C43" s="119">
        <v>1</v>
      </c>
      <c r="D43" s="129" t="s">
        <v>178</v>
      </c>
      <c r="E43" s="119" t="s">
        <v>45</v>
      </c>
      <c r="F43" s="119" t="s">
        <v>45</v>
      </c>
      <c r="G43" s="128" t="s">
        <v>123</v>
      </c>
      <c r="H43" s="127" t="s">
        <v>490</v>
      </c>
      <c r="I43" s="119" t="s">
        <v>140</v>
      </c>
      <c r="J43" s="119" t="s">
        <v>140</v>
      </c>
      <c r="K43" s="119" t="s">
        <v>140</v>
      </c>
      <c r="L43" s="119" t="s">
        <v>140</v>
      </c>
      <c r="M43" s="119" t="s">
        <v>123</v>
      </c>
      <c r="N43" s="119" t="s">
        <v>123</v>
      </c>
      <c r="O43" s="119" t="s">
        <v>140</v>
      </c>
      <c r="P43" s="119" t="s">
        <v>140</v>
      </c>
      <c r="Q43" s="119" t="s">
        <v>140</v>
      </c>
      <c r="R43" s="119" t="s">
        <v>140</v>
      </c>
      <c r="S43" s="119" t="s">
        <v>140</v>
      </c>
      <c r="T43" s="119" t="s">
        <v>140</v>
      </c>
      <c r="U43" s="119" t="s">
        <v>140</v>
      </c>
      <c r="V43" s="119" t="s">
        <v>140</v>
      </c>
      <c r="W43" s="119" t="s">
        <v>140</v>
      </c>
      <c r="X43" s="119" t="s">
        <v>140</v>
      </c>
      <c r="Y43" s="119" t="s">
        <v>140</v>
      </c>
      <c r="Z43" s="119" t="s">
        <v>125</v>
      </c>
      <c r="AA43" s="119" t="s">
        <v>125</v>
      </c>
      <c r="AB43" s="119" t="s">
        <v>140</v>
      </c>
      <c r="AC43" s="119" t="s">
        <v>140</v>
      </c>
      <c r="AE43" s="121">
        <f t="shared" si="3"/>
        <v>2</v>
      </c>
      <c r="AF43" s="121">
        <f t="shared" si="4"/>
        <v>17</v>
      </c>
      <c r="AG43" s="121">
        <f t="shared" si="5"/>
        <v>19</v>
      </c>
    </row>
    <row r="44" spans="1:33" ht="12.75" x14ac:dyDescent="0.25">
      <c r="A44" s="130" t="s">
        <v>489</v>
      </c>
      <c r="B44" s="129" t="s">
        <v>488</v>
      </c>
      <c r="C44" s="146">
        <v>1</v>
      </c>
      <c r="D44" s="129" t="s">
        <v>487</v>
      </c>
      <c r="E44" s="119" t="s">
        <v>139</v>
      </c>
      <c r="F44" s="119" t="s">
        <v>139</v>
      </c>
      <c r="G44" s="128" t="s">
        <v>123</v>
      </c>
      <c r="H44" s="127" t="s">
        <v>486</v>
      </c>
      <c r="I44" s="119" t="s">
        <v>123</v>
      </c>
      <c r="J44" s="119" t="s">
        <v>140</v>
      </c>
      <c r="K44" s="119" t="s">
        <v>123</v>
      </c>
      <c r="L44" s="119" t="s">
        <v>123</v>
      </c>
      <c r="M44" s="119" t="s">
        <v>123</v>
      </c>
      <c r="N44" s="119" t="s">
        <v>123</v>
      </c>
      <c r="O44" s="119" t="s">
        <v>140</v>
      </c>
      <c r="P44" s="119" t="s">
        <v>123</v>
      </c>
      <c r="Q44" s="119" t="s">
        <v>140</v>
      </c>
      <c r="R44" s="119" t="s">
        <v>123</v>
      </c>
      <c r="S44" s="119" t="s">
        <v>140</v>
      </c>
      <c r="T44" s="119" t="s">
        <v>123</v>
      </c>
      <c r="U44" s="119" t="s">
        <v>123</v>
      </c>
      <c r="V44" s="119" t="s">
        <v>123</v>
      </c>
      <c r="W44" s="119" t="s">
        <v>123</v>
      </c>
      <c r="X44" s="119" t="s">
        <v>123</v>
      </c>
      <c r="Y44" s="119" t="s">
        <v>123</v>
      </c>
      <c r="Z44" s="119" t="s">
        <v>140</v>
      </c>
      <c r="AA44" s="119" t="s">
        <v>123</v>
      </c>
      <c r="AB44" s="119" t="s">
        <v>123</v>
      </c>
      <c r="AC44" s="119" t="s">
        <v>123</v>
      </c>
      <c r="AE44" s="121">
        <f t="shared" si="3"/>
        <v>0</v>
      </c>
      <c r="AF44" s="121">
        <f t="shared" si="4"/>
        <v>5</v>
      </c>
      <c r="AG44" s="121">
        <f t="shared" si="5"/>
        <v>5</v>
      </c>
    </row>
    <row r="45" spans="1:33" ht="12.75" x14ac:dyDescent="0.25">
      <c r="A45" s="130" t="s">
        <v>485</v>
      </c>
      <c r="B45" s="129" t="s">
        <v>484</v>
      </c>
      <c r="C45" s="119">
        <v>1</v>
      </c>
      <c r="D45" s="129" t="s">
        <v>178</v>
      </c>
      <c r="E45" s="119" t="s">
        <v>139</v>
      </c>
      <c r="F45" s="119" t="s">
        <v>139</v>
      </c>
      <c r="G45" s="128" t="s">
        <v>123</v>
      </c>
      <c r="H45" s="127" t="s">
        <v>483</v>
      </c>
      <c r="I45" s="119" t="s">
        <v>140</v>
      </c>
      <c r="J45" s="119" t="s">
        <v>140</v>
      </c>
      <c r="K45" s="119" t="s">
        <v>140</v>
      </c>
      <c r="L45" s="119" t="s">
        <v>140</v>
      </c>
      <c r="M45" s="119" t="s">
        <v>140</v>
      </c>
      <c r="N45" s="119" t="s">
        <v>140</v>
      </c>
      <c r="O45" s="119" t="s">
        <v>140</v>
      </c>
      <c r="P45" s="119" t="s">
        <v>140</v>
      </c>
      <c r="Q45" s="119" t="s">
        <v>140</v>
      </c>
      <c r="R45" s="119" t="s">
        <v>140</v>
      </c>
      <c r="S45" s="119" t="s">
        <v>140</v>
      </c>
      <c r="T45" s="119" t="s">
        <v>140</v>
      </c>
      <c r="U45" s="119" t="s">
        <v>140</v>
      </c>
      <c r="V45" s="119" t="s">
        <v>140</v>
      </c>
      <c r="W45" s="119" t="s">
        <v>140</v>
      </c>
      <c r="X45" s="119" t="s">
        <v>140</v>
      </c>
      <c r="Y45" s="119" t="s">
        <v>140</v>
      </c>
      <c r="Z45" s="119" t="s">
        <v>140</v>
      </c>
      <c r="AA45" s="119" t="s">
        <v>140</v>
      </c>
      <c r="AB45" s="119" t="s">
        <v>140</v>
      </c>
      <c r="AC45" s="119" t="s">
        <v>140</v>
      </c>
      <c r="AE45" s="121">
        <f t="shared" si="3"/>
        <v>0</v>
      </c>
      <c r="AF45" s="121">
        <f t="shared" si="4"/>
        <v>21</v>
      </c>
      <c r="AG45" s="121">
        <f t="shared" si="5"/>
        <v>21</v>
      </c>
    </row>
    <row r="46" spans="1:33" ht="12.75" x14ac:dyDescent="0.25">
      <c r="A46" s="130" t="s">
        <v>482</v>
      </c>
      <c r="B46" s="129" t="s">
        <v>481</v>
      </c>
      <c r="C46" s="119">
        <v>1</v>
      </c>
      <c r="D46" s="129" t="s">
        <v>178</v>
      </c>
      <c r="E46" s="119" t="s">
        <v>139</v>
      </c>
      <c r="F46" s="119" t="s">
        <v>139</v>
      </c>
      <c r="G46" s="128" t="s">
        <v>123</v>
      </c>
      <c r="H46" s="127" t="s">
        <v>480</v>
      </c>
      <c r="I46" s="119" t="s">
        <v>123</v>
      </c>
      <c r="J46" s="119" t="s">
        <v>123</v>
      </c>
      <c r="K46" s="119" t="s">
        <v>123</v>
      </c>
      <c r="L46" s="119" t="s">
        <v>123</v>
      </c>
      <c r="M46" s="119" t="s">
        <v>123</v>
      </c>
      <c r="N46" s="119" t="s">
        <v>123</v>
      </c>
      <c r="O46" s="119" t="s">
        <v>123</v>
      </c>
      <c r="P46" s="119" t="s">
        <v>123</v>
      </c>
      <c r="Q46" s="119" t="s">
        <v>123</v>
      </c>
      <c r="R46" s="119" t="s">
        <v>123</v>
      </c>
      <c r="S46" s="119" t="s">
        <v>140</v>
      </c>
      <c r="T46" s="119" t="s">
        <v>140</v>
      </c>
      <c r="U46" s="119" t="s">
        <v>140</v>
      </c>
      <c r="V46" s="119" t="s">
        <v>140</v>
      </c>
      <c r="W46" s="119" t="s">
        <v>140</v>
      </c>
      <c r="X46" s="119" t="s">
        <v>140</v>
      </c>
      <c r="Y46" s="119" t="s">
        <v>123</v>
      </c>
      <c r="Z46" s="119" t="s">
        <v>140</v>
      </c>
      <c r="AA46" s="119" t="s">
        <v>140</v>
      </c>
      <c r="AB46" s="119" t="s">
        <v>140</v>
      </c>
      <c r="AC46" s="119" t="s">
        <v>140</v>
      </c>
      <c r="AE46" s="121">
        <f t="shared" si="3"/>
        <v>0</v>
      </c>
      <c r="AF46" s="121">
        <f t="shared" si="4"/>
        <v>10</v>
      </c>
      <c r="AG46" s="121">
        <f t="shared" si="5"/>
        <v>10</v>
      </c>
    </row>
    <row r="47" spans="1:33" ht="12.75" x14ac:dyDescent="0.25">
      <c r="A47" s="183" t="s">
        <v>479</v>
      </c>
      <c r="B47" s="129" t="s">
        <v>478</v>
      </c>
      <c r="C47" s="119">
        <v>1</v>
      </c>
      <c r="D47" s="129" t="s">
        <v>178</v>
      </c>
      <c r="E47" s="119" t="s">
        <v>45</v>
      </c>
      <c r="F47" s="119" t="s">
        <v>139</v>
      </c>
      <c r="G47" s="128" t="s">
        <v>123</v>
      </c>
      <c r="H47" s="127" t="s">
        <v>477</v>
      </c>
      <c r="I47" s="119" t="s">
        <v>140</v>
      </c>
      <c r="J47" s="119" t="s">
        <v>140</v>
      </c>
      <c r="K47" s="119" t="s">
        <v>125</v>
      </c>
      <c r="L47" s="119" t="s">
        <v>123</v>
      </c>
      <c r="M47" s="119" t="s">
        <v>123</v>
      </c>
      <c r="N47" s="119" t="s">
        <v>123</v>
      </c>
      <c r="O47" s="119" t="s">
        <v>140</v>
      </c>
      <c r="P47" s="119" t="s">
        <v>140</v>
      </c>
      <c r="Q47" s="119" t="s">
        <v>140</v>
      </c>
      <c r="R47" s="119" t="s">
        <v>140</v>
      </c>
      <c r="S47" s="119" t="s">
        <v>140</v>
      </c>
      <c r="T47" s="119" t="s">
        <v>123</v>
      </c>
      <c r="U47" s="119" t="s">
        <v>123</v>
      </c>
      <c r="V47" s="119" t="s">
        <v>140</v>
      </c>
      <c r="W47" s="119" t="s">
        <v>140</v>
      </c>
      <c r="X47" s="119" t="s">
        <v>140</v>
      </c>
      <c r="Y47" s="119" t="s">
        <v>123</v>
      </c>
      <c r="Z47" s="119" t="s">
        <v>140</v>
      </c>
      <c r="AA47" s="119" t="s">
        <v>125</v>
      </c>
      <c r="AB47" s="119" t="s">
        <v>123</v>
      </c>
      <c r="AC47" s="119" t="s">
        <v>123</v>
      </c>
      <c r="AE47" s="121">
        <f t="shared" si="3"/>
        <v>2</v>
      </c>
      <c r="AF47" s="121">
        <f t="shared" si="4"/>
        <v>11</v>
      </c>
      <c r="AG47" s="121">
        <f t="shared" si="5"/>
        <v>13</v>
      </c>
    </row>
    <row r="48" spans="1:33" ht="12.75" x14ac:dyDescent="0.25">
      <c r="A48" s="130" t="s">
        <v>476</v>
      </c>
      <c r="B48" s="129" t="s">
        <v>475</v>
      </c>
      <c r="C48" s="119">
        <v>1</v>
      </c>
      <c r="D48" s="129" t="s">
        <v>178</v>
      </c>
      <c r="E48" s="119" t="s">
        <v>45</v>
      </c>
      <c r="F48" s="119" t="s">
        <v>139</v>
      </c>
      <c r="G48" s="128" t="s">
        <v>474</v>
      </c>
      <c r="H48" s="127" t="s">
        <v>473</v>
      </c>
      <c r="I48" s="119" t="s">
        <v>123</v>
      </c>
      <c r="J48" s="119" t="s">
        <v>123</v>
      </c>
      <c r="K48" s="119" t="s">
        <v>123</v>
      </c>
      <c r="L48" s="119" t="s">
        <v>123</v>
      </c>
      <c r="M48" s="119" t="s">
        <v>123</v>
      </c>
      <c r="N48" s="119" t="s">
        <v>123</v>
      </c>
      <c r="O48" s="119" t="s">
        <v>123</v>
      </c>
      <c r="P48" s="119" t="s">
        <v>123</v>
      </c>
      <c r="Q48" s="119" t="s">
        <v>123</v>
      </c>
      <c r="R48" s="119" t="s">
        <v>123</v>
      </c>
      <c r="S48" s="119" t="s">
        <v>123</v>
      </c>
      <c r="T48" s="119" t="s">
        <v>123</v>
      </c>
      <c r="U48" s="119" t="s">
        <v>123</v>
      </c>
      <c r="V48" s="119" t="s">
        <v>123</v>
      </c>
      <c r="W48" s="119" t="s">
        <v>123</v>
      </c>
      <c r="X48" s="119" t="s">
        <v>123</v>
      </c>
      <c r="Y48" s="119" t="s">
        <v>123</v>
      </c>
      <c r="Z48" s="119" t="s">
        <v>123</v>
      </c>
      <c r="AA48" s="119" t="s">
        <v>123</v>
      </c>
      <c r="AB48" s="119" t="s">
        <v>140</v>
      </c>
      <c r="AC48" s="119" t="s">
        <v>123</v>
      </c>
      <c r="AE48" s="121">
        <f t="shared" si="3"/>
        <v>0</v>
      </c>
      <c r="AF48" s="121">
        <f t="shared" si="4"/>
        <v>1</v>
      </c>
      <c r="AG48" s="121">
        <f t="shared" si="5"/>
        <v>1</v>
      </c>
    </row>
    <row r="49" spans="1:33" ht="12.75" x14ac:dyDescent="0.25">
      <c r="A49" s="130" t="s">
        <v>472</v>
      </c>
      <c r="B49" s="129" t="s">
        <v>471</v>
      </c>
      <c r="C49" s="119">
        <v>1</v>
      </c>
      <c r="D49" s="129" t="s">
        <v>178</v>
      </c>
      <c r="E49" s="119" t="s">
        <v>139</v>
      </c>
      <c r="F49" s="119" t="s">
        <v>139</v>
      </c>
      <c r="G49" s="128" t="s">
        <v>123</v>
      </c>
      <c r="H49" s="122"/>
      <c r="I49" s="119" t="s">
        <v>125</v>
      </c>
      <c r="J49" s="119" t="s">
        <v>125</v>
      </c>
      <c r="K49" s="119" t="s">
        <v>125</v>
      </c>
      <c r="L49" s="119" t="s">
        <v>125</v>
      </c>
      <c r="M49" s="119" t="s">
        <v>125</v>
      </c>
      <c r="N49" s="119" t="s">
        <v>125</v>
      </c>
      <c r="O49" s="119" t="s">
        <v>125</v>
      </c>
      <c r="P49" s="119" t="s">
        <v>125</v>
      </c>
      <c r="Q49" s="119" t="s">
        <v>125</v>
      </c>
      <c r="R49" s="119" t="s">
        <v>125</v>
      </c>
      <c r="S49" s="119" t="s">
        <v>125</v>
      </c>
      <c r="T49" s="119" t="s">
        <v>125</v>
      </c>
      <c r="U49" s="119" t="s">
        <v>125</v>
      </c>
      <c r="V49" s="119" t="s">
        <v>125</v>
      </c>
      <c r="W49" s="119" t="s">
        <v>125</v>
      </c>
      <c r="X49" s="119" t="s">
        <v>125</v>
      </c>
      <c r="Y49" s="119" t="s">
        <v>125</v>
      </c>
      <c r="Z49" s="119" t="s">
        <v>125</v>
      </c>
      <c r="AA49" s="119" t="s">
        <v>125</v>
      </c>
      <c r="AB49" s="119" t="s">
        <v>125</v>
      </c>
      <c r="AC49" s="119" t="s">
        <v>125</v>
      </c>
      <c r="AE49" s="121">
        <f t="shared" si="3"/>
        <v>21</v>
      </c>
      <c r="AF49" s="121">
        <f t="shared" si="4"/>
        <v>0</v>
      </c>
      <c r="AG49" s="121">
        <f t="shared" si="5"/>
        <v>21</v>
      </c>
    </row>
    <row r="50" spans="1:33" ht="12.75" x14ac:dyDescent="0.25">
      <c r="A50" s="126" t="s">
        <v>470</v>
      </c>
      <c r="B50" s="125" t="s">
        <v>469</v>
      </c>
      <c r="C50" s="147">
        <v>2</v>
      </c>
      <c r="D50" s="125" t="s">
        <v>178</v>
      </c>
      <c r="E50" s="124" t="s">
        <v>139</v>
      </c>
      <c r="F50" s="124" t="s">
        <v>139</v>
      </c>
      <c r="G50" s="131" t="s">
        <v>123</v>
      </c>
      <c r="H50" s="122" t="s">
        <v>468</v>
      </c>
      <c r="I50" s="119" t="s">
        <v>140</v>
      </c>
      <c r="J50" s="119" t="s">
        <v>140</v>
      </c>
      <c r="K50" s="119" t="s">
        <v>140</v>
      </c>
      <c r="L50" s="119" t="s">
        <v>123</v>
      </c>
      <c r="M50" s="119" t="s">
        <v>123</v>
      </c>
      <c r="N50" s="119" t="s">
        <v>123</v>
      </c>
      <c r="O50" s="119" t="s">
        <v>123</v>
      </c>
      <c r="P50" s="119" t="s">
        <v>123</v>
      </c>
      <c r="Q50" s="119" t="s">
        <v>123</v>
      </c>
      <c r="R50" s="119" t="s">
        <v>123</v>
      </c>
      <c r="S50" s="119" t="s">
        <v>140</v>
      </c>
      <c r="T50" s="119" t="s">
        <v>140</v>
      </c>
      <c r="U50" s="119" t="s">
        <v>123</v>
      </c>
      <c r="V50" s="119" t="s">
        <v>123</v>
      </c>
      <c r="W50" s="119" t="s">
        <v>140</v>
      </c>
      <c r="X50" s="119" t="s">
        <v>140</v>
      </c>
      <c r="Y50" s="119" t="s">
        <v>123</v>
      </c>
      <c r="Z50" s="119" t="s">
        <v>123</v>
      </c>
      <c r="AA50" s="119" t="s">
        <v>123</v>
      </c>
      <c r="AB50" s="119" t="s">
        <v>123</v>
      </c>
      <c r="AC50" s="119" t="s">
        <v>123</v>
      </c>
      <c r="AE50" s="121">
        <f t="shared" si="3"/>
        <v>0</v>
      </c>
      <c r="AF50" s="121">
        <f t="shared" si="4"/>
        <v>7</v>
      </c>
      <c r="AG50" s="121">
        <f t="shared" si="5"/>
        <v>7</v>
      </c>
    </row>
    <row r="51" spans="1:33" ht="12.75" x14ac:dyDescent="0.25">
      <c r="A51" s="126" t="s">
        <v>467</v>
      </c>
      <c r="B51" s="125" t="s">
        <v>466</v>
      </c>
      <c r="C51" s="147">
        <v>2</v>
      </c>
      <c r="D51" s="125" t="s">
        <v>487</v>
      </c>
      <c r="E51" s="124" t="s">
        <v>139</v>
      </c>
      <c r="F51" s="124" t="s">
        <v>139</v>
      </c>
      <c r="G51" s="131" t="s">
        <v>123</v>
      </c>
      <c r="H51" s="122" t="s">
        <v>465</v>
      </c>
      <c r="I51" s="119" t="s">
        <v>123</v>
      </c>
      <c r="J51" s="119" t="s">
        <v>123</v>
      </c>
      <c r="K51" s="119" t="s">
        <v>123</v>
      </c>
      <c r="L51" s="119" t="s">
        <v>123</v>
      </c>
      <c r="M51" s="119" t="s">
        <v>123</v>
      </c>
      <c r="N51" s="119" t="s">
        <v>123</v>
      </c>
      <c r="O51" s="119" t="s">
        <v>123</v>
      </c>
      <c r="P51" s="119" t="s">
        <v>123</v>
      </c>
      <c r="Q51" s="119" t="s">
        <v>123</v>
      </c>
      <c r="R51" s="119" t="s">
        <v>123</v>
      </c>
      <c r="S51" s="119" t="s">
        <v>123</v>
      </c>
      <c r="T51" s="119" t="s">
        <v>123</v>
      </c>
      <c r="U51" s="119" t="s">
        <v>140</v>
      </c>
      <c r="V51" s="119" t="s">
        <v>123</v>
      </c>
      <c r="W51" s="119" t="s">
        <v>140</v>
      </c>
      <c r="X51" s="119" t="s">
        <v>140</v>
      </c>
      <c r="Y51" s="119" t="s">
        <v>123</v>
      </c>
      <c r="Z51" s="119" t="s">
        <v>123</v>
      </c>
      <c r="AA51" s="119" t="s">
        <v>123</v>
      </c>
      <c r="AB51" s="119" t="s">
        <v>123</v>
      </c>
      <c r="AC51" s="119" t="s">
        <v>123</v>
      </c>
      <c r="AE51" s="121">
        <f t="shared" si="3"/>
        <v>0</v>
      </c>
      <c r="AF51" s="121">
        <f t="shared" si="4"/>
        <v>3</v>
      </c>
      <c r="AG51" s="121">
        <f t="shared" si="5"/>
        <v>3</v>
      </c>
    </row>
    <row r="52" spans="1:33" ht="12.75" x14ac:dyDescent="0.25">
      <c r="A52" s="126" t="s">
        <v>464</v>
      </c>
      <c r="B52" s="125" t="s">
        <v>463</v>
      </c>
      <c r="C52" s="147">
        <v>2</v>
      </c>
      <c r="D52" s="125" t="s">
        <v>178</v>
      </c>
      <c r="E52" s="124" t="s">
        <v>45</v>
      </c>
      <c r="F52" s="124" t="s">
        <v>45</v>
      </c>
      <c r="G52" s="131" t="s">
        <v>123</v>
      </c>
      <c r="H52" s="122" t="s">
        <v>462</v>
      </c>
      <c r="I52" s="119" t="s">
        <v>140</v>
      </c>
      <c r="J52" s="119" t="s">
        <v>140</v>
      </c>
      <c r="K52" s="119" t="s">
        <v>140</v>
      </c>
      <c r="L52" s="119" t="s">
        <v>123</v>
      </c>
      <c r="M52" s="119" t="s">
        <v>140</v>
      </c>
      <c r="N52" s="119" t="s">
        <v>140</v>
      </c>
      <c r="O52" s="119" t="s">
        <v>140</v>
      </c>
      <c r="P52" s="119" t="s">
        <v>140</v>
      </c>
      <c r="Q52" s="119" t="s">
        <v>140</v>
      </c>
      <c r="R52" s="119" t="s">
        <v>140</v>
      </c>
      <c r="S52" s="119" t="s">
        <v>123</v>
      </c>
      <c r="T52" s="119" t="s">
        <v>140</v>
      </c>
      <c r="U52" s="119" t="s">
        <v>123</v>
      </c>
      <c r="V52" s="119" t="s">
        <v>140</v>
      </c>
      <c r="W52" s="119" t="s">
        <v>140</v>
      </c>
      <c r="X52" s="119" t="s">
        <v>140</v>
      </c>
      <c r="Y52" s="119" t="s">
        <v>123</v>
      </c>
      <c r="Z52" s="119" t="s">
        <v>140</v>
      </c>
      <c r="AA52" s="119" t="s">
        <v>140</v>
      </c>
      <c r="AB52" s="119" t="s">
        <v>140</v>
      </c>
      <c r="AC52" s="119" t="s">
        <v>140</v>
      </c>
      <c r="AE52" s="121">
        <f t="shared" si="3"/>
        <v>0</v>
      </c>
      <c r="AF52" s="121">
        <f t="shared" si="4"/>
        <v>17</v>
      </c>
      <c r="AG52" s="121">
        <f t="shared" si="5"/>
        <v>17</v>
      </c>
    </row>
    <row r="53" spans="1:33" ht="12.75" x14ac:dyDescent="0.25">
      <c r="A53" s="130" t="s">
        <v>461</v>
      </c>
      <c r="B53" s="129" t="s">
        <v>460</v>
      </c>
      <c r="C53" s="119">
        <v>1</v>
      </c>
      <c r="D53" s="129" t="s">
        <v>178</v>
      </c>
      <c r="E53" s="119" t="s">
        <v>45</v>
      </c>
      <c r="F53" s="119" t="s">
        <v>139</v>
      </c>
      <c r="G53" s="128" t="s">
        <v>123</v>
      </c>
      <c r="H53" s="127" t="s">
        <v>459</v>
      </c>
      <c r="I53" s="119" t="s">
        <v>123</v>
      </c>
      <c r="J53" s="119" t="s">
        <v>123</v>
      </c>
      <c r="K53" s="119" t="s">
        <v>123</v>
      </c>
      <c r="L53" s="119" t="s">
        <v>123</v>
      </c>
      <c r="M53" s="119" t="s">
        <v>123</v>
      </c>
      <c r="N53" s="119" t="s">
        <v>123</v>
      </c>
      <c r="O53" s="119" t="s">
        <v>123</v>
      </c>
      <c r="P53" s="119" t="s">
        <v>123</v>
      </c>
      <c r="Q53" s="119" t="s">
        <v>123</v>
      </c>
      <c r="R53" s="119" t="s">
        <v>123</v>
      </c>
      <c r="S53" s="119" t="s">
        <v>123</v>
      </c>
      <c r="T53" s="119" t="s">
        <v>123</v>
      </c>
      <c r="U53" s="119" t="s">
        <v>123</v>
      </c>
      <c r="V53" s="119" t="s">
        <v>123</v>
      </c>
      <c r="W53" s="119" t="s">
        <v>123</v>
      </c>
      <c r="X53" s="119" t="s">
        <v>123</v>
      </c>
      <c r="Y53" s="119" t="s">
        <v>123</v>
      </c>
      <c r="Z53" s="119" t="s">
        <v>123</v>
      </c>
      <c r="AA53" s="119" t="s">
        <v>123</v>
      </c>
      <c r="AB53" s="119" t="s">
        <v>140</v>
      </c>
      <c r="AC53" s="119" t="s">
        <v>123</v>
      </c>
      <c r="AE53" s="121">
        <f t="shared" si="3"/>
        <v>0</v>
      </c>
      <c r="AF53" s="121">
        <f t="shared" si="4"/>
        <v>1</v>
      </c>
      <c r="AG53" s="121">
        <f t="shared" si="5"/>
        <v>1</v>
      </c>
    </row>
    <row r="54" spans="1:33" ht="12.75" x14ac:dyDescent="0.25">
      <c r="A54" s="130" t="s">
        <v>458</v>
      </c>
      <c r="B54" s="129" t="s">
        <v>457</v>
      </c>
      <c r="C54" s="119">
        <v>1</v>
      </c>
      <c r="D54" s="129" t="s">
        <v>178</v>
      </c>
      <c r="E54" s="119" t="s">
        <v>45</v>
      </c>
      <c r="F54" s="119" t="s">
        <v>139</v>
      </c>
      <c r="G54" s="128" t="s">
        <v>123</v>
      </c>
      <c r="H54" s="127" t="s">
        <v>456</v>
      </c>
      <c r="I54" s="119" t="s">
        <v>140</v>
      </c>
      <c r="J54" s="119" t="s">
        <v>140</v>
      </c>
      <c r="K54" s="119" t="s">
        <v>140</v>
      </c>
      <c r="L54" s="119" t="s">
        <v>140</v>
      </c>
      <c r="M54" s="119" t="s">
        <v>123</v>
      </c>
      <c r="N54" s="119" t="s">
        <v>123</v>
      </c>
      <c r="O54" s="119" t="s">
        <v>140</v>
      </c>
      <c r="P54" s="119" t="s">
        <v>140</v>
      </c>
      <c r="Q54" s="119" t="s">
        <v>140</v>
      </c>
      <c r="R54" s="119" t="s">
        <v>140</v>
      </c>
      <c r="S54" s="119" t="s">
        <v>123</v>
      </c>
      <c r="T54" s="119" t="s">
        <v>123</v>
      </c>
      <c r="U54" s="119" t="s">
        <v>123</v>
      </c>
      <c r="V54" s="119" t="s">
        <v>123</v>
      </c>
      <c r="W54" s="119" t="s">
        <v>123</v>
      </c>
      <c r="X54" s="119" t="s">
        <v>123</v>
      </c>
      <c r="Y54" s="119" t="s">
        <v>123</v>
      </c>
      <c r="Z54" s="119" t="s">
        <v>123</v>
      </c>
      <c r="AA54" s="119" t="s">
        <v>123</v>
      </c>
      <c r="AB54" s="119" t="s">
        <v>140</v>
      </c>
      <c r="AC54" s="119" t="s">
        <v>123</v>
      </c>
      <c r="AE54" s="121">
        <f t="shared" si="3"/>
        <v>0</v>
      </c>
      <c r="AF54" s="121">
        <f t="shared" si="4"/>
        <v>9</v>
      </c>
      <c r="AG54" s="121">
        <f t="shared" si="5"/>
        <v>9</v>
      </c>
    </row>
    <row r="55" spans="1:33" ht="12.75" x14ac:dyDescent="0.25">
      <c r="A55" s="126" t="s">
        <v>455</v>
      </c>
      <c r="B55" s="125" t="s">
        <v>454</v>
      </c>
      <c r="C55" s="147">
        <v>2</v>
      </c>
      <c r="D55" s="125" t="s">
        <v>226</v>
      </c>
      <c r="E55" s="124" t="s">
        <v>139</v>
      </c>
      <c r="F55" s="124" t="s">
        <v>45</v>
      </c>
      <c r="G55" s="123" t="s">
        <v>441</v>
      </c>
      <c r="H55" s="122" t="s">
        <v>453</v>
      </c>
      <c r="I55" s="119" t="s">
        <v>123</v>
      </c>
      <c r="J55" s="119" t="s">
        <v>123</v>
      </c>
      <c r="K55" s="119" t="s">
        <v>123</v>
      </c>
      <c r="L55" s="119" t="s">
        <v>123</v>
      </c>
      <c r="M55" s="119" t="s">
        <v>123</v>
      </c>
      <c r="N55" s="119" t="s">
        <v>123</v>
      </c>
      <c r="O55" s="119" t="s">
        <v>123</v>
      </c>
      <c r="P55" s="119" t="s">
        <v>123</v>
      </c>
      <c r="Q55" s="119" t="s">
        <v>123</v>
      </c>
      <c r="R55" s="119" t="s">
        <v>123</v>
      </c>
      <c r="S55" s="119" t="s">
        <v>123</v>
      </c>
      <c r="T55" s="119" t="s">
        <v>123</v>
      </c>
      <c r="U55" s="119" t="s">
        <v>123</v>
      </c>
      <c r="V55" s="119" t="s">
        <v>123</v>
      </c>
      <c r="W55" s="119" t="s">
        <v>123</v>
      </c>
      <c r="X55" s="119" t="s">
        <v>123</v>
      </c>
      <c r="Y55" s="119" t="s">
        <v>123</v>
      </c>
      <c r="Z55" s="119" t="s">
        <v>123</v>
      </c>
      <c r="AA55" s="119" t="s">
        <v>123</v>
      </c>
      <c r="AB55" s="119" t="s">
        <v>140</v>
      </c>
      <c r="AC55" s="119" t="s">
        <v>123</v>
      </c>
      <c r="AE55" s="121">
        <f t="shared" si="3"/>
        <v>0</v>
      </c>
      <c r="AF55" s="121">
        <f t="shared" si="4"/>
        <v>1</v>
      </c>
      <c r="AG55" s="121">
        <f t="shared" si="5"/>
        <v>1</v>
      </c>
    </row>
    <row r="56" spans="1:33" ht="12.75" x14ac:dyDescent="0.25">
      <c r="A56" s="126" t="s">
        <v>452</v>
      </c>
      <c r="B56" s="125" t="s">
        <v>451</v>
      </c>
      <c r="C56" s="147">
        <v>2</v>
      </c>
      <c r="D56" s="125" t="s">
        <v>226</v>
      </c>
      <c r="E56" s="124" t="s">
        <v>139</v>
      </c>
      <c r="F56" s="124" t="s">
        <v>45</v>
      </c>
      <c r="G56" s="123" t="s">
        <v>441</v>
      </c>
      <c r="H56" s="122" t="s">
        <v>450</v>
      </c>
      <c r="I56" s="119" t="s">
        <v>123</v>
      </c>
      <c r="J56" s="119" t="s">
        <v>123</v>
      </c>
      <c r="K56" s="119" t="s">
        <v>123</v>
      </c>
      <c r="L56" s="119" t="s">
        <v>123</v>
      </c>
      <c r="M56" s="119" t="s">
        <v>123</v>
      </c>
      <c r="N56" s="119" t="s">
        <v>123</v>
      </c>
      <c r="O56" s="119" t="s">
        <v>123</v>
      </c>
      <c r="P56" s="119" t="s">
        <v>123</v>
      </c>
      <c r="Q56" s="119" t="s">
        <v>123</v>
      </c>
      <c r="R56" s="119" t="s">
        <v>123</v>
      </c>
      <c r="S56" s="119" t="s">
        <v>123</v>
      </c>
      <c r="T56" s="119" t="s">
        <v>123</v>
      </c>
      <c r="U56" s="119" t="s">
        <v>123</v>
      </c>
      <c r="V56" s="119" t="s">
        <v>123</v>
      </c>
      <c r="W56" s="119" t="s">
        <v>123</v>
      </c>
      <c r="X56" s="119" t="s">
        <v>123</v>
      </c>
      <c r="Y56" s="119" t="s">
        <v>123</v>
      </c>
      <c r="Z56" s="119" t="s">
        <v>123</v>
      </c>
      <c r="AA56" s="119" t="s">
        <v>123</v>
      </c>
      <c r="AB56" s="119" t="s">
        <v>140</v>
      </c>
      <c r="AC56" s="119" t="s">
        <v>123</v>
      </c>
      <c r="AE56" s="121">
        <f t="shared" si="3"/>
        <v>0</v>
      </c>
      <c r="AF56" s="121">
        <f t="shared" si="4"/>
        <v>1</v>
      </c>
      <c r="AG56" s="121">
        <f t="shared" si="5"/>
        <v>1</v>
      </c>
    </row>
    <row r="57" spans="1:33" ht="12.75" x14ac:dyDescent="0.25">
      <c r="A57" s="126" t="s">
        <v>449</v>
      </c>
      <c r="B57" s="125" t="s">
        <v>448</v>
      </c>
      <c r="C57" s="147">
        <v>2</v>
      </c>
      <c r="D57" s="125" t="s">
        <v>178</v>
      </c>
      <c r="E57" s="124" t="s">
        <v>45</v>
      </c>
      <c r="F57" s="124" t="s">
        <v>139</v>
      </c>
      <c r="G57" s="131" t="s">
        <v>123</v>
      </c>
      <c r="H57" s="122" t="s">
        <v>447</v>
      </c>
      <c r="I57" s="119" t="s">
        <v>140</v>
      </c>
      <c r="J57" s="119" t="s">
        <v>140</v>
      </c>
      <c r="K57" s="119" t="s">
        <v>140</v>
      </c>
      <c r="L57" s="119" t="s">
        <v>123</v>
      </c>
      <c r="M57" s="119" t="s">
        <v>140</v>
      </c>
      <c r="N57" s="119" t="s">
        <v>140</v>
      </c>
      <c r="O57" s="119" t="s">
        <v>140</v>
      </c>
      <c r="P57" s="119" t="s">
        <v>140</v>
      </c>
      <c r="Q57" s="119" t="s">
        <v>140</v>
      </c>
      <c r="R57" s="119" t="s">
        <v>140</v>
      </c>
      <c r="S57" s="119" t="s">
        <v>123</v>
      </c>
      <c r="T57" s="119" t="s">
        <v>123</v>
      </c>
      <c r="U57" s="119" t="s">
        <v>123</v>
      </c>
      <c r="V57" s="119" t="s">
        <v>123</v>
      </c>
      <c r="W57" s="119" t="s">
        <v>123</v>
      </c>
      <c r="X57" s="119" t="s">
        <v>123</v>
      </c>
      <c r="Y57" s="119" t="s">
        <v>123</v>
      </c>
      <c r="Z57" s="119" t="s">
        <v>140</v>
      </c>
      <c r="AA57" s="119" t="s">
        <v>140</v>
      </c>
      <c r="AB57" s="119" t="s">
        <v>140</v>
      </c>
      <c r="AC57" s="119" t="s">
        <v>123</v>
      </c>
      <c r="AE57" s="121">
        <f t="shared" si="3"/>
        <v>0</v>
      </c>
      <c r="AF57" s="121">
        <f t="shared" si="4"/>
        <v>12</v>
      </c>
      <c r="AG57" s="121">
        <f t="shared" si="5"/>
        <v>12</v>
      </c>
    </row>
    <row r="58" spans="1:33" ht="12.75" x14ac:dyDescent="0.25">
      <c r="A58" s="130" t="s">
        <v>446</v>
      </c>
      <c r="B58" s="129" t="s">
        <v>445</v>
      </c>
      <c r="C58" s="119">
        <v>1</v>
      </c>
      <c r="D58" s="129" t="s">
        <v>178</v>
      </c>
      <c r="E58" s="119" t="s">
        <v>45</v>
      </c>
      <c r="F58" s="119" t="s">
        <v>139</v>
      </c>
      <c r="G58" s="128" t="s">
        <v>306</v>
      </c>
      <c r="H58" s="127" t="s">
        <v>444</v>
      </c>
      <c r="I58" s="119" t="s">
        <v>140</v>
      </c>
      <c r="J58" s="119" t="s">
        <v>140</v>
      </c>
      <c r="K58" s="119" t="s">
        <v>125</v>
      </c>
      <c r="L58" s="119" t="s">
        <v>123</v>
      </c>
      <c r="M58" s="119" t="s">
        <v>140</v>
      </c>
      <c r="N58" s="119" t="s">
        <v>140</v>
      </c>
      <c r="O58" s="119" t="s">
        <v>140</v>
      </c>
      <c r="P58" s="119" t="s">
        <v>140</v>
      </c>
      <c r="Q58" s="119" t="s">
        <v>140</v>
      </c>
      <c r="R58" s="119" t="s">
        <v>140</v>
      </c>
      <c r="S58" s="119" t="s">
        <v>140</v>
      </c>
      <c r="T58" s="119" t="s">
        <v>123</v>
      </c>
      <c r="U58" s="119" t="s">
        <v>140</v>
      </c>
      <c r="V58" s="119" t="s">
        <v>140</v>
      </c>
      <c r="W58" s="119" t="s">
        <v>125</v>
      </c>
      <c r="X58" s="119" t="s">
        <v>140</v>
      </c>
      <c r="Y58" s="119" t="s">
        <v>123</v>
      </c>
      <c r="Z58" s="119" t="s">
        <v>125</v>
      </c>
      <c r="AA58" s="119" t="s">
        <v>125</v>
      </c>
      <c r="AB58" s="119" t="s">
        <v>123</v>
      </c>
      <c r="AC58" s="119" t="s">
        <v>140</v>
      </c>
      <c r="AE58" s="121">
        <f t="shared" si="3"/>
        <v>4</v>
      </c>
      <c r="AF58" s="121">
        <f t="shared" si="4"/>
        <v>13</v>
      </c>
      <c r="AG58" s="121">
        <f t="shared" si="5"/>
        <v>17</v>
      </c>
    </row>
    <row r="59" spans="1:33" ht="12.75" x14ac:dyDescent="0.25">
      <c r="A59" s="126" t="s">
        <v>443</v>
      </c>
      <c r="B59" s="125" t="s">
        <v>442</v>
      </c>
      <c r="C59" s="147">
        <v>2</v>
      </c>
      <c r="D59" s="125" t="s">
        <v>226</v>
      </c>
      <c r="E59" s="124" t="s">
        <v>139</v>
      </c>
      <c r="F59" s="124" t="s">
        <v>45</v>
      </c>
      <c r="G59" s="123" t="s">
        <v>441</v>
      </c>
      <c r="H59" s="122" t="s">
        <v>440</v>
      </c>
      <c r="I59" s="119" t="s">
        <v>123</v>
      </c>
      <c r="J59" s="119" t="s">
        <v>123</v>
      </c>
      <c r="K59" s="119" t="s">
        <v>123</v>
      </c>
      <c r="L59" s="119" t="s">
        <v>123</v>
      </c>
      <c r="M59" s="119" t="s">
        <v>123</v>
      </c>
      <c r="N59" s="119" t="s">
        <v>123</v>
      </c>
      <c r="O59" s="119" t="s">
        <v>123</v>
      </c>
      <c r="P59" s="119" t="s">
        <v>123</v>
      </c>
      <c r="Q59" s="119" t="s">
        <v>123</v>
      </c>
      <c r="R59" s="119" t="s">
        <v>123</v>
      </c>
      <c r="S59" s="119" t="s">
        <v>123</v>
      </c>
      <c r="T59" s="119" t="s">
        <v>123</v>
      </c>
      <c r="U59" s="119" t="s">
        <v>123</v>
      </c>
      <c r="V59" s="119" t="s">
        <v>123</v>
      </c>
      <c r="W59" s="119" t="s">
        <v>123</v>
      </c>
      <c r="X59" s="119" t="s">
        <v>123</v>
      </c>
      <c r="Y59" s="119" t="s">
        <v>123</v>
      </c>
      <c r="Z59" s="119" t="s">
        <v>123</v>
      </c>
      <c r="AA59" s="119" t="s">
        <v>123</v>
      </c>
      <c r="AB59" s="119" t="s">
        <v>140</v>
      </c>
      <c r="AC59" s="119" t="s">
        <v>123</v>
      </c>
      <c r="AE59" s="121">
        <f t="shared" si="3"/>
        <v>0</v>
      </c>
      <c r="AF59" s="121">
        <f t="shared" si="4"/>
        <v>1</v>
      </c>
      <c r="AG59" s="121">
        <f t="shared" si="5"/>
        <v>1</v>
      </c>
    </row>
    <row r="61" spans="1:33" ht="12.75" x14ac:dyDescent="0.25">
      <c r="B61" s="120" t="s">
        <v>439</v>
      </c>
      <c r="C61" s="119">
        <v>1</v>
      </c>
      <c r="D61" s="117" t="s">
        <v>438</v>
      </c>
      <c r="H61" s="116" t="s">
        <v>437</v>
      </c>
      <c r="I61" s="118">
        <f t="shared" ref="I61:AC61" si="6">COUNTIF(I5:I59,"X")</f>
        <v>4</v>
      </c>
      <c r="J61" s="118">
        <f t="shared" si="6"/>
        <v>4</v>
      </c>
      <c r="K61" s="118">
        <f t="shared" si="6"/>
        <v>12</v>
      </c>
      <c r="L61" s="118">
        <f t="shared" si="6"/>
        <v>4</v>
      </c>
      <c r="M61" s="118">
        <f t="shared" si="6"/>
        <v>4</v>
      </c>
      <c r="N61" s="118">
        <f t="shared" si="6"/>
        <v>4</v>
      </c>
      <c r="O61" s="118">
        <f t="shared" si="6"/>
        <v>4</v>
      </c>
      <c r="P61" s="118">
        <f t="shared" si="6"/>
        <v>4</v>
      </c>
      <c r="Q61" s="118">
        <f t="shared" si="6"/>
        <v>4</v>
      </c>
      <c r="R61" s="118">
        <f t="shared" si="6"/>
        <v>4</v>
      </c>
      <c r="S61" s="118">
        <f t="shared" si="6"/>
        <v>3</v>
      </c>
      <c r="T61" s="118">
        <f t="shared" si="6"/>
        <v>4</v>
      </c>
      <c r="U61" s="118">
        <f t="shared" si="6"/>
        <v>3</v>
      </c>
      <c r="V61" s="118">
        <f t="shared" si="6"/>
        <v>8</v>
      </c>
      <c r="W61" s="118">
        <f t="shared" si="6"/>
        <v>11</v>
      </c>
      <c r="X61" s="118">
        <f t="shared" si="6"/>
        <v>3</v>
      </c>
      <c r="Y61" s="118">
        <f t="shared" si="6"/>
        <v>3</v>
      </c>
      <c r="Z61" s="118">
        <f t="shared" si="6"/>
        <v>5</v>
      </c>
      <c r="AA61" s="118">
        <f t="shared" si="6"/>
        <v>11</v>
      </c>
      <c r="AB61" s="118">
        <f t="shared" si="6"/>
        <v>3</v>
      </c>
      <c r="AC61" s="118">
        <f t="shared" si="6"/>
        <v>3</v>
      </c>
    </row>
    <row r="62" spans="1:33" ht="13.5" thickBot="1" x14ac:dyDescent="0.3">
      <c r="C62" s="146">
        <v>1</v>
      </c>
      <c r="D62" s="117" t="s">
        <v>436</v>
      </c>
      <c r="H62" s="116" t="s">
        <v>435</v>
      </c>
      <c r="I62" s="118">
        <f t="shared" ref="I62:AC62" si="7">COUNTIF(I5:I59,"O")</f>
        <v>27</v>
      </c>
      <c r="J62" s="118">
        <f t="shared" si="7"/>
        <v>29</v>
      </c>
      <c r="K62" s="118">
        <f t="shared" si="7"/>
        <v>20</v>
      </c>
      <c r="L62" s="118">
        <f t="shared" si="7"/>
        <v>7</v>
      </c>
      <c r="M62" s="118">
        <f t="shared" si="7"/>
        <v>12</v>
      </c>
      <c r="N62" s="118">
        <f t="shared" si="7"/>
        <v>12</v>
      </c>
      <c r="O62" s="118">
        <f t="shared" si="7"/>
        <v>26</v>
      </c>
      <c r="P62" s="118">
        <f t="shared" si="7"/>
        <v>26</v>
      </c>
      <c r="Q62" s="118">
        <f t="shared" si="7"/>
        <v>26</v>
      </c>
      <c r="R62" s="118">
        <f t="shared" si="7"/>
        <v>25</v>
      </c>
      <c r="S62" s="118">
        <f t="shared" si="7"/>
        <v>28</v>
      </c>
      <c r="T62" s="118">
        <f t="shared" si="7"/>
        <v>17</v>
      </c>
      <c r="U62" s="118">
        <f t="shared" si="7"/>
        <v>18</v>
      </c>
      <c r="V62" s="118">
        <f t="shared" si="7"/>
        <v>19</v>
      </c>
      <c r="W62" s="118">
        <f t="shared" si="7"/>
        <v>24</v>
      </c>
      <c r="X62" s="118">
        <f t="shared" si="7"/>
        <v>32</v>
      </c>
      <c r="Y62" s="118">
        <f t="shared" si="7"/>
        <v>12</v>
      </c>
      <c r="Z62" s="118">
        <f t="shared" si="7"/>
        <v>24</v>
      </c>
      <c r="AA62" s="118">
        <f t="shared" si="7"/>
        <v>21</v>
      </c>
      <c r="AB62" s="118">
        <f t="shared" si="7"/>
        <v>18</v>
      </c>
      <c r="AC62" s="118">
        <f t="shared" si="7"/>
        <v>15</v>
      </c>
    </row>
    <row r="63" spans="1:33" ht="13.5" thickTop="1" x14ac:dyDescent="0.25">
      <c r="C63" s="147">
        <v>2</v>
      </c>
      <c r="D63" s="117" t="s">
        <v>434</v>
      </c>
      <c r="H63" s="116" t="s">
        <v>433</v>
      </c>
      <c r="I63" s="115">
        <f t="shared" ref="I63:AC63" si="8">SUM(I61:I62)</f>
        <v>31</v>
      </c>
      <c r="J63" s="115">
        <f t="shared" si="8"/>
        <v>33</v>
      </c>
      <c r="K63" s="115">
        <f t="shared" si="8"/>
        <v>32</v>
      </c>
      <c r="L63" s="115">
        <f t="shared" si="8"/>
        <v>11</v>
      </c>
      <c r="M63" s="115">
        <f t="shared" si="8"/>
        <v>16</v>
      </c>
      <c r="N63" s="115">
        <f t="shared" si="8"/>
        <v>16</v>
      </c>
      <c r="O63" s="115">
        <f t="shared" si="8"/>
        <v>30</v>
      </c>
      <c r="P63" s="115">
        <f t="shared" si="8"/>
        <v>30</v>
      </c>
      <c r="Q63" s="115">
        <f t="shared" si="8"/>
        <v>30</v>
      </c>
      <c r="R63" s="115">
        <f t="shared" si="8"/>
        <v>29</v>
      </c>
      <c r="S63" s="115">
        <f t="shared" si="8"/>
        <v>31</v>
      </c>
      <c r="T63" s="115">
        <f t="shared" si="8"/>
        <v>21</v>
      </c>
      <c r="U63" s="115">
        <f t="shared" si="8"/>
        <v>21</v>
      </c>
      <c r="V63" s="115">
        <f t="shared" si="8"/>
        <v>27</v>
      </c>
      <c r="W63" s="115">
        <f t="shared" si="8"/>
        <v>35</v>
      </c>
      <c r="X63" s="115">
        <f t="shared" si="8"/>
        <v>35</v>
      </c>
      <c r="Y63" s="115">
        <f t="shared" si="8"/>
        <v>15</v>
      </c>
      <c r="Z63" s="115">
        <f t="shared" si="8"/>
        <v>29</v>
      </c>
      <c r="AA63" s="115">
        <f t="shared" si="8"/>
        <v>32</v>
      </c>
      <c r="AB63" s="115">
        <f t="shared" si="8"/>
        <v>21</v>
      </c>
      <c r="AC63" s="115">
        <f t="shared" si="8"/>
        <v>18</v>
      </c>
    </row>
    <row r="64" spans="1:33" ht="12.75" x14ac:dyDescent="0.25">
      <c r="I64" s="114"/>
      <c r="J64" s="114"/>
      <c r="K64" s="114"/>
      <c r="L64" s="114"/>
      <c r="M64" s="114"/>
      <c r="N64" s="114"/>
      <c r="O64" s="114"/>
      <c r="P64" s="114"/>
      <c r="Q64" s="114"/>
      <c r="R64" s="114"/>
      <c r="S64" s="114"/>
      <c r="T64" s="114"/>
      <c r="U64" s="114"/>
      <c r="V64" s="114"/>
      <c r="W64" s="114"/>
      <c r="X64" s="114"/>
      <c r="Y64" s="114"/>
      <c r="Z64" s="114"/>
      <c r="AA64" s="114"/>
      <c r="AB64" s="114"/>
      <c r="AC64" s="114"/>
    </row>
  </sheetData>
  <autoFilter ref="A4:AC59" xr:uid="{D94F8632-DC9A-4259-90BD-265F6A958AD4}"/>
  <mergeCells count="4">
    <mergeCell ref="S2:Y2"/>
    <mergeCell ref="Z2:AC2"/>
    <mergeCell ref="I2:R2"/>
    <mergeCell ref="A1:B1"/>
  </mergeCells>
  <conditionalFormatting sqref="I5:AC59">
    <cfRule type="cellIs" dxfId="236" priority="7" operator="equal">
      <formula>"--"</formula>
    </cfRule>
    <cfRule type="cellIs" dxfId="235" priority="10" operator="equal">
      <formula>"O"</formula>
    </cfRule>
    <cfRule type="cellIs" dxfId="234" priority="11" operator="equal">
      <formula>"X"</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F7E7-E2B2-4BA6-A2A6-F20477B25A7A}">
  <dimension ref="A1:S61"/>
  <sheetViews>
    <sheetView showGridLines="0" zoomScale="75" zoomScaleNormal="75" workbookViewId="0">
      <pane xSplit="4" ySplit="3" topLeftCell="E4" activePane="bottomRight" state="frozen"/>
      <selection pane="topRight" activeCell="E1" sqref="E1"/>
      <selection pane="bottomLeft" activeCell="A3" sqref="A3"/>
      <selection pane="bottomRight" activeCell="E4" sqref="E4"/>
    </sheetView>
  </sheetViews>
  <sheetFormatPr defaultColWidth="9.1796875" defaultRowHeight="14.5" x14ac:dyDescent="0.35"/>
  <cols>
    <col min="1" max="2" width="13.1796875" style="312" customWidth="1"/>
    <col min="3" max="3" width="37.7265625" style="312" bestFit="1" customWidth="1"/>
    <col min="4" max="4" width="52.54296875" style="312" bestFit="1" customWidth="1"/>
    <col min="5" max="13" width="15.54296875" style="313" customWidth="1"/>
    <col min="14" max="14" width="9.1796875" style="312"/>
    <col min="15" max="18" width="11.7265625" style="313" customWidth="1"/>
    <col min="19" max="19" width="18" style="313" customWidth="1"/>
    <col min="20" max="16384" width="9.1796875" style="312"/>
  </cols>
  <sheetData>
    <row r="1" spans="1:19" s="350" customFormat="1" ht="23.5" x14ac:dyDescent="0.35">
      <c r="A1" s="349" t="s">
        <v>911</v>
      </c>
      <c r="E1" s="352" t="s">
        <v>912</v>
      </c>
      <c r="F1" s="351"/>
      <c r="G1" s="351"/>
      <c r="H1" s="351"/>
      <c r="I1" s="351"/>
      <c r="J1" s="351"/>
      <c r="K1" s="351"/>
      <c r="L1" s="351"/>
      <c r="M1" s="351"/>
      <c r="O1" s="352" t="s">
        <v>913</v>
      </c>
      <c r="P1" s="351"/>
      <c r="Q1" s="351"/>
      <c r="R1" s="351"/>
      <c r="S1" s="351"/>
    </row>
    <row r="2" spans="1:19" ht="58" x14ac:dyDescent="0.35">
      <c r="A2" s="348" t="s">
        <v>910</v>
      </c>
      <c r="B2" s="348" t="s">
        <v>909</v>
      </c>
      <c r="C2" s="348" t="s">
        <v>908</v>
      </c>
      <c r="D2" s="348" t="s">
        <v>907</v>
      </c>
      <c r="E2" s="347" t="s">
        <v>743</v>
      </c>
      <c r="F2" s="346" t="s">
        <v>753</v>
      </c>
      <c r="G2" s="346" t="s">
        <v>745</v>
      </c>
      <c r="H2" s="345" t="s">
        <v>755</v>
      </c>
      <c r="I2" s="345" t="s">
        <v>747</v>
      </c>
      <c r="J2" s="344" t="s">
        <v>757</v>
      </c>
      <c r="K2" s="343" t="s">
        <v>749</v>
      </c>
      <c r="L2" s="342" t="s">
        <v>759</v>
      </c>
      <c r="M2" s="342" t="s">
        <v>751</v>
      </c>
      <c r="O2" s="341" t="s">
        <v>284</v>
      </c>
      <c r="P2" s="341" t="s">
        <v>288</v>
      </c>
      <c r="Q2" s="341" t="s">
        <v>292</v>
      </c>
      <c r="R2" s="341" t="s">
        <v>295</v>
      </c>
      <c r="S2" s="341" t="s">
        <v>309</v>
      </c>
    </row>
    <row r="4" spans="1:19" s="318" customFormat="1" ht="18.5" x14ac:dyDescent="0.35">
      <c r="A4" s="322" t="s">
        <v>906</v>
      </c>
      <c r="B4" s="321"/>
      <c r="C4" s="321"/>
      <c r="D4" s="320"/>
      <c r="E4" s="319" t="s">
        <v>139</v>
      </c>
      <c r="F4" s="319" t="s">
        <v>139</v>
      </c>
      <c r="G4" s="319" t="s">
        <v>139</v>
      </c>
      <c r="H4" s="319" t="s">
        <v>139</v>
      </c>
      <c r="I4" s="319" t="s">
        <v>139</v>
      </c>
      <c r="J4" s="319" t="s">
        <v>139</v>
      </c>
      <c r="K4" s="319" t="s">
        <v>139</v>
      </c>
      <c r="L4" s="319" t="s">
        <v>139</v>
      </c>
      <c r="M4" s="319" t="s">
        <v>139</v>
      </c>
      <c r="O4" s="319" t="s">
        <v>139</v>
      </c>
      <c r="P4" s="319" t="s">
        <v>139</v>
      </c>
      <c r="Q4" s="319" t="s">
        <v>139</v>
      </c>
      <c r="R4" s="319" t="s">
        <v>139</v>
      </c>
      <c r="S4" s="319" t="s">
        <v>139</v>
      </c>
    </row>
    <row r="5" spans="1:19" x14ac:dyDescent="0.35">
      <c r="E5" s="332"/>
      <c r="F5" s="332"/>
      <c r="G5" s="332"/>
      <c r="H5" s="332"/>
      <c r="I5" s="332"/>
      <c r="J5" s="332"/>
      <c r="K5" s="332"/>
      <c r="L5" s="332"/>
      <c r="M5" s="332"/>
      <c r="O5" s="332"/>
      <c r="P5" s="332"/>
      <c r="Q5" s="332"/>
      <c r="R5" s="332"/>
      <c r="S5" s="332"/>
    </row>
    <row r="6" spans="1:19" s="318" customFormat="1" ht="18.5" x14ac:dyDescent="0.35">
      <c r="B6" s="322" t="s">
        <v>905</v>
      </c>
      <c r="C6" s="321"/>
      <c r="D6" s="320"/>
      <c r="E6" s="339" t="s">
        <v>139</v>
      </c>
      <c r="F6" s="339" t="s">
        <v>139</v>
      </c>
      <c r="G6" s="339" t="s">
        <v>139</v>
      </c>
      <c r="H6" s="339" t="s">
        <v>139</v>
      </c>
      <c r="I6" s="339" t="s">
        <v>139</v>
      </c>
      <c r="J6" s="339" t="s">
        <v>139</v>
      </c>
      <c r="K6" s="339" t="s">
        <v>139</v>
      </c>
      <c r="L6" s="339" t="s">
        <v>139</v>
      </c>
      <c r="M6" s="339" t="s">
        <v>139</v>
      </c>
      <c r="O6" s="339" t="s">
        <v>139</v>
      </c>
      <c r="P6" s="339" t="s">
        <v>139</v>
      </c>
      <c r="Q6" s="339" t="s">
        <v>139</v>
      </c>
      <c r="R6" s="339" t="s">
        <v>139</v>
      </c>
      <c r="S6" s="339" t="s">
        <v>139</v>
      </c>
    </row>
    <row r="7" spans="1:19" x14ac:dyDescent="0.35">
      <c r="B7" s="316"/>
      <c r="C7" s="317" t="s">
        <v>904</v>
      </c>
      <c r="D7" s="317" t="s">
        <v>856</v>
      </c>
      <c r="E7" s="314" t="s">
        <v>45</v>
      </c>
      <c r="F7" s="314" t="s">
        <v>139</v>
      </c>
      <c r="G7" s="314" t="s">
        <v>139</v>
      </c>
      <c r="H7" s="314" t="s">
        <v>45</v>
      </c>
      <c r="I7" s="314" t="s">
        <v>45</v>
      </c>
      <c r="J7" s="314" t="s">
        <v>139</v>
      </c>
      <c r="K7" s="314" t="s">
        <v>139</v>
      </c>
      <c r="L7" s="314" t="s">
        <v>139</v>
      </c>
      <c r="M7" s="314" t="s">
        <v>139</v>
      </c>
      <c r="O7" s="314" t="s">
        <v>139</v>
      </c>
      <c r="P7" s="314" t="s">
        <v>139</v>
      </c>
      <c r="Q7" s="314" t="s">
        <v>139</v>
      </c>
      <c r="R7" s="314" t="s">
        <v>139</v>
      </c>
      <c r="S7" s="314" t="s">
        <v>139</v>
      </c>
    </row>
    <row r="8" spans="1:19" x14ac:dyDescent="0.35">
      <c r="B8" s="316"/>
      <c r="C8" s="317" t="s">
        <v>903</v>
      </c>
      <c r="D8" s="317" t="s">
        <v>856</v>
      </c>
      <c r="E8" s="314" t="s">
        <v>45</v>
      </c>
      <c r="F8" s="314" t="s">
        <v>139</v>
      </c>
      <c r="G8" s="314" t="s">
        <v>139</v>
      </c>
      <c r="H8" s="314" t="s">
        <v>45</v>
      </c>
      <c r="I8" s="314" t="s">
        <v>45</v>
      </c>
      <c r="J8" s="314" t="s">
        <v>139</v>
      </c>
      <c r="K8" s="314" t="s">
        <v>139</v>
      </c>
      <c r="L8" s="314" t="s">
        <v>139</v>
      </c>
      <c r="M8" s="314" t="s">
        <v>139</v>
      </c>
      <c r="O8" s="314" t="s">
        <v>139</v>
      </c>
      <c r="P8" s="314" t="s">
        <v>139</v>
      </c>
      <c r="Q8" s="314" t="s">
        <v>139</v>
      </c>
      <c r="R8" s="314" t="s">
        <v>139</v>
      </c>
      <c r="S8" s="314" t="s">
        <v>139</v>
      </c>
    </row>
    <row r="9" spans="1:19" x14ac:dyDescent="0.35">
      <c r="B9" s="316"/>
      <c r="C9" s="317" t="s">
        <v>902</v>
      </c>
      <c r="D9" s="317" t="s">
        <v>856</v>
      </c>
      <c r="E9" s="314" t="s">
        <v>45</v>
      </c>
      <c r="F9" s="314" t="s">
        <v>139</v>
      </c>
      <c r="G9" s="314" t="s">
        <v>139</v>
      </c>
      <c r="H9" s="314" t="s">
        <v>45</v>
      </c>
      <c r="I9" s="314" t="s">
        <v>45</v>
      </c>
      <c r="J9" s="314" t="s">
        <v>139</v>
      </c>
      <c r="K9" s="314" t="s">
        <v>139</v>
      </c>
      <c r="L9" s="314" t="s">
        <v>139</v>
      </c>
      <c r="M9" s="314" t="s">
        <v>139</v>
      </c>
      <c r="O9" s="314" t="s">
        <v>139</v>
      </c>
      <c r="P9" s="314" t="s">
        <v>139</v>
      </c>
      <c r="Q9" s="314" t="s">
        <v>139</v>
      </c>
      <c r="R9" s="314" t="s">
        <v>139</v>
      </c>
      <c r="S9" s="314" t="s">
        <v>139</v>
      </c>
    </row>
    <row r="10" spans="1:19" x14ac:dyDescent="0.35">
      <c r="B10" s="316"/>
      <c r="C10" s="317" t="s">
        <v>901</v>
      </c>
      <c r="D10" s="317" t="s">
        <v>856</v>
      </c>
      <c r="E10" s="314" t="s">
        <v>45</v>
      </c>
      <c r="F10" s="314" t="s">
        <v>139</v>
      </c>
      <c r="G10" s="314" t="s">
        <v>139</v>
      </c>
      <c r="H10" s="314" t="s">
        <v>45</v>
      </c>
      <c r="I10" s="314" t="s">
        <v>45</v>
      </c>
      <c r="J10" s="314" t="s">
        <v>139</v>
      </c>
      <c r="K10" s="314" t="s">
        <v>139</v>
      </c>
      <c r="L10" s="314" t="s">
        <v>139</v>
      </c>
      <c r="M10" s="314" t="s">
        <v>139</v>
      </c>
      <c r="O10" s="314" t="s">
        <v>139</v>
      </c>
      <c r="P10" s="314" t="s">
        <v>139</v>
      </c>
      <c r="Q10" s="314" t="s">
        <v>139</v>
      </c>
      <c r="R10" s="314" t="s">
        <v>139</v>
      </c>
      <c r="S10" s="314" t="s">
        <v>139</v>
      </c>
    </row>
    <row r="11" spans="1:19" x14ac:dyDescent="0.35">
      <c r="B11" s="316"/>
      <c r="C11" s="317" t="s">
        <v>900</v>
      </c>
      <c r="D11" s="317" t="s">
        <v>856</v>
      </c>
      <c r="E11" s="314" t="s">
        <v>45</v>
      </c>
      <c r="F11" s="314" t="s">
        <v>139</v>
      </c>
      <c r="G11" s="314" t="s">
        <v>139</v>
      </c>
      <c r="H11" s="314" t="s">
        <v>45</v>
      </c>
      <c r="I11" s="314" t="s">
        <v>45</v>
      </c>
      <c r="J11" s="314" t="s">
        <v>139</v>
      </c>
      <c r="K11" s="314" t="s">
        <v>139</v>
      </c>
      <c r="L11" s="314" t="s">
        <v>139</v>
      </c>
      <c r="M11" s="314" t="s">
        <v>139</v>
      </c>
      <c r="O11" s="314" t="s">
        <v>139</v>
      </c>
      <c r="P11" s="314" t="s">
        <v>139</v>
      </c>
      <c r="Q11" s="314" t="s">
        <v>139</v>
      </c>
      <c r="R11" s="314" t="s">
        <v>139</v>
      </c>
      <c r="S11" s="314" t="s">
        <v>139</v>
      </c>
    </row>
    <row r="12" spans="1:19" x14ac:dyDescent="0.35">
      <c r="C12" s="330" t="s">
        <v>899</v>
      </c>
      <c r="D12" s="317" t="s">
        <v>856</v>
      </c>
      <c r="E12" s="314" t="s">
        <v>45</v>
      </c>
      <c r="F12" s="314" t="s">
        <v>139</v>
      </c>
      <c r="G12" s="314" t="s">
        <v>139</v>
      </c>
      <c r="H12" s="314" t="s">
        <v>45</v>
      </c>
      <c r="I12" s="314" t="s">
        <v>45</v>
      </c>
      <c r="J12" s="314" t="s">
        <v>139</v>
      </c>
      <c r="K12" s="314" t="s">
        <v>139</v>
      </c>
      <c r="L12" s="314" t="s">
        <v>139</v>
      </c>
      <c r="M12" s="314" t="s">
        <v>139</v>
      </c>
      <c r="O12" s="314" t="s">
        <v>139</v>
      </c>
      <c r="P12" s="314" t="s">
        <v>139</v>
      </c>
      <c r="Q12" s="314" t="s">
        <v>139</v>
      </c>
      <c r="R12" s="314" t="s">
        <v>139</v>
      </c>
      <c r="S12" s="314" t="s">
        <v>139</v>
      </c>
    </row>
    <row r="13" spans="1:19" x14ac:dyDescent="0.35">
      <c r="C13" s="329" t="s">
        <v>866</v>
      </c>
      <c r="D13" s="325" t="s">
        <v>898</v>
      </c>
      <c r="E13" s="314" t="s">
        <v>45</v>
      </c>
      <c r="F13" s="314" t="s">
        <v>139</v>
      </c>
      <c r="G13" s="314" t="s">
        <v>139</v>
      </c>
      <c r="H13" s="314" t="s">
        <v>139</v>
      </c>
      <c r="I13" s="314" t="s">
        <v>139</v>
      </c>
      <c r="J13" s="314" t="s">
        <v>139</v>
      </c>
      <c r="K13" s="314" t="s">
        <v>139</v>
      </c>
      <c r="L13" s="314" t="s">
        <v>45</v>
      </c>
      <c r="M13" s="314" t="s">
        <v>45</v>
      </c>
      <c r="O13" s="314" t="s">
        <v>139</v>
      </c>
      <c r="P13" s="314" t="s">
        <v>139</v>
      </c>
      <c r="Q13" s="314" t="s">
        <v>139</v>
      </c>
      <c r="R13" s="314" t="s">
        <v>139</v>
      </c>
      <c r="S13" s="314" t="s">
        <v>139</v>
      </c>
    </row>
    <row r="14" spans="1:19" x14ac:dyDescent="0.35">
      <c r="C14" s="326"/>
      <c r="D14" s="325" t="s">
        <v>897</v>
      </c>
      <c r="E14" s="314" t="s">
        <v>45</v>
      </c>
      <c r="F14" s="314" t="s">
        <v>139</v>
      </c>
      <c r="G14" s="314" t="s">
        <v>139</v>
      </c>
      <c r="H14" s="314" t="s">
        <v>139</v>
      </c>
      <c r="I14" s="314" t="s">
        <v>139</v>
      </c>
      <c r="J14" s="314" t="s">
        <v>139</v>
      </c>
      <c r="K14" s="314" t="s">
        <v>139</v>
      </c>
      <c r="L14" s="314" t="s">
        <v>45</v>
      </c>
      <c r="M14" s="314" t="s">
        <v>45</v>
      </c>
      <c r="O14" s="314" t="s">
        <v>139</v>
      </c>
      <c r="P14" s="314" t="s">
        <v>139</v>
      </c>
      <c r="Q14" s="314" t="s">
        <v>139</v>
      </c>
      <c r="R14" s="314" t="s">
        <v>139</v>
      </c>
      <c r="S14" s="314" t="s">
        <v>139</v>
      </c>
    </row>
    <row r="15" spans="1:19" x14ac:dyDescent="0.35">
      <c r="B15" s="316"/>
      <c r="C15" s="317" t="s">
        <v>896</v>
      </c>
      <c r="D15" s="317" t="s">
        <v>856</v>
      </c>
      <c r="E15" s="314" t="s">
        <v>45</v>
      </c>
      <c r="F15" s="314" t="s">
        <v>139</v>
      </c>
      <c r="G15" s="314" t="s">
        <v>139</v>
      </c>
      <c r="H15" s="314" t="s">
        <v>45</v>
      </c>
      <c r="I15" s="314" t="s">
        <v>45</v>
      </c>
      <c r="J15" s="314" t="s">
        <v>139</v>
      </c>
      <c r="K15" s="314" t="s">
        <v>139</v>
      </c>
      <c r="L15" s="314" t="s">
        <v>139</v>
      </c>
      <c r="M15" s="314" t="s">
        <v>139</v>
      </c>
      <c r="O15" s="314" t="s">
        <v>139</v>
      </c>
      <c r="P15" s="314" t="s">
        <v>139</v>
      </c>
      <c r="Q15" s="314" t="s">
        <v>139</v>
      </c>
      <c r="R15" s="314" t="s">
        <v>139</v>
      </c>
      <c r="S15" s="314" t="s">
        <v>139</v>
      </c>
    </row>
    <row r="16" spans="1:19" x14ac:dyDescent="0.35">
      <c r="B16" s="334"/>
      <c r="C16" s="324"/>
      <c r="D16" s="324"/>
      <c r="E16" s="332"/>
      <c r="F16" s="332"/>
      <c r="G16" s="332"/>
      <c r="H16" s="332"/>
      <c r="I16" s="332"/>
      <c r="J16" s="332"/>
      <c r="K16" s="332"/>
      <c r="L16" s="332"/>
      <c r="M16" s="332"/>
      <c r="O16" s="332"/>
      <c r="P16" s="332"/>
      <c r="Q16" s="332"/>
      <c r="R16" s="332"/>
      <c r="S16" s="332"/>
    </row>
    <row r="17" spans="1:19" s="318" customFormat="1" ht="18.5" x14ac:dyDescent="0.35">
      <c r="A17" s="340"/>
      <c r="B17" s="322" t="s">
        <v>895</v>
      </c>
      <c r="C17" s="321"/>
      <c r="D17" s="320"/>
      <c r="E17" s="339" t="s">
        <v>139</v>
      </c>
      <c r="F17" s="339" t="s">
        <v>139</v>
      </c>
      <c r="G17" s="339" t="s">
        <v>139</v>
      </c>
      <c r="H17" s="339" t="s">
        <v>139</v>
      </c>
      <c r="I17" s="339" t="s">
        <v>139</v>
      </c>
      <c r="J17" s="339" t="s">
        <v>139</v>
      </c>
      <c r="K17" s="339" t="s">
        <v>139</v>
      </c>
      <c r="L17" s="339" t="s">
        <v>139</v>
      </c>
      <c r="M17" s="339" t="s">
        <v>139</v>
      </c>
      <c r="O17" s="339" t="s">
        <v>139</v>
      </c>
      <c r="P17" s="339" t="s">
        <v>139</v>
      </c>
      <c r="Q17" s="339" t="s">
        <v>139</v>
      </c>
      <c r="R17" s="339" t="s">
        <v>139</v>
      </c>
      <c r="S17" s="339" t="s">
        <v>139</v>
      </c>
    </row>
    <row r="18" spans="1:19" x14ac:dyDescent="0.35">
      <c r="B18" s="338"/>
      <c r="C18" s="317" t="s">
        <v>894</v>
      </c>
      <c r="D18" s="317" t="s">
        <v>856</v>
      </c>
      <c r="E18" s="314" t="s">
        <v>45</v>
      </c>
      <c r="F18" s="314" t="s">
        <v>139</v>
      </c>
      <c r="G18" s="314" t="s">
        <v>139</v>
      </c>
      <c r="H18" s="314" t="s">
        <v>45</v>
      </c>
      <c r="I18" s="314" t="s">
        <v>45</v>
      </c>
      <c r="J18" s="314" t="s">
        <v>139</v>
      </c>
      <c r="K18" s="314" t="s">
        <v>139</v>
      </c>
      <c r="L18" s="314" t="s">
        <v>139</v>
      </c>
      <c r="M18" s="314" t="s">
        <v>139</v>
      </c>
      <c r="O18" s="314" t="s">
        <v>139</v>
      </c>
      <c r="P18" s="314" t="s">
        <v>139</v>
      </c>
      <c r="Q18" s="314" t="s">
        <v>139</v>
      </c>
      <c r="R18" s="314" t="s">
        <v>139</v>
      </c>
      <c r="S18" s="314" t="s">
        <v>139</v>
      </c>
    </row>
    <row r="19" spans="1:19" x14ac:dyDescent="0.35">
      <c r="B19" s="316"/>
      <c r="C19" s="330" t="s">
        <v>893</v>
      </c>
      <c r="D19" s="317" t="s">
        <v>856</v>
      </c>
      <c r="E19" s="314" t="s">
        <v>45</v>
      </c>
      <c r="F19" s="314" t="s">
        <v>139</v>
      </c>
      <c r="G19" s="314" t="s">
        <v>139</v>
      </c>
      <c r="H19" s="314" t="s">
        <v>45</v>
      </c>
      <c r="I19" s="314" t="s">
        <v>45</v>
      </c>
      <c r="J19" s="314" t="s">
        <v>139</v>
      </c>
      <c r="K19" s="314" t="s">
        <v>139</v>
      </c>
      <c r="L19" s="314" t="s">
        <v>139</v>
      </c>
      <c r="M19" s="314" t="s">
        <v>139</v>
      </c>
      <c r="O19" s="314" t="s">
        <v>139</v>
      </c>
      <c r="P19" s="314" t="s">
        <v>139</v>
      </c>
      <c r="Q19" s="314" t="s">
        <v>139</v>
      </c>
      <c r="R19" s="314" t="s">
        <v>139</v>
      </c>
      <c r="S19" s="314" t="s">
        <v>139</v>
      </c>
    </row>
    <row r="20" spans="1:19" x14ac:dyDescent="0.35">
      <c r="B20" s="316"/>
      <c r="C20" s="329" t="s">
        <v>866</v>
      </c>
      <c r="D20" s="325" t="s">
        <v>892</v>
      </c>
      <c r="E20" s="314" t="s">
        <v>45</v>
      </c>
      <c r="F20" s="314" t="s">
        <v>139</v>
      </c>
      <c r="G20" s="314" t="s">
        <v>139</v>
      </c>
      <c r="H20" s="314" t="s">
        <v>139</v>
      </c>
      <c r="I20" s="314" t="s">
        <v>139</v>
      </c>
      <c r="J20" s="314" t="s">
        <v>139</v>
      </c>
      <c r="K20" s="314" t="s">
        <v>139</v>
      </c>
      <c r="L20" s="314" t="s">
        <v>45</v>
      </c>
      <c r="M20" s="314" t="s">
        <v>45</v>
      </c>
      <c r="O20" s="314" t="s">
        <v>139</v>
      </c>
      <c r="P20" s="314" t="s">
        <v>139</v>
      </c>
      <c r="Q20" s="314" t="s">
        <v>139</v>
      </c>
      <c r="R20" s="314" t="s">
        <v>139</v>
      </c>
      <c r="S20" s="314" t="s">
        <v>139</v>
      </c>
    </row>
    <row r="21" spans="1:19" x14ac:dyDescent="0.35">
      <c r="B21" s="316"/>
      <c r="C21" s="326"/>
      <c r="D21" s="325" t="s">
        <v>891</v>
      </c>
      <c r="E21" s="314" t="s">
        <v>45</v>
      </c>
      <c r="F21" s="314" t="s">
        <v>139</v>
      </c>
      <c r="G21" s="314" t="s">
        <v>139</v>
      </c>
      <c r="H21" s="314" t="s">
        <v>139</v>
      </c>
      <c r="I21" s="314" t="s">
        <v>139</v>
      </c>
      <c r="J21" s="314" t="s">
        <v>139</v>
      </c>
      <c r="K21" s="314" t="s">
        <v>139</v>
      </c>
      <c r="L21" s="314" t="s">
        <v>45</v>
      </c>
      <c r="M21" s="314" t="s">
        <v>45</v>
      </c>
      <c r="O21" s="314" t="s">
        <v>139</v>
      </c>
      <c r="P21" s="314" t="s">
        <v>139</v>
      </c>
      <c r="Q21" s="314" t="s">
        <v>139</v>
      </c>
      <c r="R21" s="314" t="s">
        <v>139</v>
      </c>
      <c r="S21" s="314" t="s">
        <v>139</v>
      </c>
    </row>
    <row r="22" spans="1:19" x14ac:dyDescent="0.35">
      <c r="B22" s="334"/>
      <c r="C22" s="324"/>
      <c r="D22" s="324"/>
      <c r="E22" s="332"/>
      <c r="F22" s="332"/>
      <c r="G22" s="332"/>
      <c r="H22" s="332"/>
      <c r="I22" s="332"/>
      <c r="J22" s="332"/>
      <c r="K22" s="332"/>
      <c r="L22" s="332"/>
      <c r="M22" s="332"/>
      <c r="O22" s="332"/>
      <c r="P22" s="332"/>
      <c r="Q22" s="332"/>
      <c r="R22" s="332"/>
      <c r="S22" s="332"/>
    </row>
    <row r="23" spans="1:19" s="318" customFormat="1" ht="18.5" x14ac:dyDescent="0.35">
      <c r="A23" s="340"/>
      <c r="B23" s="322" t="s">
        <v>890</v>
      </c>
      <c r="C23" s="321"/>
      <c r="D23" s="320"/>
      <c r="E23" s="339" t="s">
        <v>139</v>
      </c>
      <c r="F23" s="339" t="s">
        <v>139</v>
      </c>
      <c r="G23" s="339" t="s">
        <v>139</v>
      </c>
      <c r="H23" s="339" t="s">
        <v>139</v>
      </c>
      <c r="I23" s="339" t="s">
        <v>139</v>
      </c>
      <c r="J23" s="339" t="s">
        <v>139</v>
      </c>
      <c r="K23" s="339" t="s">
        <v>139</v>
      </c>
      <c r="L23" s="339" t="s">
        <v>139</v>
      </c>
      <c r="M23" s="339" t="s">
        <v>139</v>
      </c>
      <c r="O23" s="339" t="s">
        <v>139</v>
      </c>
      <c r="P23" s="339" t="s">
        <v>139</v>
      </c>
      <c r="Q23" s="339" t="s">
        <v>139</v>
      </c>
      <c r="R23" s="339" t="s">
        <v>139</v>
      </c>
      <c r="S23" s="339" t="s">
        <v>139</v>
      </c>
    </row>
    <row r="24" spans="1:19" x14ac:dyDescent="0.35">
      <c r="B24" s="338"/>
      <c r="C24" s="317" t="s">
        <v>889</v>
      </c>
      <c r="D24" s="317" t="s">
        <v>856</v>
      </c>
      <c r="E24" s="314" t="s">
        <v>45</v>
      </c>
      <c r="F24" s="314" t="s">
        <v>139</v>
      </c>
      <c r="G24" s="314" t="s">
        <v>139</v>
      </c>
      <c r="H24" s="314" t="s">
        <v>139</v>
      </c>
      <c r="I24" s="314" t="s">
        <v>139</v>
      </c>
      <c r="J24" s="314" t="s">
        <v>139</v>
      </c>
      <c r="K24" s="314" t="s">
        <v>139</v>
      </c>
      <c r="L24" s="314" t="s">
        <v>45</v>
      </c>
      <c r="M24" s="314" t="s">
        <v>45</v>
      </c>
      <c r="O24" s="314" t="s">
        <v>139</v>
      </c>
      <c r="P24" s="314" t="s">
        <v>139</v>
      </c>
      <c r="Q24" s="314" t="s">
        <v>139</v>
      </c>
      <c r="R24" s="314" t="s">
        <v>139</v>
      </c>
      <c r="S24" s="314" t="s">
        <v>139</v>
      </c>
    </row>
    <row r="25" spans="1:19" x14ac:dyDescent="0.35">
      <c r="B25" s="334"/>
      <c r="C25" s="324"/>
      <c r="D25" s="324"/>
      <c r="E25" s="332"/>
      <c r="F25" s="332"/>
      <c r="G25" s="332"/>
      <c r="H25" s="332"/>
      <c r="I25" s="332"/>
      <c r="J25" s="332"/>
      <c r="K25" s="332"/>
      <c r="L25" s="332"/>
      <c r="M25" s="332"/>
      <c r="O25" s="332"/>
      <c r="P25" s="332"/>
      <c r="Q25" s="332"/>
      <c r="R25" s="332"/>
      <c r="S25" s="332"/>
    </row>
    <row r="26" spans="1:19" s="318" customFormat="1" ht="18.5" x14ac:dyDescent="0.35">
      <c r="A26" s="340"/>
      <c r="B26" s="322" t="s">
        <v>888</v>
      </c>
      <c r="C26" s="321"/>
      <c r="D26" s="320"/>
      <c r="E26" s="339" t="s">
        <v>139</v>
      </c>
      <c r="F26" s="339" t="s">
        <v>139</v>
      </c>
      <c r="G26" s="339" t="s">
        <v>139</v>
      </c>
      <c r="H26" s="339" t="s">
        <v>139</v>
      </c>
      <c r="I26" s="339" t="s">
        <v>139</v>
      </c>
      <c r="J26" s="339" t="s">
        <v>139</v>
      </c>
      <c r="K26" s="339" t="s">
        <v>139</v>
      </c>
      <c r="L26" s="339" t="s">
        <v>139</v>
      </c>
      <c r="M26" s="339" t="s">
        <v>139</v>
      </c>
      <c r="O26" s="339" t="s">
        <v>139</v>
      </c>
      <c r="P26" s="339" t="s">
        <v>139</v>
      </c>
      <c r="Q26" s="339" t="s">
        <v>139</v>
      </c>
      <c r="R26" s="339" t="s">
        <v>139</v>
      </c>
      <c r="S26" s="339" t="s">
        <v>139</v>
      </c>
    </row>
    <row r="27" spans="1:19" x14ac:dyDescent="0.35">
      <c r="B27" s="338"/>
      <c r="C27" s="317" t="s">
        <v>887</v>
      </c>
      <c r="D27" s="317" t="s">
        <v>856</v>
      </c>
      <c r="E27" s="314" t="s">
        <v>45</v>
      </c>
      <c r="F27" s="314" t="s">
        <v>139</v>
      </c>
      <c r="G27" s="314" t="s">
        <v>139</v>
      </c>
      <c r="H27" s="314" t="s">
        <v>45</v>
      </c>
      <c r="I27" s="314" t="s">
        <v>45</v>
      </c>
      <c r="J27" s="314" t="s">
        <v>139</v>
      </c>
      <c r="K27" s="314" t="s">
        <v>139</v>
      </c>
      <c r="L27" s="314" t="s">
        <v>139</v>
      </c>
      <c r="M27" s="314" t="s">
        <v>139</v>
      </c>
      <c r="O27" s="314" t="s">
        <v>139</v>
      </c>
      <c r="P27" s="314" t="s">
        <v>139</v>
      </c>
      <c r="Q27" s="314" t="s">
        <v>139</v>
      </c>
      <c r="R27" s="314" t="s">
        <v>139</v>
      </c>
      <c r="S27" s="314" t="s">
        <v>139</v>
      </c>
    </row>
    <row r="28" spans="1:19" x14ac:dyDescent="0.35">
      <c r="B28" s="316"/>
      <c r="C28" s="317" t="s">
        <v>886</v>
      </c>
      <c r="D28" s="317" t="s">
        <v>856</v>
      </c>
      <c r="E28" s="314" t="s">
        <v>45</v>
      </c>
      <c r="F28" s="314" t="s">
        <v>139</v>
      </c>
      <c r="G28" s="314" t="s">
        <v>139</v>
      </c>
      <c r="H28" s="314" t="s">
        <v>45</v>
      </c>
      <c r="I28" s="314" t="s">
        <v>45</v>
      </c>
      <c r="J28" s="314" t="s">
        <v>139</v>
      </c>
      <c r="K28" s="314" t="s">
        <v>139</v>
      </c>
      <c r="L28" s="314" t="s">
        <v>139</v>
      </c>
      <c r="M28" s="314" t="s">
        <v>139</v>
      </c>
      <c r="O28" s="314" t="s">
        <v>139</v>
      </c>
      <c r="P28" s="314" t="s">
        <v>139</v>
      </c>
      <c r="Q28" s="314" t="s">
        <v>139</v>
      </c>
      <c r="R28" s="314" t="s">
        <v>139</v>
      </c>
      <c r="S28" s="314" t="s">
        <v>139</v>
      </c>
    </row>
    <row r="29" spans="1:19" x14ac:dyDescent="0.35">
      <c r="B29" s="316"/>
      <c r="C29" s="317" t="s">
        <v>885</v>
      </c>
      <c r="D29" s="317" t="s">
        <v>856</v>
      </c>
      <c r="E29" s="314" t="s">
        <v>45</v>
      </c>
      <c r="F29" s="314" t="s">
        <v>139</v>
      </c>
      <c r="G29" s="314" t="s">
        <v>139</v>
      </c>
      <c r="H29" s="314" t="s">
        <v>45</v>
      </c>
      <c r="I29" s="314" t="s">
        <v>45</v>
      </c>
      <c r="J29" s="314" t="s">
        <v>139</v>
      </c>
      <c r="K29" s="314" t="s">
        <v>139</v>
      </c>
      <c r="L29" s="314" t="s">
        <v>139</v>
      </c>
      <c r="M29" s="314" t="s">
        <v>139</v>
      </c>
      <c r="O29" s="314" t="s">
        <v>139</v>
      </c>
      <c r="P29" s="314" t="s">
        <v>139</v>
      </c>
      <c r="Q29" s="314" t="s">
        <v>139</v>
      </c>
      <c r="R29" s="314" t="s">
        <v>139</v>
      </c>
      <c r="S29" s="314" t="s">
        <v>139</v>
      </c>
    </row>
    <row r="30" spans="1:19" x14ac:dyDescent="0.35">
      <c r="B30" s="316"/>
      <c r="C30" s="317" t="s">
        <v>884</v>
      </c>
      <c r="D30" s="317" t="s">
        <v>856</v>
      </c>
      <c r="E30" s="314" t="s">
        <v>45</v>
      </c>
      <c r="F30" s="314" t="s">
        <v>139</v>
      </c>
      <c r="G30" s="314" t="s">
        <v>139</v>
      </c>
      <c r="H30" s="314" t="s">
        <v>45</v>
      </c>
      <c r="I30" s="314" t="s">
        <v>45</v>
      </c>
      <c r="J30" s="314" t="s">
        <v>139</v>
      </c>
      <c r="K30" s="314" t="s">
        <v>139</v>
      </c>
      <c r="L30" s="314" t="s">
        <v>139</v>
      </c>
      <c r="M30" s="314" t="s">
        <v>139</v>
      </c>
      <c r="O30" s="314" t="s">
        <v>139</v>
      </c>
      <c r="P30" s="314" t="s">
        <v>139</v>
      </c>
      <c r="Q30" s="314" t="s">
        <v>139</v>
      </c>
      <c r="R30" s="314" t="s">
        <v>139</v>
      </c>
      <c r="S30" s="314" t="s">
        <v>139</v>
      </c>
    </row>
    <row r="31" spans="1:19" x14ac:dyDescent="0.35">
      <c r="C31" s="337"/>
      <c r="D31" s="337"/>
      <c r="E31" s="336"/>
      <c r="F31" s="336"/>
      <c r="G31" s="336"/>
      <c r="H31" s="336"/>
      <c r="I31" s="336"/>
      <c r="J31" s="336"/>
      <c r="K31" s="336"/>
      <c r="L31" s="336"/>
      <c r="M31" s="336"/>
      <c r="O31" s="336"/>
      <c r="P31" s="336"/>
      <c r="Q31" s="336"/>
      <c r="R31" s="336"/>
      <c r="S31" s="336"/>
    </row>
    <row r="32" spans="1:19" x14ac:dyDescent="0.35">
      <c r="E32" s="335"/>
      <c r="F32" s="335"/>
      <c r="G32" s="335"/>
      <c r="H32" s="335"/>
      <c r="I32" s="335"/>
      <c r="J32" s="335"/>
      <c r="K32" s="335"/>
      <c r="L32" s="335"/>
      <c r="M32" s="335"/>
      <c r="O32" s="335"/>
      <c r="P32" s="335"/>
      <c r="Q32" s="335"/>
      <c r="R32" s="335"/>
      <c r="S32" s="335"/>
    </row>
    <row r="33" spans="1:19" x14ac:dyDescent="0.35">
      <c r="A33" s="334"/>
      <c r="B33" s="334"/>
      <c r="C33" s="334"/>
      <c r="D33" s="334"/>
      <c r="E33" s="333"/>
      <c r="F33" s="333"/>
      <c r="G33" s="333"/>
      <c r="H33" s="333"/>
      <c r="I33" s="333"/>
      <c r="J33" s="333"/>
      <c r="K33" s="333"/>
      <c r="L33" s="333"/>
      <c r="M33" s="333"/>
      <c r="O33" s="333"/>
      <c r="P33" s="333"/>
      <c r="Q33" s="333"/>
      <c r="R33" s="333"/>
      <c r="S33" s="333"/>
    </row>
    <row r="34" spans="1:19" s="318" customFormat="1" ht="18.5" x14ac:dyDescent="0.35">
      <c r="A34" s="322" t="s">
        <v>883</v>
      </c>
      <c r="B34" s="321"/>
      <c r="C34" s="321"/>
      <c r="D34" s="320"/>
      <c r="E34" s="319" t="s">
        <v>139</v>
      </c>
      <c r="F34" s="319" t="s">
        <v>139</v>
      </c>
      <c r="G34" s="319" t="s">
        <v>139</v>
      </c>
      <c r="H34" s="319" t="s">
        <v>139</v>
      </c>
      <c r="I34" s="319" t="s">
        <v>139</v>
      </c>
      <c r="J34" s="319" t="s">
        <v>139</v>
      </c>
      <c r="K34" s="319" t="s">
        <v>139</v>
      </c>
      <c r="L34" s="319" t="s">
        <v>139</v>
      </c>
      <c r="M34" s="319" t="s">
        <v>139</v>
      </c>
      <c r="O34" s="319" t="s">
        <v>139</v>
      </c>
      <c r="P34" s="319" t="s">
        <v>139</v>
      </c>
      <c r="Q34" s="319" t="s">
        <v>139</v>
      </c>
      <c r="R34" s="319" t="s">
        <v>139</v>
      </c>
      <c r="S34" s="319" t="s">
        <v>139</v>
      </c>
    </row>
    <row r="35" spans="1:19" x14ac:dyDescent="0.35">
      <c r="E35" s="332"/>
      <c r="F35" s="332"/>
      <c r="G35" s="332"/>
      <c r="H35" s="332"/>
      <c r="I35" s="332"/>
      <c r="J35" s="332"/>
      <c r="K35" s="332"/>
      <c r="L35" s="332"/>
      <c r="M35" s="332"/>
      <c r="O35" s="332"/>
      <c r="P35" s="332"/>
      <c r="Q35" s="332"/>
      <c r="R35" s="332"/>
      <c r="S35" s="332"/>
    </row>
    <row r="36" spans="1:19" s="318" customFormat="1" ht="18.5" x14ac:dyDescent="0.35">
      <c r="B36" s="322" t="s">
        <v>882</v>
      </c>
      <c r="C36" s="321"/>
      <c r="D36" s="320"/>
      <c r="E36" s="319" t="s">
        <v>139</v>
      </c>
      <c r="F36" s="319" t="s">
        <v>139</v>
      </c>
      <c r="G36" s="319" t="s">
        <v>139</v>
      </c>
      <c r="H36" s="319" t="s">
        <v>139</v>
      </c>
      <c r="I36" s="319" t="s">
        <v>139</v>
      </c>
      <c r="J36" s="319" t="s">
        <v>139</v>
      </c>
      <c r="K36" s="319" t="s">
        <v>139</v>
      </c>
      <c r="L36" s="319" t="s">
        <v>139</v>
      </c>
      <c r="M36" s="319" t="s">
        <v>139</v>
      </c>
      <c r="O36" s="319" t="s">
        <v>139</v>
      </c>
      <c r="P36" s="319" t="s">
        <v>139</v>
      </c>
      <c r="Q36" s="319" t="s">
        <v>139</v>
      </c>
      <c r="R36" s="319" t="s">
        <v>139</v>
      </c>
      <c r="S36" s="319" t="s">
        <v>139</v>
      </c>
    </row>
    <row r="37" spans="1:19" x14ac:dyDescent="0.35">
      <c r="B37" s="316"/>
      <c r="C37" s="330" t="s">
        <v>881</v>
      </c>
      <c r="D37" s="317" t="s">
        <v>856</v>
      </c>
      <c r="E37" s="314" t="s">
        <v>45</v>
      </c>
      <c r="F37" s="314" t="s">
        <v>139</v>
      </c>
      <c r="G37" s="314" t="s">
        <v>139</v>
      </c>
      <c r="H37" s="314" t="s">
        <v>139</v>
      </c>
      <c r="I37" s="314" t="s">
        <v>139</v>
      </c>
      <c r="J37" s="314" t="s">
        <v>139</v>
      </c>
      <c r="K37" s="314" t="s">
        <v>139</v>
      </c>
      <c r="L37" s="314" t="s">
        <v>45</v>
      </c>
      <c r="M37" s="314" t="s">
        <v>45</v>
      </c>
      <c r="O37" s="314" t="s">
        <v>139</v>
      </c>
      <c r="P37" s="314" t="s">
        <v>139</v>
      </c>
      <c r="Q37" s="314" t="s">
        <v>139</v>
      </c>
      <c r="R37" s="314" t="s">
        <v>139</v>
      </c>
      <c r="S37" s="314" t="s">
        <v>139</v>
      </c>
    </row>
    <row r="38" spans="1:19" x14ac:dyDescent="0.35">
      <c r="B38" s="316"/>
      <c r="C38" s="331" t="s">
        <v>866</v>
      </c>
      <c r="D38" s="325" t="s">
        <v>880</v>
      </c>
      <c r="E38" s="314" t="s">
        <v>45</v>
      </c>
      <c r="F38" s="314" t="s">
        <v>139</v>
      </c>
      <c r="G38" s="314" t="s">
        <v>139</v>
      </c>
      <c r="H38" s="314" t="s">
        <v>45</v>
      </c>
      <c r="I38" s="314" t="s">
        <v>45</v>
      </c>
      <c r="J38" s="314" t="s">
        <v>139</v>
      </c>
      <c r="K38" s="314" t="s">
        <v>139</v>
      </c>
      <c r="L38" s="314" t="s">
        <v>139</v>
      </c>
      <c r="M38" s="314" t="s">
        <v>139</v>
      </c>
      <c r="O38" s="314" t="s">
        <v>139</v>
      </c>
      <c r="P38" s="314" t="s">
        <v>139</v>
      </c>
      <c r="Q38" s="314" t="s">
        <v>139</v>
      </c>
      <c r="R38" s="314" t="s">
        <v>139</v>
      </c>
      <c r="S38" s="314" t="s">
        <v>139</v>
      </c>
    </row>
    <row r="39" spans="1:19" x14ac:dyDescent="0.35">
      <c r="B39" s="316"/>
      <c r="C39" s="330" t="s">
        <v>879</v>
      </c>
      <c r="D39" s="317" t="s">
        <v>856</v>
      </c>
      <c r="E39" s="314" t="s">
        <v>45</v>
      </c>
      <c r="F39" s="314" t="s">
        <v>139</v>
      </c>
      <c r="G39" s="314" t="s">
        <v>139</v>
      </c>
      <c r="H39" s="314" t="s">
        <v>139</v>
      </c>
      <c r="I39" s="314" t="s">
        <v>139</v>
      </c>
      <c r="J39" s="314" t="s">
        <v>139</v>
      </c>
      <c r="K39" s="314" t="s">
        <v>139</v>
      </c>
      <c r="L39" s="314" t="s">
        <v>45</v>
      </c>
      <c r="M39" s="314" t="s">
        <v>45</v>
      </c>
      <c r="O39" s="314" t="s">
        <v>139</v>
      </c>
      <c r="P39" s="314" t="s">
        <v>139</v>
      </c>
      <c r="Q39" s="314" t="s">
        <v>139</v>
      </c>
      <c r="R39" s="314" t="s">
        <v>139</v>
      </c>
      <c r="S39" s="314" t="s">
        <v>139</v>
      </c>
    </row>
    <row r="40" spans="1:19" x14ac:dyDescent="0.35">
      <c r="B40" s="316"/>
      <c r="C40" s="329" t="s">
        <v>866</v>
      </c>
      <c r="D40" s="325" t="s">
        <v>878</v>
      </c>
      <c r="E40" s="314" t="s">
        <v>45</v>
      </c>
      <c r="F40" s="314" t="s">
        <v>139</v>
      </c>
      <c r="G40" s="314" t="s">
        <v>139</v>
      </c>
      <c r="H40" s="314" t="s">
        <v>139</v>
      </c>
      <c r="I40" s="314" t="s">
        <v>139</v>
      </c>
      <c r="J40" s="314" t="s">
        <v>45</v>
      </c>
      <c r="K40" s="314" t="s">
        <v>45</v>
      </c>
      <c r="L40" s="314" t="s">
        <v>139</v>
      </c>
      <c r="M40" s="314" t="s">
        <v>139</v>
      </c>
      <c r="O40" s="314" t="s">
        <v>139</v>
      </c>
      <c r="P40" s="314" t="s">
        <v>139</v>
      </c>
      <c r="Q40" s="314" t="s">
        <v>139</v>
      </c>
      <c r="R40" s="314" t="s">
        <v>139</v>
      </c>
      <c r="S40" s="314" t="s">
        <v>139</v>
      </c>
    </row>
    <row r="41" spans="1:19" x14ac:dyDescent="0.35">
      <c r="B41" s="316"/>
      <c r="C41" s="329"/>
      <c r="D41" s="325" t="s">
        <v>877</v>
      </c>
      <c r="E41" s="314" t="s">
        <v>45</v>
      </c>
      <c r="F41" s="314" t="s">
        <v>139</v>
      </c>
      <c r="G41" s="314" t="s">
        <v>139</v>
      </c>
      <c r="H41" s="314" t="s">
        <v>139</v>
      </c>
      <c r="I41" s="314" t="s">
        <v>139</v>
      </c>
      <c r="J41" s="327" t="s">
        <v>863</v>
      </c>
      <c r="K41" s="327" t="s">
        <v>863</v>
      </c>
      <c r="L41" s="327" t="s">
        <v>862</v>
      </c>
      <c r="M41" s="327" t="s">
        <v>862</v>
      </c>
      <c r="O41" s="314" t="s">
        <v>139</v>
      </c>
      <c r="P41" s="314" t="s">
        <v>139</v>
      </c>
      <c r="Q41" s="314" t="s">
        <v>139</v>
      </c>
      <c r="R41" s="314" t="s">
        <v>139</v>
      </c>
      <c r="S41" s="314" t="s">
        <v>139</v>
      </c>
    </row>
    <row r="42" spans="1:19" x14ac:dyDescent="0.35">
      <c r="B42" s="316"/>
      <c r="C42" s="328"/>
      <c r="D42" s="325" t="s">
        <v>876</v>
      </c>
      <c r="E42" s="314" t="s">
        <v>45</v>
      </c>
      <c r="F42" s="314" t="s">
        <v>139</v>
      </c>
      <c r="G42" s="314" t="s">
        <v>139</v>
      </c>
      <c r="H42" s="314" t="s">
        <v>139</v>
      </c>
      <c r="I42" s="314" t="s">
        <v>139</v>
      </c>
      <c r="J42" s="327" t="s">
        <v>863</v>
      </c>
      <c r="K42" s="327" t="s">
        <v>863</v>
      </c>
      <c r="L42" s="327" t="s">
        <v>862</v>
      </c>
      <c r="M42" s="327" t="s">
        <v>862</v>
      </c>
      <c r="O42" s="314" t="s">
        <v>139</v>
      </c>
      <c r="P42" s="314" t="s">
        <v>139</v>
      </c>
      <c r="Q42" s="314" t="s">
        <v>139</v>
      </c>
      <c r="R42" s="314" t="s">
        <v>139</v>
      </c>
      <c r="S42" s="314" t="s">
        <v>139</v>
      </c>
    </row>
    <row r="43" spans="1:19" x14ac:dyDescent="0.35">
      <c r="B43" s="316"/>
      <c r="C43" s="328"/>
      <c r="D43" s="325" t="s">
        <v>875</v>
      </c>
      <c r="E43" s="314" t="s">
        <v>45</v>
      </c>
      <c r="F43" s="314" t="s">
        <v>139</v>
      </c>
      <c r="G43" s="314" t="s">
        <v>139</v>
      </c>
      <c r="H43" s="314" t="s">
        <v>139</v>
      </c>
      <c r="I43" s="314" t="s">
        <v>139</v>
      </c>
      <c r="J43" s="327" t="s">
        <v>863</v>
      </c>
      <c r="K43" s="327" t="s">
        <v>863</v>
      </c>
      <c r="L43" s="327" t="s">
        <v>862</v>
      </c>
      <c r="M43" s="327" t="s">
        <v>862</v>
      </c>
      <c r="O43" s="314" t="s">
        <v>139</v>
      </c>
      <c r="P43" s="314" t="s">
        <v>139</v>
      </c>
      <c r="Q43" s="314" t="s">
        <v>139</v>
      </c>
      <c r="R43" s="314" t="s">
        <v>139</v>
      </c>
      <c r="S43" s="314" t="s">
        <v>139</v>
      </c>
    </row>
    <row r="44" spans="1:19" x14ac:dyDescent="0.35">
      <c r="B44" s="316"/>
      <c r="C44" s="326"/>
      <c r="D44" s="325" t="s">
        <v>874</v>
      </c>
      <c r="E44" s="314" t="s">
        <v>45</v>
      </c>
      <c r="F44" s="314" t="s">
        <v>139</v>
      </c>
      <c r="G44" s="314" t="s">
        <v>139</v>
      </c>
      <c r="H44" s="314" t="s">
        <v>139</v>
      </c>
      <c r="I44" s="314" t="s">
        <v>139</v>
      </c>
      <c r="J44" s="327" t="s">
        <v>863</v>
      </c>
      <c r="K44" s="327" t="s">
        <v>863</v>
      </c>
      <c r="L44" s="327" t="s">
        <v>862</v>
      </c>
      <c r="M44" s="327" t="s">
        <v>862</v>
      </c>
      <c r="O44" s="314" t="s">
        <v>139</v>
      </c>
      <c r="P44" s="314" t="s">
        <v>139</v>
      </c>
      <c r="Q44" s="314" t="s">
        <v>139</v>
      </c>
      <c r="R44" s="314" t="s">
        <v>139</v>
      </c>
      <c r="S44" s="314" t="s">
        <v>139</v>
      </c>
    </row>
    <row r="45" spans="1:19" x14ac:dyDescent="0.35">
      <c r="B45" s="316"/>
      <c r="C45" s="330" t="s">
        <v>873</v>
      </c>
      <c r="D45" s="317" t="s">
        <v>856</v>
      </c>
      <c r="E45" s="314" t="s">
        <v>45</v>
      </c>
      <c r="F45" s="314" t="s">
        <v>139</v>
      </c>
      <c r="G45" s="314" t="s">
        <v>139</v>
      </c>
      <c r="H45" s="314" t="s">
        <v>139</v>
      </c>
      <c r="I45" s="314" t="s">
        <v>139</v>
      </c>
      <c r="J45" s="314" t="s">
        <v>139</v>
      </c>
      <c r="K45" s="314" t="s">
        <v>139</v>
      </c>
      <c r="L45" s="314" t="s">
        <v>45</v>
      </c>
      <c r="M45" s="314" t="s">
        <v>45</v>
      </c>
      <c r="O45" s="314" t="s">
        <v>139</v>
      </c>
      <c r="P45" s="314" t="s">
        <v>139</v>
      </c>
      <c r="Q45" s="314" t="s">
        <v>139</v>
      </c>
      <c r="R45" s="314" t="s">
        <v>139</v>
      </c>
      <c r="S45" s="314" t="s">
        <v>139</v>
      </c>
    </row>
    <row r="46" spans="1:19" x14ac:dyDescent="0.35">
      <c r="B46" s="316"/>
      <c r="C46" s="329" t="s">
        <v>866</v>
      </c>
      <c r="D46" s="325" t="s">
        <v>872</v>
      </c>
      <c r="E46" s="314" t="s">
        <v>139</v>
      </c>
      <c r="F46" s="314" t="s">
        <v>139</v>
      </c>
      <c r="G46" s="314" t="s">
        <v>139</v>
      </c>
      <c r="H46" s="314" t="s">
        <v>139</v>
      </c>
      <c r="I46" s="314" t="s">
        <v>139</v>
      </c>
      <c r="J46" s="314" t="s">
        <v>139</v>
      </c>
      <c r="K46" s="314" t="s">
        <v>139</v>
      </c>
      <c r="L46" s="314" t="s">
        <v>139</v>
      </c>
      <c r="M46" s="314" t="s">
        <v>139</v>
      </c>
      <c r="O46" s="314" t="s">
        <v>139</v>
      </c>
      <c r="P46" s="314" t="s">
        <v>139</v>
      </c>
      <c r="Q46" s="314" t="s">
        <v>139</v>
      </c>
      <c r="R46" s="314" t="s">
        <v>139</v>
      </c>
      <c r="S46" s="314" t="s">
        <v>139</v>
      </c>
    </row>
    <row r="47" spans="1:19" x14ac:dyDescent="0.35">
      <c r="B47" s="316"/>
      <c r="C47" s="328"/>
      <c r="D47" s="325" t="s">
        <v>871</v>
      </c>
      <c r="E47" s="314" t="s">
        <v>139</v>
      </c>
      <c r="F47" s="314" t="s">
        <v>139</v>
      </c>
      <c r="G47" s="314" t="s">
        <v>139</v>
      </c>
      <c r="H47" s="314" t="s">
        <v>139</v>
      </c>
      <c r="I47" s="314" t="s">
        <v>139</v>
      </c>
      <c r="J47" s="314" t="s">
        <v>139</v>
      </c>
      <c r="K47" s="314" t="s">
        <v>139</v>
      </c>
      <c r="L47" s="314" t="s">
        <v>139</v>
      </c>
      <c r="M47" s="314" t="s">
        <v>139</v>
      </c>
      <c r="O47" s="314" t="s">
        <v>139</v>
      </c>
      <c r="P47" s="314" t="s">
        <v>139</v>
      </c>
      <c r="Q47" s="314" t="s">
        <v>139</v>
      </c>
      <c r="R47" s="314" t="s">
        <v>139</v>
      </c>
      <c r="S47" s="314" t="s">
        <v>139</v>
      </c>
    </row>
    <row r="48" spans="1:19" x14ac:dyDescent="0.35">
      <c r="B48" s="316"/>
      <c r="C48" s="326"/>
      <c r="D48" s="325" t="s">
        <v>870</v>
      </c>
      <c r="E48" s="314" t="s">
        <v>45</v>
      </c>
      <c r="F48" s="314" t="s">
        <v>139</v>
      </c>
      <c r="G48" s="314" t="s">
        <v>139</v>
      </c>
      <c r="H48" s="314" t="s">
        <v>139</v>
      </c>
      <c r="I48" s="314" t="s">
        <v>139</v>
      </c>
      <c r="J48" s="327" t="s">
        <v>863</v>
      </c>
      <c r="K48" s="327" t="s">
        <v>863</v>
      </c>
      <c r="L48" s="327" t="s">
        <v>862</v>
      </c>
      <c r="M48" s="327" t="s">
        <v>862</v>
      </c>
      <c r="O48" s="314" t="s">
        <v>139</v>
      </c>
      <c r="P48" s="314" t="s">
        <v>139</v>
      </c>
      <c r="Q48" s="314" t="s">
        <v>139</v>
      </c>
      <c r="R48" s="314" t="s">
        <v>139</v>
      </c>
      <c r="S48" s="314" t="s">
        <v>139</v>
      </c>
    </row>
    <row r="49" spans="2:19" x14ac:dyDescent="0.35">
      <c r="B49" s="316"/>
      <c r="C49" s="317" t="s">
        <v>869</v>
      </c>
      <c r="D49" s="317" t="s">
        <v>856</v>
      </c>
      <c r="E49" s="314" t="s">
        <v>45</v>
      </c>
      <c r="F49" s="314" t="s">
        <v>139</v>
      </c>
      <c r="G49" s="314" t="s">
        <v>139</v>
      </c>
      <c r="H49" s="314" t="s">
        <v>139</v>
      </c>
      <c r="I49" s="314" t="s">
        <v>139</v>
      </c>
      <c r="J49" s="314" t="s">
        <v>139</v>
      </c>
      <c r="K49" s="314" t="s">
        <v>139</v>
      </c>
      <c r="L49" s="314" t="s">
        <v>45</v>
      </c>
      <c r="M49" s="314" t="s">
        <v>45</v>
      </c>
      <c r="O49" s="314" t="s">
        <v>139</v>
      </c>
      <c r="P49" s="314" t="s">
        <v>139</v>
      </c>
      <c r="Q49" s="314" t="s">
        <v>139</v>
      </c>
      <c r="R49" s="314" t="s">
        <v>139</v>
      </c>
      <c r="S49" s="314" t="s">
        <v>139</v>
      </c>
    </row>
    <row r="50" spans="2:19" x14ac:dyDescent="0.35">
      <c r="C50" s="324"/>
      <c r="D50" s="324"/>
      <c r="E50" s="323"/>
      <c r="F50" s="323"/>
      <c r="G50" s="323"/>
      <c r="H50" s="323"/>
      <c r="I50" s="323"/>
      <c r="J50" s="323"/>
      <c r="K50" s="323"/>
      <c r="L50" s="323"/>
      <c r="M50" s="323"/>
      <c r="O50" s="323"/>
      <c r="P50" s="323"/>
      <c r="Q50" s="323"/>
      <c r="R50" s="323"/>
      <c r="S50" s="323"/>
    </row>
    <row r="51" spans="2:19" s="318" customFormat="1" ht="18.5" x14ac:dyDescent="0.35">
      <c r="B51" s="322" t="s">
        <v>868</v>
      </c>
      <c r="C51" s="321"/>
      <c r="D51" s="320"/>
      <c r="E51" s="319" t="s">
        <v>139</v>
      </c>
      <c r="F51" s="319" t="s">
        <v>139</v>
      </c>
      <c r="G51" s="319" t="s">
        <v>139</v>
      </c>
      <c r="H51" s="319" t="s">
        <v>139</v>
      </c>
      <c r="I51" s="319" t="s">
        <v>139</v>
      </c>
      <c r="J51" s="319" t="s">
        <v>139</v>
      </c>
      <c r="K51" s="319" t="s">
        <v>139</v>
      </c>
      <c r="L51" s="319" t="s">
        <v>139</v>
      </c>
      <c r="M51" s="319" t="s">
        <v>139</v>
      </c>
      <c r="O51" s="319" t="s">
        <v>139</v>
      </c>
      <c r="P51" s="319" t="s">
        <v>139</v>
      </c>
      <c r="Q51" s="319" t="s">
        <v>139</v>
      </c>
      <c r="R51" s="319" t="s">
        <v>139</v>
      </c>
      <c r="S51" s="319" t="s">
        <v>139</v>
      </c>
    </row>
    <row r="52" spans="2:19" x14ac:dyDescent="0.35">
      <c r="B52" s="316"/>
      <c r="C52" s="330" t="s">
        <v>867</v>
      </c>
      <c r="D52" s="317" t="s">
        <v>856</v>
      </c>
      <c r="E52" s="314" t="s">
        <v>45</v>
      </c>
      <c r="F52" s="314" t="s">
        <v>139</v>
      </c>
      <c r="G52" s="314" t="s">
        <v>139</v>
      </c>
      <c r="H52" s="314" t="s">
        <v>45</v>
      </c>
      <c r="I52" s="314" t="s">
        <v>45</v>
      </c>
      <c r="J52" s="314" t="s">
        <v>139</v>
      </c>
      <c r="K52" s="314" t="s">
        <v>139</v>
      </c>
      <c r="L52" s="314" t="s">
        <v>139</v>
      </c>
      <c r="M52" s="314" t="s">
        <v>139</v>
      </c>
      <c r="O52" s="314" t="s">
        <v>139</v>
      </c>
      <c r="P52" s="314" t="s">
        <v>139</v>
      </c>
      <c r="Q52" s="314" t="s">
        <v>139</v>
      </c>
      <c r="R52" s="314" t="s">
        <v>139</v>
      </c>
      <c r="S52" s="314" t="s">
        <v>139</v>
      </c>
    </row>
    <row r="53" spans="2:19" x14ac:dyDescent="0.35">
      <c r="B53" s="316"/>
      <c r="C53" s="329" t="s">
        <v>866</v>
      </c>
      <c r="D53" s="325" t="s">
        <v>865</v>
      </c>
      <c r="E53" s="314" t="s">
        <v>45</v>
      </c>
      <c r="F53" s="314" t="s">
        <v>139</v>
      </c>
      <c r="G53" s="314" t="s">
        <v>139</v>
      </c>
      <c r="H53" s="314" t="s">
        <v>139</v>
      </c>
      <c r="I53" s="314" t="s">
        <v>139</v>
      </c>
      <c r="J53" s="314" t="s">
        <v>45</v>
      </c>
      <c r="K53" s="314" t="s">
        <v>45</v>
      </c>
      <c r="L53" s="314" t="s">
        <v>139</v>
      </c>
      <c r="M53" s="314" t="s">
        <v>139</v>
      </c>
      <c r="O53" s="314" t="s">
        <v>139</v>
      </c>
      <c r="P53" s="314" t="s">
        <v>139</v>
      </c>
      <c r="Q53" s="314" t="s">
        <v>139</v>
      </c>
      <c r="R53" s="314" t="s">
        <v>139</v>
      </c>
      <c r="S53" s="314" t="s">
        <v>139</v>
      </c>
    </row>
    <row r="54" spans="2:19" x14ac:dyDescent="0.35">
      <c r="B54" s="316"/>
      <c r="C54" s="328"/>
      <c r="D54" s="325" t="s">
        <v>864</v>
      </c>
      <c r="E54" s="314" t="s">
        <v>45</v>
      </c>
      <c r="F54" s="314" t="s">
        <v>139</v>
      </c>
      <c r="G54" s="314" t="s">
        <v>139</v>
      </c>
      <c r="H54" s="314" t="s">
        <v>139</v>
      </c>
      <c r="I54" s="314" t="s">
        <v>139</v>
      </c>
      <c r="J54" s="327" t="s">
        <v>863</v>
      </c>
      <c r="K54" s="327" t="s">
        <v>863</v>
      </c>
      <c r="L54" s="327" t="s">
        <v>862</v>
      </c>
      <c r="M54" s="327" t="s">
        <v>862</v>
      </c>
      <c r="O54" s="314" t="s">
        <v>139</v>
      </c>
      <c r="P54" s="314" t="s">
        <v>139</v>
      </c>
      <c r="Q54" s="314" t="s">
        <v>139</v>
      </c>
      <c r="R54" s="314" t="s">
        <v>139</v>
      </c>
      <c r="S54" s="314" t="s">
        <v>139</v>
      </c>
    </row>
    <row r="55" spans="2:19" x14ac:dyDescent="0.35">
      <c r="B55" s="316"/>
      <c r="C55" s="326"/>
      <c r="D55" s="325" t="s">
        <v>861</v>
      </c>
      <c r="E55" s="314" t="s">
        <v>45</v>
      </c>
      <c r="F55" s="314" t="s">
        <v>139</v>
      </c>
      <c r="G55" s="314" t="s">
        <v>139</v>
      </c>
      <c r="H55" s="314" t="s">
        <v>139</v>
      </c>
      <c r="I55" s="314" t="s">
        <v>139</v>
      </c>
      <c r="J55" s="314" t="s">
        <v>139</v>
      </c>
      <c r="K55" s="314" t="s">
        <v>139</v>
      </c>
      <c r="L55" s="314" t="s">
        <v>45</v>
      </c>
      <c r="M55" s="314" t="s">
        <v>45</v>
      </c>
      <c r="O55" s="314" t="s">
        <v>139</v>
      </c>
      <c r="P55" s="314" t="s">
        <v>139</v>
      </c>
      <c r="Q55" s="314" t="s">
        <v>139</v>
      </c>
      <c r="R55" s="314" t="s">
        <v>139</v>
      </c>
      <c r="S55" s="314" t="s">
        <v>139</v>
      </c>
    </row>
    <row r="56" spans="2:19" x14ac:dyDescent="0.35">
      <c r="B56" s="316"/>
      <c r="C56" s="317" t="s">
        <v>860</v>
      </c>
      <c r="D56" s="317" t="s">
        <v>856</v>
      </c>
      <c r="E56" s="314" t="s">
        <v>45</v>
      </c>
      <c r="F56" s="314" t="s">
        <v>139</v>
      </c>
      <c r="G56" s="314" t="s">
        <v>139</v>
      </c>
      <c r="H56" s="314" t="s">
        <v>139</v>
      </c>
      <c r="I56" s="314" t="s">
        <v>139</v>
      </c>
      <c r="J56" s="314" t="s">
        <v>139</v>
      </c>
      <c r="K56" s="314" t="s">
        <v>139</v>
      </c>
      <c r="L56" s="314" t="s">
        <v>45</v>
      </c>
      <c r="M56" s="314" t="s">
        <v>45</v>
      </c>
      <c r="O56" s="314" t="s">
        <v>139</v>
      </c>
      <c r="P56" s="314" t="s">
        <v>139</v>
      </c>
      <c r="Q56" s="314" t="s">
        <v>139</v>
      </c>
      <c r="R56" s="314" t="s">
        <v>139</v>
      </c>
      <c r="S56" s="314" t="s">
        <v>139</v>
      </c>
    </row>
    <row r="57" spans="2:19" x14ac:dyDescent="0.35">
      <c r="B57" s="316"/>
      <c r="C57" s="317" t="s">
        <v>859</v>
      </c>
      <c r="D57" s="315" t="s">
        <v>854</v>
      </c>
      <c r="E57" s="314" t="s">
        <v>139</v>
      </c>
      <c r="F57" s="314" t="s">
        <v>139</v>
      </c>
      <c r="G57" s="314" t="s">
        <v>139</v>
      </c>
      <c r="H57" s="314" t="s">
        <v>139</v>
      </c>
      <c r="I57" s="314" t="s">
        <v>139</v>
      </c>
      <c r="J57" s="314" t="s">
        <v>139</v>
      </c>
      <c r="K57" s="314" t="s">
        <v>139</v>
      </c>
      <c r="L57" s="314" t="s">
        <v>139</v>
      </c>
      <c r="M57" s="314" t="s">
        <v>139</v>
      </c>
      <c r="O57" s="314" t="s">
        <v>139</v>
      </c>
      <c r="P57" s="314" t="s">
        <v>139</v>
      </c>
      <c r="Q57" s="314" t="s">
        <v>139</v>
      </c>
      <c r="R57" s="314" t="s">
        <v>139</v>
      </c>
      <c r="S57" s="314" t="s">
        <v>139</v>
      </c>
    </row>
    <row r="58" spans="2:19" x14ac:dyDescent="0.35">
      <c r="C58" s="324"/>
      <c r="D58" s="324"/>
      <c r="E58" s="323"/>
      <c r="F58" s="323"/>
      <c r="G58" s="323"/>
      <c r="H58" s="323"/>
      <c r="I58" s="323"/>
      <c r="J58" s="323"/>
      <c r="K58" s="323"/>
      <c r="L58" s="323"/>
      <c r="M58" s="323"/>
      <c r="O58" s="323"/>
      <c r="P58" s="323"/>
      <c r="Q58" s="323"/>
      <c r="R58" s="323"/>
      <c r="S58" s="323"/>
    </row>
    <row r="59" spans="2:19" s="318" customFormat="1" ht="18.5" x14ac:dyDescent="0.35">
      <c r="B59" s="322" t="s">
        <v>858</v>
      </c>
      <c r="C59" s="321"/>
      <c r="D59" s="320"/>
      <c r="E59" s="319" t="s">
        <v>139</v>
      </c>
      <c r="F59" s="319" t="s">
        <v>139</v>
      </c>
      <c r="G59" s="319" t="s">
        <v>139</v>
      </c>
      <c r="H59" s="319" t="s">
        <v>139</v>
      </c>
      <c r="I59" s="319" t="s">
        <v>139</v>
      </c>
      <c r="J59" s="319" t="s">
        <v>139</v>
      </c>
      <c r="K59" s="319" t="s">
        <v>139</v>
      </c>
      <c r="L59" s="319" t="s">
        <v>139</v>
      </c>
      <c r="M59" s="319" t="s">
        <v>139</v>
      </c>
      <c r="O59" s="319" t="s">
        <v>139</v>
      </c>
      <c r="P59" s="319" t="s">
        <v>139</v>
      </c>
      <c r="Q59" s="319" t="s">
        <v>139</v>
      </c>
      <c r="R59" s="319" t="s">
        <v>139</v>
      </c>
      <c r="S59" s="319" t="s">
        <v>139</v>
      </c>
    </row>
    <row r="60" spans="2:19" x14ac:dyDescent="0.35">
      <c r="B60" s="316"/>
      <c r="C60" s="317" t="s">
        <v>857</v>
      </c>
      <c r="D60" s="317" t="s">
        <v>856</v>
      </c>
      <c r="E60" s="314" t="s">
        <v>45</v>
      </c>
      <c r="F60" s="314" t="s">
        <v>139</v>
      </c>
      <c r="G60" s="314" t="s">
        <v>139</v>
      </c>
      <c r="H60" s="314" t="s">
        <v>45</v>
      </c>
      <c r="I60" s="314" t="s">
        <v>45</v>
      </c>
      <c r="J60" s="314" t="s">
        <v>139</v>
      </c>
      <c r="K60" s="314" t="s">
        <v>139</v>
      </c>
      <c r="L60" s="314" t="s">
        <v>139</v>
      </c>
      <c r="M60" s="314" t="s">
        <v>139</v>
      </c>
      <c r="O60" s="314" t="s">
        <v>139</v>
      </c>
      <c r="P60" s="314" t="s">
        <v>139</v>
      </c>
      <c r="Q60" s="314" t="s">
        <v>139</v>
      </c>
      <c r="R60" s="314" t="s">
        <v>139</v>
      </c>
      <c r="S60" s="314" t="s">
        <v>139</v>
      </c>
    </row>
    <row r="61" spans="2:19" x14ac:dyDescent="0.35">
      <c r="B61" s="316"/>
      <c r="C61" s="315" t="s">
        <v>855</v>
      </c>
      <c r="D61" s="315" t="s">
        <v>854</v>
      </c>
      <c r="E61" s="314" t="s">
        <v>139</v>
      </c>
      <c r="F61" s="314" t="s">
        <v>139</v>
      </c>
      <c r="G61" s="314" t="s">
        <v>139</v>
      </c>
      <c r="H61" s="314" t="s">
        <v>139</v>
      </c>
      <c r="I61" s="314" t="s">
        <v>139</v>
      </c>
      <c r="J61" s="314" t="s">
        <v>139</v>
      </c>
      <c r="K61" s="314" t="s">
        <v>139</v>
      </c>
      <c r="L61" s="314" t="s">
        <v>139</v>
      </c>
      <c r="M61" s="314" t="s">
        <v>139</v>
      </c>
      <c r="O61" s="314" t="s">
        <v>139</v>
      </c>
      <c r="P61" s="314" t="s">
        <v>139</v>
      </c>
      <c r="Q61" s="314" t="s">
        <v>139</v>
      </c>
      <c r="R61" s="314" t="s">
        <v>139</v>
      </c>
      <c r="S61" s="314" t="s">
        <v>139</v>
      </c>
    </row>
  </sheetData>
  <conditionalFormatting sqref="E2:M2 E17:M21 E23:M24 E26:M30 E53:M53 E62:M1048576 E4:M15">
    <cfRule type="cellIs" dxfId="233" priority="233" operator="equal">
      <formula>"Yes"</formula>
    </cfRule>
    <cfRule type="cellIs" dxfId="232" priority="234" operator="equal">
      <formula>"No"</formula>
    </cfRule>
  </conditionalFormatting>
  <conditionalFormatting sqref="E4:M5">
    <cfRule type="cellIs" dxfId="231" priority="231" operator="equal">
      <formula>"Yes"</formula>
    </cfRule>
    <cfRule type="cellIs" dxfId="230" priority="232" operator="equal">
      <formula>"No"</formula>
    </cfRule>
  </conditionalFormatting>
  <conditionalFormatting sqref="E6:M6">
    <cfRule type="cellIs" dxfId="229" priority="229" operator="equal">
      <formula>"Yes"</formula>
    </cfRule>
    <cfRule type="cellIs" dxfId="228" priority="230" operator="equal">
      <formula>"No"</formula>
    </cfRule>
  </conditionalFormatting>
  <conditionalFormatting sqref="E26:M26">
    <cfRule type="cellIs" dxfId="227" priority="221" operator="equal">
      <formula>"Yes"</formula>
    </cfRule>
    <cfRule type="cellIs" dxfId="226" priority="222" operator="equal">
      <formula>"No"</formula>
    </cfRule>
  </conditionalFormatting>
  <conditionalFormatting sqref="E27:M30">
    <cfRule type="cellIs" dxfId="225" priority="227" operator="equal">
      <formula>"Yes"</formula>
    </cfRule>
    <cfRule type="cellIs" dxfId="224" priority="228" operator="equal">
      <formula>"No"</formula>
    </cfRule>
  </conditionalFormatting>
  <conditionalFormatting sqref="E17:M17">
    <cfRule type="cellIs" dxfId="223" priority="225" operator="equal">
      <formula>"Yes"</formula>
    </cfRule>
    <cfRule type="cellIs" dxfId="222" priority="226" operator="equal">
      <formula>"No"</formula>
    </cfRule>
  </conditionalFormatting>
  <conditionalFormatting sqref="E23:M23">
    <cfRule type="cellIs" dxfId="221" priority="223" operator="equal">
      <formula>"Yes"</formula>
    </cfRule>
    <cfRule type="cellIs" dxfId="220" priority="224" operator="equal">
      <formula>"No"</formula>
    </cfRule>
  </conditionalFormatting>
  <conditionalFormatting sqref="E43:I43 E40:I40 L40:M40">
    <cfRule type="cellIs" dxfId="219" priority="183" operator="equal">
      <formula>"Yes"</formula>
    </cfRule>
    <cfRule type="cellIs" dxfId="218" priority="184" operator="equal">
      <formula>"No"</formula>
    </cfRule>
  </conditionalFormatting>
  <conditionalFormatting sqref="E41:M42 E44:M44">
    <cfRule type="cellIs" dxfId="217" priority="181" operator="equal">
      <formula>"Yes"</formula>
    </cfRule>
    <cfRule type="cellIs" dxfId="216" priority="182" operator="equal">
      <formula>"No"</formula>
    </cfRule>
  </conditionalFormatting>
  <conditionalFormatting sqref="E16:M16">
    <cfRule type="cellIs" dxfId="215" priority="219" operator="equal">
      <formula>"Yes"</formula>
    </cfRule>
    <cfRule type="cellIs" dxfId="214" priority="220" operator="equal">
      <formula>"No"</formula>
    </cfRule>
  </conditionalFormatting>
  <conditionalFormatting sqref="E16:M16">
    <cfRule type="cellIs" dxfId="213" priority="217" operator="equal">
      <formula>"Yes"</formula>
    </cfRule>
    <cfRule type="cellIs" dxfId="212" priority="218" operator="equal">
      <formula>"No"</formula>
    </cfRule>
  </conditionalFormatting>
  <conditionalFormatting sqref="E22:M22">
    <cfRule type="cellIs" dxfId="211" priority="215" operator="equal">
      <formula>"Yes"</formula>
    </cfRule>
    <cfRule type="cellIs" dxfId="210" priority="216" operator="equal">
      <formula>"No"</formula>
    </cfRule>
  </conditionalFormatting>
  <conditionalFormatting sqref="E22:M22">
    <cfRule type="cellIs" dxfId="209" priority="213" operator="equal">
      <formula>"Yes"</formula>
    </cfRule>
    <cfRule type="cellIs" dxfId="208" priority="214" operator="equal">
      <formula>"No"</formula>
    </cfRule>
  </conditionalFormatting>
  <conditionalFormatting sqref="E25:M25">
    <cfRule type="cellIs" dxfId="207" priority="211" operator="equal">
      <formula>"Yes"</formula>
    </cfRule>
    <cfRule type="cellIs" dxfId="206" priority="212" operator="equal">
      <formula>"No"</formula>
    </cfRule>
  </conditionalFormatting>
  <conditionalFormatting sqref="E25:M25">
    <cfRule type="cellIs" dxfId="205" priority="209" operator="equal">
      <formula>"Yes"</formula>
    </cfRule>
    <cfRule type="cellIs" dxfId="204" priority="210" operator="equal">
      <formula>"No"</formula>
    </cfRule>
  </conditionalFormatting>
  <conditionalFormatting sqref="E31:M33">
    <cfRule type="cellIs" dxfId="203" priority="207" operator="equal">
      <formula>"Yes"</formula>
    </cfRule>
    <cfRule type="cellIs" dxfId="202" priority="208" operator="equal">
      <formula>"No"</formula>
    </cfRule>
  </conditionalFormatting>
  <conditionalFormatting sqref="E31:M33">
    <cfRule type="cellIs" dxfId="201" priority="205" operator="equal">
      <formula>"Yes"</formula>
    </cfRule>
    <cfRule type="cellIs" dxfId="200" priority="206" operator="equal">
      <formula>"No"</formula>
    </cfRule>
  </conditionalFormatting>
  <conditionalFormatting sqref="E34:M36">
    <cfRule type="cellIs" dxfId="199" priority="203" operator="equal">
      <formula>"Yes"</formula>
    </cfRule>
    <cfRule type="cellIs" dxfId="198" priority="204" operator="equal">
      <formula>"No"</formula>
    </cfRule>
  </conditionalFormatting>
  <conditionalFormatting sqref="E34:M35">
    <cfRule type="cellIs" dxfId="197" priority="201" operator="equal">
      <formula>"Yes"</formula>
    </cfRule>
    <cfRule type="cellIs" dxfId="196" priority="202" operator="equal">
      <formula>"No"</formula>
    </cfRule>
  </conditionalFormatting>
  <conditionalFormatting sqref="E36:M36">
    <cfRule type="cellIs" dxfId="195" priority="199" operator="equal">
      <formula>"Yes"</formula>
    </cfRule>
    <cfRule type="cellIs" dxfId="194" priority="200" operator="equal">
      <formula>"No"</formula>
    </cfRule>
  </conditionalFormatting>
  <conditionalFormatting sqref="E36:M36">
    <cfRule type="cellIs" dxfId="193" priority="197" operator="equal">
      <formula>"Yes"</formula>
    </cfRule>
    <cfRule type="cellIs" dxfId="192" priority="198" operator="equal">
      <formula>"No"</formula>
    </cfRule>
  </conditionalFormatting>
  <conditionalFormatting sqref="E38:M38">
    <cfRule type="cellIs" dxfId="191" priority="189" operator="equal">
      <formula>"Yes"</formula>
    </cfRule>
    <cfRule type="cellIs" dxfId="190" priority="190" operator="equal">
      <formula>"No"</formula>
    </cfRule>
  </conditionalFormatting>
  <conditionalFormatting sqref="E50:M50 E56:M56">
    <cfRule type="cellIs" dxfId="189" priority="195" operator="equal">
      <formula>"Yes"</formula>
    </cfRule>
    <cfRule type="cellIs" dxfId="188" priority="196" operator="equal">
      <formula>"No"</formula>
    </cfRule>
  </conditionalFormatting>
  <conditionalFormatting sqref="E37:M37">
    <cfRule type="cellIs" dxfId="187" priority="193" operator="equal">
      <formula>"Yes"</formula>
    </cfRule>
    <cfRule type="cellIs" dxfId="186" priority="194" operator="equal">
      <formula>"No"</formula>
    </cfRule>
  </conditionalFormatting>
  <conditionalFormatting sqref="E38:M38">
    <cfRule type="cellIs" dxfId="185" priority="191" operator="equal">
      <formula>"Yes"</formula>
    </cfRule>
    <cfRule type="cellIs" dxfId="184" priority="192" operator="equal">
      <formula>"No"</formula>
    </cfRule>
  </conditionalFormatting>
  <conditionalFormatting sqref="E51:M51">
    <cfRule type="cellIs" dxfId="183" priority="153" operator="equal">
      <formula>"Yes"</formula>
    </cfRule>
    <cfRule type="cellIs" dxfId="182" priority="154" operator="equal">
      <formula>"No"</formula>
    </cfRule>
  </conditionalFormatting>
  <conditionalFormatting sqref="E39:M39">
    <cfRule type="cellIs" dxfId="181" priority="187" operator="equal">
      <formula>"Yes"</formula>
    </cfRule>
    <cfRule type="cellIs" dxfId="180" priority="188" operator="equal">
      <formula>"No"</formula>
    </cfRule>
  </conditionalFormatting>
  <conditionalFormatting sqref="E43:I43 E40:I40 L40:M40">
    <cfRule type="cellIs" dxfId="179" priority="185" operator="equal">
      <formula>"Yes"</formula>
    </cfRule>
    <cfRule type="cellIs" dxfId="178" priority="186" operator="equal">
      <formula>"No"</formula>
    </cfRule>
  </conditionalFormatting>
  <conditionalFormatting sqref="J40:K40">
    <cfRule type="cellIs" dxfId="177" priority="177" operator="equal">
      <formula>"Yes"</formula>
    </cfRule>
    <cfRule type="cellIs" dxfId="176" priority="178" operator="equal">
      <formula>"No"</formula>
    </cfRule>
  </conditionalFormatting>
  <conditionalFormatting sqref="J40:K40">
    <cfRule type="cellIs" dxfId="175" priority="179" operator="equal">
      <formula>"Yes"</formula>
    </cfRule>
    <cfRule type="cellIs" dxfId="174" priority="180" operator="equal">
      <formula>"No"</formula>
    </cfRule>
  </conditionalFormatting>
  <conditionalFormatting sqref="J43">
    <cfRule type="cellIs" dxfId="173" priority="175" operator="equal">
      <formula>"Yes"</formula>
    </cfRule>
    <cfRule type="cellIs" dxfId="172" priority="176" operator="equal">
      <formula>"No"</formula>
    </cfRule>
  </conditionalFormatting>
  <conditionalFormatting sqref="K43">
    <cfRule type="cellIs" dxfId="171" priority="173" operator="equal">
      <formula>"Yes"</formula>
    </cfRule>
    <cfRule type="cellIs" dxfId="170" priority="174" operator="equal">
      <formula>"No"</formula>
    </cfRule>
  </conditionalFormatting>
  <conditionalFormatting sqref="L43">
    <cfRule type="cellIs" dxfId="169" priority="171" operator="equal">
      <formula>"Yes"</formula>
    </cfRule>
    <cfRule type="cellIs" dxfId="168" priority="172" operator="equal">
      <formula>"No"</formula>
    </cfRule>
  </conditionalFormatting>
  <conditionalFormatting sqref="M43">
    <cfRule type="cellIs" dxfId="167" priority="169" operator="equal">
      <formula>"Yes"</formula>
    </cfRule>
    <cfRule type="cellIs" dxfId="166" priority="170" operator="equal">
      <formula>"No"</formula>
    </cfRule>
  </conditionalFormatting>
  <conditionalFormatting sqref="E45:M45">
    <cfRule type="cellIs" dxfId="165" priority="167" operator="equal">
      <formula>"Yes"</formula>
    </cfRule>
    <cfRule type="cellIs" dxfId="164" priority="168" operator="equal">
      <formula>"No"</formula>
    </cfRule>
  </conditionalFormatting>
  <conditionalFormatting sqref="E46:M46">
    <cfRule type="cellIs" dxfId="163" priority="165" operator="equal">
      <formula>"Yes"</formula>
    </cfRule>
    <cfRule type="cellIs" dxfId="162" priority="166" operator="equal">
      <formula>"No"</formula>
    </cfRule>
  </conditionalFormatting>
  <conditionalFormatting sqref="E47:M47">
    <cfRule type="cellIs" dxfId="161" priority="163" operator="equal">
      <formula>"Yes"</formula>
    </cfRule>
    <cfRule type="cellIs" dxfId="160" priority="164" operator="equal">
      <formula>"No"</formula>
    </cfRule>
  </conditionalFormatting>
  <conditionalFormatting sqref="E48:M48">
    <cfRule type="cellIs" dxfId="159" priority="161" operator="equal">
      <formula>"Yes"</formula>
    </cfRule>
    <cfRule type="cellIs" dxfId="158" priority="162" operator="equal">
      <formula>"No"</formula>
    </cfRule>
  </conditionalFormatting>
  <conditionalFormatting sqref="E49:M49">
    <cfRule type="cellIs" dxfId="157" priority="159" operator="equal">
      <formula>"Yes"</formula>
    </cfRule>
    <cfRule type="cellIs" dxfId="156" priority="160" operator="equal">
      <formula>"No"</formula>
    </cfRule>
  </conditionalFormatting>
  <conditionalFormatting sqref="E52:M52">
    <cfRule type="cellIs" dxfId="155" priority="149" operator="equal">
      <formula>"Yes"</formula>
    </cfRule>
    <cfRule type="cellIs" dxfId="154" priority="150" operator="equal">
      <formula>"No"</formula>
    </cfRule>
  </conditionalFormatting>
  <conditionalFormatting sqref="E51:M51">
    <cfRule type="cellIs" dxfId="153" priority="157" operator="equal">
      <formula>"Yes"</formula>
    </cfRule>
    <cfRule type="cellIs" dxfId="152" priority="158" operator="equal">
      <formula>"No"</formula>
    </cfRule>
  </conditionalFormatting>
  <conditionalFormatting sqref="E51:M51">
    <cfRule type="cellIs" dxfId="151" priority="155" operator="equal">
      <formula>"Yes"</formula>
    </cfRule>
    <cfRule type="cellIs" dxfId="150" priority="156" operator="equal">
      <formula>"No"</formula>
    </cfRule>
  </conditionalFormatting>
  <conditionalFormatting sqref="E52:M52">
    <cfRule type="cellIs" dxfId="149" priority="151" operator="equal">
      <formula>"Yes"</formula>
    </cfRule>
    <cfRule type="cellIs" dxfId="148" priority="152" operator="equal">
      <formula>"No"</formula>
    </cfRule>
  </conditionalFormatting>
  <conditionalFormatting sqref="E54:M54">
    <cfRule type="cellIs" dxfId="147" priority="147" operator="equal">
      <formula>"Yes"</formula>
    </cfRule>
    <cfRule type="cellIs" dxfId="146" priority="148" operator="equal">
      <formula>"No"</formula>
    </cfRule>
  </conditionalFormatting>
  <conditionalFormatting sqref="E55:M55">
    <cfRule type="cellIs" dxfId="145" priority="145" operator="equal">
      <formula>"Yes"</formula>
    </cfRule>
    <cfRule type="cellIs" dxfId="144" priority="146" operator="equal">
      <formula>"No"</formula>
    </cfRule>
  </conditionalFormatting>
  <conditionalFormatting sqref="E58:M58">
    <cfRule type="cellIs" dxfId="143" priority="143" operator="equal">
      <formula>"Yes"</formula>
    </cfRule>
    <cfRule type="cellIs" dxfId="142" priority="144" operator="equal">
      <formula>"No"</formula>
    </cfRule>
  </conditionalFormatting>
  <conditionalFormatting sqref="E61:M61">
    <cfRule type="cellIs" dxfId="141" priority="131" operator="equal">
      <formula>"Yes"</formula>
    </cfRule>
    <cfRule type="cellIs" dxfId="140" priority="132" operator="equal">
      <formula>"No"</formula>
    </cfRule>
  </conditionalFormatting>
  <conditionalFormatting sqref="E60:M60">
    <cfRule type="cellIs" dxfId="139" priority="135" operator="equal">
      <formula>"Yes"</formula>
    </cfRule>
    <cfRule type="cellIs" dxfId="138" priority="136" operator="equal">
      <formula>"No"</formula>
    </cfRule>
  </conditionalFormatting>
  <conditionalFormatting sqref="E60:M60">
    <cfRule type="cellIs" dxfId="137" priority="133" operator="equal">
      <formula>"Yes"</formula>
    </cfRule>
    <cfRule type="cellIs" dxfId="136" priority="134" operator="equal">
      <formula>"No"</formula>
    </cfRule>
  </conditionalFormatting>
  <conditionalFormatting sqref="E59:M59">
    <cfRule type="cellIs" dxfId="135" priority="137" operator="equal">
      <formula>"Yes"</formula>
    </cfRule>
    <cfRule type="cellIs" dxfId="134" priority="138" operator="equal">
      <formula>"No"</formula>
    </cfRule>
  </conditionalFormatting>
  <conditionalFormatting sqref="E59:M59">
    <cfRule type="cellIs" dxfId="133" priority="141" operator="equal">
      <formula>"Yes"</formula>
    </cfRule>
    <cfRule type="cellIs" dxfId="132" priority="142" operator="equal">
      <formula>"No"</formula>
    </cfRule>
  </conditionalFormatting>
  <conditionalFormatting sqref="E59:M59">
    <cfRule type="cellIs" dxfId="131" priority="139" operator="equal">
      <formula>"Yes"</formula>
    </cfRule>
    <cfRule type="cellIs" dxfId="130" priority="140" operator="equal">
      <formula>"No"</formula>
    </cfRule>
  </conditionalFormatting>
  <conditionalFormatting sqref="E3:M3">
    <cfRule type="cellIs" dxfId="129" priority="129" operator="equal">
      <formula>"Yes"</formula>
    </cfRule>
    <cfRule type="cellIs" dxfId="128" priority="130" operator="equal">
      <formula>"No"</formula>
    </cfRule>
  </conditionalFormatting>
  <conditionalFormatting sqref="O2:S2 O62:S1048576">
    <cfRule type="cellIs" dxfId="127" priority="127" operator="equal">
      <formula>"Yes"</formula>
    </cfRule>
    <cfRule type="cellIs" dxfId="126" priority="128" operator="equal">
      <formula>"No"</formula>
    </cfRule>
  </conditionalFormatting>
  <conditionalFormatting sqref="O31:S33">
    <cfRule type="cellIs" dxfId="125" priority="125" operator="equal">
      <formula>"Yes"</formula>
    </cfRule>
    <cfRule type="cellIs" dxfId="124" priority="126" operator="equal">
      <formula>"No"</formula>
    </cfRule>
  </conditionalFormatting>
  <conditionalFormatting sqref="O31:S33">
    <cfRule type="cellIs" dxfId="123" priority="123" operator="equal">
      <formula>"Yes"</formula>
    </cfRule>
    <cfRule type="cellIs" dxfId="122" priority="124" operator="equal">
      <formula>"No"</formula>
    </cfRule>
  </conditionalFormatting>
  <conditionalFormatting sqref="O50:S50">
    <cfRule type="cellIs" dxfId="121" priority="121" operator="equal">
      <formula>"Yes"</formula>
    </cfRule>
    <cfRule type="cellIs" dxfId="120" priority="122" operator="equal">
      <formula>"No"</formula>
    </cfRule>
  </conditionalFormatting>
  <conditionalFormatting sqref="O58:S58">
    <cfRule type="cellIs" dxfId="119" priority="119" operator="equal">
      <formula>"Yes"</formula>
    </cfRule>
    <cfRule type="cellIs" dxfId="118" priority="120" operator="equal">
      <formula>"No"</formula>
    </cfRule>
  </conditionalFormatting>
  <conditionalFormatting sqref="O3:S3">
    <cfRule type="cellIs" dxfId="117" priority="117" operator="equal">
      <formula>"Yes"</formula>
    </cfRule>
    <cfRule type="cellIs" dxfId="116" priority="118" operator="equal">
      <formula>"No"</formula>
    </cfRule>
  </conditionalFormatting>
  <conditionalFormatting sqref="O17:S21 O23:S24 O26:S30 O4:S15">
    <cfRule type="cellIs" dxfId="115" priority="115" operator="equal">
      <formula>"Yes"</formula>
    </cfRule>
    <cfRule type="cellIs" dxfId="114" priority="116" operator="equal">
      <formula>"No"</formula>
    </cfRule>
  </conditionalFormatting>
  <conditionalFormatting sqref="O4:S5">
    <cfRule type="cellIs" dxfId="113" priority="113" operator="equal">
      <formula>"Yes"</formula>
    </cfRule>
    <cfRule type="cellIs" dxfId="112" priority="114" operator="equal">
      <formula>"No"</formula>
    </cfRule>
  </conditionalFormatting>
  <conditionalFormatting sqref="O6:S6">
    <cfRule type="cellIs" dxfId="111" priority="111" operator="equal">
      <formula>"Yes"</formula>
    </cfRule>
    <cfRule type="cellIs" dxfId="110" priority="112" operator="equal">
      <formula>"No"</formula>
    </cfRule>
  </conditionalFormatting>
  <conditionalFormatting sqref="O26:S26">
    <cfRule type="cellIs" dxfId="109" priority="103" operator="equal">
      <formula>"Yes"</formula>
    </cfRule>
    <cfRule type="cellIs" dxfId="108" priority="104" operator="equal">
      <formula>"No"</formula>
    </cfRule>
  </conditionalFormatting>
  <conditionalFormatting sqref="O27:S30">
    <cfRule type="cellIs" dxfId="107" priority="109" operator="equal">
      <formula>"Yes"</formula>
    </cfRule>
    <cfRule type="cellIs" dxfId="106" priority="110" operator="equal">
      <formula>"No"</formula>
    </cfRule>
  </conditionalFormatting>
  <conditionalFormatting sqref="O17:S17">
    <cfRule type="cellIs" dxfId="105" priority="107" operator="equal">
      <formula>"Yes"</formula>
    </cfRule>
    <cfRule type="cellIs" dxfId="104" priority="108" operator="equal">
      <formula>"No"</formula>
    </cfRule>
  </conditionalFormatting>
  <conditionalFormatting sqref="O23:S23">
    <cfRule type="cellIs" dxfId="103" priority="105" operator="equal">
      <formula>"Yes"</formula>
    </cfRule>
    <cfRule type="cellIs" dxfId="102" priority="106" operator="equal">
      <formula>"No"</formula>
    </cfRule>
  </conditionalFormatting>
  <conditionalFormatting sqref="O16:S16">
    <cfRule type="cellIs" dxfId="101" priority="101" operator="equal">
      <formula>"Yes"</formula>
    </cfRule>
    <cfRule type="cellIs" dxfId="100" priority="102" operator="equal">
      <formula>"No"</formula>
    </cfRule>
  </conditionalFormatting>
  <conditionalFormatting sqref="O16:S16">
    <cfRule type="cellIs" dxfId="99" priority="99" operator="equal">
      <formula>"Yes"</formula>
    </cfRule>
    <cfRule type="cellIs" dxfId="98" priority="100" operator="equal">
      <formula>"No"</formula>
    </cfRule>
  </conditionalFormatting>
  <conditionalFormatting sqref="O22:S22">
    <cfRule type="cellIs" dxfId="97" priority="97" operator="equal">
      <formula>"Yes"</formula>
    </cfRule>
    <cfRule type="cellIs" dxfId="96" priority="98" operator="equal">
      <formula>"No"</formula>
    </cfRule>
  </conditionalFormatting>
  <conditionalFormatting sqref="O22:S22">
    <cfRule type="cellIs" dxfId="95" priority="95" operator="equal">
      <formula>"Yes"</formula>
    </cfRule>
    <cfRule type="cellIs" dxfId="94" priority="96" operator="equal">
      <formula>"No"</formula>
    </cfRule>
  </conditionalFormatting>
  <conditionalFormatting sqref="O25:S25">
    <cfRule type="cellIs" dxfId="93" priority="93" operator="equal">
      <formula>"Yes"</formula>
    </cfRule>
    <cfRule type="cellIs" dxfId="92" priority="94" operator="equal">
      <formula>"No"</formula>
    </cfRule>
  </conditionalFormatting>
  <conditionalFormatting sqref="O25:S25">
    <cfRule type="cellIs" dxfId="91" priority="91" operator="equal">
      <formula>"Yes"</formula>
    </cfRule>
    <cfRule type="cellIs" dxfId="90" priority="92" operator="equal">
      <formula>"No"</formula>
    </cfRule>
  </conditionalFormatting>
  <conditionalFormatting sqref="O34:O36">
    <cfRule type="cellIs" dxfId="89" priority="89" operator="equal">
      <formula>"Yes"</formula>
    </cfRule>
    <cfRule type="cellIs" dxfId="88" priority="90" operator="equal">
      <formula>"No"</formula>
    </cfRule>
  </conditionalFormatting>
  <conditionalFormatting sqref="O34:O35">
    <cfRule type="cellIs" dxfId="87" priority="87" operator="equal">
      <formula>"Yes"</formula>
    </cfRule>
    <cfRule type="cellIs" dxfId="86" priority="88" operator="equal">
      <formula>"No"</formula>
    </cfRule>
  </conditionalFormatting>
  <conditionalFormatting sqref="O36">
    <cfRule type="cellIs" dxfId="85" priority="85" operator="equal">
      <formula>"Yes"</formula>
    </cfRule>
    <cfRule type="cellIs" dxfId="84" priority="86" operator="equal">
      <formula>"No"</formula>
    </cfRule>
  </conditionalFormatting>
  <conditionalFormatting sqref="O36">
    <cfRule type="cellIs" dxfId="83" priority="83" operator="equal">
      <formula>"Yes"</formula>
    </cfRule>
    <cfRule type="cellIs" dxfId="82" priority="84" operator="equal">
      <formula>"No"</formula>
    </cfRule>
  </conditionalFormatting>
  <conditionalFormatting sqref="O38">
    <cfRule type="cellIs" dxfId="81" priority="77" operator="equal">
      <formula>"Yes"</formula>
    </cfRule>
    <cfRule type="cellIs" dxfId="80" priority="78" operator="equal">
      <formula>"No"</formula>
    </cfRule>
  </conditionalFormatting>
  <conditionalFormatting sqref="O37">
    <cfRule type="cellIs" dxfId="79" priority="81" operator="equal">
      <formula>"Yes"</formula>
    </cfRule>
    <cfRule type="cellIs" dxfId="78" priority="82" operator="equal">
      <formula>"No"</formula>
    </cfRule>
  </conditionalFormatting>
  <conditionalFormatting sqref="O38">
    <cfRule type="cellIs" dxfId="77" priority="79" operator="equal">
      <formula>"Yes"</formula>
    </cfRule>
    <cfRule type="cellIs" dxfId="76" priority="80" operator="equal">
      <formula>"No"</formula>
    </cfRule>
  </conditionalFormatting>
  <conditionalFormatting sqref="O39:O49">
    <cfRule type="cellIs" dxfId="75" priority="75" operator="equal">
      <formula>"Yes"</formula>
    </cfRule>
    <cfRule type="cellIs" dxfId="74" priority="76" operator="equal">
      <formula>"No"</formula>
    </cfRule>
  </conditionalFormatting>
  <conditionalFormatting sqref="P34:S36">
    <cfRule type="cellIs" dxfId="73" priority="73" operator="equal">
      <formula>"Yes"</formula>
    </cfRule>
    <cfRule type="cellIs" dxfId="72" priority="74" operator="equal">
      <formula>"No"</formula>
    </cfRule>
  </conditionalFormatting>
  <conditionalFormatting sqref="P34:S35">
    <cfRule type="cellIs" dxfId="71" priority="71" operator="equal">
      <formula>"Yes"</formula>
    </cfRule>
    <cfRule type="cellIs" dxfId="70" priority="72" operator="equal">
      <formula>"No"</formula>
    </cfRule>
  </conditionalFormatting>
  <conditionalFormatting sqref="P36:S36">
    <cfRule type="cellIs" dxfId="69" priority="69" operator="equal">
      <formula>"Yes"</formula>
    </cfRule>
    <cfRule type="cellIs" dxfId="68" priority="70" operator="equal">
      <formula>"No"</formula>
    </cfRule>
  </conditionalFormatting>
  <conditionalFormatting sqref="P36:S36">
    <cfRule type="cellIs" dxfId="67" priority="67" operator="equal">
      <formula>"Yes"</formula>
    </cfRule>
    <cfRule type="cellIs" dxfId="66" priority="68" operator="equal">
      <formula>"No"</formula>
    </cfRule>
  </conditionalFormatting>
  <conditionalFormatting sqref="P38:S38">
    <cfRule type="cellIs" dxfId="65" priority="61" operator="equal">
      <formula>"Yes"</formula>
    </cfRule>
    <cfRule type="cellIs" dxfId="64" priority="62" operator="equal">
      <formula>"No"</formula>
    </cfRule>
  </conditionalFormatting>
  <conditionalFormatting sqref="P37:S37">
    <cfRule type="cellIs" dxfId="63" priority="65" operator="equal">
      <formula>"Yes"</formula>
    </cfRule>
    <cfRule type="cellIs" dxfId="62" priority="66" operator="equal">
      <formula>"No"</formula>
    </cfRule>
  </conditionalFormatting>
  <conditionalFormatting sqref="P38:S38">
    <cfRule type="cellIs" dxfId="61" priority="63" operator="equal">
      <formula>"Yes"</formula>
    </cfRule>
    <cfRule type="cellIs" dxfId="60" priority="64" operator="equal">
      <formula>"No"</formula>
    </cfRule>
  </conditionalFormatting>
  <conditionalFormatting sqref="P39:S49">
    <cfRule type="cellIs" dxfId="59" priority="59" operator="equal">
      <formula>"Yes"</formula>
    </cfRule>
    <cfRule type="cellIs" dxfId="58" priority="60" operator="equal">
      <formula>"No"</formula>
    </cfRule>
  </conditionalFormatting>
  <conditionalFormatting sqref="O51">
    <cfRule type="cellIs" dxfId="57" priority="57" operator="equal">
      <formula>"Yes"</formula>
    </cfRule>
    <cfRule type="cellIs" dxfId="56" priority="58" operator="equal">
      <formula>"No"</formula>
    </cfRule>
  </conditionalFormatting>
  <conditionalFormatting sqref="O51">
    <cfRule type="cellIs" dxfId="55" priority="55" operator="equal">
      <formula>"Yes"</formula>
    </cfRule>
    <cfRule type="cellIs" dxfId="54" priority="56" operator="equal">
      <formula>"No"</formula>
    </cfRule>
  </conditionalFormatting>
  <conditionalFormatting sqref="O51">
    <cfRule type="cellIs" dxfId="53" priority="53" operator="equal">
      <formula>"Yes"</formula>
    </cfRule>
    <cfRule type="cellIs" dxfId="52" priority="54" operator="equal">
      <formula>"No"</formula>
    </cfRule>
  </conditionalFormatting>
  <conditionalFormatting sqref="O53">
    <cfRule type="cellIs" dxfId="51" priority="47" operator="equal">
      <formula>"Yes"</formula>
    </cfRule>
    <cfRule type="cellIs" dxfId="50" priority="48" operator="equal">
      <formula>"No"</formula>
    </cfRule>
  </conditionalFormatting>
  <conditionalFormatting sqref="O52">
    <cfRule type="cellIs" dxfId="49" priority="51" operator="equal">
      <formula>"Yes"</formula>
    </cfRule>
    <cfRule type="cellIs" dxfId="48" priority="52" operator="equal">
      <formula>"No"</formula>
    </cfRule>
  </conditionalFormatting>
  <conditionalFormatting sqref="O53">
    <cfRule type="cellIs" dxfId="47" priority="49" operator="equal">
      <formula>"Yes"</formula>
    </cfRule>
    <cfRule type="cellIs" dxfId="46" priority="50" operator="equal">
      <formula>"No"</formula>
    </cfRule>
  </conditionalFormatting>
  <conditionalFormatting sqref="O54:O56">
    <cfRule type="cellIs" dxfId="45" priority="45" operator="equal">
      <formula>"Yes"</formula>
    </cfRule>
    <cfRule type="cellIs" dxfId="44" priority="46" operator="equal">
      <formula>"No"</formula>
    </cfRule>
  </conditionalFormatting>
  <conditionalFormatting sqref="P51:S51">
    <cfRule type="cellIs" dxfId="43" priority="43" operator="equal">
      <formula>"Yes"</formula>
    </cfRule>
    <cfRule type="cellIs" dxfId="42" priority="44" operator="equal">
      <formula>"No"</formula>
    </cfRule>
  </conditionalFormatting>
  <conditionalFormatting sqref="P51:S51">
    <cfRule type="cellIs" dxfId="41" priority="41" operator="equal">
      <formula>"Yes"</formula>
    </cfRule>
    <cfRule type="cellIs" dxfId="40" priority="42" operator="equal">
      <formula>"No"</formula>
    </cfRule>
  </conditionalFormatting>
  <conditionalFormatting sqref="P51:S51">
    <cfRule type="cellIs" dxfId="39" priority="39" operator="equal">
      <formula>"Yes"</formula>
    </cfRule>
    <cfRule type="cellIs" dxfId="38" priority="40" operator="equal">
      <formula>"No"</formula>
    </cfRule>
  </conditionalFormatting>
  <conditionalFormatting sqref="P53:S53">
    <cfRule type="cellIs" dxfId="37" priority="33" operator="equal">
      <formula>"Yes"</formula>
    </cfRule>
    <cfRule type="cellIs" dxfId="36" priority="34" operator="equal">
      <formula>"No"</formula>
    </cfRule>
  </conditionalFormatting>
  <conditionalFormatting sqref="P52:S52">
    <cfRule type="cellIs" dxfId="35" priority="37" operator="equal">
      <formula>"Yes"</formula>
    </cfRule>
    <cfRule type="cellIs" dxfId="34" priority="38" operator="equal">
      <formula>"No"</formula>
    </cfRule>
  </conditionalFormatting>
  <conditionalFormatting sqref="P53:S53">
    <cfRule type="cellIs" dxfId="33" priority="35" operator="equal">
      <formula>"Yes"</formula>
    </cfRule>
    <cfRule type="cellIs" dxfId="32" priority="36" operator="equal">
      <formula>"No"</formula>
    </cfRule>
  </conditionalFormatting>
  <conditionalFormatting sqref="P54:S56">
    <cfRule type="cellIs" dxfId="31" priority="31" operator="equal">
      <formula>"Yes"</formula>
    </cfRule>
    <cfRule type="cellIs" dxfId="30" priority="32" operator="equal">
      <formula>"No"</formula>
    </cfRule>
  </conditionalFormatting>
  <conditionalFormatting sqref="O59">
    <cfRule type="cellIs" dxfId="29" priority="29" operator="equal">
      <formula>"Yes"</formula>
    </cfRule>
    <cfRule type="cellIs" dxfId="28" priority="30" operator="equal">
      <formula>"No"</formula>
    </cfRule>
  </conditionalFormatting>
  <conditionalFormatting sqref="O59">
    <cfRule type="cellIs" dxfId="27" priority="27" operator="equal">
      <formula>"Yes"</formula>
    </cfRule>
    <cfRule type="cellIs" dxfId="26" priority="28" operator="equal">
      <formula>"No"</formula>
    </cfRule>
  </conditionalFormatting>
  <conditionalFormatting sqref="O59">
    <cfRule type="cellIs" dxfId="25" priority="25" operator="equal">
      <formula>"Yes"</formula>
    </cfRule>
    <cfRule type="cellIs" dxfId="24" priority="26" operator="equal">
      <formula>"No"</formula>
    </cfRule>
  </conditionalFormatting>
  <conditionalFormatting sqref="O61">
    <cfRule type="cellIs" dxfId="23" priority="19" operator="equal">
      <formula>"Yes"</formula>
    </cfRule>
    <cfRule type="cellIs" dxfId="22" priority="20" operator="equal">
      <formula>"No"</formula>
    </cfRule>
  </conditionalFormatting>
  <conditionalFormatting sqref="O60">
    <cfRule type="cellIs" dxfId="21" priority="23" operator="equal">
      <formula>"Yes"</formula>
    </cfRule>
    <cfRule type="cellIs" dxfId="20" priority="24" operator="equal">
      <formula>"No"</formula>
    </cfRule>
  </conditionalFormatting>
  <conditionalFormatting sqref="O61">
    <cfRule type="cellIs" dxfId="19" priority="21" operator="equal">
      <formula>"Yes"</formula>
    </cfRule>
    <cfRule type="cellIs" dxfId="18" priority="22" operator="equal">
      <formula>"No"</formula>
    </cfRule>
  </conditionalFormatting>
  <conditionalFormatting sqref="P59:S59">
    <cfRule type="cellIs" dxfId="17" priority="17" operator="equal">
      <formula>"Yes"</formula>
    </cfRule>
    <cfRule type="cellIs" dxfId="16" priority="18" operator="equal">
      <formula>"No"</formula>
    </cfRule>
  </conditionalFormatting>
  <conditionalFormatting sqref="P59:S59">
    <cfRule type="cellIs" dxfId="15" priority="15" operator="equal">
      <formula>"Yes"</formula>
    </cfRule>
    <cfRule type="cellIs" dxfId="14" priority="16" operator="equal">
      <formula>"No"</formula>
    </cfRule>
  </conditionalFormatting>
  <conditionalFormatting sqref="P59:S59">
    <cfRule type="cellIs" dxfId="13" priority="13" operator="equal">
      <formula>"Yes"</formula>
    </cfRule>
    <cfRule type="cellIs" dxfId="12" priority="14" operator="equal">
      <formula>"No"</formula>
    </cfRule>
  </conditionalFormatting>
  <conditionalFormatting sqref="P61:S61">
    <cfRule type="cellIs" dxfId="11" priority="7" operator="equal">
      <formula>"Yes"</formula>
    </cfRule>
    <cfRule type="cellIs" dxfId="10" priority="8" operator="equal">
      <formula>"No"</formula>
    </cfRule>
  </conditionalFormatting>
  <conditionalFormatting sqref="P60:S60">
    <cfRule type="cellIs" dxfId="9" priority="11" operator="equal">
      <formula>"Yes"</formula>
    </cfRule>
    <cfRule type="cellIs" dxfId="8" priority="12" operator="equal">
      <formula>"No"</formula>
    </cfRule>
  </conditionalFormatting>
  <conditionalFormatting sqref="P61:S61">
    <cfRule type="cellIs" dxfId="7" priority="9" operator="equal">
      <formula>"Yes"</formula>
    </cfRule>
    <cfRule type="cellIs" dxfId="6" priority="10" operator="equal">
      <formula>"No"</formula>
    </cfRule>
  </conditionalFormatting>
  <conditionalFormatting sqref="O57">
    <cfRule type="cellIs" dxfId="5" priority="5" operator="equal">
      <formula>"Yes"</formula>
    </cfRule>
    <cfRule type="cellIs" dxfId="4" priority="6" operator="equal">
      <formula>"No"</formula>
    </cfRule>
  </conditionalFormatting>
  <conditionalFormatting sqref="P57:S57">
    <cfRule type="cellIs" dxfId="3" priority="3" operator="equal">
      <formula>"Yes"</formula>
    </cfRule>
    <cfRule type="cellIs" dxfId="2" priority="4" operator="equal">
      <formula>"No"</formula>
    </cfRule>
  </conditionalFormatting>
  <conditionalFormatting sqref="E57:M57">
    <cfRule type="cellIs" dxfId="1" priority="1" operator="equal">
      <formula>"Yes"</formula>
    </cfRule>
    <cfRule type="cellIs" dxfId="0" priority="2" operator="equal">
      <formula>"No"</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Changes</vt:lpstr>
      <vt:lpstr>BU Consumer Lamps</vt:lpstr>
      <vt:lpstr>BU LED Lamps</vt:lpstr>
      <vt:lpstr>BG Prof EU</vt:lpstr>
      <vt:lpstr>BG Prof GC_GM</vt:lpstr>
      <vt:lpstr>BG Prof India</vt:lpstr>
      <vt:lpstr>BG Prof Latam</vt:lpstr>
      <vt:lpstr>PLS NAM</vt:lpstr>
      <vt:lpstr>New BG Prof EU Lifetime Attribs</vt:lpstr>
      <vt:lpstr>'BG Prof EU'!Print_Area</vt:lpstr>
      <vt:lpstr>'BG Prof India'!Print_Area</vt:lpstr>
      <vt:lpstr>'BG Prof Latam'!Print_Area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johan.spin@signify.com</dc:creator>
  <cp:lastModifiedBy>Sandra Borba</cp:lastModifiedBy>
  <dcterms:created xsi:type="dcterms:W3CDTF">2017-11-15T10:07:05Z</dcterms:created>
  <dcterms:modified xsi:type="dcterms:W3CDTF">2019-03-21T11:20:00Z</dcterms:modified>
</cp:coreProperties>
</file>