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fTG44M3pRf+Jhg/zkqDrP7va6w=="/>
    </ext>
  </extLst>
</workbook>
</file>

<file path=xl/sharedStrings.xml><?xml version="1.0" encoding="utf-8"?>
<sst xmlns="http://schemas.openxmlformats.org/spreadsheetml/2006/main" count="161" uniqueCount="38">
  <si>
    <t>Learning Rate = 0.01</t>
  </si>
  <si>
    <t>Number of epochs = 170</t>
  </si>
  <si>
    <t>Train and test ratio = 80:20</t>
  </si>
  <si>
    <t>Changing lag</t>
  </si>
  <si>
    <t>Hidden dim = 32</t>
  </si>
  <si>
    <t>Train and test ratio = 90:10</t>
  </si>
  <si>
    <t>Company_name</t>
  </si>
  <si>
    <t>5_lookback</t>
  </si>
  <si>
    <t>10_lookback</t>
  </si>
  <si>
    <t>15_lookback</t>
  </si>
  <si>
    <t>20_lookback</t>
  </si>
  <si>
    <t>25_lookback</t>
  </si>
  <si>
    <t>30_lookback</t>
  </si>
  <si>
    <t>35_lookback</t>
  </si>
  <si>
    <t>40_lookback</t>
  </si>
  <si>
    <t>AAPL</t>
  </si>
  <si>
    <t>MSFT</t>
  </si>
  <si>
    <t>V</t>
  </si>
  <si>
    <t>UNH</t>
  </si>
  <si>
    <t>JPM</t>
  </si>
  <si>
    <t>PG</t>
  </si>
  <si>
    <t>CVX</t>
  </si>
  <si>
    <t>HD</t>
  </si>
  <si>
    <t>JNJ</t>
  </si>
  <si>
    <t>WMT</t>
  </si>
  <si>
    <t>average</t>
  </si>
  <si>
    <t>median</t>
  </si>
  <si>
    <t>Changing number of epochs</t>
  </si>
  <si>
    <t>Lag = 15</t>
  </si>
  <si>
    <t>Company name</t>
  </si>
  <si>
    <t>Changing learning rate</t>
  </si>
  <si>
    <t>Number of epochs =  150</t>
  </si>
  <si>
    <t>I choosed 0.001 learning rate based on mean because the data is not skewed for learning rates 0.001 and 0.0001</t>
  </si>
  <si>
    <t>Learning rate = 0.001</t>
  </si>
  <si>
    <t>Number of epochs = 150</t>
  </si>
  <si>
    <t xml:space="preserve">Train and test ration = 80:20 </t>
  </si>
  <si>
    <t xml:space="preserve">Changing hidden dim </t>
  </si>
  <si>
    <t xml:space="preserve">Train and test ration = 90:10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</si>
</sst>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11.0"/>
      <color theme="1"/>
      <name val="Calibri"/>
    </font>
    <font>
      <b/>
      <sz val="9.0"/>
      <color rgb="FF1F1F1F"/>
      <name val="&quot;Google Sans&quot;"/>
    </font>
    <font>
      <color rgb="FFFF0000"/>
      <name val="Arial"/>
    </font>
    <font>
      <color theme="1"/>
      <name val="Arial"/>
    </font>
    <font>
      <sz val="8.0"/>
      <color rgb="FFFF0000"/>
      <name val="Arial"/>
    </font>
    <font>
      <sz val="8.0"/>
      <color theme="1"/>
      <name val="Arial"/>
    </font>
    <font>
      <sz val="8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Calibri"/>
    </font>
    <font>
      <sz val="10.0"/>
      <color rgb="FF000000"/>
      <name val="Calibri"/>
      <scheme val="minor"/>
    </font>
    <font>
      <sz val="11.0"/>
      <color rgb="FF000000"/>
      <name val="Monospace"/>
    </font>
    <font>
      <sz val="11.0"/>
      <color theme="1"/>
      <name val="Arial"/>
    </font>
    <font>
      <color rgb="FF9900FF"/>
      <name val="Arial"/>
    </font>
    <font>
      <sz val="11.0"/>
      <color theme="1"/>
      <name val="Monospace"/>
    </font>
    <font>
      <sz val="11.0"/>
      <color rgb="FF9900FF"/>
      <name val="Monospace"/>
    </font>
    <font>
      <color rgb="FF9900FF"/>
      <name val="Calibri"/>
      <scheme val="minor"/>
    </font>
    <font>
      <color rgb="FFFF0000"/>
      <name val="Calibri"/>
      <scheme val="minor"/>
    </font>
    <font>
      <sz val="11.0"/>
      <color rgb="FFFF0000"/>
      <name val="Calibri"/>
    </font>
    <font>
      <sz val="11.0"/>
      <color rgb="FFFF0000"/>
      <name val="Arial"/>
    </font>
    <font>
      <sz val="9.0"/>
      <color rgb="FFFF0000"/>
      <name val="Calibri"/>
    </font>
    <font>
      <sz val="9.0"/>
      <color theme="1"/>
      <name val="Arial"/>
    </font>
    <font>
      <sz val="9.0"/>
      <color rgb="FFFF0000"/>
      <name val="Arial"/>
    </font>
    <font>
      <sz val="9.0"/>
      <color theme="1"/>
      <name val="Calibri"/>
      <scheme val="minor"/>
    </font>
    <font>
      <color rgb="FFFF00FF"/>
      <name val="Arial"/>
    </font>
    <font>
      <sz val="11.0"/>
      <color rgb="FFFF00FF"/>
      <name val="Monospace"/>
    </font>
    <font>
      <color rgb="FFFF00FF"/>
      <name val="Calibri"/>
      <scheme val="minor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7" numFmtId="0" xfId="0" applyFont="1"/>
    <xf borderId="1" fillId="0" fontId="1" numFmtId="0" xfId="0" applyAlignment="1" applyBorder="1" applyFont="1">
      <alignment horizontal="center" vertical="top"/>
    </xf>
    <xf borderId="0" fillId="0" fontId="8" numFmtId="0" xfId="0" applyFont="1"/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2" fontId="11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12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2" fontId="14" numFmtId="0" xfId="0" applyAlignment="1" applyFont="1">
      <alignment shrinkToFit="0" vertical="bottom" wrapText="1"/>
    </xf>
    <xf borderId="0" fillId="2" fontId="15" numFmtId="0" xfId="0" applyAlignment="1" applyFont="1">
      <alignment shrinkToFit="0" vertical="bottom" wrapText="1"/>
    </xf>
    <xf borderId="0" fillId="2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12" numFmtId="0" xfId="0" applyAlignment="1" applyFont="1">
      <alignment horizontal="right" shrinkToFit="0" vertical="bottom" wrapText="1"/>
    </xf>
    <xf borderId="0" fillId="2" fontId="15" numFmtId="0" xfId="0" applyAlignment="1" applyFont="1">
      <alignment horizontal="left" readingOrder="0" shrinkToFit="0" wrapText="1"/>
    </xf>
    <xf borderId="0" fillId="0" fontId="16" numFmtId="0" xfId="0" applyFont="1"/>
    <xf borderId="0" fillId="0" fontId="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vertical="bottom"/>
    </xf>
    <xf borderId="0" fillId="2" fontId="19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vertical="bottom"/>
    </xf>
    <xf borderId="0" fillId="0" fontId="20" numFmtId="0" xfId="0" applyAlignment="1" applyFont="1">
      <alignment readingOrder="0" shrinkToFit="0" vertical="bottom" wrapText="0"/>
    </xf>
    <xf borderId="0" fillId="0" fontId="20" numFmtId="0" xfId="0" applyAlignment="1" applyFont="1">
      <alignment vertical="bottom"/>
    </xf>
    <xf borderId="0" fillId="2" fontId="22" numFmtId="0" xfId="0" applyAlignment="1" applyFont="1">
      <alignment shrinkToFit="0" vertical="bottom" wrapText="0"/>
    </xf>
    <xf borderId="0" fillId="0" fontId="23" numFmtId="0" xfId="0" applyFont="1"/>
    <xf borderId="0" fillId="0" fontId="24" numFmtId="0" xfId="0" applyAlignment="1" applyFont="1">
      <alignment horizontal="right" vertical="bottom"/>
    </xf>
    <xf borderId="0" fillId="2" fontId="25" numFmtId="0" xfId="0" applyAlignment="1" applyFont="1">
      <alignment horizontal="left" readingOrder="0" shrinkToFit="0" wrapText="1"/>
    </xf>
    <xf borderId="0" fillId="0" fontId="26" numFmtId="0" xfId="0" applyFont="1"/>
    <xf borderId="0" fillId="0" fontId="2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0"/>
    <col customWidth="1" min="3" max="6" width="13.0"/>
    <col customWidth="1" min="7" max="26" width="8.86"/>
  </cols>
  <sheetData>
    <row r="1">
      <c r="B1" s="1"/>
      <c r="C1" s="1"/>
      <c r="D1" s="1"/>
      <c r="E1" s="1"/>
      <c r="F1" s="1"/>
      <c r="G1" s="2"/>
      <c r="H1" s="2"/>
      <c r="I1" s="2"/>
      <c r="J1" s="2"/>
    </row>
    <row r="2">
      <c r="A2" s="3" t="s">
        <v>0</v>
      </c>
      <c r="B2" s="4"/>
      <c r="C2" s="5" t="s">
        <v>1</v>
      </c>
      <c r="D2" s="4"/>
      <c r="E2" s="3" t="s">
        <v>2</v>
      </c>
      <c r="F2" s="4"/>
      <c r="G2" s="6" t="s">
        <v>3</v>
      </c>
      <c r="I2" s="6" t="s">
        <v>4</v>
      </c>
      <c r="N2" s="7" t="s">
        <v>0</v>
      </c>
      <c r="O2" s="8"/>
      <c r="P2" s="9" t="s">
        <v>1</v>
      </c>
      <c r="Q2" s="8"/>
      <c r="R2" s="9" t="s">
        <v>5</v>
      </c>
      <c r="S2" s="8"/>
      <c r="T2" s="10" t="s">
        <v>3</v>
      </c>
      <c r="U2" s="11"/>
      <c r="V2" s="10" t="s">
        <v>4</v>
      </c>
      <c r="W2" s="11"/>
    </row>
    <row r="3">
      <c r="B3" s="12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N3" s="12" t="s">
        <v>6</v>
      </c>
      <c r="O3" s="12" t="s">
        <v>7</v>
      </c>
      <c r="P3" s="12" t="s">
        <v>8</v>
      </c>
      <c r="Q3" s="12" t="s">
        <v>9</v>
      </c>
      <c r="R3" s="12" t="s">
        <v>10</v>
      </c>
      <c r="S3" s="2" t="s">
        <v>11</v>
      </c>
      <c r="T3" s="2" t="s">
        <v>12</v>
      </c>
      <c r="U3" s="2" t="s">
        <v>13</v>
      </c>
      <c r="V3" s="2" t="s">
        <v>14</v>
      </c>
    </row>
    <row r="4">
      <c r="A4" s="12">
        <v>0.0</v>
      </c>
      <c r="B4" s="13" t="s">
        <v>15</v>
      </c>
      <c r="C4" s="13">
        <v>6.71590784487813</v>
      </c>
      <c r="D4" s="13">
        <v>15.94320788243977</v>
      </c>
      <c r="E4" s="13">
        <v>11.50995482645401</v>
      </c>
      <c r="F4" s="13">
        <v>27.27189392652828</v>
      </c>
      <c r="G4" s="14">
        <v>8.452345</v>
      </c>
      <c r="H4" s="15">
        <v>10.9204</v>
      </c>
      <c r="I4" s="15">
        <v>6.98811</v>
      </c>
      <c r="J4" s="15">
        <v>6.34491</v>
      </c>
      <c r="M4" s="12">
        <v>0.0</v>
      </c>
      <c r="N4" s="13" t="s">
        <v>15</v>
      </c>
      <c r="O4" s="16">
        <v>13.220624</v>
      </c>
      <c r="P4" s="16">
        <v>16.081241</v>
      </c>
      <c r="Q4" s="16">
        <v>6.098604</v>
      </c>
      <c r="R4" s="16">
        <v>8.881731</v>
      </c>
      <c r="S4" s="16">
        <v>10.228148</v>
      </c>
      <c r="T4" s="16">
        <v>8.575104</v>
      </c>
      <c r="U4" s="16">
        <v>16.683923</v>
      </c>
      <c r="V4" s="16">
        <v>8.049162</v>
      </c>
      <c r="X4" s="16"/>
      <c r="Y4" s="16"/>
    </row>
    <row r="5">
      <c r="A5" s="12">
        <v>1.0</v>
      </c>
      <c r="B5" s="13" t="s">
        <v>16</v>
      </c>
      <c r="C5" s="13">
        <v>25.2479847526906</v>
      </c>
      <c r="D5" s="13">
        <v>18.66511414549568</v>
      </c>
      <c r="E5" s="13">
        <v>18.38788735228495</v>
      </c>
      <c r="F5" s="13">
        <v>45.07297277015263</v>
      </c>
      <c r="G5" s="14">
        <v>21.850127</v>
      </c>
      <c r="H5" s="15">
        <v>25.8712</v>
      </c>
      <c r="I5" s="15">
        <v>19.164</v>
      </c>
      <c r="J5" s="15">
        <v>20.0009</v>
      </c>
      <c r="M5" s="12">
        <v>1.0</v>
      </c>
      <c r="N5" s="13" t="s">
        <v>16</v>
      </c>
      <c r="O5" s="16">
        <v>16.728937</v>
      </c>
      <c r="P5" s="16">
        <v>15.555825</v>
      </c>
      <c r="Q5" s="16">
        <v>17.241346</v>
      </c>
      <c r="R5" s="16">
        <v>20.983175</v>
      </c>
      <c r="S5" s="16">
        <v>16.652733</v>
      </c>
      <c r="T5" s="16">
        <v>26.850478</v>
      </c>
      <c r="U5" s="16">
        <v>23.55457</v>
      </c>
      <c r="V5" s="16">
        <v>29.335689</v>
      </c>
      <c r="X5" s="16"/>
      <c r="Y5" s="16"/>
    </row>
    <row r="6">
      <c r="A6" s="12">
        <v>2.0</v>
      </c>
      <c r="B6" s="13" t="s">
        <v>17</v>
      </c>
      <c r="C6" s="13">
        <v>11.31973107443931</v>
      </c>
      <c r="D6" s="13">
        <v>8.512930667459038</v>
      </c>
      <c r="E6" s="13">
        <v>8.780191120500378</v>
      </c>
      <c r="F6" s="13">
        <v>7.250542235886015</v>
      </c>
      <c r="G6" s="14">
        <v>8.681713</v>
      </c>
      <c r="H6" s="15">
        <v>11.2985</v>
      </c>
      <c r="I6" s="15">
        <v>10.2536</v>
      </c>
      <c r="J6" s="15">
        <v>10.1244</v>
      </c>
      <c r="M6" s="12">
        <v>2.0</v>
      </c>
      <c r="N6" s="13" t="s">
        <v>17</v>
      </c>
      <c r="O6" s="16">
        <v>9.888493</v>
      </c>
      <c r="P6" s="16">
        <v>9.441857</v>
      </c>
      <c r="Q6" s="16">
        <v>10.439965</v>
      </c>
      <c r="R6" s="16">
        <v>9.728095</v>
      </c>
      <c r="S6" s="16">
        <v>11.682253</v>
      </c>
      <c r="T6" s="16">
        <v>9.73473</v>
      </c>
      <c r="U6" s="16">
        <v>10.469116</v>
      </c>
      <c r="V6" s="16">
        <v>10.660811</v>
      </c>
      <c r="X6" s="16"/>
      <c r="Y6" s="16"/>
    </row>
    <row r="7">
      <c r="A7" s="12">
        <v>3.0</v>
      </c>
      <c r="B7" s="13" t="s">
        <v>18</v>
      </c>
      <c r="C7" s="13">
        <v>19.62912778264979</v>
      </c>
      <c r="D7" s="13">
        <v>42.80782469724898</v>
      </c>
      <c r="E7" s="13">
        <v>45.65479972829633</v>
      </c>
      <c r="F7" s="13">
        <v>66.55476849241602</v>
      </c>
      <c r="G7" s="14">
        <v>10.135398</v>
      </c>
      <c r="H7" s="15">
        <v>12.2378</v>
      </c>
      <c r="I7" s="15">
        <v>48.0602</v>
      </c>
      <c r="J7" s="15">
        <v>10.7648</v>
      </c>
      <c r="M7" s="12">
        <v>3.0</v>
      </c>
      <c r="N7" s="13" t="s">
        <v>18</v>
      </c>
      <c r="O7" s="16">
        <v>19.384334</v>
      </c>
      <c r="P7" s="16">
        <v>38.987653</v>
      </c>
      <c r="Q7" s="16">
        <v>19.796067</v>
      </c>
      <c r="R7" s="16">
        <v>14.005921</v>
      </c>
      <c r="S7" s="16">
        <v>31.423594</v>
      </c>
      <c r="T7" s="16">
        <v>20.283352</v>
      </c>
      <c r="U7" s="16">
        <v>19.318081</v>
      </c>
      <c r="V7" s="16">
        <v>23.703258</v>
      </c>
      <c r="X7" s="16"/>
      <c r="Y7" s="16"/>
    </row>
    <row r="8">
      <c r="A8" s="12">
        <v>4.0</v>
      </c>
      <c r="B8" s="13" t="s">
        <v>19</v>
      </c>
      <c r="C8" s="13">
        <v>6.583461824026526</v>
      </c>
      <c r="D8" s="13">
        <v>5.164020392036301</v>
      </c>
      <c r="E8" s="13">
        <v>2.784246134192614</v>
      </c>
      <c r="F8" s="13">
        <v>5.801289776009177</v>
      </c>
      <c r="G8" s="14">
        <v>3.274813</v>
      </c>
      <c r="H8" s="15">
        <v>4.43685</v>
      </c>
      <c r="I8" s="15">
        <v>4.47883</v>
      </c>
      <c r="J8" s="15">
        <v>4.85483</v>
      </c>
      <c r="M8" s="12">
        <v>4.0</v>
      </c>
      <c r="N8" s="13" t="s">
        <v>19</v>
      </c>
      <c r="O8" s="16">
        <v>4.988206</v>
      </c>
      <c r="P8" s="16">
        <v>9.130513</v>
      </c>
      <c r="Q8" s="16">
        <v>21.205348</v>
      </c>
      <c r="R8" s="16">
        <v>6.674557</v>
      </c>
      <c r="S8" s="16">
        <v>7.096277</v>
      </c>
      <c r="T8" s="16">
        <v>6.46023</v>
      </c>
      <c r="U8" s="16">
        <v>4.477934</v>
      </c>
      <c r="V8" s="16">
        <v>7.084775</v>
      </c>
      <c r="X8" s="16"/>
      <c r="Y8" s="16"/>
    </row>
    <row r="9">
      <c r="A9" s="12">
        <v>5.0</v>
      </c>
      <c r="B9" s="13" t="s">
        <v>20</v>
      </c>
      <c r="C9" s="13">
        <v>5.032220723546042</v>
      </c>
      <c r="D9" s="13">
        <v>7.914977573113386</v>
      </c>
      <c r="E9" s="13">
        <v>5.395582367135785</v>
      </c>
      <c r="F9" s="13">
        <v>7.630769242272238</v>
      </c>
      <c r="G9" s="14">
        <v>7.255445</v>
      </c>
      <c r="H9" s="15">
        <v>7.44435</v>
      </c>
      <c r="I9" s="15">
        <v>6.52074</v>
      </c>
      <c r="J9" s="15">
        <v>8.24482</v>
      </c>
      <c r="M9" s="12">
        <v>5.0</v>
      </c>
      <c r="N9" s="13" t="s">
        <v>20</v>
      </c>
      <c r="O9" s="16">
        <v>5.505004</v>
      </c>
      <c r="P9" s="16">
        <v>6.441564</v>
      </c>
      <c r="Q9" s="16">
        <v>6.228402</v>
      </c>
      <c r="R9" s="16">
        <v>4.852109</v>
      </c>
      <c r="S9" s="16">
        <v>5.951777</v>
      </c>
      <c r="T9" s="16">
        <v>5.683355</v>
      </c>
      <c r="U9" s="16">
        <v>6.696305</v>
      </c>
      <c r="V9" s="16">
        <v>4.255117</v>
      </c>
      <c r="X9" s="16"/>
      <c r="Y9" s="16"/>
    </row>
    <row r="10">
      <c r="A10" s="12">
        <v>6.0</v>
      </c>
      <c r="B10" s="13" t="s">
        <v>21</v>
      </c>
      <c r="C10" s="13">
        <v>4.385242138910552</v>
      </c>
      <c r="D10" s="13">
        <v>7.663071541779284</v>
      </c>
      <c r="E10" s="13">
        <v>5.900512334016547</v>
      </c>
      <c r="F10" s="13">
        <v>15.01412626013019</v>
      </c>
      <c r="G10" s="14">
        <v>7.672293</v>
      </c>
      <c r="H10" s="15">
        <v>13.3646</v>
      </c>
      <c r="I10" s="15">
        <v>10.1929</v>
      </c>
      <c r="J10" s="15">
        <v>9.72068</v>
      </c>
      <c r="M10" s="12">
        <v>6.0</v>
      </c>
      <c r="N10" s="13" t="s">
        <v>21</v>
      </c>
      <c r="O10" s="16">
        <v>5.74548</v>
      </c>
      <c r="P10" s="16">
        <v>5.134123</v>
      </c>
      <c r="Q10" s="16">
        <v>6.303521</v>
      </c>
      <c r="R10" s="16">
        <v>10.785194</v>
      </c>
      <c r="S10" s="16">
        <v>12.343258</v>
      </c>
      <c r="T10" s="16">
        <v>8.322758</v>
      </c>
      <c r="U10" s="16">
        <v>4.935935</v>
      </c>
      <c r="V10" s="16">
        <v>13.533786</v>
      </c>
      <c r="X10" s="16"/>
      <c r="Y10" s="16"/>
    </row>
    <row r="11">
      <c r="A11" s="12">
        <v>7.0</v>
      </c>
      <c r="B11" s="13" t="s">
        <v>22</v>
      </c>
      <c r="C11" s="13">
        <v>10.19161047508424</v>
      </c>
      <c r="D11" s="13">
        <v>10.27559344278137</v>
      </c>
      <c r="E11" s="13">
        <v>11.90970781834783</v>
      </c>
      <c r="F11" s="13">
        <v>33.61026451629395</v>
      </c>
      <c r="G11" s="14">
        <v>11.190861</v>
      </c>
      <c r="H11" s="15">
        <v>13.1581</v>
      </c>
      <c r="I11" s="15">
        <v>7.09992</v>
      </c>
      <c r="J11" s="15">
        <v>11.6081</v>
      </c>
      <c r="M11" s="12">
        <v>7.0</v>
      </c>
      <c r="N11" s="13" t="s">
        <v>22</v>
      </c>
      <c r="O11" s="16">
        <v>13.210281</v>
      </c>
      <c r="P11" s="16">
        <v>9.044165</v>
      </c>
      <c r="Q11" s="16">
        <v>7.328454</v>
      </c>
      <c r="R11" s="16">
        <v>9.372426</v>
      </c>
      <c r="S11" s="16">
        <v>15.244195</v>
      </c>
      <c r="T11" s="16">
        <v>16.995977</v>
      </c>
      <c r="U11" s="16">
        <v>14.863145</v>
      </c>
      <c r="V11" s="16">
        <v>15.308761</v>
      </c>
      <c r="X11" s="16"/>
      <c r="Y11" s="16"/>
    </row>
    <row r="12">
      <c r="A12" s="12">
        <v>8.0</v>
      </c>
      <c r="B12" s="13" t="s">
        <v>23</v>
      </c>
      <c r="C12" s="13">
        <v>2.806668697779094</v>
      </c>
      <c r="D12" s="13">
        <v>6.632465823607998</v>
      </c>
      <c r="E12" s="13">
        <v>2.974698873199386</v>
      </c>
      <c r="F12" s="13">
        <v>7.353005403538076</v>
      </c>
      <c r="G12" s="14">
        <v>2.898745</v>
      </c>
      <c r="H12" s="15">
        <v>7.33781</v>
      </c>
      <c r="I12" s="15">
        <v>8.49494</v>
      </c>
      <c r="J12" s="15">
        <v>7.3029</v>
      </c>
      <c r="M12" s="12">
        <v>8.0</v>
      </c>
      <c r="N12" s="13" t="s">
        <v>23</v>
      </c>
      <c r="O12" s="16">
        <v>4.283071</v>
      </c>
      <c r="P12" s="16">
        <v>3.949017</v>
      </c>
      <c r="Q12" s="16">
        <v>4.087085</v>
      </c>
      <c r="R12" s="16">
        <v>3.587133</v>
      </c>
      <c r="S12" s="16">
        <v>4.430949</v>
      </c>
      <c r="T12" s="16">
        <v>4.356238</v>
      </c>
      <c r="U12" s="16">
        <v>2.604901</v>
      </c>
      <c r="V12" s="16">
        <v>3.845748</v>
      </c>
      <c r="X12" s="16"/>
      <c r="Y12" s="16"/>
    </row>
    <row r="13">
      <c r="A13" s="12">
        <v>9.0</v>
      </c>
      <c r="B13" s="13" t="s">
        <v>24</v>
      </c>
      <c r="C13" s="13">
        <v>3.41271843205723</v>
      </c>
      <c r="D13" s="13">
        <v>5.401803064420555</v>
      </c>
      <c r="E13" s="13">
        <v>3.730899616865416</v>
      </c>
      <c r="F13" s="13">
        <v>6.428574450216932</v>
      </c>
      <c r="G13" s="14">
        <v>4.649894</v>
      </c>
      <c r="H13" s="15">
        <v>4.77379</v>
      </c>
      <c r="I13" s="15">
        <v>3.6409</v>
      </c>
      <c r="J13" s="15">
        <v>4.8476</v>
      </c>
      <c r="M13" s="12">
        <v>9.0</v>
      </c>
      <c r="N13" s="13" t="s">
        <v>24</v>
      </c>
      <c r="O13" s="16">
        <v>3.59192</v>
      </c>
      <c r="P13" s="16">
        <v>6.143653</v>
      </c>
      <c r="Q13" s="16">
        <v>2.787725</v>
      </c>
      <c r="R13" s="16">
        <v>3.133831</v>
      </c>
      <c r="S13" s="16">
        <v>3.808447</v>
      </c>
      <c r="T13" s="16">
        <v>4.027929</v>
      </c>
      <c r="U13" s="16">
        <v>2.294094</v>
      </c>
      <c r="V13" s="16">
        <v>13.101758</v>
      </c>
      <c r="X13" s="16"/>
      <c r="Y13" s="16"/>
    </row>
    <row r="14">
      <c r="B14" s="13" t="s">
        <v>25</v>
      </c>
      <c r="C14" s="13">
        <f t="shared" ref="C14:F14" si="1">AVERAGE(C4:C13)</f>
        <v>9.532467375</v>
      </c>
      <c r="D14" s="13">
        <f t="shared" si="1"/>
        <v>12.89810092</v>
      </c>
      <c r="E14" s="13">
        <f t="shared" si="1"/>
        <v>11.70284802</v>
      </c>
      <c r="F14" s="13">
        <f t="shared" si="1"/>
        <v>22.19882071</v>
      </c>
      <c r="G14" s="14">
        <v>8.6061634</v>
      </c>
      <c r="H14" s="14">
        <v>11.0843434</v>
      </c>
      <c r="I14" s="14">
        <v>12.4894131</v>
      </c>
      <c r="J14" s="14">
        <v>9.3814035</v>
      </c>
      <c r="N14" s="13" t="s">
        <v>25</v>
      </c>
      <c r="O14" s="13">
        <f t="shared" ref="O14:V14" si="2"> average(O4:O13)</f>
        <v>9.654635</v>
      </c>
      <c r="P14" s="13">
        <f t="shared" si="2"/>
        <v>11.9909611</v>
      </c>
      <c r="Q14" s="13">
        <f t="shared" si="2"/>
        <v>10.1516517</v>
      </c>
      <c r="R14" s="13">
        <f t="shared" si="2"/>
        <v>9.2004172</v>
      </c>
      <c r="S14" s="13">
        <f t="shared" si="2"/>
        <v>11.8861631</v>
      </c>
      <c r="T14" s="13">
        <f t="shared" si="2"/>
        <v>11.1290151</v>
      </c>
      <c r="U14" s="13">
        <f t="shared" si="2"/>
        <v>10.5898004</v>
      </c>
      <c r="V14" s="13">
        <f t="shared" si="2"/>
        <v>12.8878865</v>
      </c>
    </row>
    <row r="15">
      <c r="B15" s="13" t="s">
        <v>26</v>
      </c>
      <c r="C15" s="13">
        <f t="shared" ref="C15:F15" si="3">MEDIAN(C4:C13)</f>
        <v>6.649684834</v>
      </c>
      <c r="D15" s="13">
        <f t="shared" si="3"/>
        <v>8.21395412</v>
      </c>
      <c r="E15" s="13">
        <f t="shared" si="3"/>
        <v>7.340351727</v>
      </c>
      <c r="F15" s="13">
        <f t="shared" si="3"/>
        <v>11.32244775</v>
      </c>
      <c r="G15" s="14">
        <v>8.062319</v>
      </c>
      <c r="H15" s="14">
        <v>11.109482</v>
      </c>
      <c r="I15" s="14">
        <v>7.79743</v>
      </c>
      <c r="J15" s="14">
        <v>8.9827495</v>
      </c>
      <c r="N15" s="13" t="s">
        <v>26</v>
      </c>
      <c r="O15" s="13">
        <f t="shared" ref="O15:V15" si="4"> median(O4:O13)</f>
        <v>7.8169865</v>
      </c>
      <c r="P15" s="13">
        <f t="shared" si="4"/>
        <v>9.087339</v>
      </c>
      <c r="Q15" s="13">
        <f t="shared" si="4"/>
        <v>6.8159875</v>
      </c>
      <c r="R15" s="13">
        <f t="shared" si="4"/>
        <v>9.1270785</v>
      </c>
      <c r="S15" s="13">
        <f t="shared" si="4"/>
        <v>10.9552005</v>
      </c>
      <c r="T15" s="13">
        <f t="shared" si="4"/>
        <v>8.448931</v>
      </c>
      <c r="U15" s="13">
        <f t="shared" si="4"/>
        <v>8.5827105</v>
      </c>
      <c r="V15" s="13">
        <f t="shared" si="4"/>
        <v>11.8812845</v>
      </c>
    </row>
    <row r="18">
      <c r="A18" s="3" t="s">
        <v>0</v>
      </c>
      <c r="B18" s="4"/>
      <c r="C18" s="3" t="s">
        <v>27</v>
      </c>
      <c r="D18" s="4"/>
      <c r="E18" s="3" t="s">
        <v>2</v>
      </c>
      <c r="F18" s="4"/>
      <c r="G18" s="17" t="s">
        <v>28</v>
      </c>
      <c r="H18" s="6" t="s">
        <v>4</v>
      </c>
      <c r="M18" s="7" t="s">
        <v>0</v>
      </c>
      <c r="N18" s="8"/>
      <c r="O18" s="7" t="s">
        <v>27</v>
      </c>
      <c r="P18" s="8"/>
      <c r="Q18" s="9" t="s">
        <v>5</v>
      </c>
      <c r="R18" s="8"/>
      <c r="S18" s="18" t="s">
        <v>28</v>
      </c>
      <c r="T18" s="10" t="s">
        <v>4</v>
      </c>
      <c r="U18" s="11"/>
      <c r="V18" s="11"/>
    </row>
    <row r="19">
      <c r="A19" s="4" t="s">
        <v>29</v>
      </c>
      <c r="B19" s="19">
        <v>50.0</v>
      </c>
      <c r="C19" s="20">
        <v>100.0</v>
      </c>
      <c r="D19" s="21">
        <v>150.0</v>
      </c>
      <c r="E19" s="20">
        <v>170.0</v>
      </c>
      <c r="F19" s="20">
        <v>180.0</v>
      </c>
      <c r="G19" s="20">
        <v>190.0</v>
      </c>
      <c r="H19" s="20">
        <v>200.0</v>
      </c>
      <c r="M19" s="4" t="s">
        <v>29</v>
      </c>
      <c r="N19" s="19">
        <v>50.0</v>
      </c>
      <c r="O19" s="20">
        <v>100.0</v>
      </c>
      <c r="P19" s="21">
        <v>150.0</v>
      </c>
      <c r="Q19" s="20">
        <v>170.0</v>
      </c>
      <c r="R19" s="20">
        <v>180.0</v>
      </c>
      <c r="S19" s="20">
        <v>190.0</v>
      </c>
      <c r="T19" s="20">
        <v>200.0</v>
      </c>
    </row>
    <row r="20">
      <c r="A20" s="22" t="s">
        <v>15</v>
      </c>
      <c r="B20" s="22">
        <v>12.443701</v>
      </c>
      <c r="C20" s="22">
        <v>8.177581</v>
      </c>
      <c r="D20" s="23">
        <v>8.392943</v>
      </c>
      <c r="E20" s="22">
        <v>19.593706</v>
      </c>
      <c r="F20" s="22">
        <v>16.396588</v>
      </c>
      <c r="G20" s="22">
        <v>16.458762</v>
      </c>
      <c r="H20" s="22">
        <v>10.403753</v>
      </c>
      <c r="M20" s="22" t="s">
        <v>15</v>
      </c>
      <c r="N20" s="16">
        <v>16.943199</v>
      </c>
      <c r="O20" s="16">
        <v>9.676145</v>
      </c>
      <c r="P20" s="16">
        <v>14.67262</v>
      </c>
      <c r="Q20" s="16">
        <v>21.035722</v>
      </c>
      <c r="R20" s="16">
        <v>13.968731</v>
      </c>
      <c r="S20" s="16">
        <v>11.800131</v>
      </c>
      <c r="T20" s="16">
        <v>11.242129</v>
      </c>
      <c r="W20" s="16"/>
      <c r="Y20" s="16"/>
    </row>
    <row r="21">
      <c r="A21" s="22" t="s">
        <v>16</v>
      </c>
      <c r="B21" s="22">
        <v>16.718499</v>
      </c>
      <c r="C21" s="22">
        <v>25.277566</v>
      </c>
      <c r="D21" s="23">
        <v>22.112081</v>
      </c>
      <c r="E21" s="22">
        <v>23.858674</v>
      </c>
      <c r="F21" s="22">
        <v>22.354576</v>
      </c>
      <c r="G21" s="22">
        <v>17.134128</v>
      </c>
      <c r="H21" s="22">
        <v>27.248261</v>
      </c>
      <c r="M21" s="22" t="s">
        <v>16</v>
      </c>
      <c r="N21" s="16">
        <v>14.577998</v>
      </c>
      <c r="O21" s="16">
        <v>16.377039</v>
      </c>
      <c r="P21" s="16">
        <v>17.567915</v>
      </c>
      <c r="Q21" s="16">
        <v>16.448392</v>
      </c>
      <c r="R21" s="16">
        <v>16.620978</v>
      </c>
      <c r="S21" s="16">
        <v>14.995204</v>
      </c>
      <c r="T21" s="16">
        <v>19.600058</v>
      </c>
      <c r="W21" s="16"/>
      <c r="Y21" s="16"/>
    </row>
    <row r="22">
      <c r="A22" s="22" t="s">
        <v>17</v>
      </c>
      <c r="B22" s="22">
        <v>8.778241</v>
      </c>
      <c r="C22" s="22">
        <v>11.6874</v>
      </c>
      <c r="D22" s="23">
        <v>11.175015</v>
      </c>
      <c r="E22" s="22">
        <v>10.89059</v>
      </c>
      <c r="F22" s="22">
        <v>9.408561</v>
      </c>
      <c r="G22" s="22">
        <v>8.343215</v>
      </c>
      <c r="H22" s="22">
        <v>12.258374</v>
      </c>
      <c r="M22" s="22" t="s">
        <v>17</v>
      </c>
      <c r="N22" s="16">
        <v>11.4561</v>
      </c>
      <c r="O22" s="16">
        <v>13.575663</v>
      </c>
      <c r="P22" s="16">
        <v>11.929295</v>
      </c>
      <c r="Q22" s="16">
        <v>10.465959</v>
      </c>
      <c r="R22" s="16">
        <v>10.261175</v>
      </c>
      <c r="S22" s="16">
        <v>9.481369</v>
      </c>
      <c r="T22" s="16">
        <v>9.679031</v>
      </c>
      <c r="W22" s="16"/>
      <c r="Y22" s="16"/>
    </row>
    <row r="23" ht="15.75" customHeight="1">
      <c r="A23" s="22" t="s">
        <v>18</v>
      </c>
      <c r="B23" s="22">
        <v>24.011789</v>
      </c>
      <c r="C23" s="22">
        <v>48.79015</v>
      </c>
      <c r="D23" s="23">
        <v>16.196314</v>
      </c>
      <c r="E23" s="22">
        <v>34.998234</v>
      </c>
      <c r="F23" s="22">
        <v>51.642509</v>
      </c>
      <c r="G23" s="22">
        <v>45.846036</v>
      </c>
      <c r="H23" s="22">
        <v>18.573258</v>
      </c>
      <c r="M23" s="22" t="s">
        <v>18</v>
      </c>
      <c r="N23" s="16">
        <v>28.879268</v>
      </c>
      <c r="O23" s="16">
        <v>27.365129</v>
      </c>
      <c r="P23" s="16">
        <v>16.986973</v>
      </c>
      <c r="Q23" s="16">
        <v>27.536053</v>
      </c>
      <c r="R23" s="16">
        <v>42.72747</v>
      </c>
      <c r="S23" s="16">
        <v>30.600918</v>
      </c>
      <c r="T23" s="16">
        <v>17.382321</v>
      </c>
      <c r="W23" s="16"/>
      <c r="Y23" s="16"/>
    </row>
    <row r="24" ht="15.75" customHeight="1">
      <c r="A24" s="22" t="s">
        <v>19</v>
      </c>
      <c r="B24" s="22">
        <v>4.184942</v>
      </c>
      <c r="C24" s="22">
        <v>3.964175</v>
      </c>
      <c r="D24" s="23">
        <v>6.911496</v>
      </c>
      <c r="E24" s="22">
        <v>5.556463</v>
      </c>
      <c r="F24" s="22">
        <v>6.993819</v>
      </c>
      <c r="G24" s="22">
        <v>6.683907</v>
      </c>
      <c r="H24" s="22">
        <v>4.269891</v>
      </c>
      <c r="M24" s="22" t="s">
        <v>19</v>
      </c>
      <c r="N24" s="16">
        <v>7.286302</v>
      </c>
      <c r="O24" s="16">
        <v>4.610023</v>
      </c>
      <c r="P24" s="16">
        <v>6.098299</v>
      </c>
      <c r="Q24" s="16">
        <v>5.143639</v>
      </c>
      <c r="R24" s="16">
        <v>6.640991</v>
      </c>
      <c r="S24" s="16">
        <v>4.417235</v>
      </c>
      <c r="T24" s="16">
        <v>3.183461</v>
      </c>
      <c r="W24" s="16"/>
      <c r="Y24" s="16"/>
    </row>
    <row r="25" ht="15.75" customHeight="1">
      <c r="A25" s="22" t="s">
        <v>20</v>
      </c>
      <c r="B25" s="22">
        <v>5.104761</v>
      </c>
      <c r="C25" s="22">
        <v>9.091902</v>
      </c>
      <c r="D25" s="23">
        <v>5.354103</v>
      </c>
      <c r="E25" s="22">
        <v>5.927587</v>
      </c>
      <c r="F25" s="22">
        <v>5.732413</v>
      </c>
      <c r="G25" s="22">
        <v>4.028021</v>
      </c>
      <c r="H25" s="22">
        <v>7.392469</v>
      </c>
      <c r="M25" s="22" t="s">
        <v>20</v>
      </c>
      <c r="N25" s="16">
        <v>8.484964</v>
      </c>
      <c r="O25" s="16">
        <v>6.555108</v>
      </c>
      <c r="P25" s="16">
        <v>4.870238</v>
      </c>
      <c r="Q25" s="16">
        <v>6.0878</v>
      </c>
      <c r="R25" s="16">
        <v>3.511962</v>
      </c>
      <c r="S25" s="16">
        <v>4.999205</v>
      </c>
      <c r="T25" s="16">
        <v>4.699512</v>
      </c>
      <c r="W25" s="16"/>
      <c r="Y25" s="16"/>
    </row>
    <row r="26" ht="15.75" customHeight="1">
      <c r="A26" s="22" t="s">
        <v>21</v>
      </c>
      <c r="B26" s="22">
        <v>6.42858</v>
      </c>
      <c r="C26" s="22">
        <v>10.678042</v>
      </c>
      <c r="D26" s="23">
        <v>5.576707</v>
      </c>
      <c r="E26" s="22">
        <v>18.664731</v>
      </c>
      <c r="F26" s="22">
        <v>7.735198</v>
      </c>
      <c r="G26" s="22">
        <v>7.404724</v>
      </c>
      <c r="H26" s="22">
        <v>10.026534</v>
      </c>
      <c r="M26" s="22" t="s">
        <v>21</v>
      </c>
      <c r="N26" s="16">
        <v>14.794517</v>
      </c>
      <c r="O26" s="16">
        <v>10.784713</v>
      </c>
      <c r="P26" s="16">
        <v>6.166374</v>
      </c>
      <c r="Q26" s="16">
        <v>15.094636</v>
      </c>
      <c r="R26" s="16">
        <v>13.875247</v>
      </c>
      <c r="S26" s="16">
        <v>10.241819</v>
      </c>
      <c r="T26" s="16">
        <v>10.254026</v>
      </c>
      <c r="W26" s="16"/>
      <c r="Y26" s="16"/>
    </row>
    <row r="27" ht="15.75" customHeight="1">
      <c r="A27" s="22" t="s">
        <v>22</v>
      </c>
      <c r="B27" s="22">
        <v>13.545573</v>
      </c>
      <c r="C27" s="22">
        <v>9.396815</v>
      </c>
      <c r="D27" s="23">
        <v>12.576112</v>
      </c>
      <c r="E27" s="22">
        <v>8.329577</v>
      </c>
      <c r="F27" s="22">
        <v>14.299323</v>
      </c>
      <c r="G27" s="22">
        <v>11.349183</v>
      </c>
      <c r="H27" s="22">
        <v>10.170494</v>
      </c>
      <c r="M27" s="22" t="s">
        <v>22</v>
      </c>
      <c r="N27" s="16">
        <v>19.085834</v>
      </c>
      <c r="O27" s="16">
        <v>15.528212</v>
      </c>
      <c r="P27" s="16">
        <v>6.872007</v>
      </c>
      <c r="Q27" s="16">
        <v>11.779327</v>
      </c>
      <c r="R27" s="16">
        <v>12.894834</v>
      </c>
      <c r="S27" s="16">
        <v>9.05211</v>
      </c>
      <c r="T27" s="16">
        <v>10.823247</v>
      </c>
      <c r="W27" s="16"/>
      <c r="Y27" s="16"/>
    </row>
    <row r="28" ht="15.75" customHeight="1">
      <c r="A28" s="22" t="s">
        <v>23</v>
      </c>
      <c r="B28" s="22">
        <v>3.904117</v>
      </c>
      <c r="C28" s="22">
        <v>8.936423</v>
      </c>
      <c r="D28" s="23">
        <v>3.841211</v>
      </c>
      <c r="E28" s="22">
        <v>4.548342</v>
      </c>
      <c r="F28" s="22">
        <v>3.424422</v>
      </c>
      <c r="G28" s="22">
        <v>4.777106</v>
      </c>
      <c r="H28" s="22">
        <v>2.997595</v>
      </c>
      <c r="M28" s="22" t="s">
        <v>23</v>
      </c>
      <c r="N28" s="16">
        <v>7.526536</v>
      </c>
      <c r="O28" s="16">
        <v>2.46942</v>
      </c>
      <c r="P28" s="16">
        <v>3.718875</v>
      </c>
      <c r="Q28" s="16">
        <v>4.523824</v>
      </c>
      <c r="R28" s="16">
        <v>3.914611</v>
      </c>
      <c r="S28" s="16">
        <v>3.547432</v>
      </c>
      <c r="T28" s="16">
        <v>4.872152</v>
      </c>
      <c r="W28" s="16"/>
      <c r="Y28" s="16"/>
    </row>
    <row r="29" ht="15.75" customHeight="1">
      <c r="A29" s="22" t="s">
        <v>24</v>
      </c>
      <c r="B29" s="22">
        <v>5.045054</v>
      </c>
      <c r="C29" s="22">
        <v>6.158233</v>
      </c>
      <c r="D29" s="23">
        <v>4.858488</v>
      </c>
      <c r="E29" s="22">
        <v>5.715577</v>
      </c>
      <c r="F29" s="22">
        <v>4.387024</v>
      </c>
      <c r="G29" s="22">
        <v>5.146405</v>
      </c>
      <c r="H29" s="22">
        <v>5.239794</v>
      </c>
      <c r="M29" s="22" t="s">
        <v>24</v>
      </c>
      <c r="N29" s="16">
        <v>7.298939</v>
      </c>
      <c r="O29" s="16">
        <v>2.486511</v>
      </c>
      <c r="P29" s="16">
        <v>2.965152</v>
      </c>
      <c r="Q29" s="16">
        <v>3.182167</v>
      </c>
      <c r="R29" s="16">
        <v>3.692212</v>
      </c>
      <c r="S29" s="16">
        <v>2.901741</v>
      </c>
      <c r="T29" s="16">
        <v>4.365064</v>
      </c>
      <c r="W29" s="16"/>
      <c r="Y29" s="16"/>
    </row>
    <row r="30" ht="15.75" customHeight="1">
      <c r="A30" s="4" t="s">
        <v>25</v>
      </c>
      <c r="B30" s="20">
        <f t="shared" ref="B30:H30" si="5"> AVERAGE(B20:B29)</f>
        <v>10.0165257</v>
      </c>
      <c r="C30" s="20">
        <f t="shared" si="5"/>
        <v>14.2158287</v>
      </c>
      <c r="D30" s="21">
        <f t="shared" si="5"/>
        <v>9.699447</v>
      </c>
      <c r="E30" s="20">
        <f t="shared" si="5"/>
        <v>13.8083481</v>
      </c>
      <c r="F30" s="20">
        <f t="shared" si="5"/>
        <v>14.2374433</v>
      </c>
      <c r="G30" s="20">
        <f t="shared" si="5"/>
        <v>12.7171487</v>
      </c>
      <c r="H30" s="20">
        <f t="shared" si="5"/>
        <v>10.8580423</v>
      </c>
      <c r="M30" s="4" t="s">
        <v>25</v>
      </c>
      <c r="N30" s="13">
        <f t="shared" ref="N30:T30" si="6"> average(N20:N29)</f>
        <v>13.6333657</v>
      </c>
      <c r="O30" s="13">
        <f t="shared" si="6"/>
        <v>10.9427963</v>
      </c>
      <c r="P30" s="13">
        <f t="shared" si="6"/>
        <v>9.1847748</v>
      </c>
      <c r="Q30" s="13">
        <f t="shared" si="6"/>
        <v>12.1297519</v>
      </c>
      <c r="R30" s="13">
        <f t="shared" si="6"/>
        <v>12.8108211</v>
      </c>
      <c r="S30" s="13">
        <f t="shared" si="6"/>
        <v>10.2037164</v>
      </c>
      <c r="T30" s="13">
        <f t="shared" si="6"/>
        <v>9.6101001</v>
      </c>
    </row>
    <row r="31" ht="15.75" customHeight="1">
      <c r="A31" s="4" t="s">
        <v>26</v>
      </c>
      <c r="B31" s="20">
        <f t="shared" ref="B31:H31" si="7">MEDIAN(B20:B29)</f>
        <v>7.6034105</v>
      </c>
      <c r="C31" s="20">
        <f t="shared" si="7"/>
        <v>9.2443585</v>
      </c>
      <c r="D31" s="21">
        <f t="shared" si="7"/>
        <v>7.6522195</v>
      </c>
      <c r="E31" s="20">
        <f t="shared" si="7"/>
        <v>9.6100835</v>
      </c>
      <c r="F31" s="20">
        <f t="shared" si="7"/>
        <v>8.5718795</v>
      </c>
      <c r="G31" s="20">
        <f t="shared" si="7"/>
        <v>7.8739695</v>
      </c>
      <c r="H31" s="20">
        <f t="shared" si="7"/>
        <v>10.098514</v>
      </c>
      <c r="M31" s="4" t="s">
        <v>26</v>
      </c>
      <c r="N31" s="13">
        <f t="shared" ref="N31:T31" si="8"> median(N20:N29)</f>
        <v>13.017049</v>
      </c>
      <c r="O31" s="13">
        <f t="shared" si="8"/>
        <v>10.230429</v>
      </c>
      <c r="P31" s="13">
        <f t="shared" si="8"/>
        <v>6.5191905</v>
      </c>
      <c r="Q31" s="13">
        <f t="shared" si="8"/>
        <v>11.122643</v>
      </c>
      <c r="R31" s="13">
        <f t="shared" si="8"/>
        <v>11.5780045</v>
      </c>
      <c r="S31" s="13">
        <f t="shared" si="8"/>
        <v>9.2667395</v>
      </c>
      <c r="T31" s="13">
        <f t="shared" si="8"/>
        <v>9.9665285</v>
      </c>
    </row>
    <row r="32" ht="15.75" customHeight="1"/>
    <row r="33" ht="15.75" customHeight="1"/>
    <row r="34" ht="15.75" customHeight="1">
      <c r="A34" s="3" t="s">
        <v>30</v>
      </c>
      <c r="B34" s="4"/>
      <c r="C34" s="3" t="s">
        <v>31</v>
      </c>
      <c r="D34" s="4"/>
      <c r="E34" s="3" t="s">
        <v>2</v>
      </c>
      <c r="F34" s="4"/>
      <c r="G34" s="17" t="s">
        <v>28</v>
      </c>
      <c r="H34" s="24" t="s">
        <v>4</v>
      </c>
      <c r="M34" s="7" t="s">
        <v>30</v>
      </c>
      <c r="N34" s="8"/>
      <c r="O34" s="7" t="s">
        <v>31</v>
      </c>
      <c r="P34" s="8"/>
      <c r="Q34" s="9" t="s">
        <v>5</v>
      </c>
      <c r="R34" s="8"/>
      <c r="S34" s="18" t="s">
        <v>28</v>
      </c>
      <c r="T34" s="25" t="s">
        <v>4</v>
      </c>
      <c r="U34" s="11"/>
    </row>
    <row r="35" ht="15.75" customHeight="1">
      <c r="A35" s="4" t="s">
        <v>29</v>
      </c>
      <c r="B35" s="26">
        <v>1.0</v>
      </c>
      <c r="C35" s="20">
        <v>0.1</v>
      </c>
      <c r="D35" s="20">
        <v>0.01</v>
      </c>
      <c r="E35" s="21">
        <v>0.001</v>
      </c>
      <c r="F35" s="20">
        <v>1.0E-4</v>
      </c>
      <c r="G35" s="4"/>
      <c r="M35" s="4" t="s">
        <v>29</v>
      </c>
      <c r="N35" s="26">
        <v>1.0</v>
      </c>
      <c r="O35" s="20">
        <v>0.1</v>
      </c>
      <c r="P35" s="20">
        <v>0.01</v>
      </c>
      <c r="Q35" s="21">
        <v>0.001</v>
      </c>
      <c r="R35" s="20">
        <v>1.0E-4</v>
      </c>
    </row>
    <row r="36" ht="15.75" customHeight="1">
      <c r="A36" s="22" t="s">
        <v>15</v>
      </c>
      <c r="B36" s="22">
        <v>62.635169</v>
      </c>
      <c r="C36" s="22">
        <v>172.55374</v>
      </c>
      <c r="D36" s="22">
        <v>8.392943</v>
      </c>
      <c r="E36" s="23">
        <v>4.820875</v>
      </c>
      <c r="F36" s="22">
        <v>7.073888</v>
      </c>
      <c r="G36" s="4"/>
      <c r="M36" s="22" t="s">
        <v>15</v>
      </c>
      <c r="N36" s="16">
        <v>50.055129</v>
      </c>
      <c r="O36" s="16">
        <v>50.485717</v>
      </c>
      <c r="P36" s="16">
        <v>14.67262</v>
      </c>
      <c r="Q36" s="27">
        <v>4.474255</v>
      </c>
      <c r="R36" s="16">
        <v>19.923038</v>
      </c>
      <c r="S36" s="16"/>
      <c r="W36" s="16"/>
      <c r="Y36" s="16"/>
    </row>
    <row r="37" ht="15.75" customHeight="1">
      <c r="A37" s="22" t="s">
        <v>16</v>
      </c>
      <c r="B37" s="22">
        <v>1279.971634</v>
      </c>
      <c r="C37" s="22">
        <v>184.029337</v>
      </c>
      <c r="D37" s="22">
        <v>22.112081</v>
      </c>
      <c r="E37" s="23">
        <v>8.141945</v>
      </c>
      <c r="F37" s="22">
        <v>9.818771</v>
      </c>
      <c r="G37" s="4"/>
      <c r="M37" s="22" t="s">
        <v>16</v>
      </c>
      <c r="N37" s="16">
        <v>83.94097</v>
      </c>
      <c r="O37" s="16">
        <v>91.128049</v>
      </c>
      <c r="P37" s="16">
        <v>17.567915</v>
      </c>
      <c r="Q37" s="27">
        <v>6.768376</v>
      </c>
      <c r="R37" s="16">
        <v>8.56664</v>
      </c>
      <c r="S37" s="16"/>
      <c r="W37" s="16"/>
      <c r="Y37" s="16"/>
    </row>
    <row r="38" ht="15.75" customHeight="1">
      <c r="A38" s="22" t="s">
        <v>17</v>
      </c>
      <c r="B38" s="22">
        <v>815.335418</v>
      </c>
      <c r="C38" s="22">
        <v>38.375399</v>
      </c>
      <c r="D38" s="22">
        <v>11.175015</v>
      </c>
      <c r="E38" s="23">
        <v>6.018647</v>
      </c>
      <c r="F38" s="22">
        <v>5.65259</v>
      </c>
      <c r="G38" s="4"/>
      <c r="M38" s="22" t="s">
        <v>17</v>
      </c>
      <c r="N38" s="16">
        <v>2660.968665</v>
      </c>
      <c r="O38" s="16">
        <v>120.586136</v>
      </c>
      <c r="P38" s="16">
        <v>11.929295</v>
      </c>
      <c r="Q38" s="27">
        <v>6.843212</v>
      </c>
      <c r="R38" s="16">
        <v>5.244759</v>
      </c>
      <c r="S38" s="16"/>
      <c r="W38" s="16"/>
      <c r="Y38" s="16"/>
    </row>
    <row r="39" ht="15.75" customHeight="1">
      <c r="A39" s="22" t="s">
        <v>18</v>
      </c>
      <c r="B39" s="22">
        <v>5134.752959</v>
      </c>
      <c r="C39" s="22">
        <v>62.976617</v>
      </c>
      <c r="D39" s="22">
        <v>16.196314</v>
      </c>
      <c r="E39" s="23">
        <v>10.984154</v>
      </c>
      <c r="F39" s="22">
        <v>13.402312</v>
      </c>
      <c r="G39" s="4"/>
      <c r="M39" s="22" t="s">
        <v>18</v>
      </c>
      <c r="N39" s="16">
        <v>4196.707171</v>
      </c>
      <c r="O39" s="16">
        <v>446.624812</v>
      </c>
      <c r="P39" s="16">
        <v>16.986973</v>
      </c>
      <c r="Q39" s="27">
        <v>8.896166</v>
      </c>
      <c r="R39" s="16">
        <v>11.558421</v>
      </c>
      <c r="S39" s="16"/>
      <c r="W39" s="16"/>
      <c r="Y39" s="16"/>
    </row>
    <row r="40" ht="15.75" customHeight="1">
      <c r="A40" s="22" t="s">
        <v>19</v>
      </c>
      <c r="B40" s="22">
        <v>947.109795</v>
      </c>
      <c r="C40" s="22">
        <v>57.138241</v>
      </c>
      <c r="D40" s="22">
        <v>6.911496</v>
      </c>
      <c r="E40" s="23">
        <v>3.461838</v>
      </c>
      <c r="F40" s="22">
        <v>3.506238</v>
      </c>
      <c r="G40" s="4"/>
      <c r="M40" s="22" t="s">
        <v>19</v>
      </c>
      <c r="N40" s="16">
        <v>820.891286</v>
      </c>
      <c r="O40" s="16">
        <v>126.033455</v>
      </c>
      <c r="P40" s="16">
        <v>6.098299</v>
      </c>
      <c r="Q40" s="27">
        <v>3.672801</v>
      </c>
      <c r="R40" s="16">
        <v>3.680651</v>
      </c>
      <c r="S40" s="16"/>
      <c r="W40" s="16"/>
      <c r="Y40" s="16"/>
    </row>
    <row r="41" ht="15.75" customHeight="1">
      <c r="A41" s="22" t="s">
        <v>20</v>
      </c>
      <c r="B41" s="22">
        <v>1004.991199</v>
      </c>
      <c r="C41" s="22">
        <v>84.210122</v>
      </c>
      <c r="D41" s="22">
        <v>5.354103</v>
      </c>
      <c r="E41" s="23">
        <v>3.425935</v>
      </c>
      <c r="F41" s="22">
        <v>2.746777</v>
      </c>
      <c r="G41" s="4"/>
      <c r="M41" s="22" t="s">
        <v>20</v>
      </c>
      <c r="N41" s="16">
        <v>1183.887661</v>
      </c>
      <c r="O41" s="16">
        <v>123.320785</v>
      </c>
      <c r="P41" s="16">
        <v>4.870238</v>
      </c>
      <c r="Q41" s="27">
        <v>3.03938</v>
      </c>
      <c r="R41" s="16">
        <v>2.196714</v>
      </c>
      <c r="S41" s="16"/>
      <c r="W41" s="16"/>
      <c r="Y41" s="16"/>
    </row>
    <row r="42" ht="15.75" customHeight="1">
      <c r="A42" s="22" t="s">
        <v>21</v>
      </c>
      <c r="B42" s="22">
        <v>1586.73112</v>
      </c>
      <c r="C42" s="22">
        <v>71.962773</v>
      </c>
      <c r="D42" s="22">
        <v>5.576707</v>
      </c>
      <c r="E42" s="23">
        <v>4.744542</v>
      </c>
      <c r="F42" s="22">
        <v>4.698986</v>
      </c>
      <c r="G42" s="4"/>
      <c r="M42" s="22" t="s">
        <v>21</v>
      </c>
      <c r="N42" s="16">
        <v>1586.576255</v>
      </c>
      <c r="O42" s="16">
        <v>216.712265</v>
      </c>
      <c r="P42" s="16">
        <v>6.166374</v>
      </c>
      <c r="Q42" s="27">
        <v>5.340877</v>
      </c>
      <c r="R42" s="16">
        <v>4.153822</v>
      </c>
      <c r="S42" s="16"/>
      <c r="W42" s="16"/>
      <c r="Y42" s="16"/>
    </row>
    <row r="43" ht="15.75" customHeight="1">
      <c r="A43" s="22" t="s">
        <v>22</v>
      </c>
      <c r="B43" s="22">
        <v>2759.261232</v>
      </c>
      <c r="C43" s="22">
        <v>208.167804</v>
      </c>
      <c r="D43" s="22">
        <v>12.576112</v>
      </c>
      <c r="E43" s="23">
        <v>7.345956</v>
      </c>
      <c r="F43" s="22">
        <v>7.290315</v>
      </c>
      <c r="G43" s="4"/>
      <c r="M43" s="22" t="s">
        <v>22</v>
      </c>
      <c r="N43" s="16">
        <v>2900.200419</v>
      </c>
      <c r="O43" s="16">
        <v>341.583806</v>
      </c>
      <c r="P43" s="16">
        <v>6.872007</v>
      </c>
      <c r="Q43" s="27">
        <v>7.796859</v>
      </c>
      <c r="R43" s="16">
        <v>7.683859</v>
      </c>
      <c r="S43" s="16"/>
      <c r="W43" s="16"/>
      <c r="Y43" s="16"/>
    </row>
    <row r="44" ht="15.75" customHeight="1">
      <c r="A44" s="22" t="s">
        <v>23</v>
      </c>
      <c r="B44" s="22">
        <v>855.084567</v>
      </c>
      <c r="C44" s="22">
        <v>53.98311</v>
      </c>
      <c r="D44" s="22">
        <v>3.841211</v>
      </c>
      <c r="E44" s="23">
        <v>3.433448</v>
      </c>
      <c r="F44" s="22">
        <v>2.278681</v>
      </c>
      <c r="G44" s="4"/>
      <c r="M44" s="22" t="s">
        <v>23</v>
      </c>
      <c r="N44" s="16">
        <v>893.519093</v>
      </c>
      <c r="O44" s="16">
        <v>104.783699</v>
      </c>
      <c r="P44" s="16">
        <v>3.718875</v>
      </c>
      <c r="Q44" s="27">
        <v>2.148414</v>
      </c>
      <c r="R44" s="16">
        <v>2.09256</v>
      </c>
      <c r="S44" s="16"/>
      <c r="W44" s="16"/>
      <c r="Y44" s="16"/>
    </row>
    <row r="45" ht="15.75" customHeight="1">
      <c r="A45" s="22" t="s">
        <v>24</v>
      </c>
      <c r="B45" s="22">
        <v>879.96816</v>
      </c>
      <c r="C45" s="22">
        <v>63.532701</v>
      </c>
      <c r="D45" s="22">
        <v>4.858488</v>
      </c>
      <c r="E45" s="23">
        <v>2.793198</v>
      </c>
      <c r="F45" s="22">
        <v>2.933425</v>
      </c>
      <c r="G45" s="4"/>
      <c r="M45" s="22" t="s">
        <v>24</v>
      </c>
      <c r="N45" s="16">
        <v>918.018172</v>
      </c>
      <c r="O45" s="16">
        <v>111.030209</v>
      </c>
      <c r="P45" s="16">
        <v>2.965152</v>
      </c>
      <c r="Q45" s="27">
        <v>3.24188</v>
      </c>
      <c r="R45" s="16">
        <v>2.07307</v>
      </c>
      <c r="S45" s="16"/>
      <c r="W45" s="16"/>
      <c r="Y45" s="16"/>
    </row>
    <row r="46" ht="15.75" customHeight="1">
      <c r="A46" s="4" t="s">
        <v>25</v>
      </c>
      <c r="B46" s="20">
        <f t="shared" ref="B46:F46" si="9">AVERAGE(B36:B45)</f>
        <v>1532.584125</v>
      </c>
      <c r="C46" s="20">
        <f t="shared" si="9"/>
        <v>99.6929844</v>
      </c>
      <c r="D46" s="20">
        <f t="shared" si="9"/>
        <v>9.699447</v>
      </c>
      <c r="E46" s="21">
        <f t="shared" si="9"/>
        <v>5.5170538</v>
      </c>
      <c r="F46" s="20">
        <f t="shared" si="9"/>
        <v>5.9401983</v>
      </c>
      <c r="G46" s="4"/>
      <c r="M46" s="4" t="s">
        <v>25</v>
      </c>
      <c r="N46" s="13">
        <f t="shared" ref="N46:R46" si="10"> average(N36:N45)</f>
        <v>1529.476482</v>
      </c>
      <c r="O46" s="13">
        <f t="shared" si="10"/>
        <v>173.2288933</v>
      </c>
      <c r="P46" s="13">
        <f t="shared" si="10"/>
        <v>9.1847748</v>
      </c>
      <c r="Q46" s="28">
        <f t="shared" si="10"/>
        <v>5.222222</v>
      </c>
      <c r="R46" s="13">
        <f t="shared" si="10"/>
        <v>6.7173534</v>
      </c>
      <c r="T46" s="29" t="s">
        <v>32</v>
      </c>
    </row>
    <row r="47" ht="15.75" customHeight="1">
      <c r="A47" s="4" t="s">
        <v>26</v>
      </c>
      <c r="B47" s="20">
        <f t="shared" ref="B47:F47" si="11">Median(B36:B45)</f>
        <v>976.050497</v>
      </c>
      <c r="C47" s="20">
        <f t="shared" si="11"/>
        <v>67.747737</v>
      </c>
      <c r="D47" s="20">
        <f t="shared" si="11"/>
        <v>7.6522195</v>
      </c>
      <c r="E47" s="21">
        <f t="shared" si="11"/>
        <v>4.7827085</v>
      </c>
      <c r="F47" s="20">
        <f t="shared" si="11"/>
        <v>5.175788</v>
      </c>
      <c r="G47" s="4"/>
      <c r="M47" s="4" t="s">
        <v>26</v>
      </c>
      <c r="N47" s="13">
        <f t="shared" ref="N47:O47" si="12">Median(N36:N45)</f>
        <v>1050.952917</v>
      </c>
      <c r="O47" s="13">
        <f t="shared" si="12"/>
        <v>121.9534605</v>
      </c>
      <c r="P47" s="13">
        <f t="shared" ref="P47:Q47" si="13"> median(P36:P45)</f>
        <v>6.5191905</v>
      </c>
      <c r="Q47" s="28">
        <f t="shared" si="13"/>
        <v>4.907566</v>
      </c>
      <c r="R47" s="13">
        <f>Median(R36:R45)</f>
        <v>4.6992905</v>
      </c>
    </row>
    <row r="48" ht="15.75" customHeight="1"/>
    <row r="49" ht="15.75" customHeight="1">
      <c r="A49" s="30"/>
      <c r="C49" s="30"/>
      <c r="E49" s="30"/>
      <c r="G49" s="30"/>
      <c r="H49" s="24"/>
    </row>
    <row r="50" ht="15.75" customHeight="1">
      <c r="A50" s="31" t="s">
        <v>33</v>
      </c>
      <c r="B50" s="4"/>
      <c r="C50" s="31" t="s">
        <v>34</v>
      </c>
      <c r="D50" s="4"/>
      <c r="E50" s="31" t="s">
        <v>35</v>
      </c>
      <c r="F50" s="4"/>
      <c r="G50" s="32" t="s">
        <v>28</v>
      </c>
      <c r="H50" s="33" t="s">
        <v>36</v>
      </c>
      <c r="M50" s="34" t="s">
        <v>33</v>
      </c>
      <c r="N50" s="35"/>
      <c r="O50" s="34" t="s">
        <v>34</v>
      </c>
      <c r="P50" s="35"/>
      <c r="Q50" s="36" t="s">
        <v>37</v>
      </c>
      <c r="R50" s="35"/>
      <c r="S50" s="37" t="s">
        <v>28</v>
      </c>
      <c r="T50" s="38" t="s">
        <v>36</v>
      </c>
      <c r="U50" s="39"/>
    </row>
    <row r="51" ht="15.75" customHeight="1">
      <c r="A51" s="4" t="s">
        <v>29</v>
      </c>
      <c r="B51" s="20">
        <v>8.0</v>
      </c>
      <c r="C51" s="20">
        <v>16.0</v>
      </c>
      <c r="D51" s="20">
        <v>32.0</v>
      </c>
      <c r="E51" s="20">
        <v>64.0</v>
      </c>
      <c r="F51" s="4"/>
      <c r="G51" s="4"/>
      <c r="H51" s="4"/>
      <c r="M51" s="4" t="s">
        <v>29</v>
      </c>
      <c r="N51" s="20">
        <v>8.0</v>
      </c>
      <c r="O51" s="40">
        <v>16.0</v>
      </c>
      <c r="P51" s="20">
        <v>32.0</v>
      </c>
      <c r="Q51" s="20">
        <v>64.0</v>
      </c>
      <c r="S51" s="16"/>
      <c r="X51" s="16"/>
    </row>
    <row r="52" ht="15.75" customHeight="1">
      <c r="A52" s="22" t="s">
        <v>15</v>
      </c>
      <c r="B52" s="22">
        <v>6.963911</v>
      </c>
      <c r="C52" s="22">
        <v>6.599056</v>
      </c>
      <c r="D52" s="23">
        <v>4.820875</v>
      </c>
      <c r="E52" s="22">
        <v>8.612847</v>
      </c>
      <c r="F52" s="4"/>
      <c r="G52" s="4"/>
      <c r="H52" s="4"/>
      <c r="M52" s="22" t="s">
        <v>15</v>
      </c>
      <c r="N52" s="16">
        <v>7.798319</v>
      </c>
      <c r="O52" s="41">
        <v>4.393966</v>
      </c>
      <c r="P52" s="16">
        <v>4.474255</v>
      </c>
      <c r="Q52" s="16">
        <v>7.5397</v>
      </c>
      <c r="S52" s="16"/>
      <c r="X52" s="16"/>
    </row>
    <row r="53" ht="15.75" customHeight="1">
      <c r="A53" s="22" t="s">
        <v>16</v>
      </c>
      <c r="B53" s="22">
        <v>9.697239</v>
      </c>
      <c r="C53" s="22">
        <v>8.819172</v>
      </c>
      <c r="D53" s="23">
        <v>8.141945</v>
      </c>
      <c r="E53" s="22">
        <v>10.186398</v>
      </c>
      <c r="F53" s="4"/>
      <c r="G53" s="4"/>
      <c r="H53" s="4"/>
      <c r="M53" s="22" t="s">
        <v>16</v>
      </c>
      <c r="N53" s="16">
        <v>11.16204</v>
      </c>
      <c r="O53" s="41">
        <v>9.553842</v>
      </c>
      <c r="P53" s="16">
        <v>6.768376</v>
      </c>
      <c r="Q53" s="16">
        <v>10.621922</v>
      </c>
      <c r="S53" s="16"/>
      <c r="X53" s="16"/>
    </row>
    <row r="54" ht="15.75" customHeight="1">
      <c r="A54" s="22" t="s">
        <v>17</v>
      </c>
      <c r="B54" s="22">
        <v>5.946699</v>
      </c>
      <c r="C54" s="22">
        <v>5.014358</v>
      </c>
      <c r="D54" s="23">
        <v>6.018647</v>
      </c>
      <c r="E54" s="22">
        <v>6.129069</v>
      </c>
      <c r="F54" s="4"/>
      <c r="G54" s="4"/>
      <c r="H54" s="4"/>
      <c r="M54" s="22" t="s">
        <v>17</v>
      </c>
      <c r="N54" s="16">
        <v>5.06702</v>
      </c>
      <c r="O54" s="41">
        <v>3.917541</v>
      </c>
      <c r="P54" s="16">
        <v>6.843212</v>
      </c>
      <c r="Q54" s="16">
        <v>6.754298</v>
      </c>
      <c r="S54" s="16"/>
      <c r="X54" s="16"/>
    </row>
    <row r="55" ht="15.75" customHeight="1">
      <c r="A55" s="22" t="s">
        <v>18</v>
      </c>
      <c r="B55" s="22">
        <v>13.089136</v>
      </c>
      <c r="C55" s="22">
        <v>13.837907</v>
      </c>
      <c r="D55" s="23">
        <v>10.984154</v>
      </c>
      <c r="E55" s="22">
        <v>15.431722</v>
      </c>
      <c r="F55" s="4"/>
      <c r="G55" s="4"/>
      <c r="H55" s="4"/>
      <c r="M55" s="22" t="s">
        <v>18</v>
      </c>
      <c r="N55" s="16">
        <v>12.453165</v>
      </c>
      <c r="O55" s="41">
        <v>9.780407</v>
      </c>
      <c r="P55" s="16">
        <v>8.896166</v>
      </c>
      <c r="Q55" s="16">
        <v>20.976732</v>
      </c>
      <c r="S55" s="16"/>
      <c r="X55" s="16"/>
    </row>
    <row r="56" ht="15.75" customHeight="1">
      <c r="A56" s="22" t="s">
        <v>19</v>
      </c>
      <c r="B56" s="22">
        <v>2.87263</v>
      </c>
      <c r="C56" s="22">
        <v>3.244579</v>
      </c>
      <c r="D56" s="23">
        <v>3.461838</v>
      </c>
      <c r="E56" s="22">
        <v>3.115713</v>
      </c>
      <c r="F56" s="4"/>
      <c r="G56" s="4"/>
      <c r="H56" s="4"/>
      <c r="M56" s="22" t="s">
        <v>19</v>
      </c>
      <c r="N56" s="16">
        <v>3.030675</v>
      </c>
      <c r="O56" s="41">
        <v>2.726818</v>
      </c>
      <c r="P56" s="16">
        <v>3.672801</v>
      </c>
      <c r="Q56" s="16">
        <v>3.660936</v>
      </c>
      <c r="S56" s="16"/>
      <c r="X56" s="16"/>
    </row>
    <row r="57" ht="15.75" customHeight="1">
      <c r="A57" s="22" t="s">
        <v>20</v>
      </c>
      <c r="B57" s="22">
        <v>2.508958</v>
      </c>
      <c r="C57" s="22">
        <v>3.933447</v>
      </c>
      <c r="D57" s="23">
        <v>3.425935</v>
      </c>
      <c r="E57" s="22">
        <v>3.989936</v>
      </c>
      <c r="F57" s="4"/>
      <c r="G57" s="4"/>
      <c r="H57" s="4"/>
      <c r="M57" s="22" t="s">
        <v>20</v>
      </c>
      <c r="N57" s="16">
        <v>2.258198</v>
      </c>
      <c r="O57" s="41">
        <v>1.75158</v>
      </c>
      <c r="P57" s="16">
        <v>3.03938</v>
      </c>
      <c r="Q57" s="16">
        <v>3.37651</v>
      </c>
      <c r="S57" s="16"/>
      <c r="X57" s="16"/>
    </row>
    <row r="58" ht="15.75" customHeight="1">
      <c r="A58" s="22" t="s">
        <v>21</v>
      </c>
      <c r="B58" s="22">
        <v>4.167388</v>
      </c>
      <c r="C58" s="22">
        <v>4.641982</v>
      </c>
      <c r="D58" s="23">
        <v>4.744542</v>
      </c>
      <c r="E58" s="22">
        <v>5.840408</v>
      </c>
      <c r="F58" s="4"/>
      <c r="G58" s="4"/>
      <c r="H58" s="4"/>
      <c r="M58" s="22" t="s">
        <v>21</v>
      </c>
      <c r="N58" s="16">
        <v>3.718213</v>
      </c>
      <c r="O58" s="41">
        <v>6.009099</v>
      </c>
      <c r="P58" s="16">
        <v>5.340877</v>
      </c>
      <c r="Q58" s="16">
        <v>6.501713</v>
      </c>
      <c r="S58" s="16"/>
      <c r="X58" s="16"/>
    </row>
    <row r="59" ht="15.75" customHeight="1">
      <c r="A59" s="22" t="s">
        <v>22</v>
      </c>
      <c r="B59" s="22">
        <v>7.01462</v>
      </c>
      <c r="C59" s="22">
        <v>7.483574</v>
      </c>
      <c r="D59" s="23">
        <v>7.345956</v>
      </c>
      <c r="E59" s="22">
        <v>7.374237</v>
      </c>
      <c r="F59" s="4"/>
      <c r="G59" s="4"/>
      <c r="H59" s="4"/>
      <c r="M59" s="22" t="s">
        <v>22</v>
      </c>
      <c r="N59" s="16">
        <v>8.122177</v>
      </c>
      <c r="O59" s="41">
        <v>6.980916</v>
      </c>
      <c r="P59" s="16">
        <v>7.796859</v>
      </c>
      <c r="Q59" s="16">
        <v>8.884544</v>
      </c>
      <c r="S59" s="16"/>
      <c r="X59" s="16"/>
    </row>
    <row r="60" ht="15.75" customHeight="1">
      <c r="A60" s="22" t="s">
        <v>23</v>
      </c>
      <c r="B60" s="22">
        <v>2.682033</v>
      </c>
      <c r="C60" s="22">
        <v>3.771461</v>
      </c>
      <c r="D60" s="23">
        <v>3.433448</v>
      </c>
      <c r="E60" s="22">
        <v>2.278506</v>
      </c>
      <c r="F60" s="4"/>
      <c r="G60" s="4"/>
      <c r="H60" s="4"/>
      <c r="M60" s="22" t="s">
        <v>23</v>
      </c>
      <c r="N60" s="16">
        <v>2.918526</v>
      </c>
      <c r="O60" s="41">
        <v>1.823323</v>
      </c>
      <c r="P60" s="16">
        <v>2.148414</v>
      </c>
      <c r="Q60" s="16">
        <v>1.745866</v>
      </c>
      <c r="S60" s="16"/>
      <c r="X60" s="16"/>
    </row>
    <row r="61" ht="15.75" customHeight="1">
      <c r="A61" s="22" t="s">
        <v>24</v>
      </c>
      <c r="B61" s="22">
        <v>3.527525</v>
      </c>
      <c r="C61" s="22">
        <v>2.69227</v>
      </c>
      <c r="D61" s="23">
        <v>2.793198</v>
      </c>
      <c r="E61" s="22">
        <v>2.344249</v>
      </c>
      <c r="F61" s="4"/>
      <c r="G61" s="4"/>
      <c r="H61" s="4"/>
      <c r="M61" s="22" t="s">
        <v>24</v>
      </c>
      <c r="N61" s="16">
        <v>2.271389</v>
      </c>
      <c r="O61" s="41">
        <v>2.013722</v>
      </c>
      <c r="P61" s="16">
        <v>3.24188</v>
      </c>
      <c r="Q61" s="16">
        <v>2.575083</v>
      </c>
      <c r="S61" s="16"/>
    </row>
    <row r="62" ht="15.75" customHeight="1">
      <c r="A62" s="4" t="s">
        <v>25</v>
      </c>
      <c r="B62" s="20">
        <f t="shared" ref="B62:E62" si="14">AVERAGE(B52:B61)</f>
        <v>5.8470139</v>
      </c>
      <c r="C62" s="20">
        <f t="shared" si="14"/>
        <v>6.0037806</v>
      </c>
      <c r="D62" s="21">
        <f t="shared" si="14"/>
        <v>5.5170538</v>
      </c>
      <c r="E62" s="20">
        <f t="shared" si="14"/>
        <v>6.5303085</v>
      </c>
      <c r="F62" s="4"/>
      <c r="G62" s="4"/>
      <c r="H62" s="4"/>
      <c r="M62" s="4" t="s">
        <v>25</v>
      </c>
      <c r="N62" s="13">
        <f t="shared" ref="N62:Q62" si="15"> average(N52:N61)</f>
        <v>5.8799722</v>
      </c>
      <c r="O62" s="42">
        <f t="shared" si="15"/>
        <v>4.8951214</v>
      </c>
      <c r="P62" s="43">
        <f t="shared" si="15"/>
        <v>5.222222</v>
      </c>
      <c r="Q62" s="43">
        <f t="shared" si="15"/>
        <v>7.2637304</v>
      </c>
    </row>
    <row r="63" ht="15.75" customHeight="1">
      <c r="A63" s="4" t="s">
        <v>26</v>
      </c>
      <c r="B63" s="20">
        <f t="shared" ref="B63:E63" si="16">Median(B52:B61)</f>
        <v>5.0570435</v>
      </c>
      <c r="C63" s="20">
        <f t="shared" si="16"/>
        <v>4.82817</v>
      </c>
      <c r="D63" s="21">
        <f t="shared" si="16"/>
        <v>4.7827085</v>
      </c>
      <c r="E63" s="20">
        <f t="shared" si="16"/>
        <v>5.9847385</v>
      </c>
      <c r="F63" s="4"/>
      <c r="G63" s="4"/>
      <c r="H63" s="4"/>
      <c r="M63" s="4" t="s">
        <v>26</v>
      </c>
      <c r="N63" s="13">
        <f t="shared" ref="N63:O63" si="17">MEDIAN(N52:N61)</f>
        <v>4.3926165</v>
      </c>
      <c r="O63" s="42">
        <f t="shared" si="17"/>
        <v>4.1557535</v>
      </c>
      <c r="P63" s="43">
        <f t="shared" ref="P63:Q63" si="18"> median(P52:P61)</f>
        <v>4.907566</v>
      </c>
      <c r="Q63" s="43">
        <f t="shared" si="18"/>
        <v>6.6280055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2023-04-16T00:35:00Z</dcterms:created>
</cp:coreProperties>
</file>