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cbee11c09f402d/keno tracking app/"/>
    </mc:Choice>
  </mc:AlternateContent>
  <xr:revisionPtr revIDLastSave="26" documentId="8_{2212CFA5-AD01-440C-AD5F-5E78A300BC3B}" xr6:coauthVersionLast="47" xr6:coauthVersionMax="47" xr10:uidLastSave="{694B1BC9-2379-43D9-9F00-A8485054420D}"/>
  <bookViews>
    <workbookView xWindow="-120" yWindow="-120" windowWidth="38640" windowHeight="15720" xr2:uid="{30EC2D04-221D-4F00-90F5-9C8A6DC1F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7" i="1" l="1"/>
  <c r="AF6" i="1"/>
  <c r="AE7" i="1"/>
  <c r="AE6" i="1"/>
  <c r="L22" i="1"/>
  <c r="M22" i="1" s="1"/>
  <c r="J22" i="1"/>
  <c r="K22" i="1" s="1"/>
  <c r="H22" i="1"/>
  <c r="S17" i="1"/>
  <c r="U17" i="1" s="1"/>
  <c r="S19" i="1"/>
  <c r="U19" i="1" s="1"/>
  <c r="S21" i="1"/>
  <c r="U21" i="1" s="1"/>
  <c r="S23" i="1"/>
  <c r="U23" i="1" s="1"/>
  <c r="S15" i="1"/>
  <c r="U15" i="1" s="1"/>
  <c r="S7" i="1"/>
  <c r="U7" i="1" s="1"/>
  <c r="S9" i="1"/>
  <c r="U9" i="1" s="1"/>
  <c r="S11" i="1"/>
  <c r="U11" i="1" s="1"/>
  <c r="I8" i="1"/>
  <c r="K8" i="1" s="1"/>
  <c r="I9" i="1"/>
  <c r="K9" i="1" s="1"/>
  <c r="I10" i="1"/>
  <c r="K10" i="1" s="1"/>
  <c r="I7" i="1"/>
  <c r="K7" i="1" s="1"/>
  <c r="R16" i="1"/>
  <c r="S16" i="1" s="1"/>
  <c r="U16" i="1" s="1"/>
  <c r="R17" i="1"/>
  <c r="R18" i="1"/>
  <c r="S18" i="1" s="1"/>
  <c r="U18" i="1" s="1"/>
  <c r="R19" i="1"/>
  <c r="R20" i="1"/>
  <c r="S20" i="1" s="1"/>
  <c r="U20" i="1" s="1"/>
  <c r="R21" i="1"/>
  <c r="R22" i="1"/>
  <c r="S22" i="1" s="1"/>
  <c r="U22" i="1" s="1"/>
  <c r="R23" i="1"/>
  <c r="R24" i="1"/>
  <c r="S24" i="1" s="1"/>
  <c r="U24" i="1" s="1"/>
  <c r="R15" i="1"/>
  <c r="R6" i="1"/>
  <c r="S6" i="1" s="1"/>
  <c r="U6" i="1" s="1"/>
  <c r="R7" i="1"/>
  <c r="R8" i="1"/>
  <c r="S8" i="1" s="1"/>
  <c r="U8" i="1" s="1"/>
  <c r="R9" i="1"/>
  <c r="R10" i="1"/>
  <c r="S10" i="1" s="1"/>
  <c r="U10" i="1" s="1"/>
  <c r="R11" i="1"/>
  <c r="R5" i="1"/>
  <c r="S5" i="1" s="1"/>
  <c r="U5" i="1" s="1"/>
  <c r="U12" i="1" l="1"/>
  <c r="U25" i="1"/>
  <c r="K11" i="1"/>
</calcChain>
</file>

<file path=xl/sharedStrings.xml><?xml version="1.0" encoding="utf-8"?>
<sst xmlns="http://schemas.openxmlformats.org/spreadsheetml/2006/main" count="24" uniqueCount="21">
  <si>
    <t>Catch  </t>
  </si>
  <si>
    <t>3      </t>
  </si>
  <si>
    <t>2      </t>
  </si>
  <si>
    <t>1      </t>
  </si>
  <si>
    <t>0      </t>
  </si>
  <si>
    <t>Total  </t>
  </si>
  <si>
    <t> </t>
  </si>
  <si>
    <t xml:space="preserve">Catch </t>
  </si>
  <si>
    <t>Combinations</t>
  </si>
  <si>
    <t xml:space="preserve">Total </t>
  </si>
  <si>
    <t> Combina</t>
  </si>
  <si>
    <t> 1140  </t>
  </si>
  <si>
    <t> 11400  </t>
  </si>
  <si>
    <t> 35400  </t>
  </si>
  <si>
    <t> 34220  </t>
  </si>
  <si>
    <t> 82160</t>
  </si>
  <si>
    <t>const winTable3 = [0, 0, 2, 48];</t>
  </si>
  <si>
    <t>    const winTable6 = [0, 0, 0, 3, 4, 75, 1600];</t>
  </si>
  <si>
    <t>    const winTable9 = [0, 0, 0, 0, 1, 6, 44, 340, 4700, 10000];</t>
  </si>
  <si>
    <t>topaz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</si>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</sst>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7B7F8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3BFD-A12E-4515-9564-74C13C3BAE66}">
  <dimension ref="E4:AF30"/>
  <sheetViews>
    <sheetView tabSelected="1" workbookViewId="0">
      <selection activeCell="AD11" sqref="AD11"/>
    </sheetView>
  </sheetViews>
  <sheetFormatPr defaultRowHeight="15" x14ac:dyDescent="0.25"/>
  <cols>
    <col min="16" max="16" width="6.7109375" bestFit="1" customWidth="1"/>
    <col min="17" max="17" width="13.85546875" style="3" bestFit="1" customWidth="1"/>
    <col min="18" max="18" width="10.5703125" style="2" bestFit="1" customWidth="1"/>
  </cols>
  <sheetData>
    <row r="4" spans="5:32" x14ac:dyDescent="0.25">
      <c r="P4" t="s">
        <v>7</v>
      </c>
      <c r="Q4" s="3" t="s">
        <v>8</v>
      </c>
    </row>
    <row r="5" spans="5:32" x14ac:dyDescent="0.25">
      <c r="P5">
        <v>6</v>
      </c>
      <c r="Q5" s="3">
        <v>38760</v>
      </c>
      <c r="R5" s="2">
        <f>$Q$12/Q5</f>
        <v>7752.8431372549021</v>
      </c>
      <c r="S5">
        <f>1/R5</f>
        <v>1.2898493911152139E-4</v>
      </c>
      <c r="T5">
        <v>300</v>
      </c>
      <c r="U5">
        <f>S5*T5</f>
        <v>3.8695481733456417E-2</v>
      </c>
    </row>
    <row r="6" spans="5:32" ht="18.75" x14ac:dyDescent="0.25">
      <c r="E6" s="1"/>
      <c r="F6" t="s">
        <v>0</v>
      </c>
      <c r="G6" t="s">
        <v>10</v>
      </c>
      <c r="I6" t="s">
        <v>6</v>
      </c>
      <c r="P6">
        <v>5</v>
      </c>
      <c r="Q6" s="3">
        <v>930240</v>
      </c>
      <c r="R6" s="2">
        <f t="shared" ref="R6:R11" si="0">$Q$12/Q6</f>
        <v>323.03513071895424</v>
      </c>
      <c r="S6">
        <f t="shared" ref="S6:S11" si="1">1/R6</f>
        <v>3.0956385386765135E-3</v>
      </c>
      <c r="T6">
        <v>60</v>
      </c>
      <c r="U6">
        <f t="shared" ref="U6:U11" si="2">S6*T6</f>
        <v>0.18573831232059082</v>
      </c>
      <c r="AA6" t="s">
        <v>19</v>
      </c>
      <c r="AB6">
        <v>0.88953325155856799</v>
      </c>
      <c r="AC6">
        <v>0.8853023922730876</v>
      </c>
      <c r="AE6">
        <f>(AB6*3)+AC6</f>
        <v>3.5539021469487917</v>
      </c>
      <c r="AF6">
        <f>AE6/4</f>
        <v>0.88847553673719792</v>
      </c>
    </row>
    <row r="7" spans="5:32" ht="18.75" x14ac:dyDescent="0.25">
      <c r="E7" s="1"/>
      <c r="F7" t="s">
        <v>1</v>
      </c>
      <c r="G7" t="s">
        <v>11</v>
      </c>
      <c r="H7">
        <v>72.069999999999993</v>
      </c>
      <c r="I7">
        <f>1/H7</f>
        <v>1.3875398917718886E-2</v>
      </c>
      <c r="J7">
        <v>46</v>
      </c>
      <c r="K7">
        <f>I7*J7</f>
        <v>0.63826835021506878</v>
      </c>
      <c r="P7">
        <v>4</v>
      </c>
      <c r="Q7" s="3">
        <v>8575650</v>
      </c>
      <c r="R7" s="2">
        <f t="shared" si="0"/>
        <v>35.041098925445887</v>
      </c>
      <c r="S7">
        <f t="shared" si="1"/>
        <v>2.8537917778424106E-2</v>
      </c>
      <c r="T7">
        <v>12</v>
      </c>
      <c r="U7">
        <f t="shared" si="2"/>
        <v>0.3424550133410893</v>
      </c>
      <c r="AA7" t="s">
        <v>20</v>
      </c>
      <c r="AB7">
        <v>0.95634745001833621</v>
      </c>
      <c r="AC7">
        <v>0.9818680979249732</v>
      </c>
      <c r="AE7">
        <f>(AB7*3)+AC7</f>
        <v>3.8509104479799818</v>
      </c>
      <c r="AF7">
        <f>AE7/4</f>
        <v>0.96272761199499546</v>
      </c>
    </row>
    <row r="8" spans="5:32" ht="18.75" x14ac:dyDescent="0.25">
      <c r="E8" s="1"/>
      <c r="F8" t="s">
        <v>2</v>
      </c>
      <c r="G8" t="s">
        <v>12</v>
      </c>
      <c r="H8">
        <v>7.21</v>
      </c>
      <c r="I8">
        <f t="shared" ref="I8:I10" si="3">1/H8</f>
        <v>0.13869625520110956</v>
      </c>
      <c r="J8">
        <v>2</v>
      </c>
      <c r="K8">
        <f t="shared" ref="K8:K10" si="4">I8*J8</f>
        <v>0.27739251040221913</v>
      </c>
      <c r="P8">
        <v>3</v>
      </c>
      <c r="Q8" s="3">
        <v>39010800</v>
      </c>
      <c r="R8" s="2">
        <f t="shared" si="0"/>
        <v>7.7030001948178457</v>
      </c>
      <c r="S8">
        <f t="shared" si="1"/>
        <v>0.12981954754106653</v>
      </c>
      <c r="T8">
        <v>3</v>
      </c>
      <c r="U8">
        <f t="shared" si="2"/>
        <v>0.38945864262319962</v>
      </c>
    </row>
    <row r="9" spans="5:32" ht="18.75" x14ac:dyDescent="0.25">
      <c r="E9" s="1"/>
      <c r="F9" t="s">
        <v>3</v>
      </c>
      <c r="G9" t="s">
        <v>13</v>
      </c>
      <c r="H9">
        <v>2.3199999999999998</v>
      </c>
      <c r="I9">
        <f t="shared" si="3"/>
        <v>0.43103448275862072</v>
      </c>
      <c r="J9">
        <v>0</v>
      </c>
      <c r="K9">
        <f t="shared" si="4"/>
        <v>0</v>
      </c>
      <c r="P9">
        <v>2</v>
      </c>
      <c r="Q9" s="3">
        <v>92650650</v>
      </c>
      <c r="R9" s="2">
        <f t="shared" si="0"/>
        <v>3.2433685030811978</v>
      </c>
      <c r="S9">
        <f t="shared" si="1"/>
        <v>0.30832142541003305</v>
      </c>
      <c r="T9">
        <v>0</v>
      </c>
      <c r="U9">
        <f t="shared" si="2"/>
        <v>0</v>
      </c>
    </row>
    <row r="10" spans="5:32" ht="18.75" x14ac:dyDescent="0.25">
      <c r="E10" s="1"/>
      <c r="F10" t="s">
        <v>4</v>
      </c>
      <c r="G10" t="s">
        <v>14</v>
      </c>
      <c r="H10">
        <v>2.4</v>
      </c>
      <c r="I10">
        <f t="shared" si="3"/>
        <v>0.41666666666666669</v>
      </c>
      <c r="J10">
        <v>0</v>
      </c>
      <c r="K10">
        <f t="shared" si="4"/>
        <v>0</v>
      </c>
      <c r="P10">
        <v>1</v>
      </c>
      <c r="Q10" s="3">
        <v>109230240</v>
      </c>
      <c r="R10" s="2">
        <f t="shared" si="0"/>
        <v>2.7510714981492304</v>
      </c>
      <c r="S10">
        <f t="shared" si="1"/>
        <v>0.36349473311498631</v>
      </c>
      <c r="T10">
        <v>0</v>
      </c>
      <c r="U10">
        <f t="shared" si="2"/>
        <v>0</v>
      </c>
    </row>
    <row r="11" spans="5:32" ht="18.75" x14ac:dyDescent="0.25">
      <c r="E11" s="1"/>
      <c r="F11" t="s">
        <v>5</v>
      </c>
      <c r="G11" t="s">
        <v>15</v>
      </c>
      <c r="J11">
        <v>48</v>
      </c>
      <c r="K11">
        <f>SUM(K7:K10)</f>
        <v>0.91566086061728791</v>
      </c>
      <c r="P11">
        <v>0</v>
      </c>
      <c r="Q11" s="3">
        <v>50063860</v>
      </c>
      <c r="R11" s="2">
        <f t="shared" si="0"/>
        <v>6.0023378141437753</v>
      </c>
      <c r="S11">
        <f t="shared" si="1"/>
        <v>0.16660175267770205</v>
      </c>
      <c r="T11">
        <v>0</v>
      </c>
      <c r="U11">
        <f t="shared" si="2"/>
        <v>0</v>
      </c>
    </row>
    <row r="12" spans="5:32" x14ac:dyDescent="0.25">
      <c r="P12" t="s">
        <v>9</v>
      </c>
      <c r="Q12" s="3">
        <v>300500200</v>
      </c>
      <c r="U12">
        <f>SUM(U5:U11)</f>
        <v>0.95634745001833621</v>
      </c>
    </row>
    <row r="14" spans="5:32" x14ac:dyDescent="0.25">
      <c r="P14" t="s">
        <v>7</v>
      </c>
      <c r="Q14" s="3" t="s">
        <v>8</v>
      </c>
    </row>
    <row r="15" spans="5:32" x14ac:dyDescent="0.25">
      <c r="H15">
        <v>0.92297258461642029</v>
      </c>
      <c r="L15" s="3"/>
      <c r="P15">
        <v>9</v>
      </c>
      <c r="Q15" s="3">
        <v>167960</v>
      </c>
      <c r="R15" s="2">
        <f>Q$25/Q15</f>
        <v>1380687.6470588236</v>
      </c>
      <c r="S15">
        <f>1/R15</f>
        <v>7.2427677768409518E-7</v>
      </c>
      <c r="T15">
        <v>990</v>
      </c>
      <c r="U15">
        <f>S15*T15</f>
        <v>7.1703400990725424E-4</v>
      </c>
    </row>
    <row r="16" spans="5:32" x14ac:dyDescent="0.25">
      <c r="H16">
        <v>0.94215910671606873</v>
      </c>
      <c r="P16">
        <v>8</v>
      </c>
      <c r="Q16" s="3">
        <v>7558200</v>
      </c>
      <c r="R16" s="2">
        <f t="shared" ref="R16:R24" si="5">Q$25/Q16</f>
        <v>30681.947712418299</v>
      </c>
      <c r="S16">
        <f t="shared" ref="S16:S24" si="6">1/R16</f>
        <v>3.2592454995784283E-5</v>
      </c>
      <c r="T16">
        <v>400</v>
      </c>
      <c r="U16">
        <f t="shared" ref="U16:U24" si="7">S16*T16</f>
        <v>1.3036981998313713E-2</v>
      </c>
    </row>
    <row r="17" spans="8:21" x14ac:dyDescent="0.25">
      <c r="H17">
        <v>0.94215910671606873</v>
      </c>
      <c r="P17">
        <v>7</v>
      </c>
      <c r="Q17" s="3">
        <v>137210400</v>
      </c>
      <c r="R17" s="2">
        <f t="shared" si="5"/>
        <v>1690.107289243381</v>
      </c>
      <c r="S17">
        <f t="shared" si="6"/>
        <v>5.9167841376962229E-4</v>
      </c>
      <c r="T17">
        <v>120</v>
      </c>
      <c r="U17">
        <f t="shared" si="7"/>
        <v>7.1001409652354672E-2</v>
      </c>
    </row>
    <row r="18" spans="8:21" x14ac:dyDescent="0.25">
      <c r="H18">
        <v>0.94215910671606873</v>
      </c>
      <c r="P18">
        <v>6</v>
      </c>
      <c r="Q18" s="3">
        <v>1326367200</v>
      </c>
      <c r="R18" s="2">
        <f t="shared" si="5"/>
        <v>174.83868509414285</v>
      </c>
      <c r="S18">
        <f t="shared" si="6"/>
        <v>5.7195579997730162E-3</v>
      </c>
      <c r="T18">
        <v>40</v>
      </c>
      <c r="U18">
        <f t="shared" si="7"/>
        <v>0.22878231999092064</v>
      </c>
    </row>
    <row r="19" spans="8:21" x14ac:dyDescent="0.25">
      <c r="H19">
        <v>0.94341165845272568</v>
      </c>
      <c r="P19">
        <v>5</v>
      </c>
      <c r="Q19" s="3">
        <v>7560293040</v>
      </c>
      <c r="R19" s="2">
        <f t="shared" si="5"/>
        <v>30.67345352528822</v>
      </c>
      <c r="S19">
        <f t="shared" si="6"/>
        <v>3.2601480598706191E-2</v>
      </c>
      <c r="T19">
        <v>10</v>
      </c>
      <c r="U19">
        <f t="shared" si="7"/>
        <v>0.3260148059870619</v>
      </c>
    </row>
    <row r="20" spans="8:21" x14ac:dyDescent="0.25">
      <c r="H20">
        <v>0.94341165845272568</v>
      </c>
      <c r="P20">
        <v>4</v>
      </c>
      <c r="Q20" s="3">
        <v>26461025640</v>
      </c>
      <c r="R20" s="2">
        <f t="shared" si="5"/>
        <v>8.763843864368063</v>
      </c>
      <c r="S20">
        <f t="shared" si="6"/>
        <v>0.11410518209547167</v>
      </c>
      <c r="T20">
        <v>3</v>
      </c>
      <c r="U20">
        <f t="shared" si="7"/>
        <v>0.34231554628641503</v>
      </c>
    </row>
    <row r="21" spans="8:21" x14ac:dyDescent="0.25">
      <c r="H21">
        <v>0.94341165845272568</v>
      </c>
      <c r="P21">
        <v>3</v>
      </c>
      <c r="Q21" s="3">
        <v>57072800400</v>
      </c>
      <c r="R21" s="2">
        <f t="shared" si="5"/>
        <v>4.0632367007524657</v>
      </c>
      <c r="S21">
        <f t="shared" si="6"/>
        <v>0.24610921628435067</v>
      </c>
      <c r="T21">
        <v>0</v>
      </c>
      <c r="U21">
        <f t="shared" si="7"/>
        <v>0</v>
      </c>
    </row>
    <row r="22" spans="8:21" x14ac:dyDescent="0.25">
      <c r="H22">
        <f>SUM(H15:H21)</f>
        <v>6.5796848801228025</v>
      </c>
      <c r="J22">
        <f>H22/7</f>
        <v>0.93995498287468604</v>
      </c>
      <c r="K22">
        <f>J22*2807</f>
        <v>2638.4536369292437</v>
      </c>
      <c r="L22">
        <f>2807/1.0639</f>
        <v>2638.4058652128956</v>
      </c>
      <c r="M22">
        <f>L22*0.75</f>
        <v>1978.8043989096718</v>
      </c>
      <c r="P22">
        <v>2</v>
      </c>
      <c r="Q22" s="3">
        <v>73379314800</v>
      </c>
      <c r="R22" s="2">
        <f t="shared" si="5"/>
        <v>3.1602952116963623</v>
      </c>
      <c r="S22">
        <f t="shared" si="6"/>
        <v>0.31642613522273655</v>
      </c>
      <c r="T22">
        <v>0</v>
      </c>
      <c r="U22">
        <f t="shared" si="7"/>
        <v>0</v>
      </c>
    </row>
    <row r="23" spans="8:21" x14ac:dyDescent="0.25">
      <c r="P23">
        <v>1</v>
      </c>
      <c r="Q23" s="3">
        <v>51172416900</v>
      </c>
      <c r="R23" s="2">
        <f t="shared" si="5"/>
        <v>4.5317440771495008</v>
      </c>
      <c r="S23">
        <f t="shared" si="6"/>
        <v>0.22066559430006627</v>
      </c>
      <c r="T23">
        <v>0</v>
      </c>
      <c r="U23">
        <f t="shared" si="7"/>
        <v>0</v>
      </c>
    </row>
    <row r="24" spans="8:21" x14ac:dyDescent="0.25">
      <c r="P24">
        <v>0</v>
      </c>
      <c r="Q24" s="3">
        <v>14783142660</v>
      </c>
      <c r="R24" s="2">
        <f t="shared" si="5"/>
        <v>15.686806420902117</v>
      </c>
      <c r="S24">
        <f t="shared" si="6"/>
        <v>6.3747838353352487E-2</v>
      </c>
      <c r="T24">
        <v>0</v>
      </c>
      <c r="U24">
        <f t="shared" si="7"/>
        <v>0</v>
      </c>
    </row>
    <row r="25" spans="8:21" x14ac:dyDescent="0.25">
      <c r="P25" t="s">
        <v>9</v>
      </c>
      <c r="Q25" s="3">
        <v>231900297200</v>
      </c>
      <c r="U25">
        <f>SUM(U15:U24)</f>
        <v>0.9818680979249732</v>
      </c>
    </row>
    <row r="28" spans="8:21" x14ac:dyDescent="0.25">
      <c r="Q28" s="3" t="s">
        <v>16</v>
      </c>
    </row>
    <row r="29" spans="8:21" x14ac:dyDescent="0.25">
      <c r="Q29" s="3" t="s">
        <v>17</v>
      </c>
    </row>
    <row r="30" spans="8:21" x14ac:dyDescent="0.25">
      <c r="Q30" s="3" t="s">
        <v>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Demmitt</dc:creator>
  <cp:lastModifiedBy>John Demmitt</cp:lastModifiedBy>
  <dcterms:created xsi:type="dcterms:W3CDTF">2021-12-20T17:56:09Z</dcterms:created>
  <dcterms:modified xsi:type="dcterms:W3CDTF">2021-12-25T00:44:10Z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81257575-f66d-43da-a42c-c8085573881c</vt:lpwstr>
  </property>
</Properties>
</file>