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codeName="ThisWorkbook" autoCompressPictures="0"/>
  <xr:revisionPtr revIDLastSave="0" documentId="13_ncr:1_{48E571F4-59FE-4478-BD4C-1D9BFE1C021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EO with GANTT Chart" sheetId="1" r:id="rId1"/>
  </sheets>
  <definedNames>
    <definedName name="Actual">(PeriodInActual*('SEO with GANTT Chart'!$J1&gt;0))*PeriodInPlan</definedName>
    <definedName name="ActualBeyond">PeriodInActual*('SEO with GANTT Chart'!$J1&gt;0)</definedName>
    <definedName name="percent">'SEO with GANTT Chart'!$I$2:$I$4</definedName>
    <definedName name="PercentComplete">PercentCompleteBeyond*PeriodInPlan</definedName>
    <definedName name="PercentCompleteBeyond">('SEO with GANTT Chart'!A$8=MEDIAN('SEO with GANTT Chart'!A$8,'SEO with GANTT Chart'!$J1,'SEO with GANTT Chart'!$J1+'SEO with GANTT Chart'!$K1)*('SEO with GANTT Chart'!$J1&gt;0))*(('SEO with GANTT Chart'!A$8&lt;(INT('SEO with GANTT Chart'!$J1+'SEO with GANTT Chart'!$K1*'SEO with GANTT Chart'!$L1)))+('SEO with GANTT Chart'!A$8='SEO with GANTT Chart'!$J1))*('SEO with GANTT Chart'!$L1&gt;0)</definedName>
    <definedName name="period_selected">'SEO with GANTT Chart'!$S$3</definedName>
    <definedName name="PeriodInActual">'SEO with GANTT Chart'!A$8=MEDIAN('SEO with GANTT Chart'!A$8,'SEO with GANTT Chart'!$J1,'SEO with GANTT Chart'!$J1+'SEO with GANTT Chart'!$K1-1)</definedName>
    <definedName name="PeriodInPlan">'SEO with GANTT Chart'!A$8=MEDIAN('SEO with GANTT Chart'!A$8,'SEO with GANTT Chart'!$H1,'SEO with GANTT Chart'!$H1+'SEO with GANTT Chart'!$I1-1)</definedName>
    <definedName name="Plan">PeriodInPlan*('SEO with GANTT Chart'!$H1&gt;0)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7" i="1" l="1"/>
  <c r="K407" i="1" s="1"/>
  <c r="K370" i="1" s="1"/>
  <c r="H407" i="1"/>
  <c r="I407" i="1"/>
  <c r="K298" i="1"/>
  <c r="J298" i="1"/>
  <c r="H298" i="1"/>
  <c r="J239" i="1"/>
  <c r="J402" i="1"/>
  <c r="K402" i="1"/>
  <c r="K397" i="1"/>
  <c r="H402" i="1"/>
  <c r="I402" i="1"/>
  <c r="I397" i="1"/>
  <c r="K389" i="1"/>
  <c r="K359" i="1"/>
  <c r="I359" i="1"/>
  <c r="K354" i="1"/>
  <c r="I354" i="1"/>
  <c r="K346" i="1"/>
  <c r="I346" i="1"/>
  <c r="K335" i="1"/>
  <c r="K320" i="1"/>
  <c r="I320" i="1"/>
  <c r="K308" i="1"/>
  <c r="I308" i="1"/>
  <c r="I298" i="1" s="1"/>
  <c r="K304" i="1"/>
  <c r="I304" i="1"/>
  <c r="K293" i="1"/>
  <c r="I293" i="1"/>
  <c r="K288" i="1"/>
  <c r="I267" i="1"/>
  <c r="K260" i="1"/>
  <c r="I260" i="1"/>
  <c r="K252" i="1"/>
  <c r="I252" i="1"/>
  <c r="K243" i="1"/>
  <c r="I243" i="1"/>
  <c r="K227" i="1"/>
  <c r="I204" i="1"/>
  <c r="K198" i="1"/>
  <c r="I198" i="1"/>
  <c r="K195" i="1"/>
  <c r="I195" i="1"/>
  <c r="K194" i="1"/>
  <c r="I194" i="1"/>
  <c r="K189" i="1"/>
  <c r="I189" i="1"/>
  <c r="I179" i="1"/>
  <c r="K171" i="1"/>
  <c r="I171" i="1"/>
  <c r="J161" i="1"/>
  <c r="K161" i="1"/>
  <c r="I161" i="1"/>
  <c r="K156" i="1"/>
  <c r="I156" i="1"/>
  <c r="I139" i="1"/>
  <c r="K139" i="1"/>
  <c r="K135" i="1"/>
  <c r="I135" i="1"/>
  <c r="K134" i="1"/>
  <c r="I134" i="1"/>
  <c r="K106" i="1"/>
  <c r="I106" i="1"/>
  <c r="K98" i="1"/>
  <c r="I98" i="1"/>
  <c r="J95" i="1"/>
  <c r="K79" i="1"/>
  <c r="I79" i="1"/>
  <c r="H59" i="1"/>
  <c r="I59" i="1" s="1"/>
  <c r="I36" i="1"/>
  <c r="K28" i="1"/>
  <c r="I28" i="1"/>
  <c r="J397" i="1"/>
  <c r="H397" i="1"/>
  <c r="J389" i="1"/>
  <c r="H389" i="1"/>
  <c r="I389" i="1" s="1"/>
  <c r="J378" i="1"/>
  <c r="K378" i="1" s="1"/>
  <c r="H378" i="1"/>
  <c r="I378" i="1" s="1"/>
  <c r="J372" i="1"/>
  <c r="J370" i="1" s="1"/>
  <c r="H372" i="1"/>
  <c r="H370" i="1" s="1"/>
  <c r="I370" i="1" s="1"/>
  <c r="J364" i="1"/>
  <c r="H364" i="1"/>
  <c r="J359" i="1"/>
  <c r="H359" i="1"/>
  <c r="J354" i="1"/>
  <c r="H354" i="1"/>
  <c r="J346" i="1"/>
  <c r="H346" i="1"/>
  <c r="J335" i="1"/>
  <c r="H335" i="1"/>
  <c r="I335" i="1" s="1"/>
  <c r="J327" i="1"/>
  <c r="K327" i="1" s="1"/>
  <c r="H327" i="1"/>
  <c r="I327" i="1" s="1"/>
  <c r="J320" i="1"/>
  <c r="J314" i="1" s="1"/>
  <c r="K314" i="1" s="1"/>
  <c r="H320" i="1"/>
  <c r="J308" i="1"/>
  <c r="H308" i="1"/>
  <c r="J304" i="1"/>
  <c r="H304" i="1"/>
  <c r="J293" i="1"/>
  <c r="H293" i="1"/>
  <c r="J288" i="1"/>
  <c r="H288" i="1"/>
  <c r="I288" i="1" s="1"/>
  <c r="J282" i="1"/>
  <c r="K282" i="1" s="1"/>
  <c r="H282" i="1"/>
  <c r="I282" i="1" s="1"/>
  <c r="J267" i="1"/>
  <c r="H267" i="1"/>
  <c r="J260" i="1"/>
  <c r="H260" i="1"/>
  <c r="J252" i="1"/>
  <c r="H252" i="1"/>
  <c r="J243" i="1"/>
  <c r="H243" i="1"/>
  <c r="H239" i="1" s="1"/>
  <c r="J227" i="1"/>
  <c r="H227" i="1"/>
  <c r="I227" i="1" s="1"/>
  <c r="J221" i="1"/>
  <c r="J213" i="1" s="1"/>
  <c r="K213" i="1" s="1"/>
  <c r="H221" i="1"/>
  <c r="H213" i="1" s="1"/>
  <c r="I213" i="1" s="1"/>
  <c r="J204" i="1"/>
  <c r="K204" i="1" s="1"/>
  <c r="H204" i="1"/>
  <c r="J198" i="1"/>
  <c r="H198" i="1"/>
  <c r="J195" i="1"/>
  <c r="H195" i="1"/>
  <c r="J194" i="1"/>
  <c r="H194" i="1"/>
  <c r="J189" i="1"/>
  <c r="H189" i="1"/>
  <c r="J183" i="1"/>
  <c r="K183" i="1" s="1"/>
  <c r="H183" i="1"/>
  <c r="I183" i="1" s="1"/>
  <c r="J179" i="1"/>
  <c r="K179" i="1" s="1"/>
  <c r="H179" i="1"/>
  <c r="J171" i="1"/>
  <c r="H171" i="1"/>
  <c r="H161" i="1"/>
  <c r="J156" i="1"/>
  <c r="K149" i="1" s="1"/>
  <c r="H156" i="1"/>
  <c r="I149" i="1" s="1"/>
  <c r="J150" i="1"/>
  <c r="K150" i="1" s="1"/>
  <c r="H150" i="1"/>
  <c r="I150" i="1" s="1"/>
  <c r="J149" i="1"/>
  <c r="H149" i="1"/>
  <c r="J144" i="1"/>
  <c r="K144" i="1" s="1"/>
  <c r="H144" i="1"/>
  <c r="I144" i="1" s="1"/>
  <c r="J139" i="1"/>
  <c r="H139" i="1"/>
  <c r="J135" i="1"/>
  <c r="J134" i="1"/>
  <c r="H135" i="1"/>
  <c r="H134" i="1"/>
  <c r="J128" i="1"/>
  <c r="J126" i="1" s="1"/>
  <c r="K126" i="1" s="1"/>
  <c r="H128" i="1"/>
  <c r="I128" i="1" s="1"/>
  <c r="J116" i="1"/>
  <c r="K116" i="1" s="1"/>
  <c r="H116" i="1"/>
  <c r="I116" i="1" s="1"/>
  <c r="J112" i="1"/>
  <c r="J111" i="1" s="1"/>
  <c r="H112" i="1"/>
  <c r="H111" i="1" s="1"/>
  <c r="J106" i="1"/>
  <c r="H106" i="1"/>
  <c r="J98" i="1"/>
  <c r="K95" i="1" s="1"/>
  <c r="H98" i="1"/>
  <c r="I95" i="1" s="1"/>
  <c r="H95" i="1"/>
  <c r="J89" i="1"/>
  <c r="K89" i="1" s="1"/>
  <c r="H89" i="1"/>
  <c r="I89" i="1" s="1"/>
  <c r="J83" i="1"/>
  <c r="K83" i="1" s="1"/>
  <c r="H83" i="1"/>
  <c r="I83" i="1" s="1"/>
  <c r="J79" i="1"/>
  <c r="H79" i="1"/>
  <c r="J74" i="1"/>
  <c r="J71" i="1" s="1"/>
  <c r="H74" i="1"/>
  <c r="I74" i="1" s="1"/>
  <c r="J59" i="1"/>
  <c r="K59" i="1" s="1"/>
  <c r="J49" i="1"/>
  <c r="K49" i="1" s="1"/>
  <c r="H49" i="1"/>
  <c r="I49" i="1" s="1"/>
  <c r="J42" i="1"/>
  <c r="K42" i="1" s="1"/>
  <c r="H42" i="1"/>
  <c r="I42" i="1" s="1"/>
  <c r="J36" i="1"/>
  <c r="K36" i="1" s="1"/>
  <c r="H36" i="1"/>
  <c r="J28" i="1"/>
  <c r="H28" i="1"/>
  <c r="L372" i="1"/>
  <c r="L378" i="1"/>
  <c r="L389" i="1"/>
  <c r="L397" i="1"/>
  <c r="L402" i="1"/>
  <c r="L407" i="1"/>
  <c r="L370" i="1"/>
  <c r="L320" i="1"/>
  <c r="L314" i="1" s="1"/>
  <c r="L327" i="1"/>
  <c r="L335" i="1"/>
  <c r="L346" i="1"/>
  <c r="L354" i="1"/>
  <c r="L359" i="1"/>
  <c r="L304" i="1"/>
  <c r="L308" i="1"/>
  <c r="L298" i="1"/>
  <c r="L282" i="1"/>
  <c r="L288" i="1"/>
  <c r="L293" i="1"/>
  <c r="L274" i="1"/>
  <c r="L243" i="1"/>
  <c r="L239" i="1" s="1"/>
  <c r="L252" i="1"/>
  <c r="L257" i="1"/>
  <c r="L260" i="1"/>
  <c r="L267" i="1"/>
  <c r="L221" i="1"/>
  <c r="L227" i="1"/>
  <c r="L213" i="1"/>
  <c r="L179" i="1"/>
  <c r="L177" i="1" s="1"/>
  <c r="L183" i="1"/>
  <c r="L189" i="1"/>
  <c r="L195" i="1"/>
  <c r="L194" i="1" s="1"/>
  <c r="L198" i="1"/>
  <c r="L204" i="1"/>
  <c r="L128" i="1"/>
  <c r="L135" i="1"/>
  <c r="L139" i="1"/>
  <c r="L134" i="1"/>
  <c r="L144" i="1"/>
  <c r="L150" i="1"/>
  <c r="L149" i="1" s="1"/>
  <c r="L156" i="1"/>
  <c r="L161" i="1"/>
  <c r="L171" i="1"/>
  <c r="J18" i="1"/>
  <c r="K18" i="1" s="1"/>
  <c r="H18" i="1"/>
  <c r="I18" i="1" s="1"/>
  <c r="J11" i="1"/>
  <c r="H11" i="1"/>
  <c r="L18" i="1"/>
  <c r="L11" i="1"/>
  <c r="L28" i="1"/>
  <c r="L36" i="1"/>
  <c r="L42" i="1"/>
  <c r="L49" i="1"/>
  <c r="L59" i="1"/>
  <c r="L74" i="1"/>
  <c r="L71" i="1"/>
  <c r="L79" i="1"/>
  <c r="L83" i="1"/>
  <c r="L89" i="1"/>
  <c r="L98" i="1"/>
  <c r="L95" i="1"/>
  <c r="L106" i="1"/>
  <c r="L112" i="1"/>
  <c r="L111" i="1" s="1"/>
  <c r="L116" i="1"/>
  <c r="K239" i="1" l="1"/>
  <c r="L9" i="1"/>
  <c r="I239" i="1"/>
  <c r="J9" i="1"/>
  <c r="K9" i="1" s="1"/>
  <c r="L126" i="1"/>
  <c r="I274" i="1"/>
  <c r="K274" i="1"/>
  <c r="I11" i="1"/>
  <c r="K128" i="1"/>
  <c r="H274" i="1"/>
  <c r="H177" i="1"/>
  <c r="I177" i="1" s="1"/>
  <c r="I111" i="1"/>
  <c r="J177" i="1"/>
  <c r="K177" i="1" s="1"/>
  <c r="K111" i="1"/>
  <c r="H314" i="1"/>
  <c r="I314" i="1" s="1"/>
  <c r="K112" i="1"/>
  <c r="I372" i="1"/>
  <c r="H126" i="1"/>
  <c r="I126" i="1" s="1"/>
  <c r="H71" i="1"/>
  <c r="I71" i="1" s="1"/>
  <c r="K11" i="1"/>
  <c r="K74" i="1"/>
  <c r="K71" i="1" s="1"/>
  <c r="K267" i="1"/>
  <c r="K372" i="1"/>
  <c r="J274" i="1"/>
  <c r="I112" i="1"/>
  <c r="I221" i="1"/>
  <c r="K221" i="1"/>
  <c r="H9" i="1" l="1"/>
  <c r="I9" i="1" s="1"/>
</calcChain>
</file>

<file path=xl/sharedStrings.xml><?xml version="1.0" encoding="utf-8"?>
<sst xmlns="http://schemas.openxmlformats.org/spreadsheetml/2006/main" count="329" uniqueCount="320">
  <si>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</si>
  <si>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</si>
  <si>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</si>
  <si>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</si>
  <si>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</si>
  <si>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</si>
  <si>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</si>
  <si>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</si>
  <si>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</si>
  <si>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 xml:space="preserve"> Period Highlight:</t>
  </si>
  <si>
    <t>% Complete</t>
  </si>
  <si>
    <t>Actual (beyond plan)</t>
  </si>
  <si>
    <t>% Complete (beyond plan)</t>
  </si>
  <si>
    <t>CH1</t>
  </si>
  <si>
    <t>INDEXATION &amp; ACCESSIBILITY</t>
  </si>
  <si>
    <t> YOUR SITE LIKE A SEARCH ENGINE</t>
  </si>
  <si>
    <t>Install the Plugins</t>
  </si>
  <si>
    <t>Disable JavaScript in FireFox</t>
  </si>
  <si>
    <t>Disable CSS with the Web Developer Plugin</t>
  </si>
  <si>
    <t>Set User-Agent to Googlebot</t>
  </si>
  <si>
    <t>Fire up your website and browse!</t>
  </si>
  <si>
    <t>CRAWL YOUR SITE WITH SCREAMING FROG</t>
  </si>
  <si>
    <t>Crawl The Site</t>
  </si>
  <si>
    <t>Save Your Crawl</t>
  </si>
  <si>
    <t>Check Page Levels</t>
  </si>
  <si>
    <t>Check for Crawl Errors</t>
  </si>
  <si>
    <t>Find &amp; Fix Long Titles</t>
  </si>
  <si>
    <t>Find &amp; Fix Long Descriptions</t>
  </si>
  <si>
    <t>Look at Indexation Settings</t>
  </si>
  <si>
    <t>How To Find All Pages With Any HTML</t>
  </si>
  <si>
    <t>SELF AUDIT FOR A SITE REDESIGN</t>
  </si>
  <si>
    <t>Create A Spreadsheet To Monitor Progress</t>
  </si>
  <si>
    <t>Monitor Number Of Pages Indexed</t>
  </si>
  <si>
    <t>Monitor Cache Date</t>
  </si>
  <si>
    <t>Monitor Pagerank</t>
  </si>
  <si>
    <t>Monitor Seomoz Domain Authority</t>
  </si>
  <si>
    <t>Monitor "Not Found" Errors</t>
  </si>
  <si>
    <t>TESTING A NEW SITE BEFORE IT GOES LIVE</t>
  </si>
  <si>
    <t>Get the IP address of your new website.</t>
  </si>
  <si>
    <t>Edit your hosts file to point to your IP address</t>
  </si>
  <si>
    <t>Test your website</t>
  </si>
  <si>
    <t>Undo Changes</t>
  </si>
  <si>
    <t>MIGRATING TO A NEW SITE WITHOUT DOWNTIME</t>
  </si>
  <si>
    <t>Set the TTL of your new domain to 5 minutes</t>
  </si>
  <si>
    <t>Locate the DNS settings for your domain</t>
  </si>
  <si>
    <t>Change the DNS settings on your current domain.</t>
  </si>
  <si>
    <t>Unset your hosts file by removing the lines you added in step #1.</t>
  </si>
  <si>
    <t>Wait 5 minutes, then try to go to your new website</t>
  </si>
  <si>
    <t>CRAWLABLE AJAX (USING JQUERY GET)</t>
  </si>
  <si>
    <t>Add a &lt;DIV&gt; tag with a unique ID in the body where your dynamic content will go</t>
  </si>
  <si>
    <t>Create your HTML template</t>
  </si>
  <si>
    <t>Add jQuery to your site</t>
  </si>
  <si>
    <t>Add JavaScript to the site that will load content into the &lt;DIV&gt; tag</t>
  </si>
  <si>
    <t>Create your PHP script</t>
  </si>
  <si>
    <t>Test your script on your web server</t>
  </si>
  <si>
    <t>Check view-source</t>
  </si>
  <si>
    <t>Check Inspect Element</t>
  </si>
  <si>
    <t>CRAWLABLE AJAX (WITHOUT HASHES)</t>
  </si>
  <si>
    <t>Start by creating a PHP script that will add the proper &lt;meta&gt; tag in the header</t>
  </si>
  <si>
    <t>Next, we will create a function that renders the page</t>
  </si>
  <si>
    <t>Next, we will add code to handle the escaped fragment query string</t>
  </si>
  <si>
    <t>Next, we will create a content.php file</t>
  </si>
  <si>
    <t>Finally, we will create ajax_crawling.json</t>
  </si>
  <si>
    <t>Test the page as rendered by a user</t>
  </si>
  <si>
    <t>Look at the view source</t>
  </si>
  <si>
    <t>Look at the Inspect Elements view</t>
  </si>
  <si>
    <t>Check the bot's view by adding"?_escaped_fragment_" to the end of the URL</t>
  </si>
  <si>
    <t>Check view source of the bot's view</t>
  </si>
  <si>
    <t>CROSS DOMAIN REL=CANONICAL</t>
  </si>
  <si>
    <t>WHEN TO USE</t>
  </si>
  <si>
    <t>HOW TO IMPLEMENT</t>
  </si>
  <si>
    <t>LAST FEW HINTS</t>
  </si>
  <si>
    <t>Make the links absolute not relative (include the full http:// etc)</t>
  </si>
  <si>
    <t>Just like with 301s avoid chains of canonicals</t>
  </si>
  <si>
    <t>Ultimately this is a hint for Google, not an absolute direction, so you will want to check Google's index and webmaster tools to see if it has been followed.</t>
  </si>
  <si>
    <t>FIXING HTTPS DUPLICATE CONTENT ERRORS</t>
  </si>
  <si>
    <t>Finding https pages that have been indexed</t>
  </si>
  <si>
    <t>Diagnose Why They Ended Up In The Index</t>
  </si>
  <si>
    <t>PAGINATIONWITH REL=NEXT</t>
  </si>
  <si>
    <t>Identify Your Pages In The Series</t>
  </si>
  <si>
    <t>Add rel="next" To Page One</t>
  </si>
  <si>
    <t>Change the DNS settings on your current domain</t>
  </si>
  <si>
    <t>Add rel="prev" to the last page</t>
  </si>
  <si>
    <t>REDIRECTING ERROR PAGES WITH .HTACCESS</t>
  </si>
  <si>
    <t>Create Your Error Page</t>
  </si>
  <si>
    <t>Configure .htaccess</t>
  </si>
  <si>
    <t>OPTIMIZING RSS FEEDS</t>
  </si>
  <si>
    <t>VIDEO SITEMAPS</t>
  </si>
  <si>
    <t>Create an Empty XML File</t>
  </si>
  <si>
    <t>Paste This Into the XML File</t>
  </si>
  <si>
    <t>Submit Your Sitemap to Google Webmaster Tools</t>
  </si>
  <si>
    <t>Option ASubmit it to Webmaster Tools Directly</t>
  </si>
  <si>
    <t>Option BAdd The Following Line To Your Robots.txt File</t>
  </si>
  <si>
    <t>.HTACCESS HACKS</t>
  </si>
  <si>
    <t>DETECTING GOOGLEBOT</t>
  </si>
  <si>
    <t>ADD CUSTOM SEARCH ENGINE TO YOUR SITE</t>
  </si>
  <si>
    <t>Compose a Title and Description</t>
  </si>
  <si>
    <t>Add Sites To Be Included in Search</t>
  </si>
  <si>
    <t>Select Edition and Confirm</t>
  </si>
  <si>
    <t>MULTILINGUAL MARKUPAND GOOGLE TRANSLATE</t>
  </si>
  <si>
    <t>PHASE I: GETTING THE CODE</t>
  </si>
  <si>
    <t>Translate Page or Part of Page?</t>
  </si>
  <si>
    <t>Select Language of Your Webpage</t>
  </si>
  <si>
    <t>Show Optional Settings</t>
  </si>
  <si>
    <t>PHASE II: INSTALLING THE CODE ON YOUR SITE</t>
  </si>
  <si>
    <t>Decide Where You Want To Translate Box To Appear</t>
  </si>
  <si>
    <t>Installing The Code In The Header [option A]</t>
  </si>
  <si>
    <t>Installing the Code in a Sidebar. [option B]</t>
  </si>
  <si>
    <t>BLOCK POTENTIALLY MALICIOUS OR HARMFUL LINKS TO YOUR SITE</t>
  </si>
  <si>
    <t>BROWSER PLUGINS FOR ON-SITE ANALYSIS</t>
  </si>
  <si>
    <t>CH2</t>
  </si>
  <si>
    <t>SITE SPEED &amp; PERFORMANCE</t>
  </si>
  <si>
    <t>MEASURING YOUR SITE SPEED</t>
  </si>
  <si>
    <t>Go To Google PageSpeed Online</t>
  </si>
  <si>
    <t>Run The Tool On </t>
  </si>
  <si>
    <t>Run the Tool On Inner Pages</t>
  </si>
  <si>
    <t>Test Your Site For MOBILE Site Speed</t>
  </si>
  <si>
    <t>TRACK PAGE LOAD IN ANALYTICS</t>
  </si>
  <si>
    <t>SETTING UP TRACKING IN WORDPRESS</t>
  </si>
  <si>
    <t>Install the Normal Tracking Code</t>
  </si>
  <si>
    <t>Set Sample Rate</t>
  </si>
  <si>
    <t>Check Source Code</t>
  </si>
  <si>
    <t>SETTING UP TRACKING IN NON WORDPRESS</t>
  </si>
  <si>
    <t>Locate Your Google Analytics</t>
  </si>
  <si>
    <t>Add Page Load Time Code</t>
  </si>
  <si>
    <t>Add Sample Rate Code</t>
  </si>
  <si>
    <t>USING YAHOO'S YSLOW PLUGIN</t>
  </si>
  <si>
    <t>Install YSlow</t>
  </si>
  <si>
    <t>Open and Run YSlow</t>
  </si>
  <si>
    <t>Reading The Results</t>
  </si>
  <si>
    <t>FINDING LARGE IMAGES TO REDUCE</t>
  </si>
  <si>
    <t>GOOGLE IMAGE SEARCH</t>
  </si>
  <si>
    <t>Go To Google Image Search</t>
  </si>
  <si>
    <t>Do A Site Search</t>
  </si>
  <si>
    <t>Shut Off Safe Search</t>
  </si>
  <si>
    <t>Filter By Size</t>
  </si>
  <si>
    <t>Look at Results</t>
  </si>
  <si>
    <t>USE SCREAMINGFROG SEO SPIDER</t>
  </si>
  <si>
    <t>Crawl The Site</t>
  </si>
  <si>
    <t>GOOGLE CLOSURE TO OPTIMIZE FOR SPEED</t>
  </si>
  <si>
    <t>OPTIMIZING CSS AND JS FILES</t>
  </si>
  <si>
    <t>Download and Install Less Applications</t>
  </si>
  <si>
    <t>Open the Less Application</t>
  </si>
  <si>
    <t>Open the Folder Where your CSS Files are and Rename your CSS Files as ".less"</t>
  </si>
  <si>
    <t>Drag the folder with your LESS files into the Less application</t>
  </si>
  <si>
    <t>Click on Compiler, then Compile All</t>
  </si>
  <si>
    <t>Less will Automatically Minify your LESSFiles into CSS Files While it's Open</t>
  </si>
  <si>
    <t>INSTALLING GOOGLE'S MOD_SPEED FOR APACHE</t>
  </si>
  <si>
    <t>BROWSER CACHING(NON-WORDPRESS SITE)</t>
  </si>
  <si>
    <t>Log Into Your FTP Server and Backup Your .htaccess file</t>
  </si>
  <si>
    <t>Find Your .htaccess File</t>
  </si>
  <si>
    <t>Download and Backup the .htaccess File</t>
  </si>
  <si>
    <t>CH3</t>
  </si>
  <si>
    <t>NEW SEARCH</t>
  </si>
  <si>
    <t>SCHEMA.ORG METADATA IMPLEMENTATION</t>
  </si>
  <si>
    <t>Basic Attributes Of Microdata</t>
  </si>
  <si>
    <t>Using Schema In Your Blog</t>
  </si>
  <si>
    <t>VIDEO INDEXATION MARKING UP YOUR VIDEOS WITH SCHEMA.ORG</t>
  </si>
  <si>
    <t>Paste the Normal Video Code On Your Page</t>
  </si>
  <si>
    <t>Wrap In Video Object</t>
  </si>
  <si>
    <t>Add Basic Markup</t>
  </si>
  <si>
    <t>Add Additional Markup</t>
  </si>
  <si>
    <t>YAHOO SEARCH MONKEY RDFA</t>
  </si>
  <si>
    <t>UNDERSTANDING IDENTIFIERS</t>
  </si>
  <si>
    <t>ADDING THE DUBLIN CORE TO YOUR SITE</t>
  </si>
  <si>
    <t>GOOGLE REL=AUTHOR TAG IMPLEMENTATION FOR MULTIPLE AUTHOR SITES</t>
  </si>
  <si>
    <t>SIMPLE METHOD</t>
  </si>
  <si>
    <t>Link To The Individual Author Profile From Each Post</t>
  </si>
  <si>
    <t>Each Author Adds "Contributor" Link To Every Blog They Are a Guest Author On</t>
  </si>
  <si>
    <t>ADVANCED METHOD</t>
  </si>
  <si>
    <t>Link To The Individual Author Profile From Each Post</t>
  </si>
  <si>
    <t>Add rel= "author" Links From Blog Posts To Profile Page</t>
  </si>
  <si>
    <t>Add rel="me" From Bio Pages To Google Profile</t>
  </si>
  <si>
    <t>GOOGLE REL=AUTHOR TAG IMPLEMENTATIONFOR SINGLE AUTHOR</t>
  </si>
  <si>
    <t>Add Rel=Author To Your Site</t>
  </si>
  <si>
    <t>Link Back To Your Site From Your Google Profile</t>
  </si>
  <si>
    <t>ENTITY SEARCH</t>
  </si>
  <si>
    <t>ADDING YOUR SITE TO ENTITY BASED SOURCES</t>
  </si>
  <si>
    <t>CH4</t>
  </si>
  <si>
    <t>WORDPRESS</t>
  </si>
  <si>
    <t>ADVANCED INDEXATIONFOR WORDPRESS SITES (YOAST SEO)</t>
  </si>
  <si>
    <t>SECURING WORDPRESS</t>
  </si>
  <si>
    <t>MAKING WORDPRESSCOMMENT REPLY LINKS NOFOLLO</t>
  </si>
  <si>
    <t>INTERNAL LINKINGWITH SEO SMART LINKS</t>
  </si>
  <si>
    <t>Install The Plugin</t>
  </si>
  <si>
    <t>Configure</t>
  </si>
  <si>
    <t>GET RID OF DATE IN SERPS / WORDPRESS</t>
  </si>
  <si>
    <t>CREATING A CUSTOM WORDPRESS AUTHOR BIO PAGE</t>
  </si>
  <si>
    <t>File Setup</t>
  </si>
  <si>
    <t>Current Author Detection</t>
  </si>
  <si>
    <t>Rough Draft</t>
  </si>
  <si>
    <t>Variables</t>
  </si>
  <si>
    <t>Putting It Together</t>
  </si>
  <si>
    <t>USING WP-SUPER CACHE</t>
  </si>
  <si>
    <t>CH5</t>
  </si>
  <si>
    <t>ADVANCED DATA RESEARCH</t>
  </si>
  <si>
    <t>INTRO TO IMPORT XML</t>
  </si>
  <si>
    <t>IMPORTXML — QUORA/TWITTER</t>
  </si>
  <si>
    <t>Find a Group or Topic</t>
  </si>
  <si>
    <t>Enter The Quora URL In Column A</t>
  </si>
  <si>
    <t>Create the importxml Function To Scrape Usernames</t>
  </si>
  <si>
    <t>Create Full URLs</t>
  </si>
  <si>
    <t>Scrape For Twitter URLs</t>
  </si>
  <si>
    <t>SCRAPING UBERSUGGESTFOR KEYWORD IDEAS</t>
  </si>
  <si>
    <t>FINDING ANY HTML IN A LIST OF WEB PAGES</t>
  </si>
  <si>
    <t>Google Searches</t>
  </si>
  <si>
    <t>Scrape the URLs from the Google Results</t>
  </si>
  <si>
    <t>Filter the URLs through Screaming Frog</t>
  </si>
  <si>
    <t>USE CITATION FINDER TO FIND LINK OPPORTUNITIES</t>
  </si>
  <si>
    <t>SEARCH (WITHOUT A PROJECT)</t>
  </si>
  <si>
    <t>HARVESTING EMAIL ADDRESSES</t>
  </si>
  <si>
    <t>GATHER URLS</t>
  </si>
  <si>
    <t>SOCIAL LISTENING:ADVANCED LISTENINGTO TWITTER</t>
  </si>
  <si>
    <t>BROWSER PLUGINS</t>
  </si>
  <si>
    <t>USING A PROXY</t>
  </si>
  <si>
    <t>Go to http://www.rosinstrument.com/proxy/</t>
  </si>
  <si>
    <t>Copy and paste proxies into Scrapebox to Test Them</t>
  </si>
  <si>
    <t>Return Good Proxies Back To Main List</t>
  </si>
  <si>
    <t>Copy Proxy Address Into Your Rank Checking Software</t>
  </si>
  <si>
    <t>CH6</t>
  </si>
  <si>
    <t>KEYWORD RESEARCH</t>
  </si>
  <si>
    <t>BEYOND GOOGLEADWORDS KEYWORDRESEARCH</t>
  </si>
  <si>
    <t>USE SEARCH SUGGEST SCRAPERS FOR FAST KEYWORD IDEAS</t>
  </si>
  <si>
    <t>USE GOOGLE CORRELATE</t>
  </si>
  <si>
    <t>TRACKING INTERNALSITE SEARCH</t>
  </si>
  <si>
    <t>Check How Your Site Does a Site Search</t>
  </si>
  <si>
    <t>Set It Up in Analytics</t>
  </si>
  <si>
    <t>How To Use The Data</t>
  </si>
  <si>
    <t>Take Action</t>
  </si>
  <si>
    <t>SCRAPING SEARCH SUGGEST FROM THE COMMAND LINE</t>
  </si>
  <si>
    <t>Extract Initial JS File</t>
  </si>
  <si>
    <t>Create an .sh File</t>
  </si>
  <si>
    <t>Run The Code In Terminal (Mac)</t>
  </si>
  <si>
    <t>RUNNING YOUR OWN KEYWORD FREQUENCYANALYSIS</t>
  </si>
  <si>
    <t>Create your .sh Code</t>
  </si>
  <si>
    <t>Run the Script</t>
  </si>
  <si>
    <t>CH7</t>
  </si>
  <si>
    <t>LINK BUILDING WITH CONTENT</t>
  </si>
  <si>
    <t>CREATE A "TOP" LISTAND GET LINKS</t>
  </si>
  <si>
    <t>BUILD LINKS WITH PDFS</t>
  </si>
  <si>
    <t>LINK BUILDING WITH IMAGES</t>
  </si>
  <si>
    <t>Collect and format your photos</t>
  </si>
  <si>
    <t>Find People Who Need Your Photos</t>
  </si>
  <si>
    <t>CREATE A 3D JAVASCRIPTPAGE OR MICROSITE WITH HTML5 AND CSS3</t>
  </si>
  <si>
    <t>Download the Code</t>
  </si>
  <si>
    <t>Install on your Server</t>
  </si>
  <si>
    <t>Create Your Slideshow</t>
  </si>
  <si>
    <t>CH8</t>
  </si>
  <si>
    <t>LINK BUILDING TECHNIQUES</t>
  </si>
  <si>
    <t>SUBMIT TO SITES WITH FOLLOWED LINKS</t>
  </si>
  <si>
    <t>CAPTURING LINKS FROM BRAND MENTIONS</t>
  </si>
  <si>
    <t>USING SCRAPEBOXFOR FAST WHITE HATBLOG COMMENTING</t>
  </si>
  <si>
    <t>Open Text Files</t>
  </si>
  <si>
    <t>GETTING A LINK FROM DMOZ</t>
  </si>
  <si>
    <t>COMMENT LINKSWITH DISQUIS</t>
  </si>
  <si>
    <t>BROKEN LINK BUILDING</t>
  </si>
  <si>
    <t>Get Your Elements Ready</t>
  </si>
  <si>
    <t>Determine Google Queries</t>
  </si>
  <si>
    <t>Extract URLs</t>
  </si>
  <si>
    <t>Run URLs Through Screaming Frog (or Xenu Link Sleuth)</t>
  </si>
  <si>
    <t>Examine The URLs With Broken Links For Relevance</t>
  </si>
  <si>
    <t>ADDING EASY TO COPY AND PASTE EMBED CODE</t>
  </si>
  <si>
    <t>Switch To HTML Mode</t>
  </si>
  <si>
    <t>Display Image on Page</t>
  </si>
  <si>
    <t>Place The Contents Within &lt;textarea&gt;</t>
  </si>
  <si>
    <t>Preview The Page</t>
  </si>
  <si>
    <t>LINK BUILDING WITH YOUR TWITTER PROFILE</t>
  </si>
  <si>
    <t>COPY AND PASTING LINK BUILDING WITH TYNT</t>
  </si>
  <si>
    <t>FINDING AN INCREDIBLY LINK WORTHY DOMAIN</t>
  </si>
  <si>
    <t>Collect Some Words</t>
  </si>
  <si>
    <t>Use Bustaname to check for domains</t>
  </si>
  <si>
    <t>Use the Domain Maker</t>
  </si>
  <si>
    <t>Cross Check Social w/ Knowem</t>
  </si>
  <si>
    <t>RECOVERING LOST LINKS</t>
  </si>
  <si>
    <t>SECOND LEVEL LINK BUILDING</t>
  </si>
  <si>
    <t>Identify The Page On Your Site</t>
  </si>
  <si>
    <t>Identify High Converting Referrals</t>
  </si>
  <si>
    <t>How Does The Referring Page Rank?</t>
  </si>
  <si>
    <t>SECOND LEVELLINK PROSPECTING</t>
  </si>
  <si>
    <t>Fine tune some Google Searches</t>
  </si>
  <si>
    <t>Using the SERPs redux bookmarklet, pull the top ten results into a text file.</t>
  </si>
  <si>
    <t>Crawl the 10 URLs with Screaming Frog</t>
  </si>
  <si>
    <t>PERFORM A BACK LINK AUDIT</t>
  </si>
  <si>
    <t>Collecting Your Link Data</t>
  </si>
  <si>
    <t>SCALABLE OUTREACH</t>
  </si>
  <si>
    <t>CH9</t>
  </si>
  <si>
    <t>SEARCH VERTICALS</t>
  </si>
  <si>
    <t>MOBILE FRIENDLYSITES — CSS</t>
  </si>
  <si>
    <t>Create Code To Detect The User Agent</t>
  </si>
  <si>
    <t>Create a Unique Mobile CSS File</t>
  </si>
  <si>
    <t>OPTIMIZING ONLINE SLIDESHOWS</t>
  </si>
  <si>
    <t>DRIVE TRAFFIC TO YOUR SITE WITH YOUTUBE</t>
  </si>
  <si>
    <t>Make Several Accounts</t>
  </si>
  <si>
    <t>Make 3-4 Videos</t>
  </si>
  <si>
    <t>Alter The Videos Slightly(1 For Each Account)</t>
  </si>
  <si>
    <t>Upload</t>
  </si>
  <si>
    <t>Include Your Referral Link</t>
  </si>
  <si>
    <t>Increase View Count Early</t>
  </si>
  <si>
    <t>Other Youtube Ranking Factors</t>
  </si>
  <si>
    <t>LOCAL SEARCHTECHNIQUES</t>
  </si>
  <si>
    <t>INSTALLING THE FACEBOOK OPEN GRAPH</t>
  </si>
  <si>
    <t>Create A Facebook App ID</t>
  </si>
  <si>
    <t>Get The Like Button Code</t>
  </si>
  <si>
    <t>Get The Open Graph Tags</t>
  </si>
  <si>
    <t>Integrate The Like Button Code</t>
  </si>
  <si>
    <t>Integrate The Open Graph Code</t>
  </si>
  <si>
    <t>Test and Debug Your Open Graph Installation</t>
  </si>
  <si>
    <t>CREATE CLICK TO TWEETS</t>
  </si>
  <si>
    <t>Have Your Content Ready</t>
  </si>
  <si>
    <t>Use Click To Tweet To Create Your Link</t>
  </si>
  <si>
    <t>Add Your Links In the Content</t>
  </si>
  <si>
    <t>DETECTING IF USERS ARE LOGGED INTO SOCIAL NETWORKS</t>
  </si>
  <si>
    <t>Add Code To Header</t>
  </si>
  <si>
    <t>HTML To Display If Logged In Or Not</t>
  </si>
  <si>
    <t>INSTALLING GOOGLEPLUS BADGES</t>
  </si>
  <si>
    <t>Find Your Google Profile ID</t>
  </si>
  <si>
    <t>Go To the Badge Profile Config Tool</t>
  </si>
  <si>
    <t>Enter Your Profile ID and Get The Code</t>
  </si>
  <si>
    <t>Add the Code To Your Site</t>
  </si>
  <si>
    <t>Advanced SEO with GANTT Chart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</si>
</sst>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FF0000"/>
      <name val="Corbel"/>
      <family val="2"/>
      <scheme val="major"/>
    </font>
    <font>
      <sz val="11"/>
      <color theme="0"/>
      <name val="Corbel"/>
      <family val="2"/>
      <scheme val="major"/>
    </font>
    <font>
      <b/>
      <sz val="42"/>
      <color rgb="FF00B0F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2"/>
      <color theme="7"/>
      <name val="Corbel"/>
      <family val="2"/>
      <scheme val="major"/>
    </font>
    <font>
      <b/>
      <sz val="9.5"/>
      <color theme="1"/>
      <name val="Corbel"/>
      <family val="2"/>
      <scheme val="major"/>
    </font>
    <font>
      <b/>
      <sz val="9.5"/>
      <color theme="1" tint="0.499984740745262"/>
      <name val="Corbel"/>
      <family val="2"/>
      <scheme val="major"/>
    </font>
    <font>
      <b/>
      <sz val="14"/>
      <name val="Corbel"/>
      <family val="2"/>
      <scheme val="major"/>
    </font>
    <font>
      <b/>
      <sz val="14"/>
      <color theme="0"/>
      <name val="Corbel"/>
      <family val="2"/>
      <scheme val="major"/>
    </font>
    <font>
      <sz val="12"/>
      <color theme="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name val="Corbel"/>
      <family val="2"/>
      <scheme val="major"/>
    </font>
    <font>
      <sz val="11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11"/>
      <color theme="0"/>
      <name val="Corbel"/>
      <family val="2"/>
      <scheme val="major"/>
    </font>
    <font>
      <b/>
      <sz val="28"/>
      <color theme="0"/>
      <name val="Miriam"/>
      <family val="2"/>
      <charset val="177"/>
    </font>
    <font>
      <b/>
      <sz val="12"/>
      <color theme="1" tint="0.24994659260841701"/>
      <name val="Corbel"/>
      <family val="2"/>
      <scheme val="major"/>
    </font>
    <font>
      <b/>
      <sz val="12"/>
      <color theme="1" tint="0.24994659260841701"/>
      <name val="Century Gothic"/>
      <family val="2"/>
    </font>
    <font>
      <b/>
      <sz val="12"/>
      <color theme="1"/>
      <name val="Century Gothic"/>
      <family val="2"/>
    </font>
    <font>
      <sz val="11"/>
      <color theme="1" tint="0.24994659260841701"/>
      <name val="Century Gothic"/>
      <family val="2"/>
    </font>
    <font>
      <b/>
      <sz val="11"/>
      <color theme="1" tint="0.24994659260841701"/>
      <name val="Century Gothic"/>
      <family val="2"/>
    </font>
    <font>
      <b/>
      <sz val="11"/>
      <color theme="1"/>
      <name val="Century Gothic"/>
      <family val="2"/>
    </font>
    <font>
      <b/>
      <sz val="11"/>
      <color theme="7"/>
      <name val="Century Gothic"/>
      <family val="2"/>
    </font>
    <font>
      <sz val="11"/>
      <color theme="1"/>
      <name val="Century Gothic"/>
      <family val="2"/>
    </font>
    <font>
      <sz val="11"/>
      <color theme="7"/>
      <name val="Century Gothic"/>
      <family val="2"/>
    </font>
    <font>
      <b/>
      <sz val="10"/>
      <color theme="0"/>
      <name val="Corbel"/>
      <family val="2"/>
      <scheme val="major"/>
    </font>
    <font>
      <b/>
      <sz val="8"/>
      <color theme="1"/>
      <name val="Corbe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theme="0"/>
        <bgColor theme="1"/>
      </patternFill>
    </fill>
    <fill>
      <patternFill patternType="lightUp">
        <fgColor theme="1"/>
        <bgColor theme="0"/>
      </patternFill>
    </fill>
    <fill>
      <patternFill patternType="lightUp">
        <fgColor theme="7"/>
        <bgColor rgb="FF61D6FF"/>
      </patternFill>
    </fill>
    <fill>
      <patternFill patternType="solid">
        <fgColor rgb="FF9BFFA0"/>
        <bgColor indexed="64"/>
      </patternFill>
    </fill>
    <fill>
      <patternFill patternType="solid">
        <fgColor rgb="FFC9E8F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1FFC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medium">
        <color auto="1"/>
      </left>
      <right/>
      <top/>
      <bottom style="thin">
        <color theme="7"/>
      </bottom>
      <diagonal/>
    </border>
    <border>
      <left style="medium">
        <color auto="1"/>
      </left>
      <right/>
      <top style="thin">
        <color theme="7"/>
      </top>
      <bottom style="thin">
        <color theme="7"/>
      </bottom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</cellStyleXfs>
  <cellXfs count="9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/>
    </xf>
    <xf numFmtId="0" fontId="10" fillId="9" borderId="1" xfId="7" applyFont="1" applyFill="1">
      <alignment horizontal="left" vertical="center"/>
    </xf>
    <xf numFmtId="0" fontId="11" fillId="9" borderId="1" xfId="7" applyFont="1" applyFill="1">
      <alignment horizontal="left" vertical="center"/>
    </xf>
    <xf numFmtId="0" fontId="0" fillId="7" borderId="2" xfId="0" applyFont="1" applyFill="1" applyBorder="1" applyAlignment="1">
      <alignment horizontal="center"/>
    </xf>
    <xf numFmtId="0" fontId="0" fillId="0" borderId="0" xfId="5" applyFont="1">
      <alignment horizontal="left" vertical="center"/>
    </xf>
    <xf numFmtId="0" fontId="0" fillId="6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9" fontId="3" fillId="0" borderId="0" xfId="6" applyFont="1">
      <alignment horizontal="center" vertical="center"/>
    </xf>
    <xf numFmtId="0" fontId="12" fillId="0" borderId="0" xfId="4" applyFont="1">
      <alignment horizontal="center"/>
    </xf>
    <xf numFmtId="3" fontId="13" fillId="0" borderId="3" xfId="3" applyFont="1">
      <alignment horizontal="center"/>
    </xf>
    <xf numFmtId="0" fontId="14" fillId="10" borderId="4" xfId="0" applyFont="1" applyFill="1" applyBorder="1" applyAlignment="1">
      <alignment horizontal="center"/>
    </xf>
    <xf numFmtId="0" fontId="15" fillId="11" borderId="0" xfId="0" applyFont="1" applyFill="1" applyBorder="1" applyAlignment="1"/>
    <xf numFmtId="0" fontId="16" fillId="11" borderId="0" xfId="0" applyFont="1" applyFill="1" applyBorder="1" applyAlignment="1">
      <alignment horizontal="center"/>
    </xf>
    <xf numFmtId="0" fontId="8" fillId="11" borderId="0" xfId="0" applyFont="1" applyFill="1" applyBorder="1" applyAlignment="1"/>
    <xf numFmtId="0" fontId="18" fillId="10" borderId="4" xfId="0" applyFont="1" applyFill="1" applyBorder="1" applyAlignment="1"/>
    <xf numFmtId="0" fontId="18" fillId="10" borderId="0" xfId="0" applyFont="1" applyFill="1" applyBorder="1" applyAlignment="1"/>
    <xf numFmtId="0" fontId="19" fillId="10" borderId="0" xfId="0" applyFont="1" applyFill="1" applyBorder="1" applyAlignment="1">
      <alignment horizontal="center"/>
    </xf>
    <xf numFmtId="0" fontId="19" fillId="10" borderId="0" xfId="0" applyFont="1" applyFill="1" applyBorder="1" applyAlignment="1"/>
    <xf numFmtId="0" fontId="18" fillId="10" borderId="0" xfId="0" applyFont="1" applyFill="1" applyBorder="1" applyAlignment="1">
      <alignment vertical="center"/>
    </xf>
    <xf numFmtId="0" fontId="19" fillId="10" borderId="0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vertical="center"/>
    </xf>
    <xf numFmtId="0" fontId="19" fillId="10" borderId="0" xfId="0" applyFont="1" applyFill="1" applyBorder="1" applyAlignment="1">
      <alignment horizontal="left" vertical="center"/>
    </xf>
    <xf numFmtId="0" fontId="20" fillId="10" borderId="0" xfId="0" applyFont="1" applyFill="1" applyBorder="1" applyAlignment="1"/>
    <xf numFmtId="0" fontId="19" fillId="10" borderId="0" xfId="0" applyFont="1" applyFill="1" applyBorder="1" applyAlignment="1">
      <alignment wrapText="1"/>
    </xf>
    <xf numFmtId="0" fontId="0" fillId="0" borderId="0" xfId="0" applyFont="1" applyFill="1">
      <alignment vertical="center"/>
    </xf>
    <xf numFmtId="0" fontId="21" fillId="10" borderId="0" xfId="0" applyFont="1" applyFill="1" applyBorder="1" applyAlignment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8" fillId="10" borderId="5" xfId="0" applyFont="1" applyFill="1" applyBorder="1" applyAlignment="1"/>
    <xf numFmtId="0" fontId="18" fillId="10" borderId="6" xfId="0" applyFont="1" applyFill="1" applyBorder="1" applyAlignment="1"/>
    <xf numFmtId="0" fontId="19" fillId="10" borderId="6" xfId="0" applyFont="1" applyFill="1" applyBorder="1" applyAlignment="1">
      <alignment horizontal="center"/>
    </xf>
    <xf numFmtId="0" fontId="19" fillId="10" borderId="6" xfId="0" applyFont="1" applyFill="1" applyBorder="1" applyAlignment="1"/>
    <xf numFmtId="3" fontId="13" fillId="0" borderId="0" xfId="3" applyFont="1" applyBorder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>
      <alignment vertical="center"/>
    </xf>
    <xf numFmtId="9" fontId="28" fillId="0" borderId="0" xfId="6" applyFont="1">
      <alignment horizontal="center" vertical="center"/>
    </xf>
    <xf numFmtId="0" fontId="26" fillId="0" borderId="0" xfId="0" quotePrefix="1" applyFont="1" applyAlignment="1">
      <alignment horizontal="center"/>
    </xf>
    <xf numFmtId="9" fontId="29" fillId="0" borderId="0" xfId="6" applyFont="1">
      <alignment horizontal="center" vertical="center"/>
    </xf>
    <xf numFmtId="0" fontId="0" fillId="12" borderId="8" xfId="0" applyFont="1" applyFill="1" applyBorder="1">
      <alignment vertical="center"/>
    </xf>
    <xf numFmtId="0" fontId="10" fillId="12" borderId="8" xfId="0" applyFont="1" applyFill="1" applyBorder="1">
      <alignment vertical="center"/>
    </xf>
    <xf numFmtId="0" fontId="10" fillId="12" borderId="8" xfId="0" applyFont="1" applyFill="1" applyBorder="1" applyAlignment="1">
      <alignment horizontal="center"/>
    </xf>
    <xf numFmtId="0" fontId="0" fillId="13" borderId="8" xfId="0" applyFont="1" applyFill="1" applyBorder="1">
      <alignment vertical="center"/>
    </xf>
    <xf numFmtId="9" fontId="28" fillId="13" borderId="8" xfId="6" applyFont="1" applyFill="1" applyBorder="1">
      <alignment horizontal="center" vertical="center"/>
    </xf>
    <xf numFmtId="0" fontId="0" fillId="13" borderId="8" xfId="0" applyFont="1" applyFill="1" applyBorder="1" applyAlignment="1">
      <alignment horizontal="center"/>
    </xf>
    <xf numFmtId="0" fontId="27" fillId="13" borderId="8" xfId="0" applyFont="1" applyFill="1" applyBorder="1" applyAlignment="1">
      <alignment horizontal="center"/>
    </xf>
    <xf numFmtId="0" fontId="24" fillId="12" borderId="8" xfId="0" applyFont="1" applyFill="1" applyBorder="1" applyAlignment="1">
      <alignment horizontal="center"/>
    </xf>
    <xf numFmtId="9" fontId="25" fillId="12" borderId="8" xfId="6" applyFont="1" applyFill="1" applyBorder="1">
      <alignment horizontal="center" vertical="center"/>
    </xf>
    <xf numFmtId="0" fontId="10" fillId="13" borderId="8" xfId="0" applyFont="1" applyFill="1" applyBorder="1">
      <alignment vertical="center"/>
    </xf>
    <xf numFmtId="0" fontId="10" fillId="13" borderId="8" xfId="0" applyFont="1" applyFill="1" applyBorder="1" applyAlignment="1">
      <alignment horizontal="center"/>
    </xf>
    <xf numFmtId="0" fontId="24" fillId="12" borderId="8" xfId="0" quotePrefix="1" applyFont="1" applyFill="1" applyBorder="1" applyAlignment="1">
      <alignment horizontal="center"/>
    </xf>
    <xf numFmtId="0" fontId="23" fillId="12" borderId="8" xfId="0" applyFont="1" applyFill="1" applyBorder="1">
      <alignment vertical="center"/>
    </xf>
    <xf numFmtId="0" fontId="23" fillId="12" borderId="8" xfId="0" applyFont="1" applyFill="1" applyBorder="1" applyAlignment="1">
      <alignment horizontal="center"/>
    </xf>
    <xf numFmtId="0" fontId="17" fillId="12" borderId="8" xfId="0" applyFont="1" applyFill="1" applyBorder="1" applyAlignment="1">
      <alignment horizont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/>
    </xf>
    <xf numFmtId="0" fontId="0" fillId="15" borderId="0" xfId="0" applyFont="1" applyFill="1">
      <alignment vertical="center"/>
    </xf>
    <xf numFmtId="9" fontId="28" fillId="15" borderId="0" xfId="6" applyFont="1" applyFill="1">
      <alignment horizontal="center" vertical="center"/>
    </xf>
    <xf numFmtId="0" fontId="0" fillId="1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10" fillId="15" borderId="0" xfId="0" applyFont="1" applyFill="1">
      <alignment vertical="center"/>
    </xf>
    <xf numFmtId="0" fontId="10" fillId="15" borderId="0" xfId="0" applyFont="1" applyFill="1" applyAlignment="1">
      <alignment horizontal="center"/>
    </xf>
    <xf numFmtId="0" fontId="26" fillId="0" borderId="9" xfId="0" applyFont="1" applyBorder="1" applyAlignment="1">
      <alignment horizontal="center"/>
    </xf>
    <xf numFmtId="9" fontId="30" fillId="0" borderId="9" xfId="6" applyFont="1" applyBorder="1">
      <alignment horizontal="center" vertical="center"/>
    </xf>
    <xf numFmtId="0" fontId="26" fillId="0" borderId="10" xfId="0" applyFont="1" applyBorder="1" applyAlignment="1">
      <alignment horizontal="center"/>
    </xf>
    <xf numFmtId="9" fontId="30" fillId="0" borderId="10" xfId="6" applyFont="1" applyBorder="1">
      <alignment horizontal="center" vertical="center"/>
    </xf>
    <xf numFmtId="0" fontId="26" fillId="0" borderId="9" xfId="0" quotePrefix="1" applyFont="1" applyBorder="1" applyAlignment="1">
      <alignment horizontal="center"/>
    </xf>
    <xf numFmtId="0" fontId="26" fillId="0" borderId="10" xfId="0" quotePrefix="1" applyFont="1" applyBorder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26" fillId="0" borderId="9" xfId="0" applyFont="1" applyFill="1" applyBorder="1" applyAlignment="1">
      <alignment horizontal="center"/>
    </xf>
    <xf numFmtId="0" fontId="26" fillId="0" borderId="11" xfId="0" applyFont="1" applyBorder="1" applyAlignment="1">
      <alignment horizontal="center"/>
    </xf>
    <xf numFmtId="9" fontId="30" fillId="0" borderId="11" xfId="6" applyFont="1" applyBorder="1">
      <alignment horizontal="center" vertical="center"/>
    </xf>
    <xf numFmtId="9" fontId="31" fillId="0" borderId="11" xfId="6" applyFont="1" applyBorder="1">
      <alignment horizontal="center" vertical="center"/>
    </xf>
    <xf numFmtId="0" fontId="26" fillId="0" borderId="11" xfId="0" applyFont="1" applyBorder="1">
      <alignment vertical="center"/>
    </xf>
    <xf numFmtId="0" fontId="26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>
      <alignment vertical="center"/>
    </xf>
    <xf numFmtId="0" fontId="0" fillId="12" borderId="7" xfId="0" applyFill="1" applyBorder="1">
      <alignment vertical="center"/>
    </xf>
    <xf numFmtId="0" fontId="0" fillId="12" borderId="4" xfId="0" applyFill="1" applyBorder="1">
      <alignment vertical="center"/>
    </xf>
    <xf numFmtId="0" fontId="0" fillId="12" borderId="0" xfId="0" applyFill="1" applyBorder="1">
      <alignment vertical="center"/>
    </xf>
    <xf numFmtId="3" fontId="13" fillId="0" borderId="14" xfId="3" applyFont="1" applyBorder="1">
      <alignment horizontal="center"/>
    </xf>
    <xf numFmtId="0" fontId="0" fillId="0" borderId="1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12" borderId="16" xfId="0" applyFill="1" applyBorder="1">
      <alignment vertical="center"/>
    </xf>
    <xf numFmtId="0" fontId="9" fillId="0" borderId="0" xfId="1" applyFont="1" applyAlignment="1"/>
    <xf numFmtId="9" fontId="32" fillId="0" borderId="0" xfId="1" applyNumberFormat="1" applyFont="1" applyAlignment="1">
      <alignment horizontal="right" vertical="center"/>
    </xf>
    <xf numFmtId="9" fontId="21" fillId="0" borderId="0" xfId="1" applyNumberFormat="1" applyFont="1" applyAlignment="1">
      <alignment horizontal="right" vertical="center"/>
    </xf>
    <xf numFmtId="0" fontId="33" fillId="0" borderId="0" xfId="4" applyFont="1" applyAlignment="1">
      <alignment horizontal="center" vertical="top"/>
    </xf>
    <xf numFmtId="0" fontId="22" fillId="14" borderId="0" xfId="0" applyFont="1" applyFill="1" applyAlignment="1">
      <alignment horizontal="center" vertical="center"/>
    </xf>
  </cellXfs>
  <cellStyles count="8">
    <cellStyle name="Activity" xfId="2" xr:uid="{00000000-0005-0000-0000-000000000000}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211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rgb="FFEAF5FC"/>
        </patternFill>
      </fill>
      <border>
        <bottom style="thin">
          <color theme="0"/>
        </bottom>
        <vertical/>
        <horizontal/>
      </border>
    </dxf>
    <dxf>
      <fill>
        <patternFill>
          <bgColor rgb="FF9BFFA0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1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1"/>
          <bgColor rgb="FF3FCDFF"/>
        </patternFill>
      </fill>
      <border>
        <bottom style="thin">
          <color theme="0"/>
        </bottom>
      </border>
    </dxf>
    <dxf>
      <fill>
        <patternFill patternType="lightUp">
          <fgColor theme="0"/>
          <bgColor theme="1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1"/>
        </patternFill>
      </fill>
      <border>
        <bottom style="thin">
          <color theme="0"/>
        </bottom>
      </border>
    </dxf>
    <dxf>
      <fill>
        <patternFill>
          <bgColor rgb="FFB1FFC4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B1FFC4"/>
      <color rgb="FFEAF5FC"/>
      <color rgb="FF9BFFA0"/>
      <color rgb="FF11FF1C"/>
      <color rgb="FF3FCDFF"/>
      <color rgb="FF61D6FF"/>
      <color rgb="FFAAC56D"/>
      <color rgb="FFBAD08A"/>
      <color rgb="FFB5CD81"/>
      <color rgb="FFA7C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25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66675</xdr:colOff>
          <xdr:row>2</xdr:row>
          <xdr:rowOff>28575</xdr:rowOff>
        </xdr:from>
        <xdr:to>
          <xdr:col>19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oneCellAnchor>
    <xdr:from>
      <xdr:col>7</xdr:col>
      <xdr:colOff>152400</xdr:colOff>
      <xdr:row>4</xdr:row>
      <xdr:rowOff>28575</xdr:rowOff>
    </xdr:from>
    <xdr:ext cx="323479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381875" y="942975"/>
          <a:ext cx="3234796" cy="26456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Enter plan</a:t>
          </a:r>
          <a:r>
            <a:rPr lang="en-US" sz="1100" baseline="0"/>
            <a:t> details in cells with white background only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2:EU412"/>
  <sheetViews>
    <sheetView showGridLines="0" tabSelected="1" zoomScaleNormal="100" workbookViewId="0">
      <pane ySplit="8" topLeftCell="A9" activePane="bottomLeft" state="frozen"/>
      <selection pane="bottomLeft" activeCell="H12" sqref="H12"/>
    </sheetView>
  </sheetViews>
  <sheetFormatPr defaultColWidth="2.75" defaultRowHeight="17.25" x14ac:dyDescent="0.25"/>
  <cols>
    <col min="1" max="1" width="3" style="1" customWidth="1"/>
    <col min="2" max="2" width="5" style="1" bestFit="1" customWidth="1"/>
    <col min="3" max="3" width="3.375" style="1" customWidth="1"/>
    <col min="4" max="4" width="2.625" style="1" customWidth="1"/>
    <col min="5" max="5" width="5.875" style="1" customWidth="1"/>
    <col min="6" max="6" width="72.25" style="1" customWidth="1"/>
    <col min="7" max="7" width="2.75" style="1"/>
    <col min="8" max="8" width="7.25" style="2" customWidth="1"/>
    <col min="9" max="9" width="7.875" style="2" customWidth="1"/>
    <col min="10" max="10" width="7.25" style="2" customWidth="1"/>
    <col min="11" max="11" width="9" style="2" bestFit="1" customWidth="1"/>
    <col min="12" max="12" width="10.375" style="11" customWidth="1"/>
    <col min="13" max="13" width="4.25" style="2" customWidth="1"/>
    <col min="14" max="18" width="2.75" style="2"/>
    <col min="19" max="19" width="3.875" style="2" bestFit="1" customWidth="1"/>
    <col min="20" max="33" width="2.75" style="2"/>
    <col min="34" max="112" width="2.75" style="1"/>
    <col min="113" max="113" width="3.375" style="1" bestFit="1" customWidth="1"/>
    <col min="114" max="116" width="3.25" style="1" bestFit="1" customWidth="1"/>
    <col min="117" max="117" width="3.375" style="1" bestFit="1" customWidth="1"/>
    <col min="118" max="118" width="3.25" style="1" bestFit="1" customWidth="1"/>
    <col min="119" max="119" width="3.375" style="1" bestFit="1" customWidth="1"/>
    <col min="120" max="120" width="3.25" style="1" bestFit="1" customWidth="1"/>
    <col min="121" max="122" width="3.375" style="1" bestFit="1" customWidth="1"/>
    <col min="123" max="123" width="3.25" style="1" bestFit="1" customWidth="1"/>
    <col min="124" max="126" width="3.125" style="1" bestFit="1" customWidth="1"/>
    <col min="127" max="127" width="3.25" style="1" bestFit="1" customWidth="1"/>
    <col min="128" max="128" width="3.125" style="1" bestFit="1" customWidth="1"/>
    <col min="129" max="129" width="3.25" style="1" bestFit="1" customWidth="1"/>
    <col min="130" max="130" width="3.125" style="1" bestFit="1" customWidth="1"/>
    <col min="131" max="133" width="3.25" style="1" bestFit="1" customWidth="1"/>
    <col min="134" max="136" width="3.125" style="1" bestFit="1" customWidth="1"/>
    <col min="137" max="137" width="3.25" style="1" bestFit="1" customWidth="1"/>
    <col min="138" max="138" width="3.125" style="1" bestFit="1" customWidth="1"/>
    <col min="139" max="139" width="3.25" style="1" bestFit="1" customWidth="1"/>
    <col min="140" max="140" width="3.125" style="1" bestFit="1" customWidth="1"/>
    <col min="141" max="143" width="3.25" style="1" bestFit="1" customWidth="1"/>
    <col min="144" max="146" width="3.125" style="1" bestFit="1" customWidth="1"/>
    <col min="147" max="147" width="3.25" style="1" bestFit="1" customWidth="1"/>
    <col min="148" max="148" width="3.125" style="1" bestFit="1" customWidth="1"/>
    <col min="149" max="149" width="3.25" style="1" bestFit="1" customWidth="1"/>
    <col min="150" max="150" width="3.125" style="1" bestFit="1" customWidth="1"/>
    <col min="151" max="151" width="3.25" style="1" bestFit="1" customWidth="1"/>
    <col min="152" max="16384" width="2.75" style="1"/>
  </cols>
  <sheetData>
    <row r="2" spans="2:151" ht="15" customHeight="1" x14ac:dyDescent="0.8">
      <c r="B2" s="92" t="s">
        <v>319</v>
      </c>
      <c r="C2" s="92"/>
      <c r="D2" s="92"/>
      <c r="E2" s="92"/>
      <c r="F2" s="92"/>
      <c r="G2" s="92"/>
      <c r="H2" s="88"/>
      <c r="I2" s="89">
        <v>0</v>
      </c>
      <c r="J2" s="88"/>
      <c r="K2" s="88"/>
      <c r="L2" s="88"/>
    </row>
    <row r="3" spans="2:151" ht="21" customHeight="1" x14ac:dyDescent="0.8">
      <c r="B3" s="92"/>
      <c r="C3" s="92"/>
      <c r="D3" s="92"/>
      <c r="E3" s="92"/>
      <c r="F3" s="92"/>
      <c r="G3" s="92"/>
      <c r="H3" s="88"/>
      <c r="I3" s="89">
        <v>0.5</v>
      </c>
      <c r="J3" s="88"/>
      <c r="K3" s="88"/>
      <c r="L3" s="88"/>
      <c r="N3" s="3" t="s">
        <v>9</v>
      </c>
      <c r="O3" s="3"/>
      <c r="P3" s="3"/>
      <c r="Q3" s="3"/>
      <c r="R3" s="3"/>
      <c r="S3" s="4">
        <v>1</v>
      </c>
      <c r="T3" s="3"/>
      <c r="V3" s="5"/>
      <c r="W3" s="6" t="s">
        <v>0</v>
      </c>
      <c r="Y3" s="7"/>
      <c r="Z3" s="6" t="s">
        <v>1</v>
      </c>
      <c r="AC3" s="8"/>
      <c r="AD3" s="6" t="s">
        <v>10</v>
      </c>
      <c r="AH3" s="9"/>
      <c r="AI3" s="6" t="s">
        <v>11</v>
      </c>
      <c r="AL3" s="2"/>
      <c r="AM3" s="2"/>
      <c r="AN3" s="2"/>
      <c r="AO3" s="2"/>
      <c r="AP3" s="10"/>
      <c r="AQ3" s="6" t="s">
        <v>12</v>
      </c>
    </row>
    <row r="4" spans="2:151" ht="18.75" customHeight="1" x14ac:dyDescent="0.8">
      <c r="B4" s="92"/>
      <c r="C4" s="92"/>
      <c r="D4" s="92"/>
      <c r="E4" s="92"/>
      <c r="F4" s="92"/>
      <c r="G4" s="92"/>
      <c r="H4" s="88"/>
      <c r="I4" s="90">
        <v>1</v>
      </c>
      <c r="J4" s="88"/>
      <c r="K4" s="88"/>
      <c r="L4" s="88"/>
      <c r="AY4" s="2"/>
      <c r="AZ4" s="2"/>
      <c r="BA4" s="2"/>
      <c r="BB4" s="2"/>
      <c r="BC4" s="2"/>
    </row>
    <row r="5" spans="2:151" x14ac:dyDescent="0.25">
      <c r="AY5" s="2"/>
      <c r="AZ5" s="2"/>
      <c r="BA5" s="2"/>
    </row>
    <row r="6" spans="2:151" x14ac:dyDescent="0.25">
      <c r="M6" s="12"/>
      <c r="N6" s="12"/>
      <c r="O6" s="12"/>
      <c r="AY6" s="2"/>
      <c r="AZ6" s="2"/>
      <c r="BA6" s="2"/>
    </row>
    <row r="7" spans="2:151" ht="13.5" customHeight="1" x14ac:dyDescent="0.25">
      <c r="H7" s="91" t="s">
        <v>2</v>
      </c>
      <c r="I7" s="91" t="s">
        <v>2</v>
      </c>
      <c r="J7" s="91" t="s">
        <v>5</v>
      </c>
      <c r="K7" s="91" t="s">
        <v>5</v>
      </c>
      <c r="L7" s="91" t="s">
        <v>6</v>
      </c>
      <c r="M7" s="12"/>
      <c r="N7" s="12" t="s">
        <v>8</v>
      </c>
      <c r="O7" s="12"/>
    </row>
    <row r="8" spans="2:151" ht="15.75" customHeight="1" x14ac:dyDescent="0.2">
      <c r="H8" s="91" t="s">
        <v>3</v>
      </c>
      <c r="I8" s="91" t="s">
        <v>4</v>
      </c>
      <c r="J8" s="91" t="s">
        <v>3</v>
      </c>
      <c r="K8" s="91" t="s">
        <v>4</v>
      </c>
      <c r="L8" s="91" t="s">
        <v>7</v>
      </c>
      <c r="M8" s="36"/>
      <c r="N8" s="83">
        <v>1</v>
      </c>
      <c r="O8" s="13">
        <v>2</v>
      </c>
      <c r="P8" s="13">
        <v>3</v>
      </c>
      <c r="Q8" s="13">
        <v>4</v>
      </c>
      <c r="R8" s="13">
        <v>5</v>
      </c>
      <c r="S8" s="13">
        <v>6</v>
      </c>
      <c r="T8" s="13">
        <v>7</v>
      </c>
      <c r="U8" s="13">
        <v>8</v>
      </c>
      <c r="V8" s="13">
        <v>9</v>
      </c>
      <c r="W8" s="13">
        <v>10</v>
      </c>
      <c r="X8" s="13">
        <v>11</v>
      </c>
      <c r="Y8" s="13">
        <v>12</v>
      </c>
      <c r="Z8" s="13">
        <v>13</v>
      </c>
      <c r="AA8" s="13">
        <v>14</v>
      </c>
      <c r="AB8" s="13">
        <v>15</v>
      </c>
      <c r="AC8" s="13">
        <v>16</v>
      </c>
      <c r="AD8" s="13">
        <v>17</v>
      </c>
      <c r="AE8" s="13">
        <v>18</v>
      </c>
      <c r="AF8" s="13">
        <v>19</v>
      </c>
      <c r="AG8" s="13">
        <v>20</v>
      </c>
      <c r="AH8" s="13">
        <v>21</v>
      </c>
      <c r="AI8" s="13">
        <v>22</v>
      </c>
      <c r="AJ8" s="13">
        <v>23</v>
      </c>
      <c r="AK8" s="13">
        <v>24</v>
      </c>
      <c r="AL8" s="13">
        <v>25</v>
      </c>
      <c r="AM8" s="13">
        <v>26</v>
      </c>
      <c r="AN8" s="13">
        <v>27</v>
      </c>
      <c r="AO8" s="13">
        <v>28</v>
      </c>
      <c r="AP8" s="13">
        <v>29</v>
      </c>
      <c r="AQ8" s="13">
        <v>30</v>
      </c>
      <c r="AR8" s="13">
        <v>31</v>
      </c>
      <c r="AS8" s="13">
        <v>32</v>
      </c>
      <c r="AT8" s="13">
        <v>33</v>
      </c>
      <c r="AU8" s="13">
        <v>34</v>
      </c>
      <c r="AV8" s="13">
        <v>35</v>
      </c>
      <c r="AW8" s="13">
        <v>36</v>
      </c>
      <c r="AX8" s="13">
        <v>37</v>
      </c>
      <c r="AY8" s="13">
        <v>38</v>
      </c>
      <c r="AZ8" s="13">
        <v>39</v>
      </c>
      <c r="BA8" s="13">
        <v>40</v>
      </c>
      <c r="BB8" s="13">
        <v>41</v>
      </c>
      <c r="BC8" s="13">
        <v>42</v>
      </c>
      <c r="BD8" s="13">
        <v>43</v>
      </c>
      <c r="BE8" s="13">
        <v>44</v>
      </c>
      <c r="BF8" s="13">
        <v>45</v>
      </c>
      <c r="BG8" s="13">
        <v>46</v>
      </c>
      <c r="BH8" s="13">
        <v>47</v>
      </c>
      <c r="BI8" s="13">
        <v>48</v>
      </c>
      <c r="BJ8" s="13">
        <v>49</v>
      </c>
      <c r="BK8" s="13">
        <v>50</v>
      </c>
      <c r="BL8" s="13">
        <v>51</v>
      </c>
      <c r="BM8" s="13">
        <v>52</v>
      </c>
      <c r="BN8" s="13">
        <v>53</v>
      </c>
      <c r="BO8" s="13">
        <v>54</v>
      </c>
      <c r="BP8" s="13">
        <v>55</v>
      </c>
      <c r="BQ8" s="13">
        <v>56</v>
      </c>
      <c r="BR8" s="13">
        <v>57</v>
      </c>
      <c r="BS8" s="13">
        <v>58</v>
      </c>
      <c r="BT8" s="13">
        <v>59</v>
      </c>
      <c r="BU8" s="13">
        <v>60</v>
      </c>
      <c r="BV8" s="13">
        <v>61</v>
      </c>
      <c r="BW8" s="13">
        <v>62</v>
      </c>
      <c r="BX8" s="13">
        <v>63</v>
      </c>
      <c r="BY8" s="13">
        <v>64</v>
      </c>
      <c r="BZ8" s="13">
        <v>65</v>
      </c>
      <c r="CA8" s="13">
        <v>66</v>
      </c>
      <c r="CB8" s="13">
        <v>67</v>
      </c>
      <c r="CC8" s="13">
        <v>68</v>
      </c>
      <c r="CD8" s="13">
        <v>69</v>
      </c>
      <c r="CE8" s="13">
        <v>70</v>
      </c>
      <c r="CF8" s="13">
        <v>71</v>
      </c>
      <c r="CG8" s="13">
        <v>72</v>
      </c>
      <c r="CH8" s="13">
        <v>73</v>
      </c>
      <c r="CI8" s="13">
        <v>74</v>
      </c>
      <c r="CJ8" s="13">
        <v>75</v>
      </c>
      <c r="CK8" s="13">
        <v>76</v>
      </c>
      <c r="CL8" s="13">
        <v>77</v>
      </c>
      <c r="CM8" s="13">
        <v>78</v>
      </c>
      <c r="CN8" s="13">
        <v>79</v>
      </c>
      <c r="CO8" s="13">
        <v>80</v>
      </c>
      <c r="CP8" s="13">
        <v>81</v>
      </c>
      <c r="CQ8" s="13">
        <v>82</v>
      </c>
      <c r="CR8" s="13">
        <v>83</v>
      </c>
      <c r="CS8" s="13">
        <v>84</v>
      </c>
      <c r="CT8" s="13">
        <v>85</v>
      </c>
      <c r="CU8" s="13">
        <v>86</v>
      </c>
      <c r="CV8" s="13">
        <v>87</v>
      </c>
      <c r="CW8" s="13">
        <v>88</v>
      </c>
      <c r="CX8" s="13">
        <v>89</v>
      </c>
      <c r="CY8" s="13">
        <v>90</v>
      </c>
      <c r="CZ8" s="13">
        <v>91</v>
      </c>
      <c r="DA8" s="13">
        <v>92</v>
      </c>
      <c r="DB8" s="13">
        <v>93</v>
      </c>
      <c r="DC8" s="13">
        <v>94</v>
      </c>
      <c r="DD8" s="13">
        <v>95</v>
      </c>
      <c r="DE8" s="13">
        <v>96</v>
      </c>
      <c r="DF8" s="13">
        <v>97</v>
      </c>
      <c r="DG8" s="13">
        <v>98</v>
      </c>
      <c r="DH8" s="13">
        <v>99</v>
      </c>
      <c r="DI8" s="13">
        <v>100</v>
      </c>
      <c r="DJ8" s="13">
        <v>101</v>
      </c>
      <c r="DK8" s="13">
        <v>102</v>
      </c>
      <c r="DL8" s="13">
        <v>103</v>
      </c>
      <c r="DM8" s="13">
        <v>104</v>
      </c>
      <c r="DN8" s="13">
        <v>105</v>
      </c>
      <c r="DO8" s="13">
        <v>106</v>
      </c>
      <c r="DP8" s="13">
        <v>107</v>
      </c>
      <c r="DQ8" s="13">
        <v>108</v>
      </c>
      <c r="DR8" s="13">
        <v>109</v>
      </c>
      <c r="DS8" s="13">
        <v>110</v>
      </c>
      <c r="DT8" s="13">
        <v>111</v>
      </c>
      <c r="DU8" s="13">
        <v>112</v>
      </c>
      <c r="DV8" s="13">
        <v>113</v>
      </c>
      <c r="DW8" s="13">
        <v>114</v>
      </c>
      <c r="DX8" s="13">
        <v>115</v>
      </c>
      <c r="DY8" s="13">
        <v>116</v>
      </c>
      <c r="DZ8" s="13">
        <v>117</v>
      </c>
      <c r="EA8" s="13">
        <v>118</v>
      </c>
      <c r="EB8" s="13">
        <v>119</v>
      </c>
      <c r="EC8" s="13">
        <v>120</v>
      </c>
      <c r="ED8" s="13">
        <v>121</v>
      </c>
      <c r="EE8" s="13">
        <v>122</v>
      </c>
      <c r="EF8" s="13">
        <v>123</v>
      </c>
      <c r="EG8" s="13">
        <v>124</v>
      </c>
      <c r="EH8" s="13">
        <v>125</v>
      </c>
      <c r="EI8" s="13">
        <v>126</v>
      </c>
      <c r="EJ8" s="13">
        <v>127</v>
      </c>
      <c r="EK8" s="13">
        <v>128</v>
      </c>
      <c r="EL8" s="13">
        <v>129</v>
      </c>
      <c r="EM8" s="13">
        <v>130</v>
      </c>
      <c r="EN8" s="13">
        <v>131</v>
      </c>
      <c r="EO8" s="13">
        <v>132</v>
      </c>
      <c r="EP8" s="13">
        <v>133</v>
      </c>
      <c r="EQ8" s="13">
        <v>134</v>
      </c>
      <c r="ER8" s="13">
        <v>135</v>
      </c>
      <c r="ES8" s="13">
        <v>136</v>
      </c>
      <c r="ET8" s="13">
        <v>137</v>
      </c>
      <c r="EU8" s="13">
        <v>138</v>
      </c>
    </row>
    <row r="9" spans="2:151" ht="18.95" customHeight="1" x14ac:dyDescent="0.3">
      <c r="B9" s="14" t="s">
        <v>13</v>
      </c>
      <c r="C9" s="15" t="s">
        <v>14</v>
      </c>
      <c r="D9" s="16"/>
      <c r="E9" s="17"/>
      <c r="F9" s="17"/>
      <c r="G9" s="43"/>
      <c r="H9" s="49">
        <f>MIN(H11,H18,H28,H36,H42,H49,H59,H71,H79,H83,H89,H93,H95,H102,H104,H106,H111,H121,H123)</f>
        <v>1</v>
      </c>
      <c r="I9" s="49">
        <f>H123+I123-H9</f>
        <v>23</v>
      </c>
      <c r="J9" s="49">
        <f>MIN(J11,J18,J28,J36,J42,J49,J59,J71,J79,J83,J89,J93,J95,J102,J104,J106,J111,J121,J123)</f>
        <v>1</v>
      </c>
      <c r="K9" s="49">
        <f>J123+K123-J9</f>
        <v>27</v>
      </c>
      <c r="L9" s="50">
        <f>AVERAGE(L11,L18,L28,L36,L42,L49,L59,L71,L79,L83,L89,L93,L95,L102,L104,L106,L111,L121,L123)</f>
        <v>9.6710526315789469E-2</v>
      </c>
      <c r="M9" s="44"/>
      <c r="N9" s="84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79"/>
      <c r="DV9" s="79"/>
      <c r="DW9" s="79"/>
      <c r="DX9" s="79"/>
      <c r="DY9" s="79"/>
      <c r="DZ9" s="79"/>
      <c r="EA9" s="79"/>
      <c r="EB9" s="79"/>
      <c r="EC9" s="79"/>
      <c r="ED9" s="79"/>
      <c r="EE9" s="79"/>
      <c r="EF9" s="79"/>
      <c r="EG9" s="79"/>
      <c r="EH9" s="79"/>
      <c r="EI9" s="79"/>
      <c r="EJ9" s="79"/>
      <c r="EK9" s="79"/>
      <c r="EL9" s="79"/>
      <c r="EM9" s="79"/>
      <c r="EN9" s="79"/>
      <c r="EO9" s="79"/>
      <c r="EP9" s="79"/>
      <c r="EQ9" s="79"/>
      <c r="ER9" s="79"/>
      <c r="ES9" s="79"/>
      <c r="ET9" s="79"/>
      <c r="EU9" s="79"/>
    </row>
    <row r="10" spans="2:151" ht="18.75" customHeight="1" x14ac:dyDescent="0.25">
      <c r="B10" s="18"/>
      <c r="C10" s="19"/>
      <c r="D10" s="20"/>
      <c r="E10" s="21"/>
      <c r="F10" s="21"/>
      <c r="H10" s="38"/>
      <c r="I10" s="38"/>
      <c r="J10" s="38"/>
      <c r="K10" s="38"/>
      <c r="L10" s="38"/>
      <c r="M10" s="1"/>
      <c r="N10" s="85"/>
    </row>
    <row r="11" spans="2:151" ht="18.95" customHeight="1" x14ac:dyDescent="0.25">
      <c r="B11" s="18">
        <v>1</v>
      </c>
      <c r="C11" s="22" t="s">
        <v>15</v>
      </c>
      <c r="D11" s="23"/>
      <c r="E11" s="24"/>
      <c r="F11" s="21"/>
      <c r="G11" s="45"/>
      <c r="H11" s="48">
        <f>MIN(H12:H16)</f>
        <v>1</v>
      </c>
      <c r="I11" s="48">
        <f>H16+I16-H11</f>
        <v>6</v>
      </c>
      <c r="J11" s="48">
        <f>MIN(J12:J16)</f>
        <v>1</v>
      </c>
      <c r="K11" s="48">
        <f>J16+K16-J11</f>
        <v>6</v>
      </c>
      <c r="L11" s="46">
        <f>AVERAGE(L12:L16)</f>
        <v>0.4</v>
      </c>
      <c r="M11" s="47"/>
      <c r="N11" s="85"/>
    </row>
    <row r="12" spans="2:151" ht="18.95" customHeight="1" x14ac:dyDescent="0.3">
      <c r="B12" s="18"/>
      <c r="C12" s="19"/>
      <c r="D12" s="20"/>
      <c r="E12" s="25" t="s">
        <v>16</v>
      </c>
      <c r="F12" s="21"/>
      <c r="H12" s="65">
        <v>1</v>
      </c>
      <c r="I12" s="65">
        <v>8</v>
      </c>
      <c r="J12" s="65">
        <v>1</v>
      </c>
      <c r="K12" s="65">
        <v>6</v>
      </c>
      <c r="L12" s="66">
        <v>1</v>
      </c>
      <c r="N12" s="85"/>
    </row>
    <row r="13" spans="2:151" ht="18.95" customHeight="1" x14ac:dyDescent="0.3">
      <c r="B13" s="18"/>
      <c r="C13" s="19"/>
      <c r="D13" s="20"/>
      <c r="E13" s="25" t="s">
        <v>17</v>
      </c>
      <c r="F13" s="21"/>
      <c r="H13" s="67">
        <v>4</v>
      </c>
      <c r="I13" s="67">
        <v>2</v>
      </c>
      <c r="J13" s="67">
        <v>4</v>
      </c>
      <c r="K13" s="67">
        <v>3</v>
      </c>
      <c r="L13" s="66">
        <v>0.5</v>
      </c>
      <c r="N13" s="85"/>
    </row>
    <row r="14" spans="2:151" ht="18.95" customHeight="1" x14ac:dyDescent="0.3">
      <c r="B14" s="18"/>
      <c r="C14" s="19"/>
      <c r="D14" s="20"/>
      <c r="E14" s="25" t="s">
        <v>18</v>
      </c>
      <c r="F14" s="21"/>
      <c r="H14" s="67">
        <v>4</v>
      </c>
      <c r="I14" s="67">
        <v>3</v>
      </c>
      <c r="J14" s="67">
        <v>4</v>
      </c>
      <c r="K14" s="67">
        <v>6</v>
      </c>
      <c r="L14" s="66">
        <v>0.5</v>
      </c>
      <c r="N14" s="85"/>
    </row>
    <row r="15" spans="2:151" ht="18.95" customHeight="1" x14ac:dyDescent="0.3">
      <c r="B15" s="18"/>
      <c r="C15" s="19"/>
      <c r="D15" s="20"/>
      <c r="E15" s="25" t="s">
        <v>19</v>
      </c>
      <c r="F15" s="21"/>
      <c r="H15" s="67">
        <v>5</v>
      </c>
      <c r="I15" s="67">
        <v>4</v>
      </c>
      <c r="J15" s="67">
        <v>5</v>
      </c>
      <c r="K15" s="67">
        <v>3</v>
      </c>
      <c r="L15" s="66">
        <v>0</v>
      </c>
      <c r="N15" s="85"/>
    </row>
    <row r="16" spans="2:151" ht="18.95" customHeight="1" x14ac:dyDescent="0.3">
      <c r="B16" s="18"/>
      <c r="C16" s="19"/>
      <c r="D16" s="20"/>
      <c r="E16" s="25" t="s">
        <v>20</v>
      </c>
      <c r="F16" s="21"/>
      <c r="H16" s="67">
        <v>5</v>
      </c>
      <c r="I16" s="67">
        <v>2</v>
      </c>
      <c r="J16" s="67">
        <v>5</v>
      </c>
      <c r="K16" s="67">
        <v>2</v>
      </c>
      <c r="L16" s="66">
        <v>0</v>
      </c>
      <c r="N16" s="85"/>
    </row>
    <row r="17" spans="2:14" ht="18.95" customHeight="1" x14ac:dyDescent="0.25">
      <c r="B17" s="18"/>
      <c r="C17" s="19"/>
      <c r="D17" s="20"/>
      <c r="E17" s="21"/>
      <c r="F17" s="21"/>
      <c r="H17" s="38"/>
      <c r="I17" s="38"/>
      <c r="J17" s="38"/>
      <c r="K17" s="38"/>
      <c r="L17" s="38"/>
      <c r="M17" s="1"/>
      <c r="N17" s="85"/>
    </row>
    <row r="18" spans="2:14" ht="18.95" customHeight="1" x14ac:dyDescent="0.25">
      <c r="B18" s="18">
        <v>2</v>
      </c>
      <c r="C18" s="19" t="s">
        <v>21</v>
      </c>
      <c r="D18" s="20"/>
      <c r="E18" s="21"/>
      <c r="F18" s="21"/>
      <c r="G18" s="45"/>
      <c r="H18" s="48">
        <f>MIN(H19:H26)</f>
        <v>6</v>
      </c>
      <c r="I18" s="48">
        <f>H26+I26-H18</f>
        <v>12</v>
      </c>
      <c r="J18" s="48">
        <f>MIN(J19:J26)</f>
        <v>5</v>
      </c>
      <c r="K18" s="48">
        <f>J26+K26-J18</f>
        <v>14</v>
      </c>
      <c r="L18" s="46">
        <f>AVERAGE(L19:L26)</f>
        <v>0.6875</v>
      </c>
      <c r="M18" s="47"/>
      <c r="N18" s="85"/>
    </row>
    <row r="19" spans="2:14" ht="18.95" customHeight="1" x14ac:dyDescent="0.3">
      <c r="B19" s="18"/>
      <c r="C19" s="19"/>
      <c r="D19" s="20"/>
      <c r="E19" s="26" t="s">
        <v>22</v>
      </c>
      <c r="F19" s="21"/>
      <c r="H19" s="69">
        <v>6</v>
      </c>
      <c r="I19" s="65">
        <v>1</v>
      </c>
      <c r="J19" s="65">
        <v>5</v>
      </c>
      <c r="K19" s="65">
        <v>8</v>
      </c>
      <c r="L19" s="66">
        <v>1</v>
      </c>
      <c r="N19" s="85"/>
    </row>
    <row r="20" spans="2:14" ht="18.95" customHeight="1" x14ac:dyDescent="0.3">
      <c r="B20" s="18"/>
      <c r="C20" s="19"/>
      <c r="D20" s="20"/>
      <c r="E20" s="26" t="s">
        <v>23</v>
      </c>
      <c r="F20" s="21"/>
      <c r="H20" s="67">
        <v>9</v>
      </c>
      <c r="I20" s="67">
        <v>3</v>
      </c>
      <c r="J20" s="67">
        <v>9</v>
      </c>
      <c r="K20" s="67">
        <v>3</v>
      </c>
      <c r="L20" s="66">
        <v>1</v>
      </c>
      <c r="N20" s="85"/>
    </row>
    <row r="21" spans="2:14" ht="18.95" customHeight="1" x14ac:dyDescent="0.3">
      <c r="B21" s="18"/>
      <c r="C21" s="19"/>
      <c r="D21" s="20"/>
      <c r="E21" s="26" t="s">
        <v>24</v>
      </c>
      <c r="F21" s="21"/>
      <c r="H21" s="67">
        <v>9</v>
      </c>
      <c r="I21" s="67">
        <v>6</v>
      </c>
      <c r="J21" s="67">
        <v>9</v>
      </c>
      <c r="K21" s="67">
        <v>7</v>
      </c>
      <c r="L21" s="66">
        <v>0.5</v>
      </c>
      <c r="N21" s="85"/>
    </row>
    <row r="22" spans="2:14" ht="18.95" customHeight="1" x14ac:dyDescent="0.3">
      <c r="B22" s="18"/>
      <c r="C22" s="19"/>
      <c r="D22" s="20"/>
      <c r="E22" s="26" t="s">
        <v>25</v>
      </c>
      <c r="F22" s="21"/>
      <c r="H22" s="67">
        <v>9</v>
      </c>
      <c r="I22" s="67">
        <v>3</v>
      </c>
      <c r="J22" s="67">
        <v>9</v>
      </c>
      <c r="K22" s="67">
        <v>1</v>
      </c>
      <c r="L22" s="66">
        <v>1</v>
      </c>
      <c r="N22" s="85"/>
    </row>
    <row r="23" spans="2:14" ht="18.95" customHeight="1" x14ac:dyDescent="0.3">
      <c r="B23" s="18"/>
      <c r="C23" s="19"/>
      <c r="D23" s="20"/>
      <c r="E23" s="26" t="s">
        <v>26</v>
      </c>
      <c r="F23" s="21"/>
      <c r="H23" s="67">
        <v>9</v>
      </c>
      <c r="I23" s="67">
        <v>4</v>
      </c>
      <c r="J23" s="67">
        <v>8</v>
      </c>
      <c r="K23" s="67">
        <v>5</v>
      </c>
      <c r="L23" s="66">
        <v>0.5</v>
      </c>
      <c r="N23" s="85"/>
    </row>
    <row r="24" spans="2:14" ht="18.95" customHeight="1" x14ac:dyDescent="0.3">
      <c r="B24" s="18"/>
      <c r="C24" s="19"/>
      <c r="D24" s="20"/>
      <c r="E24" s="26" t="s">
        <v>27</v>
      </c>
      <c r="F24" s="21"/>
      <c r="H24" s="67">
        <v>10</v>
      </c>
      <c r="I24" s="67">
        <v>5</v>
      </c>
      <c r="J24" s="67">
        <v>10</v>
      </c>
      <c r="K24" s="67">
        <v>3</v>
      </c>
      <c r="L24" s="66">
        <v>1</v>
      </c>
      <c r="N24" s="85"/>
    </row>
    <row r="25" spans="2:14" ht="18.95" customHeight="1" x14ac:dyDescent="0.3">
      <c r="B25" s="18"/>
      <c r="C25" s="19"/>
      <c r="D25" s="20"/>
      <c r="E25" s="26" t="s">
        <v>28</v>
      </c>
      <c r="F25" s="21"/>
      <c r="H25" s="67">
        <v>11</v>
      </c>
      <c r="I25" s="67">
        <v>2</v>
      </c>
      <c r="J25" s="67">
        <v>11</v>
      </c>
      <c r="K25" s="67">
        <v>5</v>
      </c>
      <c r="L25" s="66">
        <v>0</v>
      </c>
      <c r="N25" s="86"/>
    </row>
    <row r="26" spans="2:14" ht="18.95" customHeight="1" x14ac:dyDescent="0.3">
      <c r="B26" s="18"/>
      <c r="C26" s="19"/>
      <c r="D26" s="20"/>
      <c r="E26" s="26" t="s">
        <v>29</v>
      </c>
      <c r="F26" s="21"/>
      <c r="H26" s="67">
        <v>12</v>
      </c>
      <c r="I26" s="67">
        <v>6</v>
      </c>
      <c r="J26" s="67">
        <v>12</v>
      </c>
      <c r="K26" s="67">
        <v>7</v>
      </c>
      <c r="L26" s="66">
        <v>0.5</v>
      </c>
      <c r="N26" s="85"/>
    </row>
    <row r="27" spans="2:14" ht="18.95" customHeight="1" x14ac:dyDescent="0.25">
      <c r="B27" s="18"/>
      <c r="C27" s="19"/>
      <c r="D27" s="20"/>
      <c r="E27" s="21"/>
      <c r="F27" s="21"/>
      <c r="H27" s="38"/>
      <c r="I27" s="38"/>
      <c r="J27" s="38"/>
      <c r="K27" s="38"/>
      <c r="L27" s="38"/>
      <c r="M27" s="1"/>
      <c r="N27" s="85"/>
    </row>
    <row r="28" spans="2:14" ht="18.95" customHeight="1" x14ac:dyDescent="0.25">
      <c r="B28" s="18">
        <v>3</v>
      </c>
      <c r="C28" s="19" t="s">
        <v>30</v>
      </c>
      <c r="D28" s="20"/>
      <c r="E28" s="21"/>
      <c r="F28" s="21"/>
      <c r="G28" s="45"/>
      <c r="H28" s="48">
        <f>MIN(H29:H34)</f>
        <v>14</v>
      </c>
      <c r="I28" s="48">
        <f>H34+I34-H28</f>
        <v>30</v>
      </c>
      <c r="J28" s="48">
        <f>MIN(J29:J34)</f>
        <v>14</v>
      </c>
      <c r="K28" s="48">
        <f>J34+K34-J28</f>
        <v>32</v>
      </c>
      <c r="L28" s="46">
        <f>AVERAGE(L29:L34)</f>
        <v>0</v>
      </c>
      <c r="M28" s="47"/>
      <c r="N28" s="85"/>
    </row>
    <row r="29" spans="2:14" ht="18.95" customHeight="1" x14ac:dyDescent="0.3">
      <c r="B29" s="18"/>
      <c r="C29" s="19"/>
      <c r="D29" s="20"/>
      <c r="E29" s="21" t="s">
        <v>31</v>
      </c>
      <c r="F29" s="21"/>
      <c r="H29" s="65">
        <v>14</v>
      </c>
      <c r="I29" s="65">
        <v>8</v>
      </c>
      <c r="J29" s="65">
        <v>14</v>
      </c>
      <c r="K29" s="65">
        <v>2</v>
      </c>
      <c r="L29" s="66">
        <v>0</v>
      </c>
      <c r="N29" s="85"/>
    </row>
    <row r="30" spans="2:14" ht="18.95" customHeight="1" x14ac:dyDescent="0.3">
      <c r="B30" s="18"/>
      <c r="C30" s="19"/>
      <c r="D30" s="20"/>
      <c r="E30" s="21" t="s">
        <v>32</v>
      </c>
      <c r="F30" s="21"/>
      <c r="H30" s="67">
        <v>14</v>
      </c>
      <c r="I30" s="67">
        <v>7</v>
      </c>
      <c r="J30" s="67">
        <v>14</v>
      </c>
      <c r="K30" s="67">
        <v>3</v>
      </c>
      <c r="L30" s="66">
        <v>0</v>
      </c>
      <c r="N30" s="85"/>
    </row>
    <row r="31" spans="2:14" ht="18.95" customHeight="1" x14ac:dyDescent="0.3">
      <c r="B31" s="18"/>
      <c r="C31" s="19"/>
      <c r="D31" s="20"/>
      <c r="E31" s="21" t="s">
        <v>33</v>
      </c>
      <c r="F31" s="21"/>
      <c r="H31" s="67">
        <v>15</v>
      </c>
      <c r="I31" s="67">
        <v>4</v>
      </c>
      <c r="J31" s="67">
        <v>15</v>
      </c>
      <c r="K31" s="67">
        <v>8</v>
      </c>
      <c r="L31" s="66">
        <v>0</v>
      </c>
      <c r="N31" s="85"/>
    </row>
    <row r="32" spans="2:14" ht="18.95" customHeight="1" x14ac:dyDescent="0.3">
      <c r="B32" s="18"/>
      <c r="C32" s="19"/>
      <c r="D32" s="20"/>
      <c r="E32" s="21" t="s">
        <v>34</v>
      </c>
      <c r="F32" s="21"/>
      <c r="H32" s="67">
        <v>15</v>
      </c>
      <c r="I32" s="67">
        <v>5</v>
      </c>
      <c r="J32" s="67">
        <v>15</v>
      </c>
      <c r="K32" s="67">
        <v>3</v>
      </c>
      <c r="L32" s="66">
        <v>0</v>
      </c>
      <c r="N32" s="85"/>
    </row>
    <row r="33" spans="2:14" ht="18.95" customHeight="1" x14ac:dyDescent="0.3">
      <c r="B33" s="18"/>
      <c r="C33" s="19"/>
      <c r="D33" s="20"/>
      <c r="E33" s="21" t="s">
        <v>35</v>
      </c>
      <c r="F33" s="21"/>
      <c r="H33" s="67">
        <v>15</v>
      </c>
      <c r="I33" s="67">
        <v>8</v>
      </c>
      <c r="J33" s="67">
        <v>15</v>
      </c>
      <c r="K33" s="67">
        <v>5</v>
      </c>
      <c r="L33" s="66">
        <v>0</v>
      </c>
      <c r="N33" s="85"/>
    </row>
    <row r="34" spans="2:14" ht="18.95" customHeight="1" x14ac:dyDescent="0.3">
      <c r="B34" s="18"/>
      <c r="C34" s="19"/>
      <c r="D34" s="20"/>
      <c r="E34" s="21" t="s">
        <v>36</v>
      </c>
      <c r="F34" s="21"/>
      <c r="H34" s="67">
        <v>16</v>
      </c>
      <c r="I34" s="67">
        <v>28</v>
      </c>
      <c r="J34" s="67">
        <v>16</v>
      </c>
      <c r="K34" s="67">
        <v>30</v>
      </c>
      <c r="L34" s="66">
        <v>0</v>
      </c>
      <c r="N34" s="85"/>
    </row>
    <row r="35" spans="2:14" ht="16.5" x14ac:dyDescent="0.25">
      <c r="B35" s="18"/>
      <c r="C35" s="19"/>
      <c r="D35" s="20"/>
      <c r="E35" s="21"/>
      <c r="F35" s="21"/>
      <c r="H35" s="38"/>
      <c r="I35" s="38"/>
      <c r="J35" s="38"/>
      <c r="K35" s="38"/>
      <c r="L35" s="38"/>
      <c r="M35" s="1"/>
      <c r="N35" s="85"/>
    </row>
    <row r="36" spans="2:14" ht="15" x14ac:dyDescent="0.25">
      <c r="B36" s="18">
        <v>4</v>
      </c>
      <c r="C36" s="19" t="s">
        <v>37</v>
      </c>
      <c r="D36" s="20"/>
      <c r="E36" s="21"/>
      <c r="F36" s="21"/>
      <c r="G36" s="51"/>
      <c r="H36" s="48">
        <f>MIN(H37:H40)</f>
        <v>1</v>
      </c>
      <c r="I36" s="48">
        <f>H40+I40-H36</f>
        <v>5</v>
      </c>
      <c r="J36" s="48">
        <f>MIN(J37:J40)</f>
        <v>1</v>
      </c>
      <c r="K36" s="48">
        <f>J40+K40-J36</f>
        <v>11</v>
      </c>
      <c r="L36" s="46">
        <f>AVERAGE(L37:L40)</f>
        <v>0</v>
      </c>
      <c r="M36" s="52"/>
      <c r="N36" s="85"/>
    </row>
    <row r="37" spans="2:14" ht="16.5" x14ac:dyDescent="0.3">
      <c r="B37" s="18"/>
      <c r="C37" s="19"/>
      <c r="D37" s="20"/>
      <c r="E37" s="21" t="s">
        <v>38</v>
      </c>
      <c r="F37" s="21"/>
      <c r="H37" s="65">
        <v>1</v>
      </c>
      <c r="I37" s="65">
        <v>6</v>
      </c>
      <c r="J37" s="65">
        <v>1</v>
      </c>
      <c r="K37" s="65">
        <v>6</v>
      </c>
      <c r="L37" s="66">
        <v>0</v>
      </c>
      <c r="N37" s="85"/>
    </row>
    <row r="38" spans="2:14" ht="16.5" x14ac:dyDescent="0.3">
      <c r="B38" s="18"/>
      <c r="C38" s="19"/>
      <c r="D38" s="20"/>
      <c r="E38" s="21" t="s">
        <v>39</v>
      </c>
      <c r="F38" s="21"/>
      <c r="H38" s="67">
        <v>2</v>
      </c>
      <c r="I38" s="67">
        <v>4</v>
      </c>
      <c r="J38" s="67">
        <v>2</v>
      </c>
      <c r="K38" s="67">
        <v>5</v>
      </c>
      <c r="L38" s="66">
        <v>0</v>
      </c>
      <c r="N38" s="85"/>
    </row>
    <row r="39" spans="2:14" ht="16.5" x14ac:dyDescent="0.3">
      <c r="B39" s="18"/>
      <c r="C39" s="19"/>
      <c r="D39" s="20"/>
      <c r="E39" s="21" t="s">
        <v>40</v>
      </c>
      <c r="F39" s="21"/>
      <c r="H39" s="67">
        <v>4</v>
      </c>
      <c r="I39" s="67">
        <v>8</v>
      </c>
      <c r="J39" s="67">
        <v>4</v>
      </c>
      <c r="K39" s="67">
        <v>6</v>
      </c>
      <c r="L39" s="66">
        <v>0</v>
      </c>
      <c r="N39" s="85"/>
    </row>
    <row r="40" spans="2:14" ht="16.5" x14ac:dyDescent="0.3">
      <c r="B40" s="18"/>
      <c r="C40" s="19"/>
      <c r="D40" s="20"/>
      <c r="E40" s="21" t="s">
        <v>41</v>
      </c>
      <c r="F40" s="21"/>
      <c r="H40" s="67">
        <v>4</v>
      </c>
      <c r="I40" s="67">
        <v>2</v>
      </c>
      <c r="J40" s="67">
        <v>4</v>
      </c>
      <c r="K40" s="67">
        <v>8</v>
      </c>
      <c r="L40" s="66">
        <v>0</v>
      </c>
      <c r="N40" s="85"/>
    </row>
    <row r="41" spans="2:14" ht="16.5" x14ac:dyDescent="0.25">
      <c r="B41" s="18"/>
      <c r="C41" s="19"/>
      <c r="D41" s="20"/>
      <c r="E41" s="21"/>
      <c r="F41" s="21"/>
      <c r="H41" s="38"/>
      <c r="I41" s="38"/>
      <c r="J41" s="38"/>
      <c r="K41" s="38"/>
      <c r="L41" s="38"/>
      <c r="M41" s="1"/>
      <c r="N41" s="85"/>
    </row>
    <row r="42" spans="2:14" ht="15" x14ac:dyDescent="0.25">
      <c r="B42" s="18">
        <v>5</v>
      </c>
      <c r="C42" s="19" t="s">
        <v>42</v>
      </c>
      <c r="D42" s="20"/>
      <c r="E42" s="21"/>
      <c r="F42" s="21"/>
      <c r="G42" s="51"/>
      <c r="H42" s="48">
        <f>MIN(H43:H47)</f>
        <v>5</v>
      </c>
      <c r="I42" s="48">
        <f>H47+I47-H42</f>
        <v>7</v>
      </c>
      <c r="J42" s="48">
        <f>MIN(J43:J47)</f>
        <v>5</v>
      </c>
      <c r="K42" s="48">
        <f>J47+K47-J42</f>
        <v>7</v>
      </c>
      <c r="L42" s="46">
        <f>AVERAGE(L43:L47)</f>
        <v>0</v>
      </c>
      <c r="M42" s="52"/>
      <c r="N42" s="85"/>
    </row>
    <row r="43" spans="2:14" ht="16.5" x14ac:dyDescent="0.3">
      <c r="B43" s="18"/>
      <c r="C43" s="19"/>
      <c r="D43" s="20"/>
      <c r="E43" s="21" t="s">
        <v>43</v>
      </c>
      <c r="F43" s="21"/>
      <c r="H43" s="65">
        <v>5</v>
      </c>
      <c r="I43" s="65">
        <v>2</v>
      </c>
      <c r="J43" s="65">
        <v>5</v>
      </c>
      <c r="K43" s="65">
        <v>5</v>
      </c>
      <c r="L43" s="66">
        <v>0</v>
      </c>
      <c r="N43" s="85"/>
    </row>
    <row r="44" spans="2:14" ht="16.5" x14ac:dyDescent="0.3">
      <c r="B44" s="18"/>
      <c r="C44" s="19"/>
      <c r="D44" s="20"/>
      <c r="E44" s="21" t="s">
        <v>44</v>
      </c>
      <c r="F44" s="21"/>
      <c r="H44" s="67">
        <v>5</v>
      </c>
      <c r="I44" s="67">
        <v>2</v>
      </c>
      <c r="J44" s="67">
        <v>5</v>
      </c>
      <c r="K44" s="67">
        <v>6</v>
      </c>
      <c r="L44" s="66">
        <v>0</v>
      </c>
      <c r="N44" s="85"/>
    </row>
    <row r="45" spans="2:14" ht="16.5" x14ac:dyDescent="0.3">
      <c r="B45" s="18"/>
      <c r="C45" s="19"/>
      <c r="D45" s="20"/>
      <c r="E45" s="21" t="s">
        <v>45</v>
      </c>
      <c r="F45" s="21"/>
      <c r="H45" s="67">
        <v>18</v>
      </c>
      <c r="I45" s="67">
        <v>12</v>
      </c>
      <c r="J45" s="67">
        <v>8</v>
      </c>
      <c r="K45" s="67">
        <v>15</v>
      </c>
      <c r="L45" s="66">
        <v>0</v>
      </c>
      <c r="N45" s="85"/>
    </row>
    <row r="46" spans="2:14" ht="16.5" x14ac:dyDescent="0.3">
      <c r="B46" s="18"/>
      <c r="C46" s="19"/>
      <c r="D46" s="20"/>
      <c r="E46" s="21" t="s">
        <v>46</v>
      </c>
      <c r="F46" s="21"/>
      <c r="H46" s="70">
        <v>6</v>
      </c>
      <c r="I46" s="67">
        <v>1</v>
      </c>
      <c r="J46" s="67">
        <v>5</v>
      </c>
      <c r="K46" s="67">
        <v>8</v>
      </c>
      <c r="L46" s="66">
        <v>0</v>
      </c>
      <c r="N46" s="85"/>
    </row>
    <row r="47" spans="2:14" ht="16.5" x14ac:dyDescent="0.3">
      <c r="B47" s="18"/>
      <c r="C47" s="19"/>
      <c r="D47" s="20"/>
      <c r="E47" s="21" t="s">
        <v>47</v>
      </c>
      <c r="F47" s="21"/>
      <c r="H47" s="67">
        <v>9</v>
      </c>
      <c r="I47" s="67">
        <v>3</v>
      </c>
      <c r="J47" s="67">
        <v>9</v>
      </c>
      <c r="K47" s="67">
        <v>3</v>
      </c>
      <c r="L47" s="66">
        <v>0</v>
      </c>
      <c r="N47" s="85"/>
    </row>
    <row r="48" spans="2:14" ht="16.5" x14ac:dyDescent="0.25">
      <c r="B48" s="18"/>
      <c r="C48" s="19"/>
      <c r="D48" s="20"/>
      <c r="E48" s="21"/>
      <c r="F48" s="21"/>
      <c r="H48" s="38"/>
      <c r="I48" s="38"/>
      <c r="J48" s="38"/>
      <c r="K48" s="38"/>
      <c r="L48" s="38"/>
      <c r="M48" s="1"/>
      <c r="N48" s="85"/>
    </row>
    <row r="49" spans="2:14" ht="15" x14ac:dyDescent="0.25">
      <c r="B49" s="18">
        <v>6</v>
      </c>
      <c r="C49" s="19" t="s">
        <v>48</v>
      </c>
      <c r="D49" s="20"/>
      <c r="E49" s="21"/>
      <c r="F49" s="21"/>
      <c r="G49" s="51"/>
      <c r="H49" s="48">
        <f>MIN(H50:H57)</f>
        <v>9</v>
      </c>
      <c r="I49" s="48">
        <f>H57+I57-H49</f>
        <v>12</v>
      </c>
      <c r="J49" s="48">
        <f>MIN(J50:J57)</f>
        <v>8</v>
      </c>
      <c r="K49" s="48">
        <f>J57+K57-J49</f>
        <v>9</v>
      </c>
      <c r="L49" s="46">
        <f>AVERAGE(L50:L57)</f>
        <v>0</v>
      </c>
      <c r="M49" s="52"/>
      <c r="N49" s="85"/>
    </row>
    <row r="50" spans="2:14" ht="16.5" x14ac:dyDescent="0.3">
      <c r="B50" s="18"/>
      <c r="C50" s="19"/>
      <c r="D50" s="20"/>
      <c r="E50" s="21" t="s">
        <v>49</v>
      </c>
      <c r="F50" s="21"/>
      <c r="H50" s="65">
        <v>9</v>
      </c>
      <c r="I50" s="65">
        <v>4</v>
      </c>
      <c r="J50" s="65">
        <v>8</v>
      </c>
      <c r="K50" s="65">
        <v>5</v>
      </c>
      <c r="L50" s="66">
        <v>0</v>
      </c>
      <c r="N50" s="85"/>
    </row>
    <row r="51" spans="2:14" ht="16.5" x14ac:dyDescent="0.3">
      <c r="B51" s="18"/>
      <c r="C51" s="19"/>
      <c r="D51" s="20"/>
      <c r="E51" s="21" t="s">
        <v>50</v>
      </c>
      <c r="F51" s="21"/>
      <c r="H51" s="67">
        <v>10</v>
      </c>
      <c r="I51" s="67">
        <v>5</v>
      </c>
      <c r="J51" s="67">
        <v>10</v>
      </c>
      <c r="K51" s="67">
        <v>3</v>
      </c>
      <c r="L51" s="66">
        <v>0</v>
      </c>
      <c r="N51" s="86"/>
    </row>
    <row r="52" spans="2:14" ht="16.5" x14ac:dyDescent="0.3">
      <c r="B52" s="18"/>
      <c r="C52" s="19"/>
      <c r="D52" s="20"/>
      <c r="E52" s="21" t="s">
        <v>51</v>
      </c>
      <c r="F52" s="21"/>
      <c r="H52" s="67">
        <v>11</v>
      </c>
      <c r="I52" s="67">
        <v>2</v>
      </c>
      <c r="J52" s="67">
        <v>11</v>
      </c>
      <c r="K52" s="67">
        <v>5</v>
      </c>
      <c r="L52" s="66">
        <v>0</v>
      </c>
      <c r="N52" s="85"/>
    </row>
    <row r="53" spans="2:14" ht="16.5" x14ac:dyDescent="0.3">
      <c r="B53" s="18"/>
      <c r="C53" s="19"/>
      <c r="D53" s="20"/>
      <c r="E53" s="21" t="s">
        <v>52</v>
      </c>
      <c r="F53" s="21"/>
      <c r="H53" s="67">
        <v>12</v>
      </c>
      <c r="I53" s="67">
        <v>6</v>
      </c>
      <c r="J53" s="67">
        <v>12</v>
      </c>
      <c r="K53" s="67">
        <v>7</v>
      </c>
      <c r="L53" s="66">
        <v>0</v>
      </c>
      <c r="N53" s="85"/>
    </row>
    <row r="54" spans="2:14" ht="16.5" x14ac:dyDescent="0.3">
      <c r="B54" s="18"/>
      <c r="C54" s="19"/>
      <c r="D54" s="20"/>
      <c r="E54" s="21" t="s">
        <v>53</v>
      </c>
      <c r="F54" s="21"/>
      <c r="H54" s="67">
        <v>12</v>
      </c>
      <c r="I54" s="67">
        <v>1</v>
      </c>
      <c r="J54" s="67">
        <v>12</v>
      </c>
      <c r="K54" s="67">
        <v>5</v>
      </c>
      <c r="L54" s="66">
        <v>0</v>
      </c>
      <c r="N54" s="85"/>
    </row>
    <row r="55" spans="2:14" ht="16.5" x14ac:dyDescent="0.3">
      <c r="B55" s="18"/>
      <c r="C55" s="19"/>
      <c r="D55" s="20"/>
      <c r="E55" s="21" t="s">
        <v>54</v>
      </c>
      <c r="F55" s="21"/>
      <c r="H55" s="67">
        <v>14</v>
      </c>
      <c r="I55" s="67">
        <v>5</v>
      </c>
      <c r="J55" s="67">
        <v>14</v>
      </c>
      <c r="K55" s="67">
        <v>6</v>
      </c>
      <c r="L55" s="66">
        <v>0</v>
      </c>
      <c r="N55" s="85"/>
    </row>
    <row r="56" spans="2:14" ht="16.5" x14ac:dyDescent="0.3">
      <c r="B56" s="18"/>
      <c r="C56" s="19"/>
      <c r="D56" s="20"/>
      <c r="E56" s="21" t="s">
        <v>55</v>
      </c>
      <c r="F56" s="21"/>
      <c r="H56" s="67">
        <v>14</v>
      </c>
      <c r="I56" s="67">
        <v>8</v>
      </c>
      <c r="J56" s="67">
        <v>14</v>
      </c>
      <c r="K56" s="67">
        <v>2</v>
      </c>
      <c r="L56" s="66">
        <v>0</v>
      </c>
      <c r="N56" s="85"/>
    </row>
    <row r="57" spans="2:14" ht="16.5" x14ac:dyDescent="0.3">
      <c r="B57" s="18"/>
      <c r="C57" s="19"/>
      <c r="D57" s="20"/>
      <c r="E57" s="21" t="s">
        <v>56</v>
      </c>
      <c r="F57" s="21"/>
      <c r="H57" s="67">
        <v>14</v>
      </c>
      <c r="I57" s="67">
        <v>7</v>
      </c>
      <c r="J57" s="67">
        <v>14</v>
      </c>
      <c r="K57" s="67">
        <v>3</v>
      </c>
      <c r="L57" s="66">
        <v>0</v>
      </c>
      <c r="N57" s="85"/>
    </row>
    <row r="58" spans="2:14" ht="16.5" x14ac:dyDescent="0.25">
      <c r="B58" s="18"/>
      <c r="C58" s="19"/>
      <c r="D58" s="20"/>
      <c r="E58" s="21"/>
      <c r="F58" s="21"/>
      <c r="H58" s="38"/>
      <c r="I58" s="38"/>
      <c r="J58" s="38"/>
      <c r="K58" s="38"/>
      <c r="L58" s="38"/>
      <c r="M58" s="1"/>
      <c r="N58" s="85"/>
    </row>
    <row r="59" spans="2:14" ht="15" x14ac:dyDescent="0.25">
      <c r="B59" s="18">
        <v>7</v>
      </c>
      <c r="C59" s="19" t="s">
        <v>57</v>
      </c>
      <c r="D59" s="20"/>
      <c r="E59" s="21"/>
      <c r="F59" s="21"/>
      <c r="G59" s="51"/>
      <c r="H59" s="48">
        <f>MIN(H60:H69)</f>
        <v>15</v>
      </c>
      <c r="I59" s="48">
        <f>H69+I69-H59</f>
        <v>7</v>
      </c>
      <c r="J59" s="48">
        <f>MIN(J60:J69)</f>
        <v>1</v>
      </c>
      <c r="K59" s="48">
        <f>J69+K69-J59</f>
        <v>36</v>
      </c>
      <c r="L59" s="46">
        <f>AVERAGE(L60:M69)</f>
        <v>0</v>
      </c>
      <c r="M59" s="52"/>
      <c r="N59" s="85"/>
    </row>
    <row r="60" spans="2:14" ht="16.5" x14ac:dyDescent="0.3">
      <c r="B60" s="18"/>
      <c r="C60" s="19"/>
      <c r="D60" s="20"/>
      <c r="E60" s="21" t="s">
        <v>58</v>
      </c>
      <c r="F60" s="21"/>
      <c r="H60" s="65">
        <v>15</v>
      </c>
      <c r="I60" s="65">
        <v>8</v>
      </c>
      <c r="J60" s="65">
        <v>15</v>
      </c>
      <c r="K60" s="65">
        <v>5</v>
      </c>
      <c r="L60" s="66">
        <v>0</v>
      </c>
      <c r="N60" s="85"/>
    </row>
    <row r="61" spans="2:14" ht="16.5" x14ac:dyDescent="0.3">
      <c r="B61" s="18"/>
      <c r="C61" s="19"/>
      <c r="D61" s="20"/>
      <c r="E61" s="21" t="s">
        <v>59</v>
      </c>
      <c r="F61" s="21"/>
      <c r="H61" s="65">
        <v>16</v>
      </c>
      <c r="I61" s="65">
        <v>10</v>
      </c>
      <c r="J61" s="65">
        <v>16</v>
      </c>
      <c r="K61" s="65">
        <v>10</v>
      </c>
      <c r="L61" s="66">
        <v>0</v>
      </c>
      <c r="N61" s="85"/>
    </row>
    <row r="62" spans="2:14" ht="16.5" x14ac:dyDescent="0.3">
      <c r="B62" s="18"/>
      <c r="C62" s="19"/>
      <c r="D62" s="20"/>
      <c r="E62" s="21" t="s">
        <v>60</v>
      </c>
      <c r="F62" s="21"/>
      <c r="H62" s="67">
        <v>16</v>
      </c>
      <c r="I62" s="67">
        <v>5</v>
      </c>
      <c r="J62" s="67">
        <v>1</v>
      </c>
      <c r="K62" s="67">
        <v>5</v>
      </c>
      <c r="L62" s="66">
        <v>0</v>
      </c>
      <c r="N62" s="85"/>
    </row>
    <row r="63" spans="2:14" ht="16.5" x14ac:dyDescent="0.3">
      <c r="B63" s="18"/>
      <c r="C63" s="19"/>
      <c r="D63" s="20"/>
      <c r="E63" s="21" t="s">
        <v>61</v>
      </c>
      <c r="F63" s="21"/>
      <c r="H63" s="67">
        <v>15</v>
      </c>
      <c r="I63" s="67">
        <v>6</v>
      </c>
      <c r="J63" s="67">
        <v>1</v>
      </c>
      <c r="K63" s="67">
        <v>6</v>
      </c>
      <c r="L63" s="66">
        <v>0</v>
      </c>
      <c r="N63" s="85"/>
    </row>
    <row r="64" spans="2:14" ht="16.5" x14ac:dyDescent="0.3">
      <c r="B64" s="18"/>
      <c r="C64" s="19"/>
      <c r="D64" s="20"/>
      <c r="E64" s="21" t="s">
        <v>62</v>
      </c>
      <c r="F64" s="21"/>
      <c r="H64" s="67">
        <v>17</v>
      </c>
      <c r="I64" s="67">
        <v>4</v>
      </c>
      <c r="J64" s="67">
        <v>2</v>
      </c>
      <c r="K64" s="67">
        <v>5</v>
      </c>
      <c r="L64" s="66">
        <v>0</v>
      </c>
      <c r="N64" s="85"/>
    </row>
    <row r="65" spans="2:14" ht="16.5" x14ac:dyDescent="0.3">
      <c r="B65" s="18"/>
      <c r="C65" s="19"/>
      <c r="D65" s="20"/>
      <c r="E65" s="21" t="s">
        <v>63</v>
      </c>
      <c r="F65" s="21"/>
      <c r="H65" s="67">
        <v>18</v>
      </c>
      <c r="I65" s="67">
        <v>8</v>
      </c>
      <c r="J65" s="67">
        <v>4</v>
      </c>
      <c r="K65" s="67">
        <v>6</v>
      </c>
      <c r="L65" s="66">
        <v>0</v>
      </c>
      <c r="N65" s="85"/>
    </row>
    <row r="66" spans="2:14" ht="16.5" x14ac:dyDescent="0.3">
      <c r="B66" s="18"/>
      <c r="C66" s="19"/>
      <c r="D66" s="20"/>
      <c r="E66" s="21" t="s">
        <v>64</v>
      </c>
      <c r="F66" s="21"/>
      <c r="H66" s="67">
        <v>19</v>
      </c>
      <c r="I66" s="67">
        <v>2</v>
      </c>
      <c r="J66" s="67">
        <v>4</v>
      </c>
      <c r="K66" s="67">
        <v>8</v>
      </c>
      <c r="L66" s="66">
        <v>0</v>
      </c>
      <c r="N66" s="85"/>
    </row>
    <row r="67" spans="2:14" ht="16.5" x14ac:dyDescent="0.3">
      <c r="B67" s="18"/>
      <c r="C67" s="19"/>
      <c r="D67" s="20"/>
      <c r="E67" s="21" t="s">
        <v>65</v>
      </c>
      <c r="F67" s="21"/>
      <c r="H67" s="67">
        <v>20</v>
      </c>
      <c r="I67" s="67">
        <v>3</v>
      </c>
      <c r="J67" s="67">
        <v>4</v>
      </c>
      <c r="K67" s="67">
        <v>6</v>
      </c>
      <c r="L67" s="66">
        <v>0</v>
      </c>
      <c r="N67" s="85"/>
    </row>
    <row r="68" spans="2:14" ht="16.5" x14ac:dyDescent="0.3">
      <c r="B68" s="18"/>
      <c r="C68" s="19"/>
      <c r="D68" s="20"/>
      <c r="E68" s="21" t="s">
        <v>66</v>
      </c>
      <c r="F68" s="21"/>
      <c r="H68" s="67">
        <v>20</v>
      </c>
      <c r="I68" s="67">
        <v>4</v>
      </c>
      <c r="J68" s="67">
        <v>5</v>
      </c>
      <c r="K68" s="67">
        <v>3</v>
      </c>
      <c r="L68" s="66">
        <v>0</v>
      </c>
      <c r="N68" s="85"/>
    </row>
    <row r="69" spans="2:14" ht="16.5" x14ac:dyDescent="0.3">
      <c r="B69" s="18"/>
      <c r="C69" s="19"/>
      <c r="D69" s="20"/>
      <c r="E69" s="21" t="s">
        <v>67</v>
      </c>
      <c r="F69" s="21"/>
      <c r="H69" s="67">
        <v>20</v>
      </c>
      <c r="I69" s="67">
        <v>2</v>
      </c>
      <c r="J69" s="67">
        <v>5</v>
      </c>
      <c r="K69" s="67">
        <v>32</v>
      </c>
      <c r="L69" s="66">
        <v>0</v>
      </c>
      <c r="N69" s="85"/>
    </row>
    <row r="70" spans="2:14" ht="16.5" x14ac:dyDescent="0.25">
      <c r="B70" s="18"/>
      <c r="C70" s="19"/>
      <c r="D70" s="20"/>
      <c r="E70" s="21"/>
      <c r="F70" s="21"/>
      <c r="H70" s="38"/>
      <c r="I70" s="38"/>
      <c r="J70" s="38"/>
      <c r="K70" s="38"/>
      <c r="L70" s="38"/>
      <c r="M70" s="1"/>
      <c r="N70" s="85"/>
    </row>
    <row r="71" spans="2:14" ht="15" x14ac:dyDescent="0.25">
      <c r="B71" s="18">
        <v>8</v>
      </c>
      <c r="C71" s="19" t="s">
        <v>68</v>
      </c>
      <c r="D71" s="20"/>
      <c r="E71" s="21"/>
      <c r="F71" s="21"/>
      <c r="G71" s="51"/>
      <c r="H71" s="48">
        <f>MIN(H72:H74)</f>
        <v>6</v>
      </c>
      <c r="I71" s="48">
        <f>H74+I74-H71</f>
        <v>9</v>
      </c>
      <c r="J71" s="48">
        <f>MIN(J72:J74)</f>
        <v>5</v>
      </c>
      <c r="K71" s="48">
        <f>J74+K74-J71</f>
        <v>8</v>
      </c>
      <c r="L71" s="46">
        <f>AVERAGE(L72:L74)</f>
        <v>0</v>
      </c>
      <c r="M71" s="52"/>
      <c r="N71" s="85"/>
    </row>
    <row r="72" spans="2:14" ht="16.5" x14ac:dyDescent="0.3">
      <c r="B72" s="18"/>
      <c r="C72" s="19"/>
      <c r="D72" s="20"/>
      <c r="E72" s="21" t="s">
        <v>69</v>
      </c>
      <c r="F72" s="21"/>
      <c r="H72" s="69">
        <v>6</v>
      </c>
      <c r="I72" s="65">
        <v>1</v>
      </c>
      <c r="J72" s="65">
        <v>5</v>
      </c>
      <c r="K72" s="65">
        <v>8</v>
      </c>
      <c r="L72" s="66">
        <v>0</v>
      </c>
      <c r="N72" s="85"/>
    </row>
    <row r="73" spans="2:14" ht="16.5" x14ac:dyDescent="0.3">
      <c r="B73" s="18"/>
      <c r="C73" s="19"/>
      <c r="D73" s="20"/>
      <c r="E73" s="21" t="s">
        <v>70</v>
      </c>
      <c r="F73" s="21"/>
      <c r="H73" s="67">
        <v>9</v>
      </c>
      <c r="I73" s="67">
        <v>3</v>
      </c>
      <c r="J73" s="67">
        <v>9</v>
      </c>
      <c r="K73" s="67">
        <v>3</v>
      </c>
      <c r="L73" s="66">
        <v>0</v>
      </c>
      <c r="N73" s="85"/>
    </row>
    <row r="74" spans="2:14" ht="15" x14ac:dyDescent="0.25">
      <c r="B74" s="18"/>
      <c r="C74" s="19"/>
      <c r="D74" s="20"/>
      <c r="E74" s="21" t="s">
        <v>71</v>
      </c>
      <c r="F74" s="21"/>
      <c r="G74" s="59"/>
      <c r="H74" s="62">
        <f>MIN(H75:H77)</f>
        <v>9</v>
      </c>
      <c r="I74" s="62">
        <f>H77+I77-H74</f>
        <v>6</v>
      </c>
      <c r="J74" s="62">
        <f>MIN(J75:J77)</f>
        <v>8</v>
      </c>
      <c r="K74" s="62">
        <f>J77+K77-J74</f>
        <v>5</v>
      </c>
      <c r="L74" s="60">
        <f>AVERAGE(L75:L77)</f>
        <v>0</v>
      </c>
      <c r="M74" s="61"/>
      <c r="N74" s="85"/>
    </row>
    <row r="75" spans="2:14" ht="16.5" x14ac:dyDescent="0.3">
      <c r="B75" s="18"/>
      <c r="C75" s="19"/>
      <c r="D75" s="20"/>
      <c r="E75" s="20"/>
      <c r="F75" s="21" t="s">
        <v>72</v>
      </c>
      <c r="H75" s="65">
        <v>9</v>
      </c>
      <c r="I75" s="65">
        <v>3</v>
      </c>
      <c r="J75" s="65">
        <v>9</v>
      </c>
      <c r="K75" s="65">
        <v>1</v>
      </c>
      <c r="L75" s="66">
        <v>0</v>
      </c>
      <c r="N75" s="85"/>
    </row>
    <row r="76" spans="2:14" ht="16.5" x14ac:dyDescent="0.3">
      <c r="B76" s="18"/>
      <c r="C76" s="19"/>
      <c r="D76" s="20"/>
      <c r="E76" s="20"/>
      <c r="F76" s="21" t="s">
        <v>73</v>
      </c>
      <c r="H76" s="67">
        <v>9</v>
      </c>
      <c r="I76" s="67">
        <v>4</v>
      </c>
      <c r="J76" s="67">
        <v>8</v>
      </c>
      <c r="K76" s="67">
        <v>5</v>
      </c>
      <c r="L76" s="66">
        <v>0</v>
      </c>
      <c r="N76" s="85"/>
    </row>
    <row r="77" spans="2:14" ht="35.25" customHeight="1" x14ac:dyDescent="0.25">
      <c r="B77" s="18"/>
      <c r="C77" s="19"/>
      <c r="D77" s="20"/>
      <c r="E77" s="20"/>
      <c r="F77" s="27" t="s">
        <v>74</v>
      </c>
      <c r="H77" s="77">
        <v>10</v>
      </c>
      <c r="I77" s="71">
        <v>5</v>
      </c>
      <c r="J77" s="71">
        <v>10</v>
      </c>
      <c r="K77" s="71">
        <v>3</v>
      </c>
      <c r="L77" s="66">
        <v>0</v>
      </c>
      <c r="N77" s="85"/>
    </row>
    <row r="78" spans="2:14" ht="16.5" x14ac:dyDescent="0.25">
      <c r="B78" s="18"/>
      <c r="C78" s="19"/>
      <c r="D78" s="20"/>
      <c r="E78" s="21"/>
      <c r="F78" s="21"/>
      <c r="H78" s="38"/>
      <c r="I78" s="38"/>
      <c r="J78" s="38"/>
      <c r="K78" s="38"/>
      <c r="L78" s="38"/>
      <c r="M78" s="1"/>
      <c r="N78" s="85"/>
    </row>
    <row r="79" spans="2:14" ht="15" x14ac:dyDescent="0.25">
      <c r="B79" s="18">
        <v>9</v>
      </c>
      <c r="C79" s="19" t="s">
        <v>75</v>
      </c>
      <c r="D79" s="20"/>
      <c r="E79" s="21"/>
      <c r="F79" s="21"/>
      <c r="G79" s="51"/>
      <c r="H79" s="48">
        <f>MIN(H80:H81)</f>
        <v>12</v>
      </c>
      <c r="I79" s="48">
        <f>H81+I81-H79</f>
        <v>7</v>
      </c>
      <c r="J79" s="48">
        <f>MIN(J80:J81)</f>
        <v>12</v>
      </c>
      <c r="K79" s="48">
        <f>J81+K81-J79</f>
        <v>8</v>
      </c>
      <c r="L79" s="46">
        <f>AVERAGE(L80:L81)</f>
        <v>0</v>
      </c>
      <c r="M79" s="52"/>
      <c r="N79" s="85"/>
    </row>
    <row r="80" spans="2:14" ht="16.5" x14ac:dyDescent="0.3">
      <c r="B80" s="18"/>
      <c r="C80" s="19"/>
      <c r="D80" s="20"/>
      <c r="E80" s="21" t="s">
        <v>76</v>
      </c>
      <c r="F80" s="21"/>
      <c r="H80" s="65">
        <v>12</v>
      </c>
      <c r="I80" s="65">
        <v>1</v>
      </c>
      <c r="J80" s="65">
        <v>12</v>
      </c>
      <c r="K80" s="65">
        <v>5</v>
      </c>
      <c r="L80" s="66">
        <v>0</v>
      </c>
      <c r="N80" s="85"/>
    </row>
    <row r="81" spans="2:14" ht="16.5" x14ac:dyDescent="0.3">
      <c r="B81" s="18"/>
      <c r="C81" s="19"/>
      <c r="D81" s="20"/>
      <c r="E81" s="21" t="s">
        <v>77</v>
      </c>
      <c r="F81" s="21"/>
      <c r="H81" s="67">
        <v>14</v>
      </c>
      <c r="I81" s="67">
        <v>5</v>
      </c>
      <c r="J81" s="67">
        <v>14</v>
      </c>
      <c r="K81" s="67">
        <v>6</v>
      </c>
      <c r="L81" s="66">
        <v>0</v>
      </c>
      <c r="N81" s="85"/>
    </row>
    <row r="82" spans="2:14" ht="16.5" x14ac:dyDescent="0.25">
      <c r="B82" s="18"/>
      <c r="C82" s="19"/>
      <c r="D82" s="20"/>
      <c r="E82" s="21"/>
      <c r="F82" s="21"/>
      <c r="H82" s="38"/>
      <c r="I82" s="38"/>
      <c r="J82" s="38"/>
      <c r="K82" s="38"/>
      <c r="L82" s="38"/>
      <c r="M82" s="1"/>
      <c r="N82" s="85"/>
    </row>
    <row r="83" spans="2:14" ht="15" x14ac:dyDescent="0.25">
      <c r="B83" s="18">
        <v>10</v>
      </c>
      <c r="C83" s="19" t="s">
        <v>78</v>
      </c>
      <c r="D83" s="20"/>
      <c r="E83" s="21"/>
      <c r="F83" s="21"/>
      <c r="G83" s="51"/>
      <c r="H83" s="48">
        <f>MIN(H84:H87)</f>
        <v>15</v>
      </c>
      <c r="I83" s="48">
        <f>H87+I87-H83</f>
        <v>29</v>
      </c>
      <c r="J83" s="48">
        <f>MIN(J84:J87)</f>
        <v>15</v>
      </c>
      <c r="K83" s="48">
        <f>J87+K87-J83</f>
        <v>31</v>
      </c>
      <c r="L83" s="46">
        <f>AVERAGE(L84:L87)</f>
        <v>0</v>
      </c>
      <c r="M83" s="52"/>
      <c r="N83" s="85"/>
    </row>
    <row r="84" spans="2:14" ht="16.5" x14ac:dyDescent="0.3">
      <c r="B84" s="18"/>
      <c r="C84" s="19"/>
      <c r="D84" s="20"/>
      <c r="E84" s="21" t="s">
        <v>79</v>
      </c>
      <c r="F84" s="21"/>
      <c r="H84" s="65">
        <v>15</v>
      </c>
      <c r="I84" s="65">
        <v>4</v>
      </c>
      <c r="J84" s="65">
        <v>15</v>
      </c>
      <c r="K84" s="65">
        <v>8</v>
      </c>
      <c r="L84" s="66">
        <v>0</v>
      </c>
      <c r="N84" s="85"/>
    </row>
    <row r="85" spans="2:14" ht="16.5" x14ac:dyDescent="0.3">
      <c r="B85" s="18"/>
      <c r="C85" s="19"/>
      <c r="D85" s="20"/>
      <c r="E85" s="21" t="s">
        <v>80</v>
      </c>
      <c r="F85" s="21"/>
      <c r="H85" s="67">
        <v>15</v>
      </c>
      <c r="I85" s="67">
        <v>5</v>
      </c>
      <c r="J85" s="67">
        <v>15</v>
      </c>
      <c r="K85" s="67">
        <v>3</v>
      </c>
      <c r="L85" s="66">
        <v>0</v>
      </c>
      <c r="N85" s="85"/>
    </row>
    <row r="86" spans="2:14" ht="16.5" x14ac:dyDescent="0.3">
      <c r="B86" s="18"/>
      <c r="C86" s="19"/>
      <c r="D86" s="20"/>
      <c r="E86" s="21" t="s">
        <v>81</v>
      </c>
      <c r="F86" s="21"/>
      <c r="H86" s="67">
        <v>15</v>
      </c>
      <c r="I86" s="67">
        <v>8</v>
      </c>
      <c r="J86" s="67">
        <v>15</v>
      </c>
      <c r="K86" s="67">
        <v>5</v>
      </c>
      <c r="L86" s="66">
        <v>0</v>
      </c>
      <c r="N86" s="86"/>
    </row>
    <row r="87" spans="2:14" ht="16.5" x14ac:dyDescent="0.3">
      <c r="B87" s="18"/>
      <c r="C87" s="19"/>
      <c r="D87" s="20"/>
      <c r="E87" s="21" t="s">
        <v>82</v>
      </c>
      <c r="F87" s="21"/>
      <c r="H87" s="67">
        <v>16</v>
      </c>
      <c r="I87" s="67">
        <v>28</v>
      </c>
      <c r="J87" s="67">
        <v>16</v>
      </c>
      <c r="K87" s="67">
        <v>30</v>
      </c>
      <c r="L87" s="66">
        <v>0</v>
      </c>
      <c r="N87" s="85"/>
    </row>
    <row r="88" spans="2:14" ht="16.5" x14ac:dyDescent="0.25">
      <c r="B88" s="18"/>
      <c r="C88" s="19"/>
      <c r="D88" s="20"/>
      <c r="E88" s="21"/>
      <c r="F88" s="21"/>
      <c r="H88" s="38"/>
      <c r="I88" s="38"/>
      <c r="J88" s="38"/>
      <c r="K88" s="38"/>
      <c r="L88" s="38"/>
      <c r="M88" s="1"/>
      <c r="N88" s="85"/>
    </row>
    <row r="89" spans="2:14" ht="15" x14ac:dyDescent="0.25">
      <c r="B89" s="18">
        <v>11</v>
      </c>
      <c r="C89" s="19" t="s">
        <v>83</v>
      </c>
      <c r="D89" s="20"/>
      <c r="E89" s="21"/>
      <c r="F89" s="21"/>
      <c r="G89" s="51"/>
      <c r="H89" s="48">
        <f>MIN(H90:H91)</f>
        <v>1</v>
      </c>
      <c r="I89" s="48">
        <f>H91+I91-H89</f>
        <v>5</v>
      </c>
      <c r="J89" s="48">
        <f>MIN(J90:J91)</f>
        <v>1</v>
      </c>
      <c r="K89" s="48">
        <f>J91+K91-J89</f>
        <v>6</v>
      </c>
      <c r="L89" s="46">
        <f>AVERAGE(L90:L91)</f>
        <v>0</v>
      </c>
      <c r="M89" s="52"/>
      <c r="N89" s="85"/>
    </row>
    <row r="90" spans="2:14" ht="16.5" x14ac:dyDescent="0.3">
      <c r="B90" s="18"/>
      <c r="C90" s="19"/>
      <c r="D90" s="20"/>
      <c r="E90" s="21" t="s">
        <v>84</v>
      </c>
      <c r="F90" s="21"/>
      <c r="H90" s="65">
        <v>1</v>
      </c>
      <c r="I90" s="65">
        <v>6</v>
      </c>
      <c r="J90" s="65">
        <v>1</v>
      </c>
      <c r="K90" s="65">
        <v>6</v>
      </c>
      <c r="L90" s="66">
        <v>0</v>
      </c>
      <c r="N90" s="85"/>
    </row>
    <row r="91" spans="2:14" ht="16.5" x14ac:dyDescent="0.3">
      <c r="B91" s="18"/>
      <c r="C91" s="19"/>
      <c r="D91" s="20"/>
      <c r="E91" s="21" t="s">
        <v>85</v>
      </c>
      <c r="F91" s="21"/>
      <c r="H91" s="67">
        <v>2</v>
      </c>
      <c r="I91" s="67">
        <v>4</v>
      </c>
      <c r="J91" s="67">
        <v>2</v>
      </c>
      <c r="K91" s="67">
        <v>5</v>
      </c>
      <c r="L91" s="66">
        <v>0</v>
      </c>
      <c r="N91" s="85"/>
    </row>
    <row r="92" spans="2:14" ht="16.5" x14ac:dyDescent="0.25">
      <c r="B92" s="18"/>
      <c r="C92" s="19"/>
      <c r="D92" s="20"/>
      <c r="E92" s="21"/>
      <c r="F92" s="21"/>
      <c r="H92" s="76"/>
      <c r="I92" s="76"/>
      <c r="J92" s="76"/>
      <c r="K92" s="76"/>
      <c r="L92" s="66">
        <v>0</v>
      </c>
      <c r="M92" s="1"/>
      <c r="N92" s="85"/>
    </row>
    <row r="93" spans="2:14" ht="16.5" x14ac:dyDescent="0.3">
      <c r="B93" s="18">
        <v>12</v>
      </c>
      <c r="C93" s="19" t="s">
        <v>86</v>
      </c>
      <c r="D93" s="20"/>
      <c r="E93" s="21"/>
      <c r="F93" s="21"/>
      <c r="G93" s="57"/>
      <c r="H93" s="72">
        <v>4</v>
      </c>
      <c r="I93" s="72">
        <v>2</v>
      </c>
      <c r="J93" s="72">
        <v>4</v>
      </c>
      <c r="K93" s="72">
        <v>8</v>
      </c>
      <c r="L93" s="66">
        <v>0</v>
      </c>
      <c r="M93" s="58"/>
      <c r="N93" s="85"/>
    </row>
    <row r="94" spans="2:14" ht="16.5" x14ac:dyDescent="0.25">
      <c r="B94" s="18"/>
      <c r="C94" s="19"/>
      <c r="D94" s="20"/>
      <c r="E94" s="21"/>
      <c r="F94" s="21"/>
      <c r="H94" s="38"/>
      <c r="I94" s="38"/>
      <c r="J94" s="38"/>
      <c r="K94" s="38"/>
      <c r="L94" s="38"/>
      <c r="M94" s="1"/>
      <c r="N94" s="85"/>
    </row>
    <row r="95" spans="2:14" ht="15" x14ac:dyDescent="0.25">
      <c r="B95" s="18">
        <v>13</v>
      </c>
      <c r="C95" s="19" t="s">
        <v>87</v>
      </c>
      <c r="D95" s="20"/>
      <c r="E95" s="21"/>
      <c r="F95" s="21"/>
      <c r="G95" s="51"/>
      <c r="H95" s="48">
        <f>MIN(H96:H98)</f>
        <v>5</v>
      </c>
      <c r="I95" s="48">
        <f>H98+I98-H95</f>
        <v>7</v>
      </c>
      <c r="J95" s="48">
        <f>MIN(J96:J98)</f>
        <v>5</v>
      </c>
      <c r="K95" s="48">
        <f>J98+K98-J95</f>
        <v>9</v>
      </c>
      <c r="L95" s="46">
        <f>AVERAGE(L96:L98)</f>
        <v>0</v>
      </c>
      <c r="M95" s="52"/>
      <c r="N95" s="85"/>
    </row>
    <row r="96" spans="2:14" ht="16.5" x14ac:dyDescent="0.3">
      <c r="B96" s="18"/>
      <c r="C96" s="19"/>
      <c r="D96" s="20"/>
      <c r="E96" s="21" t="s">
        <v>88</v>
      </c>
      <c r="F96" s="21"/>
      <c r="H96" s="65">
        <v>5</v>
      </c>
      <c r="I96" s="65">
        <v>2</v>
      </c>
      <c r="J96" s="65">
        <v>5</v>
      </c>
      <c r="K96" s="65">
        <v>5</v>
      </c>
      <c r="L96" s="66">
        <v>0</v>
      </c>
      <c r="N96" s="85"/>
    </row>
    <row r="97" spans="2:14" ht="16.5" x14ac:dyDescent="0.3">
      <c r="B97" s="18"/>
      <c r="C97" s="19"/>
      <c r="D97" s="20"/>
      <c r="E97" s="21" t="s">
        <v>89</v>
      </c>
      <c r="F97" s="21"/>
      <c r="H97" s="67">
        <v>5</v>
      </c>
      <c r="I97" s="67">
        <v>2</v>
      </c>
      <c r="J97" s="67">
        <v>6</v>
      </c>
      <c r="K97" s="67">
        <v>7</v>
      </c>
      <c r="L97" s="66">
        <v>0</v>
      </c>
      <c r="N97" s="85"/>
    </row>
    <row r="98" spans="2:14" ht="15" x14ac:dyDescent="0.25">
      <c r="B98" s="18"/>
      <c r="C98" s="19"/>
      <c r="D98" s="20"/>
      <c r="E98" s="21" t="s">
        <v>90</v>
      </c>
      <c r="F98" s="21"/>
      <c r="G98" s="59"/>
      <c r="H98" s="62">
        <f>MIN(H99:H100)</f>
        <v>6</v>
      </c>
      <c r="I98" s="62">
        <f>H100+I100-H98</f>
        <v>6</v>
      </c>
      <c r="J98" s="62">
        <f>MIN(J99:J100)</f>
        <v>5</v>
      </c>
      <c r="K98" s="62">
        <f>J100+K100-J98</f>
        <v>9</v>
      </c>
      <c r="L98" s="60">
        <f>AVERAGE(L99:L100)</f>
        <v>0</v>
      </c>
      <c r="M98" s="61"/>
      <c r="N98" s="85"/>
    </row>
    <row r="99" spans="2:14" ht="16.5" x14ac:dyDescent="0.3">
      <c r="B99" s="18"/>
      <c r="C99" s="19"/>
      <c r="D99" s="20"/>
      <c r="E99" s="20"/>
      <c r="F99" s="21" t="s">
        <v>91</v>
      </c>
      <c r="H99" s="69">
        <v>6</v>
      </c>
      <c r="I99" s="65">
        <v>1</v>
      </c>
      <c r="J99" s="65">
        <v>5</v>
      </c>
      <c r="K99" s="65">
        <v>8</v>
      </c>
      <c r="L99" s="66">
        <v>0</v>
      </c>
      <c r="N99" s="85"/>
    </row>
    <row r="100" spans="2:14" ht="16.5" x14ac:dyDescent="0.3">
      <c r="B100" s="18"/>
      <c r="C100" s="19"/>
      <c r="D100" s="20"/>
      <c r="E100" s="20"/>
      <c r="F100" s="21" t="s">
        <v>92</v>
      </c>
      <c r="H100" s="67">
        <v>9</v>
      </c>
      <c r="I100" s="67">
        <v>3</v>
      </c>
      <c r="J100" s="67">
        <v>9</v>
      </c>
      <c r="K100" s="67">
        <v>5</v>
      </c>
      <c r="L100" s="66">
        <v>0</v>
      </c>
      <c r="N100" s="85"/>
    </row>
    <row r="101" spans="2:14" ht="16.5" x14ac:dyDescent="0.3">
      <c r="B101" s="18"/>
      <c r="C101" s="19"/>
      <c r="D101" s="20"/>
      <c r="E101" s="21"/>
      <c r="F101" s="21"/>
      <c r="H101" s="76"/>
      <c r="I101" s="76"/>
      <c r="J101" s="73"/>
      <c r="K101" s="76"/>
      <c r="L101" s="66">
        <v>0</v>
      </c>
      <c r="M101" s="1"/>
      <c r="N101" s="85"/>
    </row>
    <row r="102" spans="2:14" ht="16.5" x14ac:dyDescent="0.3">
      <c r="B102" s="18">
        <v>14</v>
      </c>
      <c r="C102" s="19" t="s">
        <v>93</v>
      </c>
      <c r="D102" s="20"/>
      <c r="E102" s="21"/>
      <c r="F102" s="21"/>
      <c r="H102" s="65">
        <v>9</v>
      </c>
      <c r="I102" s="65">
        <v>3</v>
      </c>
      <c r="J102" s="65">
        <v>9</v>
      </c>
      <c r="K102" s="65">
        <v>1</v>
      </c>
      <c r="L102" s="66">
        <v>0</v>
      </c>
      <c r="N102" s="85"/>
    </row>
    <row r="103" spans="2:14" ht="16.5" x14ac:dyDescent="0.25">
      <c r="B103" s="18"/>
      <c r="C103" s="19"/>
      <c r="D103" s="20"/>
      <c r="E103" s="21"/>
      <c r="F103" s="21"/>
      <c r="H103" s="76"/>
      <c r="I103" s="76"/>
      <c r="J103" s="76"/>
      <c r="K103" s="76"/>
      <c r="L103" s="76"/>
      <c r="M103" s="1"/>
      <c r="N103" s="85"/>
    </row>
    <row r="104" spans="2:14" ht="16.5" x14ac:dyDescent="0.3">
      <c r="B104" s="18">
        <v>15</v>
      </c>
      <c r="C104" s="19" t="s">
        <v>94</v>
      </c>
      <c r="D104" s="20"/>
      <c r="E104" s="21"/>
      <c r="F104" s="21"/>
      <c r="H104" s="65">
        <v>10</v>
      </c>
      <c r="I104" s="65">
        <v>5</v>
      </c>
      <c r="J104" s="65">
        <v>10</v>
      </c>
      <c r="K104" s="65">
        <v>3</v>
      </c>
      <c r="L104" s="66">
        <v>0</v>
      </c>
      <c r="N104" s="85"/>
    </row>
    <row r="105" spans="2:14" ht="16.5" x14ac:dyDescent="0.25">
      <c r="B105" s="18"/>
      <c r="C105" s="19"/>
      <c r="D105" s="20"/>
      <c r="E105" s="21"/>
      <c r="F105" s="21"/>
      <c r="H105" s="38"/>
      <c r="I105" s="38"/>
      <c r="J105" s="38"/>
      <c r="K105" s="38"/>
      <c r="L105" s="38"/>
      <c r="M105" s="1"/>
      <c r="N105" s="85"/>
    </row>
    <row r="106" spans="2:14" ht="15" x14ac:dyDescent="0.25">
      <c r="B106" s="18">
        <v>16</v>
      </c>
      <c r="C106" s="19" t="s">
        <v>95</v>
      </c>
      <c r="D106" s="20"/>
      <c r="E106" s="21"/>
      <c r="F106" s="21"/>
      <c r="G106" s="51"/>
      <c r="H106" s="48">
        <f>MIN(H107:H109)</f>
        <v>12</v>
      </c>
      <c r="I106" s="48">
        <f>H109+I109-H106</f>
        <v>10</v>
      </c>
      <c r="J106" s="48">
        <f>MIN(J107:J109)</f>
        <v>12</v>
      </c>
      <c r="K106" s="48">
        <f>J109+K109-J106</f>
        <v>4</v>
      </c>
      <c r="L106" s="46">
        <f>AVERAGE(L107:L109)</f>
        <v>0</v>
      </c>
      <c r="M106" s="52"/>
      <c r="N106" s="85"/>
    </row>
    <row r="107" spans="2:14" ht="16.5" x14ac:dyDescent="0.3">
      <c r="B107" s="18"/>
      <c r="C107" s="19"/>
      <c r="D107" s="20"/>
      <c r="E107" s="21" t="s">
        <v>96</v>
      </c>
      <c r="F107" s="21"/>
      <c r="H107" s="65">
        <v>12</v>
      </c>
      <c r="I107" s="65">
        <v>1</v>
      </c>
      <c r="J107" s="65">
        <v>12</v>
      </c>
      <c r="K107" s="65">
        <v>5</v>
      </c>
      <c r="L107" s="66">
        <v>0</v>
      </c>
      <c r="N107" s="85"/>
    </row>
    <row r="108" spans="2:14" ht="16.5" x14ac:dyDescent="0.3">
      <c r="B108" s="18"/>
      <c r="C108" s="19"/>
      <c r="D108" s="20"/>
      <c r="E108" s="21" t="s">
        <v>97</v>
      </c>
      <c r="F108" s="21"/>
      <c r="H108" s="67">
        <v>14</v>
      </c>
      <c r="I108" s="67">
        <v>5</v>
      </c>
      <c r="J108" s="67">
        <v>14</v>
      </c>
      <c r="K108" s="67">
        <v>6</v>
      </c>
      <c r="L108" s="66">
        <v>0</v>
      </c>
      <c r="N108" s="85"/>
    </row>
    <row r="109" spans="2:14" ht="16.5" x14ac:dyDescent="0.3">
      <c r="B109" s="18"/>
      <c r="C109" s="19"/>
      <c r="D109" s="20"/>
      <c r="E109" s="21" t="s">
        <v>98</v>
      </c>
      <c r="F109" s="21"/>
      <c r="H109" s="67">
        <v>14</v>
      </c>
      <c r="I109" s="67">
        <v>8</v>
      </c>
      <c r="J109" s="67">
        <v>14</v>
      </c>
      <c r="K109" s="67">
        <v>2</v>
      </c>
      <c r="L109" s="66">
        <v>0</v>
      </c>
      <c r="N109" s="85"/>
    </row>
    <row r="110" spans="2:14" ht="16.5" x14ac:dyDescent="0.25">
      <c r="B110" s="18"/>
      <c r="C110" s="19"/>
      <c r="D110" s="20"/>
      <c r="E110" s="21"/>
      <c r="F110" s="21"/>
      <c r="H110" s="38"/>
      <c r="I110" s="38"/>
      <c r="J110" s="38"/>
      <c r="K110" s="38"/>
      <c r="L110" s="38"/>
      <c r="M110" s="1"/>
      <c r="N110" s="85"/>
    </row>
    <row r="111" spans="2:14" ht="15" x14ac:dyDescent="0.25">
      <c r="B111" s="18">
        <v>17</v>
      </c>
      <c r="C111" s="19" t="s">
        <v>99</v>
      </c>
      <c r="D111" s="20"/>
      <c r="E111" s="21"/>
      <c r="F111" s="21"/>
      <c r="G111" s="51"/>
      <c r="H111" s="48">
        <f>MIN(H112,H116)</f>
        <v>1</v>
      </c>
      <c r="I111" s="48">
        <f>H116+I116-H111</f>
        <v>5</v>
      </c>
      <c r="J111" s="48">
        <f>MIN(J112,J116)</f>
        <v>1</v>
      </c>
      <c r="K111" s="48">
        <f>J116+K116-J111</f>
        <v>11</v>
      </c>
      <c r="L111" s="46">
        <f>AVERAGE(L112,L116)</f>
        <v>0</v>
      </c>
      <c r="M111" s="52"/>
      <c r="N111" s="85"/>
    </row>
    <row r="112" spans="2:14" ht="15" x14ac:dyDescent="0.25">
      <c r="B112" s="18"/>
      <c r="C112" s="19"/>
      <c r="D112" s="20"/>
      <c r="E112" s="21" t="s">
        <v>100</v>
      </c>
      <c r="F112" s="21"/>
      <c r="G112" s="59"/>
      <c r="H112" s="62">
        <f>MIN(H113:H115)</f>
        <v>1</v>
      </c>
      <c r="I112" s="62">
        <f>H115+I115-H112</f>
        <v>5</v>
      </c>
      <c r="J112" s="62">
        <f>MIN(J113:J115)</f>
        <v>1</v>
      </c>
      <c r="K112" s="62">
        <f>J115+K115-J112</f>
        <v>5</v>
      </c>
      <c r="L112" s="60">
        <f>AVERAGE(L113:L115)</f>
        <v>0</v>
      </c>
      <c r="M112" s="61"/>
      <c r="N112" s="86"/>
    </row>
    <row r="113" spans="2:151" ht="16.5" x14ac:dyDescent="0.3">
      <c r="B113" s="18"/>
      <c r="C113" s="19"/>
      <c r="D113" s="20"/>
      <c r="E113" s="20"/>
      <c r="F113" s="21" t="s">
        <v>101</v>
      </c>
      <c r="H113" s="65">
        <v>15</v>
      </c>
      <c r="I113" s="65">
        <v>8</v>
      </c>
      <c r="J113" s="65">
        <v>15</v>
      </c>
      <c r="K113" s="65">
        <v>5</v>
      </c>
      <c r="L113" s="66">
        <v>0</v>
      </c>
      <c r="N113" s="85"/>
    </row>
    <row r="114" spans="2:151" ht="16.5" x14ac:dyDescent="0.3">
      <c r="B114" s="18"/>
      <c r="C114" s="19"/>
      <c r="D114" s="20"/>
      <c r="E114" s="20"/>
      <c r="F114" s="21" t="s">
        <v>102</v>
      </c>
      <c r="H114" s="67">
        <v>16</v>
      </c>
      <c r="I114" s="67">
        <v>28</v>
      </c>
      <c r="J114" s="67">
        <v>16</v>
      </c>
      <c r="K114" s="67">
        <v>30</v>
      </c>
      <c r="L114" s="66">
        <v>0</v>
      </c>
      <c r="N114" s="85"/>
    </row>
    <row r="115" spans="2:151" ht="16.5" x14ac:dyDescent="0.3">
      <c r="B115" s="18"/>
      <c r="C115" s="19"/>
      <c r="D115" s="20"/>
      <c r="E115" s="20"/>
      <c r="F115" s="21" t="s">
        <v>103</v>
      </c>
      <c r="H115" s="67">
        <v>1</v>
      </c>
      <c r="I115" s="67">
        <v>5</v>
      </c>
      <c r="J115" s="67">
        <v>1</v>
      </c>
      <c r="K115" s="67">
        <v>5</v>
      </c>
      <c r="L115" s="66">
        <v>0</v>
      </c>
      <c r="N115" s="85"/>
    </row>
    <row r="116" spans="2:151" ht="15" x14ac:dyDescent="0.25">
      <c r="B116" s="18"/>
      <c r="C116" s="19"/>
      <c r="D116" s="20"/>
      <c r="E116" s="21" t="s">
        <v>104</v>
      </c>
      <c r="F116" s="21"/>
      <c r="G116" s="63"/>
      <c r="H116" s="62">
        <f>MIN(H117:H119)</f>
        <v>2</v>
      </c>
      <c r="I116" s="62">
        <f>H119+I119-H116</f>
        <v>4</v>
      </c>
      <c r="J116" s="62">
        <f>MIN(J117:J119)</f>
        <v>2</v>
      </c>
      <c r="K116" s="62">
        <f>J119+K119-J116</f>
        <v>10</v>
      </c>
      <c r="L116" s="60">
        <f>AVERAGE(L117:L119)</f>
        <v>0</v>
      </c>
      <c r="M116" s="61"/>
      <c r="N116" s="85"/>
    </row>
    <row r="117" spans="2:151" ht="16.5" x14ac:dyDescent="0.3">
      <c r="B117" s="18"/>
      <c r="C117" s="19"/>
      <c r="D117" s="20"/>
      <c r="E117" s="20"/>
      <c r="F117" s="21" t="s">
        <v>105</v>
      </c>
      <c r="H117" s="65">
        <v>2</v>
      </c>
      <c r="I117" s="65">
        <v>4</v>
      </c>
      <c r="J117" s="65">
        <v>2</v>
      </c>
      <c r="K117" s="65">
        <v>5</v>
      </c>
      <c r="L117" s="66">
        <v>0</v>
      </c>
      <c r="N117" s="85"/>
    </row>
    <row r="118" spans="2:151" ht="16.5" x14ac:dyDescent="0.3">
      <c r="B118" s="18"/>
      <c r="C118" s="19"/>
      <c r="D118" s="20"/>
      <c r="E118" s="20"/>
      <c r="F118" s="21" t="s">
        <v>106</v>
      </c>
      <c r="H118" s="67">
        <v>4</v>
      </c>
      <c r="I118" s="67">
        <v>8</v>
      </c>
      <c r="J118" s="67">
        <v>4</v>
      </c>
      <c r="K118" s="67">
        <v>6</v>
      </c>
      <c r="L118" s="66">
        <v>0</v>
      </c>
      <c r="N118" s="85"/>
    </row>
    <row r="119" spans="2:151" ht="16.5" x14ac:dyDescent="0.3">
      <c r="B119" s="18"/>
      <c r="C119" s="19"/>
      <c r="D119" s="20"/>
      <c r="E119" s="20"/>
      <c r="F119" s="21" t="s">
        <v>107</v>
      </c>
      <c r="H119" s="67">
        <v>4</v>
      </c>
      <c r="I119" s="67">
        <v>2</v>
      </c>
      <c r="J119" s="67">
        <v>4</v>
      </c>
      <c r="K119" s="67">
        <v>8</v>
      </c>
      <c r="L119" s="66">
        <v>0</v>
      </c>
      <c r="N119" s="85"/>
    </row>
    <row r="120" spans="2:151" ht="16.5" x14ac:dyDescent="0.25">
      <c r="B120" s="18"/>
      <c r="C120" s="19"/>
      <c r="D120" s="20"/>
      <c r="E120" s="21"/>
      <c r="F120" s="21"/>
      <c r="H120" s="76"/>
      <c r="I120" s="76"/>
      <c r="J120" s="76"/>
      <c r="K120" s="76"/>
      <c r="L120" s="66">
        <v>0</v>
      </c>
      <c r="M120" s="1"/>
      <c r="N120" s="85"/>
    </row>
    <row r="121" spans="2:151" ht="16.5" x14ac:dyDescent="0.3">
      <c r="B121" s="18">
        <v>18</v>
      </c>
      <c r="C121" s="19" t="s">
        <v>108</v>
      </c>
      <c r="D121" s="20"/>
      <c r="E121" s="21"/>
      <c r="F121" s="21"/>
      <c r="H121" s="65">
        <v>5</v>
      </c>
      <c r="I121" s="65">
        <v>4</v>
      </c>
      <c r="J121" s="65">
        <v>5</v>
      </c>
      <c r="K121" s="65">
        <v>3</v>
      </c>
      <c r="L121" s="66">
        <v>0</v>
      </c>
      <c r="N121" s="85"/>
    </row>
    <row r="122" spans="2:151" ht="16.5" x14ac:dyDescent="0.25">
      <c r="B122" s="18"/>
      <c r="C122" s="19"/>
      <c r="D122" s="20"/>
      <c r="E122" s="21"/>
      <c r="F122" s="21"/>
      <c r="H122" s="76"/>
      <c r="I122" s="76"/>
      <c r="J122" s="76"/>
      <c r="K122" s="76"/>
      <c r="L122" s="76"/>
      <c r="M122" s="1"/>
      <c r="N122" s="85"/>
    </row>
    <row r="123" spans="2:151" ht="16.5" x14ac:dyDescent="0.3">
      <c r="B123" s="18">
        <v>19</v>
      </c>
      <c r="C123" s="19" t="s">
        <v>109</v>
      </c>
      <c r="D123" s="20"/>
      <c r="E123" s="21"/>
      <c r="F123" s="21"/>
      <c r="H123" s="65">
        <v>19</v>
      </c>
      <c r="I123" s="65">
        <v>5</v>
      </c>
      <c r="J123" s="65">
        <v>20</v>
      </c>
      <c r="K123" s="65">
        <v>8</v>
      </c>
      <c r="L123" s="66">
        <v>0.75</v>
      </c>
      <c r="N123" s="85"/>
    </row>
    <row r="124" spans="2:151" ht="16.5" x14ac:dyDescent="0.25">
      <c r="B124" s="18"/>
      <c r="C124" s="19"/>
      <c r="D124" s="20"/>
      <c r="E124" s="21"/>
      <c r="F124" s="21"/>
      <c r="H124" s="38"/>
      <c r="I124" s="38"/>
      <c r="J124" s="38"/>
      <c r="K124" s="38"/>
      <c r="L124" s="38"/>
      <c r="M124" s="1"/>
      <c r="N124" s="85"/>
    </row>
    <row r="125" spans="2:151" customFormat="1" ht="15" x14ac:dyDescent="0.25">
      <c r="B125" s="81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1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80"/>
      <c r="DH125" s="80"/>
      <c r="DI125" s="80"/>
      <c r="DJ125" s="80"/>
      <c r="DK125" s="80"/>
      <c r="DL125" s="80"/>
      <c r="DM125" s="80"/>
      <c r="DN125" s="80"/>
      <c r="DO125" s="80"/>
      <c r="DP125" s="80"/>
      <c r="DQ125" s="80"/>
      <c r="DR125" s="80"/>
      <c r="DS125" s="80"/>
      <c r="DT125" s="80"/>
      <c r="DU125" s="80"/>
      <c r="DV125" s="80"/>
      <c r="DW125" s="80"/>
      <c r="DX125" s="80"/>
      <c r="DY125" s="80"/>
      <c r="DZ125" s="80"/>
      <c r="EA125" s="80"/>
      <c r="EB125" s="80"/>
      <c r="EC125" s="80"/>
      <c r="ED125" s="80"/>
      <c r="EE125" s="80"/>
      <c r="EF125" s="80"/>
      <c r="EG125" s="80"/>
      <c r="EH125" s="80"/>
      <c r="EI125" s="80"/>
      <c r="EJ125" s="80"/>
      <c r="EK125" s="80"/>
      <c r="EL125" s="80"/>
      <c r="EM125" s="80"/>
      <c r="EN125" s="80"/>
      <c r="EO125" s="80"/>
      <c r="EP125" s="80"/>
      <c r="EQ125" s="80"/>
      <c r="ER125" s="80"/>
      <c r="ES125" s="80"/>
      <c r="ET125" s="80"/>
      <c r="EU125" s="80"/>
    </row>
    <row r="126" spans="2:151" ht="18.75" x14ac:dyDescent="0.3">
      <c r="B126" s="14" t="s">
        <v>110</v>
      </c>
      <c r="C126" s="15" t="s">
        <v>111</v>
      </c>
      <c r="D126" s="16"/>
      <c r="E126" s="17"/>
      <c r="F126" s="17"/>
      <c r="G126" s="43"/>
      <c r="H126" s="49">
        <f>MIN(H128,H134,H144,H149,H159,H161,H169,H171)</f>
        <v>1</v>
      </c>
      <c r="I126" s="49">
        <f>H171+I171-H126</f>
        <v>6</v>
      </c>
      <c r="J126" s="49">
        <f>MIN(J128,J134,J144,J149,J159,J161,J169,J171)</f>
        <v>1</v>
      </c>
      <c r="K126" s="49">
        <f>J171+K171-J126</f>
        <v>9</v>
      </c>
      <c r="L126" s="50">
        <f>AVERAGE(L128,L134,L144,L149,L159,L161,L169,L171)</f>
        <v>3.125E-2</v>
      </c>
      <c r="M126" s="44"/>
      <c r="N126" s="85"/>
    </row>
    <row r="127" spans="2:151" ht="16.5" x14ac:dyDescent="0.3">
      <c r="B127" s="18"/>
      <c r="C127" s="19"/>
      <c r="D127" s="20"/>
      <c r="E127" s="21"/>
      <c r="F127" s="21"/>
      <c r="H127" s="37"/>
      <c r="I127" s="37"/>
      <c r="J127" s="37"/>
      <c r="K127" s="37"/>
      <c r="L127" s="39"/>
      <c r="N127" s="85"/>
    </row>
    <row r="128" spans="2:151" ht="15" x14ac:dyDescent="0.25">
      <c r="B128" s="18">
        <v>1</v>
      </c>
      <c r="C128" s="19" t="s">
        <v>112</v>
      </c>
      <c r="D128" s="20"/>
      <c r="E128" s="21"/>
      <c r="F128" s="21"/>
      <c r="G128" s="51"/>
      <c r="H128" s="48">
        <f>MIN(H129:H132)</f>
        <v>9</v>
      </c>
      <c r="I128" s="48">
        <f>H132+I132-H128</f>
        <v>9</v>
      </c>
      <c r="J128" s="48">
        <f>MIN(J129:J132)</f>
        <v>8</v>
      </c>
      <c r="K128" s="48">
        <f>J132+K132-J128</f>
        <v>11</v>
      </c>
      <c r="L128" s="46">
        <f>AVERAGE(L129:L132)</f>
        <v>0</v>
      </c>
      <c r="M128" s="52"/>
      <c r="N128" s="85"/>
    </row>
    <row r="129" spans="2:14" ht="16.5" x14ac:dyDescent="0.3">
      <c r="B129" s="18"/>
      <c r="C129" s="19"/>
      <c r="D129" s="20"/>
      <c r="E129" s="21" t="s">
        <v>113</v>
      </c>
      <c r="F129" s="21"/>
      <c r="H129" s="65">
        <v>9</v>
      </c>
      <c r="I129" s="65">
        <v>4</v>
      </c>
      <c r="J129" s="65">
        <v>8</v>
      </c>
      <c r="K129" s="65">
        <v>5</v>
      </c>
      <c r="L129" s="66">
        <v>0</v>
      </c>
      <c r="N129" s="85"/>
    </row>
    <row r="130" spans="2:14" ht="16.5" x14ac:dyDescent="0.3">
      <c r="B130" s="18"/>
      <c r="C130" s="19"/>
      <c r="D130" s="20"/>
      <c r="E130" s="21" t="s">
        <v>114</v>
      </c>
      <c r="F130" s="21"/>
      <c r="H130" s="67">
        <v>10</v>
      </c>
      <c r="I130" s="67">
        <v>5</v>
      </c>
      <c r="J130" s="67">
        <v>10</v>
      </c>
      <c r="K130" s="67">
        <v>3</v>
      </c>
      <c r="L130" s="66">
        <v>0</v>
      </c>
      <c r="N130" s="85"/>
    </row>
    <row r="131" spans="2:14" ht="16.5" x14ac:dyDescent="0.3">
      <c r="B131" s="18"/>
      <c r="C131" s="19"/>
      <c r="D131" s="20"/>
      <c r="E131" s="21" t="s">
        <v>115</v>
      </c>
      <c r="F131" s="21"/>
      <c r="H131" s="67">
        <v>11</v>
      </c>
      <c r="I131" s="67">
        <v>2</v>
      </c>
      <c r="J131" s="67">
        <v>11</v>
      </c>
      <c r="K131" s="67">
        <v>5</v>
      </c>
      <c r="L131" s="66">
        <v>0</v>
      </c>
      <c r="N131" s="85"/>
    </row>
    <row r="132" spans="2:14" ht="16.5" x14ac:dyDescent="0.3">
      <c r="B132" s="18"/>
      <c r="C132" s="19"/>
      <c r="D132" s="20"/>
      <c r="E132" s="21" t="s">
        <v>116</v>
      </c>
      <c r="F132" s="21"/>
      <c r="H132" s="67">
        <v>12</v>
      </c>
      <c r="I132" s="67">
        <v>6</v>
      </c>
      <c r="J132" s="67">
        <v>12</v>
      </c>
      <c r="K132" s="67">
        <v>7</v>
      </c>
      <c r="L132" s="66">
        <v>0</v>
      </c>
      <c r="N132" s="85"/>
    </row>
    <row r="133" spans="2:14" ht="16.5" x14ac:dyDescent="0.3">
      <c r="B133" s="18"/>
      <c r="C133" s="19"/>
      <c r="D133" s="20"/>
      <c r="E133" s="21"/>
      <c r="F133" s="21"/>
      <c r="H133" s="37"/>
      <c r="I133" s="37"/>
      <c r="J133" s="37"/>
      <c r="K133" s="37"/>
      <c r="L133" s="39"/>
      <c r="N133" s="85"/>
    </row>
    <row r="134" spans="2:14" ht="15" x14ac:dyDescent="0.25">
      <c r="B134" s="18">
        <v>2</v>
      </c>
      <c r="C134" s="19" t="s">
        <v>117</v>
      </c>
      <c r="D134" s="20"/>
      <c r="E134" s="21"/>
      <c r="F134" s="21"/>
      <c r="G134" s="51"/>
      <c r="H134" s="48">
        <f>MIN(H135,H139)</f>
        <v>1</v>
      </c>
      <c r="I134" s="48">
        <f>H139+I139-H134</f>
        <v>6</v>
      </c>
      <c r="J134" s="48">
        <f>MIN(J135,J139)</f>
        <v>1</v>
      </c>
      <c r="K134" s="48">
        <f>J139+K139-J134</f>
        <v>6</v>
      </c>
      <c r="L134" s="46">
        <f>AVERAGE(L135,L139)</f>
        <v>0.25</v>
      </c>
      <c r="M134" s="52"/>
      <c r="N134" s="85"/>
    </row>
    <row r="135" spans="2:14" ht="15" x14ac:dyDescent="0.25">
      <c r="B135" s="18"/>
      <c r="C135" s="19"/>
      <c r="D135" s="20"/>
      <c r="E135" s="21" t="s">
        <v>118</v>
      </c>
      <c r="F135" s="21"/>
      <c r="G135" s="63"/>
      <c r="H135" s="62">
        <f>MIN(H136:H138)</f>
        <v>14</v>
      </c>
      <c r="I135" s="62">
        <f>H138+I138-H135</f>
        <v>6</v>
      </c>
      <c r="J135" s="62">
        <f>MIN(J136:J138)</f>
        <v>14</v>
      </c>
      <c r="K135" s="62">
        <f>J138+K138-J135</f>
        <v>4</v>
      </c>
      <c r="L135" s="60">
        <f>AVERAGE(L136:L138)</f>
        <v>0.33333333333333331</v>
      </c>
      <c r="M135" s="64"/>
      <c r="N135" s="85"/>
    </row>
    <row r="136" spans="2:14" ht="16.5" x14ac:dyDescent="0.3">
      <c r="B136" s="18"/>
      <c r="C136" s="19"/>
      <c r="D136" s="20"/>
      <c r="E136" s="20"/>
      <c r="F136" s="21" t="s">
        <v>119</v>
      </c>
      <c r="H136" s="65">
        <v>14</v>
      </c>
      <c r="I136" s="65">
        <v>7</v>
      </c>
      <c r="J136" s="65">
        <v>14</v>
      </c>
      <c r="K136" s="65">
        <v>3</v>
      </c>
      <c r="L136" s="66">
        <v>0</v>
      </c>
      <c r="N136" s="85"/>
    </row>
    <row r="137" spans="2:14" ht="16.5" x14ac:dyDescent="0.3">
      <c r="B137" s="18"/>
      <c r="C137" s="19"/>
      <c r="D137" s="20"/>
      <c r="E137" s="20"/>
      <c r="F137" s="21" t="s">
        <v>120</v>
      </c>
      <c r="H137" s="67">
        <v>15</v>
      </c>
      <c r="I137" s="67">
        <v>4</v>
      </c>
      <c r="J137" s="67">
        <v>15</v>
      </c>
      <c r="K137" s="67">
        <v>8</v>
      </c>
      <c r="L137" s="66">
        <v>1</v>
      </c>
      <c r="N137" s="85"/>
    </row>
    <row r="138" spans="2:14" ht="16.5" x14ac:dyDescent="0.3">
      <c r="B138" s="18"/>
      <c r="C138" s="19"/>
      <c r="D138" s="20"/>
      <c r="E138" s="20"/>
      <c r="F138" s="21" t="s">
        <v>121</v>
      </c>
      <c r="H138" s="67">
        <v>15</v>
      </c>
      <c r="I138" s="67">
        <v>5</v>
      </c>
      <c r="J138" s="67">
        <v>15</v>
      </c>
      <c r="K138" s="67">
        <v>3</v>
      </c>
      <c r="L138" s="66">
        <v>0</v>
      </c>
      <c r="N138" s="85"/>
    </row>
    <row r="139" spans="2:14" ht="15" x14ac:dyDescent="0.25">
      <c r="B139" s="18"/>
      <c r="C139" s="19"/>
      <c r="D139" s="20"/>
      <c r="E139" s="21" t="s">
        <v>122</v>
      </c>
      <c r="F139" s="21"/>
      <c r="G139" s="63"/>
      <c r="H139" s="62">
        <f>MIN(H140:H142)</f>
        <v>1</v>
      </c>
      <c r="I139" s="62">
        <f>H142+I142-H139</f>
        <v>6</v>
      </c>
      <c r="J139" s="62">
        <f>MIN(J140:J142)</f>
        <v>1</v>
      </c>
      <c r="K139" s="62">
        <f>J142+K142-J139</f>
        <v>6</v>
      </c>
      <c r="L139" s="60">
        <f>AVERAGE(L140:L142)</f>
        <v>0.16666666666666666</v>
      </c>
      <c r="M139" s="64"/>
      <c r="N139" s="85"/>
    </row>
    <row r="140" spans="2:14" ht="16.5" x14ac:dyDescent="0.3">
      <c r="B140" s="18"/>
      <c r="C140" s="19"/>
      <c r="D140" s="20"/>
      <c r="E140" s="20"/>
      <c r="F140" s="21" t="s">
        <v>123</v>
      </c>
      <c r="H140" s="65">
        <v>16</v>
      </c>
      <c r="I140" s="65">
        <v>28</v>
      </c>
      <c r="J140" s="65">
        <v>16</v>
      </c>
      <c r="K140" s="65">
        <v>30</v>
      </c>
      <c r="L140" s="66">
        <v>0</v>
      </c>
      <c r="N140" s="85"/>
    </row>
    <row r="141" spans="2:14" ht="16.5" x14ac:dyDescent="0.3">
      <c r="B141" s="18"/>
      <c r="C141" s="19"/>
      <c r="D141" s="20"/>
      <c r="E141" s="20"/>
      <c r="F141" s="21" t="s">
        <v>124</v>
      </c>
      <c r="H141" s="67">
        <v>1</v>
      </c>
      <c r="I141" s="67">
        <v>5</v>
      </c>
      <c r="J141" s="67">
        <v>1</v>
      </c>
      <c r="K141" s="67">
        <v>5</v>
      </c>
      <c r="L141" s="66">
        <v>0.5</v>
      </c>
      <c r="N141" s="85"/>
    </row>
    <row r="142" spans="2:14" ht="16.5" x14ac:dyDescent="0.3">
      <c r="B142" s="18"/>
      <c r="C142" s="19"/>
      <c r="D142" s="20"/>
      <c r="E142" s="20"/>
      <c r="F142" s="21" t="s">
        <v>125</v>
      </c>
      <c r="H142" s="67">
        <v>1</v>
      </c>
      <c r="I142" s="67">
        <v>6</v>
      </c>
      <c r="J142" s="67">
        <v>1</v>
      </c>
      <c r="K142" s="67">
        <v>6</v>
      </c>
      <c r="L142" s="66">
        <v>0</v>
      </c>
      <c r="N142" s="86"/>
    </row>
    <row r="143" spans="2:14" ht="16.5" x14ac:dyDescent="0.3">
      <c r="B143" s="18"/>
      <c r="C143" s="19"/>
      <c r="D143" s="20"/>
      <c r="E143" s="21"/>
      <c r="F143" s="21"/>
      <c r="H143" s="37"/>
      <c r="I143" s="37"/>
      <c r="J143" s="37"/>
      <c r="K143" s="37"/>
      <c r="L143" s="39"/>
      <c r="N143" s="85"/>
    </row>
    <row r="144" spans="2:14" ht="15" x14ac:dyDescent="0.25">
      <c r="B144" s="18">
        <v>3</v>
      </c>
      <c r="C144" s="19" t="s">
        <v>126</v>
      </c>
      <c r="D144" s="20"/>
      <c r="E144" s="21"/>
      <c r="F144" s="21"/>
      <c r="G144" s="51"/>
      <c r="H144" s="48">
        <f>MIN(H145:H147)</f>
        <v>4</v>
      </c>
      <c r="I144" s="48">
        <f>H147+I147-H144</f>
        <v>5</v>
      </c>
      <c r="J144" s="48">
        <f>MIN(J145:J147)</f>
        <v>4</v>
      </c>
      <c r="K144" s="48">
        <f>J147+K147-J144</f>
        <v>4</v>
      </c>
      <c r="L144" s="46">
        <f>AVERAGE(L145:L147)</f>
        <v>0</v>
      </c>
      <c r="M144" s="52"/>
      <c r="N144" s="85"/>
    </row>
    <row r="145" spans="2:14" ht="16.5" x14ac:dyDescent="0.3">
      <c r="B145" s="18"/>
      <c r="C145" s="19"/>
      <c r="D145" s="20"/>
      <c r="E145" s="21" t="s">
        <v>127</v>
      </c>
      <c r="F145" s="21"/>
      <c r="H145" s="65">
        <v>4</v>
      </c>
      <c r="I145" s="65">
        <v>2</v>
      </c>
      <c r="J145" s="65">
        <v>4</v>
      </c>
      <c r="K145" s="65">
        <v>8</v>
      </c>
      <c r="L145" s="66">
        <v>0</v>
      </c>
      <c r="N145" s="85"/>
    </row>
    <row r="146" spans="2:14" ht="16.5" x14ac:dyDescent="0.3">
      <c r="B146" s="18"/>
      <c r="C146" s="19"/>
      <c r="D146" s="20"/>
      <c r="E146" s="21" t="s">
        <v>128</v>
      </c>
      <c r="F146" s="21"/>
      <c r="H146" s="67">
        <v>4</v>
      </c>
      <c r="I146" s="67">
        <v>3</v>
      </c>
      <c r="J146" s="67">
        <v>4</v>
      </c>
      <c r="K146" s="67">
        <v>6</v>
      </c>
      <c r="L146" s="66">
        <v>0</v>
      </c>
      <c r="N146" s="85"/>
    </row>
    <row r="147" spans="2:14" ht="16.5" x14ac:dyDescent="0.3">
      <c r="B147" s="18"/>
      <c r="C147" s="19"/>
      <c r="D147" s="20"/>
      <c r="E147" s="21" t="s">
        <v>129</v>
      </c>
      <c r="F147" s="21"/>
      <c r="H147" s="67">
        <v>5</v>
      </c>
      <c r="I147" s="67">
        <v>4</v>
      </c>
      <c r="J147" s="67">
        <v>5</v>
      </c>
      <c r="K147" s="67">
        <v>3</v>
      </c>
      <c r="L147" s="66">
        <v>0</v>
      </c>
      <c r="N147" s="85"/>
    </row>
    <row r="148" spans="2:14" ht="16.5" x14ac:dyDescent="0.3">
      <c r="B148" s="18"/>
      <c r="C148" s="19"/>
      <c r="D148" s="20"/>
      <c r="E148" s="21"/>
      <c r="F148" s="21"/>
      <c r="H148" s="37"/>
      <c r="I148" s="37"/>
      <c r="J148" s="37"/>
      <c r="K148" s="37"/>
      <c r="L148" s="39"/>
      <c r="N148" s="85"/>
    </row>
    <row r="149" spans="2:14" ht="15" x14ac:dyDescent="0.25">
      <c r="B149" s="18">
        <v>4</v>
      </c>
      <c r="C149" s="19" t="s">
        <v>130</v>
      </c>
      <c r="D149" s="20"/>
      <c r="E149" s="21"/>
      <c r="F149" s="21"/>
      <c r="G149" s="51"/>
      <c r="H149" s="48">
        <f>MIN(H150,H156)</f>
        <v>6</v>
      </c>
      <c r="I149" s="48">
        <f>H156+I156-H149</f>
        <v>7</v>
      </c>
      <c r="J149" s="48">
        <f>MIN(J150,J156)</f>
        <v>5</v>
      </c>
      <c r="K149" s="48">
        <f>J156+K156-J149</f>
        <v>11</v>
      </c>
      <c r="L149" s="46">
        <f>AVERAGE(L150,L156)</f>
        <v>0</v>
      </c>
      <c r="M149" s="52"/>
      <c r="N149" s="85"/>
    </row>
    <row r="150" spans="2:14" ht="15" x14ac:dyDescent="0.25">
      <c r="B150" s="18"/>
      <c r="C150" s="19"/>
      <c r="D150" s="20"/>
      <c r="E150" s="21" t="s">
        <v>131</v>
      </c>
      <c r="F150" s="21"/>
      <c r="G150" s="63"/>
      <c r="H150" s="62">
        <f>MIN(H151:H155)</f>
        <v>6</v>
      </c>
      <c r="I150" s="62">
        <f>H155+I155-H150</f>
        <v>7</v>
      </c>
      <c r="J150" s="62">
        <f>MIN(J151:J155)</f>
        <v>5</v>
      </c>
      <c r="K150" s="62">
        <f>J155+K155-J150</f>
        <v>8</v>
      </c>
      <c r="L150" s="60">
        <f>AVERAGE(L151:L155)</f>
        <v>0</v>
      </c>
      <c r="M150" s="64"/>
      <c r="N150" s="85"/>
    </row>
    <row r="151" spans="2:14" ht="16.5" x14ac:dyDescent="0.3">
      <c r="B151" s="18"/>
      <c r="C151" s="19"/>
      <c r="D151" s="20"/>
      <c r="E151" s="20"/>
      <c r="F151" s="21" t="s">
        <v>132</v>
      </c>
      <c r="H151" s="69">
        <v>6</v>
      </c>
      <c r="I151" s="65">
        <v>1</v>
      </c>
      <c r="J151" s="65">
        <v>5</v>
      </c>
      <c r="K151" s="65">
        <v>8</v>
      </c>
      <c r="L151" s="66">
        <v>0</v>
      </c>
      <c r="N151" s="85"/>
    </row>
    <row r="152" spans="2:14" ht="16.5" x14ac:dyDescent="0.3">
      <c r="B152" s="18"/>
      <c r="C152" s="19"/>
      <c r="D152" s="20"/>
      <c r="E152" s="20"/>
      <c r="F152" s="21" t="s">
        <v>133</v>
      </c>
      <c r="H152" s="67">
        <v>9</v>
      </c>
      <c r="I152" s="67">
        <v>3</v>
      </c>
      <c r="J152" s="67">
        <v>9</v>
      </c>
      <c r="K152" s="67">
        <v>3</v>
      </c>
      <c r="L152" s="66">
        <v>0</v>
      </c>
      <c r="N152" s="85"/>
    </row>
    <row r="153" spans="2:14" ht="16.5" x14ac:dyDescent="0.3">
      <c r="B153" s="18"/>
      <c r="C153" s="19"/>
      <c r="D153" s="20"/>
      <c r="E153" s="20"/>
      <c r="F153" s="21" t="s">
        <v>134</v>
      </c>
      <c r="H153" s="67">
        <v>9</v>
      </c>
      <c r="I153" s="67">
        <v>6</v>
      </c>
      <c r="J153" s="67">
        <v>9</v>
      </c>
      <c r="K153" s="67">
        <v>7</v>
      </c>
      <c r="L153" s="66">
        <v>0</v>
      </c>
      <c r="N153" s="85"/>
    </row>
    <row r="154" spans="2:14" ht="16.5" x14ac:dyDescent="0.3">
      <c r="B154" s="18"/>
      <c r="C154" s="19"/>
      <c r="D154" s="20"/>
      <c r="E154" s="20"/>
      <c r="F154" s="21" t="s">
        <v>135</v>
      </c>
      <c r="H154" s="67">
        <v>9</v>
      </c>
      <c r="I154" s="67">
        <v>3</v>
      </c>
      <c r="J154" s="67">
        <v>9</v>
      </c>
      <c r="K154" s="67">
        <v>1</v>
      </c>
      <c r="L154" s="66">
        <v>0</v>
      </c>
      <c r="N154" s="85"/>
    </row>
    <row r="155" spans="2:14" ht="16.5" x14ac:dyDescent="0.3">
      <c r="B155" s="18"/>
      <c r="C155" s="19"/>
      <c r="D155" s="20"/>
      <c r="E155" s="20"/>
      <c r="F155" s="21" t="s">
        <v>136</v>
      </c>
      <c r="H155" s="67">
        <v>9</v>
      </c>
      <c r="I155" s="67">
        <v>4</v>
      </c>
      <c r="J155" s="67">
        <v>8</v>
      </c>
      <c r="K155" s="67">
        <v>5</v>
      </c>
      <c r="L155" s="66">
        <v>0</v>
      </c>
      <c r="N155" s="85"/>
    </row>
    <row r="156" spans="2:14" ht="15" x14ac:dyDescent="0.25">
      <c r="B156" s="18"/>
      <c r="C156" s="19"/>
      <c r="D156" s="20"/>
      <c r="E156" s="21" t="s">
        <v>137</v>
      </c>
      <c r="F156" s="21"/>
      <c r="G156" s="63"/>
      <c r="H156" s="62">
        <f>MIN(H157)</f>
        <v>11</v>
      </c>
      <c r="I156" s="62">
        <f>I157</f>
        <v>2</v>
      </c>
      <c r="J156" s="62">
        <f>MIN(J157)</f>
        <v>11</v>
      </c>
      <c r="K156" s="62">
        <f>K157</f>
        <v>5</v>
      </c>
      <c r="L156" s="60">
        <f>AVERAGE(L157)</f>
        <v>0</v>
      </c>
      <c r="M156" s="64"/>
      <c r="N156" s="85"/>
    </row>
    <row r="157" spans="2:14" ht="16.5" x14ac:dyDescent="0.3">
      <c r="B157" s="18"/>
      <c r="C157" s="19"/>
      <c r="D157" s="20"/>
      <c r="E157" s="20"/>
      <c r="F157" s="21" t="s">
        <v>138</v>
      </c>
      <c r="H157" s="65">
        <v>11</v>
      </c>
      <c r="I157" s="65">
        <v>2</v>
      </c>
      <c r="J157" s="65">
        <v>11</v>
      </c>
      <c r="K157" s="65">
        <v>5</v>
      </c>
      <c r="L157" s="66">
        <v>0</v>
      </c>
      <c r="N157" s="85"/>
    </row>
    <row r="158" spans="2:14" ht="16.5" x14ac:dyDescent="0.3">
      <c r="B158" s="18"/>
      <c r="C158" s="19"/>
      <c r="D158" s="20"/>
      <c r="E158" s="21"/>
      <c r="F158" s="21"/>
      <c r="H158" s="73"/>
      <c r="I158" s="73"/>
      <c r="J158" s="73"/>
      <c r="K158" s="73"/>
      <c r="L158" s="74"/>
      <c r="N158" s="85"/>
    </row>
    <row r="159" spans="2:14" ht="16.5" x14ac:dyDescent="0.3">
      <c r="B159" s="18">
        <v>5</v>
      </c>
      <c r="C159" s="19" t="s">
        <v>139</v>
      </c>
      <c r="D159" s="20"/>
      <c r="E159" s="21"/>
      <c r="F159" s="21"/>
      <c r="H159" s="65">
        <v>12</v>
      </c>
      <c r="I159" s="65">
        <v>1</v>
      </c>
      <c r="J159" s="65">
        <v>12</v>
      </c>
      <c r="K159" s="65">
        <v>5</v>
      </c>
      <c r="L159" s="66">
        <v>0</v>
      </c>
      <c r="N159" s="85"/>
    </row>
    <row r="160" spans="2:14" ht="16.5" x14ac:dyDescent="0.3">
      <c r="B160" s="18"/>
      <c r="C160" s="19"/>
      <c r="D160" s="20"/>
      <c r="E160" s="21"/>
      <c r="F160" s="21"/>
      <c r="H160" s="37"/>
      <c r="I160" s="37"/>
      <c r="J160" s="37"/>
      <c r="K160" s="37"/>
      <c r="L160" s="39"/>
      <c r="N160" s="85"/>
    </row>
    <row r="161" spans="2:151" ht="15" x14ac:dyDescent="0.25">
      <c r="B161" s="18">
        <v>6</v>
      </c>
      <c r="C161" s="19" t="s">
        <v>140</v>
      </c>
      <c r="D161" s="20"/>
      <c r="E161" s="21"/>
      <c r="F161" s="21"/>
      <c r="G161" s="51"/>
      <c r="H161" s="48">
        <f>MIN(H162:H167)</f>
        <v>14</v>
      </c>
      <c r="I161" s="48">
        <f>H167+I167-H161</f>
        <v>5</v>
      </c>
      <c r="J161" s="48">
        <f>MIN(J162:J167)</f>
        <v>14</v>
      </c>
      <c r="K161" s="48">
        <f>J167+K167-J161</f>
        <v>8</v>
      </c>
      <c r="L161" s="46">
        <f>AVERAGE(L162:L167)</f>
        <v>0</v>
      </c>
      <c r="M161" s="52"/>
      <c r="N161" s="85"/>
    </row>
    <row r="162" spans="2:151" ht="16.5" x14ac:dyDescent="0.3">
      <c r="B162" s="18"/>
      <c r="C162" s="19"/>
      <c r="D162" s="20"/>
      <c r="E162" s="21" t="s">
        <v>141</v>
      </c>
      <c r="F162" s="21"/>
      <c r="H162" s="65">
        <v>14</v>
      </c>
      <c r="I162" s="65">
        <v>7</v>
      </c>
      <c r="J162" s="65">
        <v>14</v>
      </c>
      <c r="K162" s="65">
        <v>3</v>
      </c>
      <c r="L162" s="66">
        <v>0</v>
      </c>
      <c r="N162" s="85"/>
    </row>
    <row r="163" spans="2:151" ht="16.5" x14ac:dyDescent="0.3">
      <c r="B163" s="18"/>
      <c r="C163" s="19"/>
      <c r="D163" s="20"/>
      <c r="E163" s="21" t="s">
        <v>142</v>
      </c>
      <c r="F163" s="21"/>
      <c r="H163" s="67">
        <v>15</v>
      </c>
      <c r="I163" s="67">
        <v>4</v>
      </c>
      <c r="J163" s="67">
        <v>15</v>
      </c>
      <c r="K163" s="67">
        <v>8</v>
      </c>
      <c r="L163" s="66">
        <v>0</v>
      </c>
      <c r="N163" s="85"/>
    </row>
    <row r="164" spans="2:151" ht="16.5" x14ac:dyDescent="0.3">
      <c r="B164" s="18"/>
      <c r="C164" s="19"/>
      <c r="D164" s="20"/>
      <c r="E164" s="21" t="s">
        <v>143</v>
      </c>
      <c r="F164" s="21"/>
      <c r="H164" s="67">
        <v>15</v>
      </c>
      <c r="I164" s="67">
        <v>5</v>
      </c>
      <c r="J164" s="67">
        <v>15</v>
      </c>
      <c r="K164" s="67">
        <v>3</v>
      </c>
      <c r="L164" s="66">
        <v>0</v>
      </c>
      <c r="N164" s="85"/>
    </row>
    <row r="165" spans="2:151" ht="16.5" x14ac:dyDescent="0.3">
      <c r="B165" s="18"/>
      <c r="C165" s="19"/>
      <c r="D165" s="20"/>
      <c r="E165" s="21" t="s">
        <v>144</v>
      </c>
      <c r="F165" s="21"/>
      <c r="H165" s="67">
        <v>15</v>
      </c>
      <c r="I165" s="67">
        <v>8</v>
      </c>
      <c r="J165" s="67">
        <v>15</v>
      </c>
      <c r="K165" s="67">
        <v>5</v>
      </c>
      <c r="L165" s="66">
        <v>0</v>
      </c>
      <c r="N165" s="85"/>
    </row>
    <row r="166" spans="2:151" ht="16.5" x14ac:dyDescent="0.3">
      <c r="B166" s="18"/>
      <c r="C166" s="19"/>
      <c r="D166" s="20"/>
      <c r="E166" s="21" t="s">
        <v>145</v>
      </c>
      <c r="F166" s="21"/>
      <c r="H166" s="67">
        <v>16</v>
      </c>
      <c r="I166" s="67">
        <v>2</v>
      </c>
      <c r="J166" s="67">
        <v>16</v>
      </c>
      <c r="K166" s="67">
        <v>2</v>
      </c>
      <c r="L166" s="66">
        <v>0</v>
      </c>
      <c r="N166" s="85"/>
    </row>
    <row r="167" spans="2:151" ht="16.5" x14ac:dyDescent="0.3">
      <c r="B167" s="18"/>
      <c r="C167" s="19"/>
      <c r="D167" s="20"/>
      <c r="E167" s="21" t="s">
        <v>146</v>
      </c>
      <c r="F167" s="21"/>
      <c r="H167" s="67">
        <v>14</v>
      </c>
      <c r="I167" s="67">
        <v>5</v>
      </c>
      <c r="J167" s="67">
        <v>17</v>
      </c>
      <c r="K167" s="67">
        <v>5</v>
      </c>
      <c r="L167" s="66">
        <v>0</v>
      </c>
      <c r="N167" s="85"/>
    </row>
    <row r="168" spans="2:151" ht="16.5" x14ac:dyDescent="0.3">
      <c r="B168" s="18"/>
      <c r="C168" s="19"/>
      <c r="D168" s="20"/>
      <c r="E168" s="21"/>
      <c r="F168" s="21"/>
      <c r="H168" s="67"/>
      <c r="I168" s="67"/>
      <c r="J168" s="67"/>
      <c r="K168" s="67"/>
      <c r="L168" s="68"/>
      <c r="N168" s="86"/>
    </row>
    <row r="169" spans="2:151" ht="16.5" x14ac:dyDescent="0.3">
      <c r="B169" s="18">
        <v>7</v>
      </c>
      <c r="C169" s="19" t="s">
        <v>147</v>
      </c>
      <c r="D169" s="20"/>
      <c r="E169" s="21"/>
      <c r="F169" s="21"/>
      <c r="H169" s="67">
        <v>2</v>
      </c>
      <c r="I169" s="67">
        <v>4</v>
      </c>
      <c r="J169" s="67">
        <v>2</v>
      </c>
      <c r="K169" s="67">
        <v>5</v>
      </c>
      <c r="L169" s="66">
        <v>0</v>
      </c>
      <c r="N169" s="85"/>
    </row>
    <row r="170" spans="2:151" ht="16.5" x14ac:dyDescent="0.3">
      <c r="B170" s="18"/>
      <c r="C170" s="19"/>
      <c r="D170" s="20"/>
      <c r="E170" s="21"/>
      <c r="F170" s="21"/>
      <c r="H170" s="37"/>
      <c r="I170" s="37"/>
      <c r="J170" s="37"/>
      <c r="K170" s="37"/>
      <c r="L170" s="39"/>
      <c r="N170" s="85"/>
    </row>
    <row r="171" spans="2:151" ht="15" x14ac:dyDescent="0.25">
      <c r="B171" s="18">
        <v>8</v>
      </c>
      <c r="C171" s="19" t="s">
        <v>148</v>
      </c>
      <c r="D171" s="20"/>
      <c r="E171" s="21"/>
      <c r="F171" s="21"/>
      <c r="G171" s="51"/>
      <c r="H171" s="48">
        <f>MIN(H172:H174)</f>
        <v>4</v>
      </c>
      <c r="I171" s="48">
        <f>H174+I174-H171</f>
        <v>3</v>
      </c>
      <c r="J171" s="48">
        <f>MIN(J172:J174)</f>
        <v>4</v>
      </c>
      <c r="K171" s="48">
        <f>J174+K174-J171</f>
        <v>6</v>
      </c>
      <c r="L171" s="46">
        <f>AVERAGE(L172:L174)</f>
        <v>0</v>
      </c>
      <c r="M171" s="52"/>
      <c r="N171" s="85"/>
    </row>
    <row r="172" spans="2:151" ht="16.5" x14ac:dyDescent="0.3">
      <c r="B172" s="18"/>
      <c r="C172" s="19"/>
      <c r="D172" s="20"/>
      <c r="E172" s="21" t="s">
        <v>149</v>
      </c>
      <c r="F172" s="21"/>
      <c r="H172" s="65">
        <v>4</v>
      </c>
      <c r="I172" s="65">
        <v>3</v>
      </c>
      <c r="J172" s="65">
        <v>4</v>
      </c>
      <c r="K172" s="65">
        <v>6</v>
      </c>
      <c r="L172" s="66">
        <v>0</v>
      </c>
      <c r="N172" s="85"/>
    </row>
    <row r="173" spans="2:151" ht="16.5" x14ac:dyDescent="0.3">
      <c r="B173" s="18"/>
      <c r="C173" s="19"/>
      <c r="D173" s="20"/>
      <c r="E173" s="21" t="s">
        <v>150</v>
      </c>
      <c r="F173" s="21"/>
      <c r="H173" s="67">
        <v>5</v>
      </c>
      <c r="I173" s="67">
        <v>4</v>
      </c>
      <c r="J173" s="67">
        <v>5</v>
      </c>
      <c r="K173" s="67">
        <v>3</v>
      </c>
      <c r="L173" s="66">
        <v>0</v>
      </c>
      <c r="N173" s="85"/>
    </row>
    <row r="174" spans="2:151" ht="16.5" x14ac:dyDescent="0.3">
      <c r="B174" s="18"/>
      <c r="C174" s="19"/>
      <c r="D174" s="20"/>
      <c r="E174" s="21" t="s">
        <v>151</v>
      </c>
      <c r="F174" s="21"/>
      <c r="H174" s="67">
        <v>5</v>
      </c>
      <c r="I174" s="67">
        <v>2</v>
      </c>
      <c r="J174" s="67">
        <v>5</v>
      </c>
      <c r="K174" s="67">
        <v>5</v>
      </c>
      <c r="L174" s="66">
        <v>0</v>
      </c>
      <c r="N174" s="85"/>
    </row>
    <row r="175" spans="2:151" ht="16.5" x14ac:dyDescent="0.3">
      <c r="B175" s="18"/>
      <c r="C175" s="19"/>
      <c r="D175" s="20"/>
      <c r="E175" s="21"/>
      <c r="F175" s="21"/>
      <c r="H175" s="37"/>
      <c r="I175" s="37"/>
      <c r="J175" s="37"/>
      <c r="K175" s="37"/>
      <c r="L175" s="39"/>
      <c r="N175" s="85"/>
    </row>
    <row r="176" spans="2:151" customFormat="1" ht="15" x14ac:dyDescent="0.25">
      <c r="B176" s="81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7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  <c r="CR176" s="80"/>
      <c r="CS176" s="80"/>
      <c r="CT176" s="80"/>
      <c r="CU176" s="80"/>
      <c r="CV176" s="80"/>
      <c r="CW176" s="80"/>
      <c r="CX176" s="80"/>
      <c r="CY176" s="80"/>
      <c r="CZ176" s="80"/>
      <c r="DA176" s="80"/>
      <c r="DB176" s="80"/>
      <c r="DC176" s="80"/>
      <c r="DD176" s="80"/>
      <c r="DE176" s="80"/>
      <c r="DF176" s="80"/>
      <c r="DG176" s="80"/>
      <c r="DH176" s="80"/>
      <c r="DI176" s="80"/>
      <c r="DJ176" s="80"/>
      <c r="DK176" s="80"/>
      <c r="DL176" s="80"/>
      <c r="DM176" s="80"/>
      <c r="DN176" s="80"/>
      <c r="DO176" s="80"/>
      <c r="DP176" s="80"/>
      <c r="DQ176" s="80"/>
      <c r="DR176" s="80"/>
      <c r="DS176" s="80"/>
      <c r="DT176" s="80"/>
      <c r="DU176" s="80"/>
      <c r="DV176" s="80"/>
      <c r="DW176" s="80"/>
      <c r="DX176" s="80"/>
      <c r="DY176" s="80"/>
      <c r="DZ176" s="80"/>
      <c r="EA176" s="80"/>
      <c r="EB176" s="80"/>
      <c r="EC176" s="80"/>
      <c r="ED176" s="80"/>
      <c r="EE176" s="80"/>
      <c r="EF176" s="80"/>
      <c r="EG176" s="80"/>
      <c r="EH176" s="80"/>
      <c r="EI176" s="80"/>
      <c r="EJ176" s="80"/>
      <c r="EK176" s="80"/>
      <c r="EL176" s="80"/>
      <c r="EM176" s="80"/>
      <c r="EN176" s="80"/>
      <c r="EO176" s="80"/>
      <c r="EP176" s="80"/>
      <c r="EQ176" s="80"/>
      <c r="ER176" s="80"/>
      <c r="ES176" s="80"/>
      <c r="ET176" s="80"/>
      <c r="EU176" s="80"/>
    </row>
    <row r="177" spans="2:14" ht="18.75" x14ac:dyDescent="0.3">
      <c r="B177" s="14" t="s">
        <v>152</v>
      </c>
      <c r="C177" s="15" t="s">
        <v>153</v>
      </c>
      <c r="D177" s="16"/>
      <c r="E177" s="17"/>
      <c r="F177" s="17"/>
      <c r="G177" s="43"/>
      <c r="H177" s="53">
        <f>MIN(H179,H183,H189,H194,H192,H204,H208,H210)</f>
        <v>4</v>
      </c>
      <c r="I177" s="49">
        <f>H210+I210-H177</f>
        <v>30</v>
      </c>
      <c r="J177" s="53">
        <f>MIN(J179,J183,J189,J194,J192,J204,J208,J210)</f>
        <v>4</v>
      </c>
      <c r="K177" s="49">
        <f>J210+K210-J177</f>
        <v>32</v>
      </c>
      <c r="L177" s="50">
        <f>AVERAGE(L179,L183,L189,L192,L194,L204,L208,L210)</f>
        <v>0</v>
      </c>
      <c r="M177" s="44"/>
      <c r="N177" s="85"/>
    </row>
    <row r="178" spans="2:14" ht="16.5" x14ac:dyDescent="0.3">
      <c r="B178" s="18"/>
      <c r="C178" s="19"/>
      <c r="D178" s="20"/>
      <c r="E178" s="21"/>
      <c r="F178" s="21"/>
      <c r="H178" s="37"/>
      <c r="I178" s="37"/>
      <c r="J178" s="37"/>
      <c r="K178" s="37"/>
      <c r="L178" s="39"/>
      <c r="N178" s="85"/>
    </row>
    <row r="179" spans="2:14" ht="15" x14ac:dyDescent="0.25">
      <c r="B179" s="18">
        <v>1</v>
      </c>
      <c r="C179" s="19" t="s">
        <v>154</v>
      </c>
      <c r="D179" s="20"/>
      <c r="E179" s="21"/>
      <c r="F179" s="21"/>
      <c r="G179" s="51"/>
      <c r="H179" s="48">
        <f>MIN(H180:H181)</f>
        <v>9</v>
      </c>
      <c r="I179" s="48">
        <f>H181+I181-H179</f>
        <v>4</v>
      </c>
      <c r="J179" s="48">
        <f>MIN(J180:J181)</f>
        <v>8</v>
      </c>
      <c r="K179" s="48">
        <f>J181+K181-J179</f>
        <v>5</v>
      </c>
      <c r="L179" s="46">
        <f>AVERAGE(L180:L181)</f>
        <v>0</v>
      </c>
      <c r="M179" s="52"/>
      <c r="N179" s="85"/>
    </row>
    <row r="180" spans="2:14" ht="16.5" x14ac:dyDescent="0.3">
      <c r="B180" s="18"/>
      <c r="C180" s="19"/>
      <c r="D180" s="20"/>
      <c r="E180" s="21" t="s">
        <v>155</v>
      </c>
      <c r="F180" s="21"/>
      <c r="H180" s="65">
        <v>9</v>
      </c>
      <c r="I180" s="65">
        <v>3</v>
      </c>
      <c r="J180" s="65">
        <v>9</v>
      </c>
      <c r="K180" s="65">
        <v>1</v>
      </c>
      <c r="L180" s="66">
        <v>0</v>
      </c>
      <c r="N180" s="85"/>
    </row>
    <row r="181" spans="2:14" ht="16.5" x14ac:dyDescent="0.3">
      <c r="B181" s="18"/>
      <c r="C181" s="19"/>
      <c r="D181" s="20"/>
      <c r="E181" s="21" t="s">
        <v>156</v>
      </c>
      <c r="F181" s="21"/>
      <c r="H181" s="67">
        <v>9</v>
      </c>
      <c r="I181" s="67">
        <v>4</v>
      </c>
      <c r="J181" s="67">
        <v>8</v>
      </c>
      <c r="K181" s="67">
        <v>5</v>
      </c>
      <c r="L181" s="66">
        <v>0</v>
      </c>
      <c r="N181" s="85"/>
    </row>
    <row r="182" spans="2:14" ht="16.5" x14ac:dyDescent="0.3">
      <c r="B182" s="18"/>
      <c r="C182" s="19"/>
      <c r="D182" s="20"/>
      <c r="E182" s="21"/>
      <c r="F182" s="21"/>
      <c r="H182" s="37"/>
      <c r="I182" s="37"/>
      <c r="J182" s="37"/>
      <c r="K182" s="37"/>
      <c r="L182" s="39"/>
      <c r="N182" s="85"/>
    </row>
    <row r="183" spans="2:14" ht="15" x14ac:dyDescent="0.25">
      <c r="B183" s="18">
        <v>2</v>
      </c>
      <c r="C183" s="19" t="s">
        <v>157</v>
      </c>
      <c r="D183" s="20"/>
      <c r="E183" s="21"/>
      <c r="F183" s="21"/>
      <c r="G183" s="51"/>
      <c r="H183" s="48">
        <f>MIN(H184:H187)</f>
        <v>12</v>
      </c>
      <c r="I183" s="48">
        <f>H187+I187-H183</f>
        <v>10</v>
      </c>
      <c r="J183" s="48">
        <f>MIN(J184:J187)</f>
        <v>12</v>
      </c>
      <c r="K183" s="48">
        <f>J187+K187-J183</f>
        <v>4</v>
      </c>
      <c r="L183" s="46">
        <f>AVERAGE(L184:L187)</f>
        <v>0</v>
      </c>
      <c r="M183" s="52"/>
      <c r="N183" s="85"/>
    </row>
    <row r="184" spans="2:14" ht="16.5" x14ac:dyDescent="0.3">
      <c r="B184" s="18"/>
      <c r="C184" s="19"/>
      <c r="D184" s="20"/>
      <c r="E184" s="21" t="s">
        <v>158</v>
      </c>
      <c r="F184" s="21"/>
      <c r="H184" s="65">
        <v>12</v>
      </c>
      <c r="I184" s="65">
        <v>6</v>
      </c>
      <c r="J184" s="65">
        <v>12</v>
      </c>
      <c r="K184" s="65">
        <v>7</v>
      </c>
      <c r="L184" s="66">
        <v>0</v>
      </c>
      <c r="N184" s="85"/>
    </row>
    <row r="185" spans="2:14" ht="16.5" x14ac:dyDescent="0.3">
      <c r="B185" s="18"/>
      <c r="C185" s="19"/>
      <c r="D185" s="20"/>
      <c r="E185" s="21" t="s">
        <v>159</v>
      </c>
      <c r="F185" s="21"/>
      <c r="H185" s="67">
        <v>12</v>
      </c>
      <c r="I185" s="67">
        <v>1</v>
      </c>
      <c r="J185" s="67">
        <v>12</v>
      </c>
      <c r="K185" s="67">
        <v>5</v>
      </c>
      <c r="L185" s="66">
        <v>0</v>
      </c>
      <c r="N185" s="85"/>
    </row>
    <row r="186" spans="2:14" ht="16.5" x14ac:dyDescent="0.3">
      <c r="B186" s="18"/>
      <c r="C186" s="19"/>
      <c r="D186" s="20"/>
      <c r="E186" s="21" t="s">
        <v>160</v>
      </c>
      <c r="F186" s="21"/>
      <c r="H186" s="67">
        <v>14</v>
      </c>
      <c r="I186" s="67">
        <v>5</v>
      </c>
      <c r="J186" s="67">
        <v>14</v>
      </c>
      <c r="K186" s="67">
        <v>6</v>
      </c>
      <c r="L186" s="66">
        <v>0</v>
      </c>
      <c r="N186" s="85"/>
    </row>
    <row r="187" spans="2:14" ht="16.5" x14ac:dyDescent="0.3">
      <c r="B187" s="18"/>
      <c r="C187" s="19"/>
      <c r="D187" s="20"/>
      <c r="E187" s="21" t="s">
        <v>161</v>
      </c>
      <c r="F187" s="21"/>
      <c r="H187" s="67">
        <v>14</v>
      </c>
      <c r="I187" s="67">
        <v>8</v>
      </c>
      <c r="J187" s="67">
        <v>14</v>
      </c>
      <c r="K187" s="67">
        <v>2</v>
      </c>
      <c r="L187" s="66">
        <v>0</v>
      </c>
      <c r="N187" s="85"/>
    </row>
    <row r="188" spans="2:14" ht="16.5" x14ac:dyDescent="0.3">
      <c r="B188" s="18"/>
      <c r="C188" s="19"/>
      <c r="D188" s="20"/>
      <c r="E188" s="21"/>
      <c r="F188" s="21"/>
      <c r="H188" s="37"/>
      <c r="I188" s="37"/>
      <c r="J188" s="37"/>
      <c r="K188" s="37"/>
      <c r="L188" s="39"/>
      <c r="N188" s="85"/>
    </row>
    <row r="189" spans="2:14" ht="15" x14ac:dyDescent="0.25">
      <c r="B189" s="18">
        <v>3</v>
      </c>
      <c r="C189" s="19" t="s">
        <v>162</v>
      </c>
      <c r="D189" s="20"/>
      <c r="E189" s="21"/>
      <c r="F189" s="21"/>
      <c r="G189" s="51"/>
      <c r="H189" s="48">
        <f>MIN(H190)</f>
        <v>15</v>
      </c>
      <c r="I189" s="48">
        <f>I190</f>
        <v>5</v>
      </c>
      <c r="J189" s="48">
        <f>MIN(J190)</f>
        <v>15</v>
      </c>
      <c r="K189" s="48">
        <f>K190</f>
        <v>3</v>
      </c>
      <c r="L189" s="46">
        <f>AVERAGE(L190)</f>
        <v>0</v>
      </c>
      <c r="M189" s="52"/>
      <c r="N189" s="85"/>
    </row>
    <row r="190" spans="2:14" ht="16.5" x14ac:dyDescent="0.3">
      <c r="B190" s="18"/>
      <c r="C190" s="19"/>
      <c r="D190" s="20"/>
      <c r="E190" s="21" t="s">
        <v>163</v>
      </c>
      <c r="F190" s="21"/>
      <c r="G190" s="28"/>
      <c r="H190" s="65">
        <v>15</v>
      </c>
      <c r="I190" s="65">
        <v>5</v>
      </c>
      <c r="J190" s="65">
        <v>15</v>
      </c>
      <c r="K190" s="65">
        <v>3</v>
      </c>
      <c r="L190" s="66">
        <v>0</v>
      </c>
      <c r="N190" s="85"/>
    </row>
    <row r="191" spans="2:14" ht="16.5" x14ac:dyDescent="0.3">
      <c r="B191" s="18"/>
      <c r="C191" s="19"/>
      <c r="D191" s="20"/>
      <c r="E191" s="21"/>
      <c r="F191" s="21"/>
      <c r="H191" s="73"/>
      <c r="I191" s="73"/>
      <c r="J191" s="73"/>
      <c r="K191" s="73"/>
      <c r="L191" s="74"/>
      <c r="N191" s="85"/>
    </row>
    <row r="192" spans="2:14" ht="16.5" x14ac:dyDescent="0.3">
      <c r="B192" s="18">
        <v>4</v>
      </c>
      <c r="C192" s="19" t="s">
        <v>164</v>
      </c>
      <c r="D192" s="20"/>
      <c r="E192" s="21"/>
      <c r="F192" s="21"/>
      <c r="H192" s="65">
        <v>16</v>
      </c>
      <c r="I192" s="65">
        <v>28</v>
      </c>
      <c r="J192" s="65">
        <v>16</v>
      </c>
      <c r="K192" s="65">
        <v>30</v>
      </c>
      <c r="L192" s="66">
        <v>0</v>
      </c>
      <c r="N192" s="85"/>
    </row>
    <row r="193" spans="2:14" ht="16.5" x14ac:dyDescent="0.3">
      <c r="B193" s="18"/>
      <c r="C193" s="19"/>
      <c r="D193" s="20"/>
      <c r="E193" s="21"/>
      <c r="F193" s="21"/>
      <c r="H193" s="37"/>
      <c r="I193" s="37"/>
      <c r="J193" s="37"/>
      <c r="K193" s="37"/>
      <c r="L193" s="39"/>
      <c r="N193" s="85"/>
    </row>
    <row r="194" spans="2:14" ht="15" x14ac:dyDescent="0.25">
      <c r="B194" s="18">
        <v>5</v>
      </c>
      <c r="C194" s="19" t="s">
        <v>165</v>
      </c>
      <c r="D194" s="20"/>
      <c r="E194" s="21"/>
      <c r="F194" s="21"/>
      <c r="G194" s="51"/>
      <c r="H194" s="48">
        <f>MIN(H195,H198)</f>
        <v>4</v>
      </c>
      <c r="I194" s="48">
        <f>H198+I198-H194</f>
        <v>26</v>
      </c>
      <c r="J194" s="48">
        <f>MIN(J195,J198)</f>
        <v>4</v>
      </c>
      <c r="K194" s="48">
        <f>J198+K198-J194</f>
        <v>19</v>
      </c>
      <c r="L194" s="46">
        <f>AVERAGE(L195,L198)</f>
        <v>0</v>
      </c>
      <c r="M194" s="52"/>
      <c r="N194" s="86"/>
    </row>
    <row r="195" spans="2:14" ht="15" x14ac:dyDescent="0.25">
      <c r="B195" s="18"/>
      <c r="C195" s="19"/>
      <c r="D195" s="20"/>
      <c r="E195" s="21" t="s">
        <v>166</v>
      </c>
      <c r="F195" s="21"/>
      <c r="G195" s="63"/>
      <c r="H195" s="62">
        <f>MIN(H196:H197)</f>
        <v>4</v>
      </c>
      <c r="I195" s="62">
        <f>H197+I197-H195</f>
        <v>2</v>
      </c>
      <c r="J195" s="62">
        <f>MIN(J196:J197)</f>
        <v>4</v>
      </c>
      <c r="K195" s="62">
        <f>J197+K197-J195</f>
        <v>8</v>
      </c>
      <c r="L195" s="60">
        <f>AVERAGE(L196:L197)</f>
        <v>0</v>
      </c>
      <c r="M195" s="64"/>
      <c r="N195" s="85"/>
    </row>
    <row r="196" spans="2:14" ht="16.5" x14ac:dyDescent="0.3">
      <c r="B196" s="18"/>
      <c r="C196" s="19"/>
      <c r="D196" s="20"/>
      <c r="E196" s="20"/>
      <c r="F196" s="21" t="s">
        <v>167</v>
      </c>
      <c r="H196" s="65">
        <v>4</v>
      </c>
      <c r="I196" s="65">
        <v>8</v>
      </c>
      <c r="J196" s="65">
        <v>4</v>
      </c>
      <c r="K196" s="65">
        <v>6</v>
      </c>
      <c r="L196" s="66">
        <v>0</v>
      </c>
      <c r="N196" s="85"/>
    </row>
    <row r="197" spans="2:14" ht="16.5" x14ac:dyDescent="0.3">
      <c r="B197" s="18"/>
      <c r="C197" s="19"/>
      <c r="D197" s="20"/>
      <c r="E197" s="20"/>
      <c r="F197" s="21" t="s">
        <v>168</v>
      </c>
      <c r="H197" s="67">
        <v>4</v>
      </c>
      <c r="I197" s="67">
        <v>2</v>
      </c>
      <c r="J197" s="67">
        <v>4</v>
      </c>
      <c r="K197" s="67">
        <v>8</v>
      </c>
      <c r="L197" s="66">
        <v>0</v>
      </c>
      <c r="N197" s="85"/>
    </row>
    <row r="198" spans="2:14" ht="15" x14ac:dyDescent="0.25">
      <c r="B198" s="18"/>
      <c r="C198" s="19"/>
      <c r="D198" s="20"/>
      <c r="E198" s="21" t="s">
        <v>169</v>
      </c>
      <c r="F198" s="21"/>
      <c r="G198" s="63"/>
      <c r="H198" s="62">
        <f>MIN(H199:H202)</f>
        <v>5</v>
      </c>
      <c r="I198" s="62">
        <f>H202+I202-H198</f>
        <v>25</v>
      </c>
      <c r="J198" s="62">
        <f>MIN(J199:J202)</f>
        <v>5</v>
      </c>
      <c r="K198" s="62">
        <f>J202+K202-J198</f>
        <v>18</v>
      </c>
      <c r="L198" s="60">
        <f>AVERAGE(L199:L202)</f>
        <v>0</v>
      </c>
      <c r="M198" s="64"/>
      <c r="N198" s="85"/>
    </row>
    <row r="199" spans="2:14" ht="16.5" x14ac:dyDescent="0.3">
      <c r="B199" s="18"/>
      <c r="C199" s="19"/>
      <c r="D199" s="20"/>
      <c r="E199" s="20"/>
      <c r="F199" s="21" t="s">
        <v>170</v>
      </c>
      <c r="H199" s="65">
        <v>5</v>
      </c>
      <c r="I199" s="65">
        <v>4</v>
      </c>
      <c r="J199" s="65">
        <v>5</v>
      </c>
      <c r="K199" s="65">
        <v>3</v>
      </c>
      <c r="L199" s="66">
        <v>0</v>
      </c>
      <c r="N199" s="85"/>
    </row>
    <row r="200" spans="2:14" ht="16.5" x14ac:dyDescent="0.3">
      <c r="B200" s="18"/>
      <c r="C200" s="19"/>
      <c r="D200" s="20"/>
      <c r="E200" s="20"/>
      <c r="F200" s="21" t="s">
        <v>171</v>
      </c>
      <c r="H200" s="67">
        <v>5</v>
      </c>
      <c r="I200" s="67">
        <v>2</v>
      </c>
      <c r="J200" s="67">
        <v>5</v>
      </c>
      <c r="K200" s="67">
        <v>5</v>
      </c>
      <c r="L200" s="66">
        <v>0</v>
      </c>
      <c r="N200" s="85"/>
    </row>
    <row r="201" spans="2:14" ht="16.5" x14ac:dyDescent="0.3">
      <c r="B201" s="18"/>
      <c r="C201" s="19"/>
      <c r="D201" s="20"/>
      <c r="E201" s="20"/>
      <c r="F201" s="21" t="s">
        <v>172</v>
      </c>
      <c r="H201" s="67">
        <v>5</v>
      </c>
      <c r="I201" s="67">
        <v>2</v>
      </c>
      <c r="J201" s="67">
        <v>5</v>
      </c>
      <c r="K201" s="67">
        <v>6</v>
      </c>
      <c r="L201" s="66">
        <v>0</v>
      </c>
      <c r="N201" s="85"/>
    </row>
    <row r="202" spans="2:14" ht="16.5" x14ac:dyDescent="0.3">
      <c r="B202" s="18"/>
      <c r="C202" s="19"/>
      <c r="D202" s="20"/>
      <c r="E202" s="20"/>
      <c r="F202" s="21" t="s">
        <v>145</v>
      </c>
      <c r="H202" s="67">
        <v>18</v>
      </c>
      <c r="I202" s="67">
        <v>12</v>
      </c>
      <c r="J202" s="67">
        <v>8</v>
      </c>
      <c r="K202" s="67">
        <v>15</v>
      </c>
      <c r="L202" s="66">
        <v>0</v>
      </c>
      <c r="N202" s="85"/>
    </row>
    <row r="203" spans="2:14" ht="16.5" x14ac:dyDescent="0.3">
      <c r="B203" s="18"/>
      <c r="C203" s="19"/>
      <c r="D203" s="20"/>
      <c r="E203" s="21"/>
      <c r="F203" s="21"/>
      <c r="H203" s="40"/>
      <c r="I203" s="37"/>
      <c r="J203" s="37"/>
      <c r="K203" s="37"/>
      <c r="L203" s="39"/>
      <c r="N203" s="85"/>
    </row>
    <row r="204" spans="2:14" ht="15" x14ac:dyDescent="0.25">
      <c r="B204" s="18">
        <v>6</v>
      </c>
      <c r="C204" s="19" t="s">
        <v>173</v>
      </c>
      <c r="D204" s="20"/>
      <c r="E204" s="21"/>
      <c r="F204" s="21"/>
      <c r="G204" s="51"/>
      <c r="H204" s="48">
        <f>MIN(H205:H206)</f>
        <v>9</v>
      </c>
      <c r="I204" s="48">
        <f>H206+I206-H204</f>
        <v>3</v>
      </c>
      <c r="J204" s="48">
        <f>MIN(J205:J206)</f>
        <v>9</v>
      </c>
      <c r="K204" s="48">
        <f>J206+K206-J204</f>
        <v>1</v>
      </c>
      <c r="L204" s="46">
        <f>AVERAGE(L205:L206)</f>
        <v>0</v>
      </c>
      <c r="M204" s="52"/>
      <c r="N204" s="85"/>
    </row>
    <row r="205" spans="2:14" ht="16.5" x14ac:dyDescent="0.3">
      <c r="B205" s="18"/>
      <c r="C205" s="19"/>
      <c r="D205" s="20"/>
      <c r="E205" s="21" t="s">
        <v>174</v>
      </c>
      <c r="F205" s="21"/>
      <c r="H205" s="65">
        <v>9</v>
      </c>
      <c r="I205" s="65">
        <v>6</v>
      </c>
      <c r="J205" s="65">
        <v>9</v>
      </c>
      <c r="K205" s="65">
        <v>7</v>
      </c>
      <c r="L205" s="66">
        <v>0</v>
      </c>
      <c r="N205" s="85"/>
    </row>
    <row r="206" spans="2:14" ht="16.5" x14ac:dyDescent="0.3">
      <c r="B206" s="18"/>
      <c r="C206" s="19"/>
      <c r="D206" s="20"/>
      <c r="E206" s="21" t="s">
        <v>175</v>
      </c>
      <c r="F206" s="21"/>
      <c r="H206" s="67">
        <v>9</v>
      </c>
      <c r="I206" s="67">
        <v>3</v>
      </c>
      <c r="J206" s="67">
        <v>9</v>
      </c>
      <c r="K206" s="67">
        <v>1</v>
      </c>
      <c r="L206" s="66">
        <v>0</v>
      </c>
      <c r="N206" s="85"/>
    </row>
    <row r="207" spans="2:14" ht="16.5" x14ac:dyDescent="0.3">
      <c r="B207" s="18"/>
      <c r="C207" s="19"/>
      <c r="D207" s="20"/>
      <c r="E207" s="21"/>
      <c r="F207" s="21"/>
      <c r="H207" s="73"/>
      <c r="I207" s="73"/>
      <c r="J207" s="73"/>
      <c r="K207" s="73"/>
      <c r="L207" s="74"/>
      <c r="N207" s="85"/>
    </row>
    <row r="208" spans="2:14" ht="16.5" x14ac:dyDescent="0.3">
      <c r="B208" s="18">
        <v>7</v>
      </c>
      <c r="C208" s="19" t="s">
        <v>176</v>
      </c>
      <c r="D208" s="20"/>
      <c r="E208" s="21"/>
      <c r="F208" s="21"/>
      <c r="H208" s="65">
        <v>10</v>
      </c>
      <c r="I208" s="65">
        <v>5</v>
      </c>
      <c r="J208" s="65">
        <v>10</v>
      </c>
      <c r="K208" s="65">
        <v>3</v>
      </c>
      <c r="L208" s="66">
        <v>0</v>
      </c>
      <c r="N208" s="85"/>
    </row>
    <row r="209" spans="2:151" ht="16.5" x14ac:dyDescent="0.3">
      <c r="B209" s="18"/>
      <c r="C209" s="19"/>
      <c r="D209" s="20"/>
      <c r="E209" s="21"/>
      <c r="F209" s="21"/>
      <c r="H209" s="73"/>
      <c r="I209" s="73"/>
      <c r="J209" s="73"/>
      <c r="K209" s="73"/>
      <c r="L209" s="74"/>
      <c r="N209" s="85"/>
    </row>
    <row r="210" spans="2:151" ht="16.5" x14ac:dyDescent="0.3">
      <c r="B210" s="18">
        <v>8</v>
      </c>
      <c r="C210" s="19" t="s">
        <v>177</v>
      </c>
      <c r="D210" s="20"/>
      <c r="E210" s="21"/>
      <c r="F210" s="21"/>
      <c r="H210" s="65">
        <v>25</v>
      </c>
      <c r="I210" s="65">
        <v>9</v>
      </c>
      <c r="J210" s="65">
        <v>28</v>
      </c>
      <c r="K210" s="65">
        <v>8</v>
      </c>
      <c r="L210" s="66">
        <v>0</v>
      </c>
      <c r="N210" s="85"/>
    </row>
    <row r="211" spans="2:151" ht="16.5" x14ac:dyDescent="0.3">
      <c r="B211" s="18"/>
      <c r="C211" s="19"/>
      <c r="D211" s="20"/>
      <c r="E211" s="21"/>
      <c r="F211" s="21"/>
      <c r="H211" s="37"/>
      <c r="I211" s="37"/>
      <c r="J211" s="37"/>
      <c r="K211" s="37"/>
      <c r="L211" s="39"/>
      <c r="N211" s="85"/>
    </row>
    <row r="212" spans="2:151" customFormat="1" ht="15" x14ac:dyDescent="0.25">
      <c r="B212" s="81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7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  <c r="CF212" s="80"/>
      <c r="CG212" s="80"/>
      <c r="CH212" s="80"/>
      <c r="CI212" s="80"/>
      <c r="CJ212" s="80"/>
      <c r="CK212" s="80"/>
      <c r="CL212" s="80"/>
      <c r="CM212" s="80"/>
      <c r="CN212" s="80"/>
      <c r="CO212" s="80"/>
      <c r="CP212" s="80"/>
      <c r="CQ212" s="80"/>
      <c r="CR212" s="80"/>
      <c r="CS212" s="80"/>
      <c r="CT212" s="80"/>
      <c r="CU212" s="80"/>
      <c r="CV212" s="80"/>
      <c r="CW212" s="80"/>
      <c r="CX212" s="80"/>
      <c r="CY212" s="80"/>
      <c r="CZ212" s="80"/>
      <c r="DA212" s="80"/>
      <c r="DB212" s="80"/>
      <c r="DC212" s="80"/>
      <c r="DD212" s="80"/>
      <c r="DE212" s="80"/>
      <c r="DF212" s="80"/>
      <c r="DG212" s="80"/>
      <c r="DH212" s="80"/>
      <c r="DI212" s="80"/>
      <c r="DJ212" s="80"/>
      <c r="DK212" s="80"/>
      <c r="DL212" s="80"/>
      <c r="DM212" s="80"/>
      <c r="DN212" s="80"/>
      <c r="DO212" s="80"/>
      <c r="DP212" s="80"/>
      <c r="DQ212" s="80"/>
      <c r="DR212" s="80"/>
      <c r="DS212" s="80"/>
      <c r="DT212" s="80"/>
      <c r="DU212" s="80"/>
      <c r="DV212" s="80"/>
      <c r="DW212" s="80"/>
      <c r="DX212" s="80"/>
      <c r="DY212" s="80"/>
      <c r="DZ212" s="80"/>
      <c r="EA212" s="80"/>
      <c r="EB212" s="80"/>
      <c r="EC212" s="80"/>
      <c r="ED212" s="80"/>
      <c r="EE212" s="80"/>
      <c r="EF212" s="80"/>
      <c r="EG212" s="80"/>
      <c r="EH212" s="80"/>
      <c r="EI212" s="80"/>
      <c r="EJ212" s="80"/>
      <c r="EK212" s="80"/>
      <c r="EL212" s="80"/>
      <c r="EM212" s="80"/>
      <c r="EN212" s="80"/>
      <c r="EO212" s="80"/>
      <c r="EP212" s="80"/>
      <c r="EQ212" s="80"/>
      <c r="ER212" s="80"/>
      <c r="ES212" s="80"/>
      <c r="ET212" s="80"/>
      <c r="EU212" s="80"/>
    </row>
    <row r="213" spans="2:151" ht="18.75" x14ac:dyDescent="0.3">
      <c r="B213" s="14" t="s">
        <v>178</v>
      </c>
      <c r="C213" s="15" t="s">
        <v>179</v>
      </c>
      <c r="D213" s="16"/>
      <c r="E213" s="17"/>
      <c r="F213" s="17"/>
      <c r="G213" s="54"/>
      <c r="H213" s="49">
        <f>MIN(H215,H217,H219,H221,H225,H227,H234,H236)</f>
        <v>1</v>
      </c>
      <c r="I213" s="49">
        <f>H236+I236-H213</f>
        <v>17</v>
      </c>
      <c r="J213" s="49">
        <f>MIN(J215,J217,J219,J221,J225,J227,J234,J236)</f>
        <v>1</v>
      </c>
      <c r="K213" s="49">
        <f>J236+K236-J213</f>
        <v>18</v>
      </c>
      <c r="L213" s="50">
        <f>AVERAGE(L215,L217,L219,L221,L225,L227,L234,L236)</f>
        <v>0</v>
      </c>
      <c r="M213" s="44"/>
      <c r="N213" s="85"/>
    </row>
    <row r="214" spans="2:151" ht="16.5" x14ac:dyDescent="0.3">
      <c r="B214" s="18"/>
      <c r="C214" s="19"/>
      <c r="D214" s="20"/>
      <c r="E214" s="21"/>
      <c r="F214" s="21"/>
      <c r="H214" s="37"/>
      <c r="I214" s="37"/>
      <c r="J214" s="37"/>
      <c r="K214" s="37"/>
      <c r="L214" s="39"/>
      <c r="N214" s="85"/>
    </row>
    <row r="215" spans="2:151" ht="16.5" x14ac:dyDescent="0.3">
      <c r="B215" s="18">
        <v>1</v>
      </c>
      <c r="C215" s="19" t="s">
        <v>180</v>
      </c>
      <c r="D215" s="20"/>
      <c r="E215" s="21"/>
      <c r="F215" s="21"/>
      <c r="H215" s="65">
        <v>15</v>
      </c>
      <c r="I215" s="65">
        <v>4</v>
      </c>
      <c r="J215" s="65">
        <v>15</v>
      </c>
      <c r="K215" s="65">
        <v>8</v>
      </c>
      <c r="L215" s="66">
        <v>0</v>
      </c>
      <c r="N215" s="85"/>
    </row>
    <row r="216" spans="2:151" ht="16.5" x14ac:dyDescent="0.3">
      <c r="B216" s="18"/>
      <c r="C216" s="19"/>
      <c r="D216" s="20"/>
      <c r="E216" s="21"/>
      <c r="F216" s="21"/>
      <c r="H216" s="73"/>
      <c r="I216" s="73"/>
      <c r="J216" s="73"/>
      <c r="K216" s="73"/>
      <c r="L216" s="74"/>
      <c r="N216" s="85"/>
    </row>
    <row r="217" spans="2:151" ht="16.5" x14ac:dyDescent="0.3">
      <c r="B217" s="18">
        <v>2</v>
      </c>
      <c r="C217" s="19" t="s">
        <v>181</v>
      </c>
      <c r="D217" s="20"/>
      <c r="E217" s="21"/>
      <c r="F217" s="21"/>
      <c r="H217" s="65">
        <v>15</v>
      </c>
      <c r="I217" s="65">
        <v>8</v>
      </c>
      <c r="J217" s="65">
        <v>15</v>
      </c>
      <c r="K217" s="65">
        <v>5</v>
      </c>
      <c r="L217" s="66">
        <v>0</v>
      </c>
      <c r="N217" s="85"/>
    </row>
    <row r="218" spans="2:151" ht="16.5" x14ac:dyDescent="0.3">
      <c r="B218" s="18"/>
      <c r="C218" s="19"/>
      <c r="D218" s="20"/>
      <c r="E218" s="21"/>
      <c r="F218" s="21"/>
      <c r="H218" s="73"/>
      <c r="I218" s="73"/>
      <c r="J218" s="73"/>
      <c r="K218" s="73"/>
      <c r="L218" s="74"/>
      <c r="N218" s="85"/>
    </row>
    <row r="219" spans="2:151" ht="16.5" x14ac:dyDescent="0.3">
      <c r="B219" s="18">
        <v>3</v>
      </c>
      <c r="C219" s="19" t="s">
        <v>182</v>
      </c>
      <c r="D219" s="20"/>
      <c r="E219" s="21"/>
      <c r="F219" s="21"/>
      <c r="H219" s="65">
        <v>1</v>
      </c>
      <c r="I219" s="65">
        <v>5</v>
      </c>
      <c r="J219" s="65">
        <v>1</v>
      </c>
      <c r="K219" s="65">
        <v>5</v>
      </c>
      <c r="L219" s="66">
        <v>0</v>
      </c>
      <c r="N219" s="85"/>
    </row>
    <row r="220" spans="2:151" ht="16.5" x14ac:dyDescent="0.3">
      <c r="B220" s="18"/>
      <c r="C220" s="19"/>
      <c r="D220" s="20"/>
      <c r="E220" s="21"/>
      <c r="F220" s="21"/>
      <c r="H220" s="37"/>
      <c r="I220" s="37"/>
      <c r="J220" s="37"/>
      <c r="K220" s="37"/>
      <c r="L220" s="39"/>
      <c r="N220" s="86"/>
    </row>
    <row r="221" spans="2:151" ht="15" x14ac:dyDescent="0.25">
      <c r="B221" s="18">
        <v>4</v>
      </c>
      <c r="C221" s="19" t="s">
        <v>183</v>
      </c>
      <c r="D221" s="20"/>
      <c r="E221" s="21"/>
      <c r="F221" s="21"/>
      <c r="G221" s="51"/>
      <c r="H221" s="48">
        <f>MIN(H222:H223)</f>
        <v>4</v>
      </c>
      <c r="I221" s="48">
        <f>H223+I223-H221</f>
        <v>2</v>
      </c>
      <c r="J221" s="48">
        <f>MIN(J222:J223)</f>
        <v>4</v>
      </c>
      <c r="K221" s="48">
        <f>J223+K223-J221</f>
        <v>8</v>
      </c>
      <c r="L221" s="46">
        <f>AVERAGE(L222:L223)</f>
        <v>0</v>
      </c>
      <c r="M221" s="52"/>
      <c r="N221" s="85"/>
    </row>
    <row r="222" spans="2:151" ht="16.5" x14ac:dyDescent="0.3">
      <c r="B222" s="18"/>
      <c r="C222" s="19"/>
      <c r="D222" s="20"/>
      <c r="E222" s="21" t="s">
        <v>184</v>
      </c>
      <c r="F222" s="21"/>
      <c r="H222" s="65">
        <v>4</v>
      </c>
      <c r="I222" s="65">
        <v>8</v>
      </c>
      <c r="J222" s="65">
        <v>4</v>
      </c>
      <c r="K222" s="65">
        <v>6</v>
      </c>
      <c r="L222" s="66">
        <v>0</v>
      </c>
      <c r="N222" s="85"/>
    </row>
    <row r="223" spans="2:151" ht="16.5" x14ac:dyDescent="0.3">
      <c r="B223" s="18"/>
      <c r="C223" s="19"/>
      <c r="D223" s="20"/>
      <c r="E223" s="21" t="s">
        <v>185</v>
      </c>
      <c r="F223" s="21"/>
      <c r="H223" s="67">
        <v>4</v>
      </c>
      <c r="I223" s="67">
        <v>2</v>
      </c>
      <c r="J223" s="67">
        <v>4</v>
      </c>
      <c r="K223" s="67">
        <v>8</v>
      </c>
      <c r="L223" s="66">
        <v>0</v>
      </c>
      <c r="N223" s="85"/>
    </row>
    <row r="224" spans="2:151" ht="16.5" x14ac:dyDescent="0.3">
      <c r="B224" s="18"/>
      <c r="C224" s="19"/>
      <c r="D224" s="20"/>
      <c r="E224" s="21"/>
      <c r="F224" s="21"/>
      <c r="H224" s="73"/>
      <c r="I224" s="73"/>
      <c r="J224" s="73"/>
      <c r="K224" s="73"/>
      <c r="L224" s="74"/>
      <c r="N224" s="85"/>
    </row>
    <row r="225" spans="2:151" ht="16.5" x14ac:dyDescent="0.3">
      <c r="B225" s="18">
        <v>5</v>
      </c>
      <c r="C225" s="19" t="s">
        <v>186</v>
      </c>
      <c r="D225" s="20"/>
      <c r="E225" s="21"/>
      <c r="F225" s="21"/>
      <c r="H225" s="65">
        <v>5</v>
      </c>
      <c r="I225" s="65">
        <v>4</v>
      </c>
      <c r="J225" s="65">
        <v>5</v>
      </c>
      <c r="K225" s="65">
        <v>3</v>
      </c>
      <c r="L225" s="66">
        <v>0</v>
      </c>
      <c r="N225" s="85"/>
    </row>
    <row r="226" spans="2:151" ht="16.5" x14ac:dyDescent="0.3">
      <c r="B226" s="18"/>
      <c r="C226" s="19"/>
      <c r="D226" s="20"/>
      <c r="E226" s="21"/>
      <c r="F226" s="21"/>
      <c r="H226" s="37"/>
      <c r="I226" s="37"/>
      <c r="J226" s="37"/>
      <c r="K226" s="37"/>
      <c r="L226" s="39"/>
      <c r="N226" s="85"/>
    </row>
    <row r="227" spans="2:151" ht="15" x14ac:dyDescent="0.25">
      <c r="B227" s="18">
        <v>6</v>
      </c>
      <c r="C227" s="19" t="s">
        <v>187</v>
      </c>
      <c r="D227" s="20"/>
      <c r="E227" s="21"/>
      <c r="F227" s="21"/>
      <c r="G227" s="51"/>
      <c r="H227" s="48">
        <f>MIN(H228:H232)</f>
        <v>6</v>
      </c>
      <c r="I227" s="48">
        <f>H232+I232-H227</f>
        <v>6</v>
      </c>
      <c r="J227" s="48">
        <f>MIN(J228:J232)</f>
        <v>5</v>
      </c>
      <c r="K227" s="48">
        <f>J232+K232-J227</f>
        <v>5</v>
      </c>
      <c r="L227" s="46">
        <f>AVERAGE(L228:L232)</f>
        <v>0</v>
      </c>
      <c r="M227" s="52"/>
      <c r="N227" s="85"/>
    </row>
    <row r="228" spans="2:151" ht="16.5" x14ac:dyDescent="0.3">
      <c r="B228" s="18"/>
      <c r="C228" s="19"/>
      <c r="D228" s="20"/>
      <c r="E228" s="21" t="s">
        <v>188</v>
      </c>
      <c r="F228" s="21"/>
      <c r="H228" s="65">
        <v>18</v>
      </c>
      <c r="I228" s="65">
        <v>12</v>
      </c>
      <c r="J228" s="65">
        <v>8</v>
      </c>
      <c r="K228" s="65">
        <v>15</v>
      </c>
      <c r="L228" s="66">
        <v>0</v>
      </c>
      <c r="N228" s="85"/>
    </row>
    <row r="229" spans="2:151" ht="16.5" x14ac:dyDescent="0.3">
      <c r="B229" s="18"/>
      <c r="C229" s="19"/>
      <c r="D229" s="20"/>
      <c r="E229" s="21" t="s">
        <v>189</v>
      </c>
      <c r="F229" s="21"/>
      <c r="H229" s="70">
        <v>6</v>
      </c>
      <c r="I229" s="67">
        <v>1</v>
      </c>
      <c r="J229" s="67">
        <v>5</v>
      </c>
      <c r="K229" s="67">
        <v>8</v>
      </c>
      <c r="L229" s="66">
        <v>0</v>
      </c>
      <c r="N229" s="85"/>
    </row>
    <row r="230" spans="2:151" ht="16.5" x14ac:dyDescent="0.3">
      <c r="B230" s="18"/>
      <c r="C230" s="19"/>
      <c r="D230" s="20"/>
      <c r="E230" s="21" t="s">
        <v>190</v>
      </c>
      <c r="F230" s="21"/>
      <c r="H230" s="67">
        <v>9</v>
      </c>
      <c r="I230" s="67">
        <v>3</v>
      </c>
      <c r="J230" s="67">
        <v>9</v>
      </c>
      <c r="K230" s="67">
        <v>3</v>
      </c>
      <c r="L230" s="66">
        <v>0</v>
      </c>
      <c r="N230" s="85"/>
    </row>
    <row r="231" spans="2:151" ht="16.5" x14ac:dyDescent="0.3">
      <c r="B231" s="18"/>
      <c r="C231" s="19"/>
      <c r="D231" s="20"/>
      <c r="E231" s="21" t="s">
        <v>191</v>
      </c>
      <c r="F231" s="21"/>
      <c r="H231" s="67">
        <v>9</v>
      </c>
      <c r="I231" s="67">
        <v>6</v>
      </c>
      <c r="J231" s="67">
        <v>9</v>
      </c>
      <c r="K231" s="67">
        <v>7</v>
      </c>
      <c r="L231" s="66">
        <v>0</v>
      </c>
      <c r="N231" s="85"/>
    </row>
    <row r="232" spans="2:151" ht="16.5" x14ac:dyDescent="0.3">
      <c r="B232" s="18"/>
      <c r="C232" s="19"/>
      <c r="D232" s="20"/>
      <c r="E232" s="21" t="s">
        <v>192</v>
      </c>
      <c r="F232" s="21"/>
      <c r="H232" s="67">
        <v>9</v>
      </c>
      <c r="I232" s="67">
        <v>3</v>
      </c>
      <c r="J232" s="67">
        <v>9</v>
      </c>
      <c r="K232" s="67">
        <v>1</v>
      </c>
      <c r="L232" s="66">
        <v>0</v>
      </c>
      <c r="N232" s="85"/>
    </row>
    <row r="233" spans="2:151" ht="16.5" x14ac:dyDescent="0.3">
      <c r="B233" s="18"/>
      <c r="C233" s="19"/>
      <c r="D233" s="20"/>
      <c r="E233" s="21"/>
      <c r="F233" s="21"/>
      <c r="H233" s="73"/>
      <c r="I233" s="73"/>
      <c r="J233" s="73"/>
      <c r="K233" s="73"/>
      <c r="L233" s="74"/>
      <c r="N233" s="85"/>
    </row>
    <row r="234" spans="2:151" ht="16.5" x14ac:dyDescent="0.3">
      <c r="B234" s="18">
        <v>7</v>
      </c>
      <c r="C234" s="19" t="s">
        <v>193</v>
      </c>
      <c r="D234" s="20"/>
      <c r="E234" s="21"/>
      <c r="F234" s="21"/>
      <c r="H234" s="65">
        <v>10</v>
      </c>
      <c r="I234" s="65">
        <v>5</v>
      </c>
      <c r="J234" s="65">
        <v>10</v>
      </c>
      <c r="K234" s="65">
        <v>3</v>
      </c>
      <c r="L234" s="66">
        <v>0</v>
      </c>
      <c r="N234" s="85"/>
    </row>
    <row r="235" spans="2:151" ht="16.5" x14ac:dyDescent="0.3">
      <c r="B235" s="18"/>
      <c r="C235" s="19"/>
      <c r="D235" s="20"/>
      <c r="E235" s="21"/>
      <c r="F235" s="21"/>
      <c r="H235" s="73"/>
      <c r="I235" s="73"/>
      <c r="J235" s="73"/>
      <c r="K235" s="73"/>
      <c r="L235" s="74"/>
      <c r="N235" s="85"/>
    </row>
    <row r="236" spans="2:151" ht="16.5" x14ac:dyDescent="0.3">
      <c r="B236" s="18">
        <v>8</v>
      </c>
      <c r="C236" s="19" t="s">
        <v>177</v>
      </c>
      <c r="D236" s="20"/>
      <c r="E236" s="21"/>
      <c r="F236" s="21"/>
      <c r="H236" s="65">
        <v>12</v>
      </c>
      <c r="I236" s="65">
        <v>6</v>
      </c>
      <c r="J236" s="65">
        <v>12</v>
      </c>
      <c r="K236" s="65">
        <v>7</v>
      </c>
      <c r="L236" s="66">
        <v>0</v>
      </c>
      <c r="N236" s="85"/>
    </row>
    <row r="237" spans="2:151" ht="16.5" x14ac:dyDescent="0.3">
      <c r="B237" s="18"/>
      <c r="C237" s="19"/>
      <c r="D237" s="20"/>
      <c r="E237" s="21"/>
      <c r="F237" s="21"/>
      <c r="H237" s="37"/>
      <c r="I237" s="37"/>
      <c r="J237" s="37"/>
      <c r="K237" s="37"/>
      <c r="L237" s="39"/>
      <c r="N237" s="85"/>
    </row>
    <row r="238" spans="2:151" customFormat="1" ht="15" x14ac:dyDescent="0.25">
      <c r="B238" s="81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7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  <c r="CF238" s="80"/>
      <c r="CG238" s="80"/>
      <c r="CH238" s="80"/>
      <c r="CI238" s="80"/>
      <c r="CJ238" s="80"/>
      <c r="CK238" s="80"/>
      <c r="CL238" s="80"/>
      <c r="CM238" s="80"/>
      <c r="CN238" s="80"/>
      <c r="CO238" s="80"/>
      <c r="CP238" s="80"/>
      <c r="CQ238" s="80"/>
      <c r="CR238" s="80"/>
      <c r="CS238" s="80"/>
      <c r="CT238" s="80"/>
      <c r="CU238" s="80"/>
      <c r="CV238" s="80"/>
      <c r="CW238" s="80"/>
      <c r="CX238" s="80"/>
      <c r="CY238" s="80"/>
      <c r="CZ238" s="80"/>
      <c r="DA238" s="80"/>
      <c r="DB238" s="80"/>
      <c r="DC238" s="80"/>
      <c r="DD238" s="80"/>
      <c r="DE238" s="80"/>
      <c r="DF238" s="80"/>
      <c r="DG238" s="80"/>
      <c r="DH238" s="80"/>
      <c r="DI238" s="80"/>
      <c r="DJ238" s="80"/>
      <c r="DK238" s="80"/>
      <c r="DL238" s="80"/>
      <c r="DM238" s="80"/>
      <c r="DN238" s="80"/>
      <c r="DO238" s="80"/>
      <c r="DP238" s="80"/>
      <c r="DQ238" s="80"/>
      <c r="DR238" s="80"/>
      <c r="DS238" s="80"/>
      <c r="DT238" s="80"/>
      <c r="DU238" s="80"/>
      <c r="DV238" s="80"/>
      <c r="DW238" s="80"/>
      <c r="DX238" s="80"/>
      <c r="DY238" s="80"/>
      <c r="DZ238" s="80"/>
      <c r="EA238" s="80"/>
      <c r="EB238" s="80"/>
      <c r="EC238" s="80"/>
      <c r="ED238" s="80"/>
      <c r="EE238" s="80"/>
      <c r="EF238" s="80"/>
      <c r="EG238" s="80"/>
      <c r="EH238" s="80"/>
      <c r="EI238" s="80"/>
      <c r="EJ238" s="80"/>
      <c r="EK238" s="80"/>
      <c r="EL238" s="80"/>
      <c r="EM238" s="80"/>
      <c r="EN238" s="80"/>
      <c r="EO238" s="80"/>
      <c r="EP238" s="80"/>
      <c r="EQ238" s="80"/>
      <c r="ER238" s="80"/>
      <c r="ES238" s="80"/>
      <c r="ET238" s="80"/>
      <c r="EU238" s="80"/>
    </row>
    <row r="239" spans="2:151" ht="18.75" x14ac:dyDescent="0.3">
      <c r="B239" s="14" t="s">
        <v>194</v>
      </c>
      <c r="C239" s="15" t="s">
        <v>195</v>
      </c>
      <c r="D239" s="16"/>
      <c r="E239" s="17"/>
      <c r="F239" s="17"/>
      <c r="G239" s="43"/>
      <c r="H239" s="49">
        <f>MIN(H241,H243,H250,H252,H257,H260,H263,H265,H267)</f>
        <v>4</v>
      </c>
      <c r="I239" s="49">
        <f>H267+I267-H239</f>
        <v>19</v>
      </c>
      <c r="J239" s="49">
        <f>MIN(J241,J243,J250,J252,J257,J260,J263,J265,J267)</f>
        <v>4</v>
      </c>
      <c r="K239" s="49">
        <f>J267+K267-J239</f>
        <v>18</v>
      </c>
      <c r="L239" s="50">
        <f>AVERAGE(L241,L243,L250,L252,L257,L260,L263,L265,L267)</f>
        <v>0</v>
      </c>
      <c r="M239" s="44"/>
      <c r="N239" s="85"/>
    </row>
    <row r="240" spans="2:151" ht="16.5" x14ac:dyDescent="0.3">
      <c r="B240" s="18"/>
      <c r="C240" s="19"/>
      <c r="D240" s="20"/>
      <c r="E240" s="21"/>
      <c r="F240" s="21"/>
      <c r="H240" s="37"/>
      <c r="I240" s="37"/>
      <c r="J240" s="37"/>
      <c r="K240" s="37"/>
      <c r="L240" s="39"/>
      <c r="N240" s="85"/>
    </row>
    <row r="241" spans="2:14" ht="16.5" x14ac:dyDescent="0.3">
      <c r="B241" s="18">
        <v>1</v>
      </c>
      <c r="C241" s="19" t="s">
        <v>196</v>
      </c>
      <c r="D241" s="20"/>
      <c r="E241" s="21"/>
      <c r="F241" s="21"/>
      <c r="H241" s="65">
        <v>15</v>
      </c>
      <c r="I241" s="65">
        <v>4</v>
      </c>
      <c r="J241" s="65">
        <v>15</v>
      </c>
      <c r="K241" s="65">
        <v>8</v>
      </c>
      <c r="L241" s="66">
        <v>0</v>
      </c>
      <c r="N241" s="85"/>
    </row>
    <row r="242" spans="2:14" ht="16.5" x14ac:dyDescent="0.3">
      <c r="B242" s="18"/>
      <c r="C242" s="19"/>
      <c r="D242" s="20"/>
      <c r="E242" s="21"/>
      <c r="F242" s="21"/>
      <c r="H242" s="37"/>
      <c r="I242" s="37"/>
      <c r="J242" s="37"/>
      <c r="K242" s="37"/>
      <c r="L242" s="39"/>
      <c r="N242" s="85"/>
    </row>
    <row r="243" spans="2:14" ht="15" x14ac:dyDescent="0.25">
      <c r="B243" s="18">
        <v>2</v>
      </c>
      <c r="C243" s="19" t="s">
        <v>197</v>
      </c>
      <c r="D243" s="20"/>
      <c r="E243" s="21"/>
      <c r="F243" s="21"/>
      <c r="G243" s="51"/>
      <c r="H243" s="48">
        <f>MIN(H244:H248)</f>
        <v>15</v>
      </c>
      <c r="I243" s="48">
        <f>H248+I248-H243</f>
        <v>11</v>
      </c>
      <c r="J243" s="48">
        <f>MIN(J244:J248)</f>
        <v>16</v>
      </c>
      <c r="K243" s="48">
        <f>J248+K248-J243</f>
        <v>7</v>
      </c>
      <c r="L243" s="46">
        <f>AVERAGE(L244:L248)</f>
        <v>0</v>
      </c>
      <c r="M243" s="52"/>
      <c r="N243" s="85"/>
    </row>
    <row r="244" spans="2:14" ht="16.5" x14ac:dyDescent="0.3">
      <c r="B244" s="18"/>
      <c r="C244" s="19"/>
      <c r="D244" s="20"/>
      <c r="E244" s="21" t="s">
        <v>198</v>
      </c>
      <c r="F244" s="21"/>
      <c r="H244" s="65">
        <v>16</v>
      </c>
      <c r="I244" s="65">
        <v>28</v>
      </c>
      <c r="J244" s="65">
        <v>16</v>
      </c>
      <c r="K244" s="65">
        <v>30</v>
      </c>
      <c r="L244" s="66">
        <v>0</v>
      </c>
      <c r="N244" s="85"/>
    </row>
    <row r="245" spans="2:14" ht="16.5" x14ac:dyDescent="0.3">
      <c r="B245" s="18"/>
      <c r="C245" s="19"/>
      <c r="D245" s="20"/>
      <c r="E245" s="21" t="s">
        <v>199</v>
      </c>
      <c r="F245" s="21"/>
      <c r="H245" s="67">
        <v>15</v>
      </c>
      <c r="I245" s="67">
        <v>5</v>
      </c>
      <c r="J245" s="67">
        <v>16</v>
      </c>
      <c r="K245" s="67">
        <v>5</v>
      </c>
      <c r="L245" s="66">
        <v>0</v>
      </c>
      <c r="N245" s="85"/>
    </row>
    <row r="246" spans="2:14" ht="16.5" x14ac:dyDescent="0.3">
      <c r="B246" s="18"/>
      <c r="C246" s="19"/>
      <c r="D246" s="20"/>
      <c r="E246" s="21" t="s">
        <v>200</v>
      </c>
      <c r="F246" s="21"/>
      <c r="H246" s="67">
        <v>16</v>
      </c>
      <c r="I246" s="67">
        <v>6</v>
      </c>
      <c r="J246" s="67">
        <v>18</v>
      </c>
      <c r="K246" s="67">
        <v>6</v>
      </c>
      <c r="L246" s="66">
        <v>0</v>
      </c>
      <c r="N246" s="86"/>
    </row>
    <row r="247" spans="2:14" ht="16.5" x14ac:dyDescent="0.3">
      <c r="B247" s="18"/>
      <c r="C247" s="19"/>
      <c r="D247" s="20"/>
      <c r="E247" s="21" t="s">
        <v>201</v>
      </c>
      <c r="F247" s="21"/>
      <c r="H247" s="67">
        <v>17</v>
      </c>
      <c r="I247" s="67">
        <v>4</v>
      </c>
      <c r="J247" s="67">
        <v>17</v>
      </c>
      <c r="K247" s="67">
        <v>5</v>
      </c>
      <c r="L247" s="66">
        <v>0</v>
      </c>
      <c r="N247" s="85"/>
    </row>
    <row r="248" spans="2:14" ht="16.5" x14ac:dyDescent="0.3">
      <c r="B248" s="18"/>
      <c r="C248" s="19"/>
      <c r="D248" s="20"/>
      <c r="E248" s="21" t="s">
        <v>202</v>
      </c>
      <c r="F248" s="21"/>
      <c r="H248" s="67">
        <v>18</v>
      </c>
      <c r="I248" s="67">
        <v>8</v>
      </c>
      <c r="J248" s="67">
        <v>17</v>
      </c>
      <c r="K248" s="67">
        <v>6</v>
      </c>
      <c r="L248" s="66">
        <v>0</v>
      </c>
      <c r="N248" s="85"/>
    </row>
    <row r="249" spans="2:14" ht="16.5" x14ac:dyDescent="0.3">
      <c r="B249" s="18"/>
      <c r="C249" s="19"/>
      <c r="D249" s="20"/>
      <c r="E249" s="21"/>
      <c r="F249" s="21"/>
      <c r="H249" s="73"/>
      <c r="I249" s="73"/>
      <c r="J249" s="73"/>
      <c r="K249" s="73"/>
      <c r="L249" s="74"/>
      <c r="N249" s="85"/>
    </row>
    <row r="250" spans="2:14" ht="16.5" x14ac:dyDescent="0.3">
      <c r="B250" s="18">
        <v>3</v>
      </c>
      <c r="C250" s="19" t="s">
        <v>203</v>
      </c>
      <c r="D250" s="20"/>
      <c r="E250" s="21"/>
      <c r="F250" s="21"/>
      <c r="H250" s="65">
        <v>4</v>
      </c>
      <c r="I250" s="65">
        <v>3</v>
      </c>
      <c r="J250" s="65">
        <v>4</v>
      </c>
      <c r="K250" s="65">
        <v>6</v>
      </c>
      <c r="L250" s="66">
        <v>0</v>
      </c>
      <c r="N250" s="85"/>
    </row>
    <row r="251" spans="2:14" ht="16.5" x14ac:dyDescent="0.3">
      <c r="B251" s="18"/>
      <c r="C251" s="19"/>
      <c r="D251" s="20"/>
      <c r="E251" s="21"/>
      <c r="F251" s="21"/>
      <c r="H251" s="37"/>
      <c r="I251" s="37"/>
      <c r="J251" s="37"/>
      <c r="K251" s="37"/>
      <c r="L251" s="39"/>
      <c r="N251" s="85"/>
    </row>
    <row r="252" spans="2:14" ht="15" x14ac:dyDescent="0.25">
      <c r="B252" s="18">
        <v>4</v>
      </c>
      <c r="C252" s="19" t="s">
        <v>204</v>
      </c>
      <c r="D252" s="20"/>
      <c r="E252" s="21"/>
      <c r="F252" s="21"/>
      <c r="G252" s="51"/>
      <c r="H252" s="48">
        <f>MIN(H253:H255)</f>
        <v>5</v>
      </c>
      <c r="I252" s="48">
        <f>H255+I255-H252</f>
        <v>2</v>
      </c>
      <c r="J252" s="48">
        <f>MIN(J253:J255)</f>
        <v>5</v>
      </c>
      <c r="K252" s="48">
        <f>J255+K255-J252</f>
        <v>15</v>
      </c>
      <c r="L252" s="46">
        <f>AVERAGE(L253:L255)</f>
        <v>0</v>
      </c>
      <c r="M252" s="52"/>
      <c r="N252" s="85"/>
    </row>
    <row r="253" spans="2:14" ht="16.5" x14ac:dyDescent="0.3">
      <c r="B253" s="18"/>
      <c r="C253" s="19"/>
      <c r="D253" s="20"/>
      <c r="E253" s="21" t="s">
        <v>205</v>
      </c>
      <c r="F253" s="21"/>
      <c r="H253" s="65">
        <v>5</v>
      </c>
      <c r="I253" s="65">
        <v>2</v>
      </c>
      <c r="J253" s="65">
        <v>5</v>
      </c>
      <c r="K253" s="65">
        <v>6</v>
      </c>
      <c r="L253" s="66">
        <v>0</v>
      </c>
      <c r="N253" s="85"/>
    </row>
    <row r="254" spans="2:14" ht="16.5" x14ac:dyDescent="0.3">
      <c r="B254" s="18"/>
      <c r="C254" s="19"/>
      <c r="D254" s="20"/>
      <c r="E254" s="21" t="s">
        <v>206</v>
      </c>
      <c r="F254" s="21"/>
      <c r="H254" s="67">
        <v>18</v>
      </c>
      <c r="I254" s="67">
        <v>2</v>
      </c>
      <c r="J254" s="67">
        <v>8</v>
      </c>
      <c r="K254" s="67">
        <v>12</v>
      </c>
      <c r="L254" s="66">
        <v>0</v>
      </c>
      <c r="N254" s="85"/>
    </row>
    <row r="255" spans="2:14" ht="16.5" x14ac:dyDescent="0.3">
      <c r="B255" s="18"/>
      <c r="C255" s="19"/>
      <c r="D255" s="20"/>
      <c r="E255" s="21" t="s">
        <v>207</v>
      </c>
      <c r="F255" s="21"/>
      <c r="H255" s="70">
        <v>6</v>
      </c>
      <c r="I255" s="67">
        <v>1</v>
      </c>
      <c r="J255" s="67">
        <v>5</v>
      </c>
      <c r="K255" s="67">
        <v>15</v>
      </c>
      <c r="L255" s="66">
        <v>0</v>
      </c>
      <c r="N255" s="85"/>
    </row>
    <row r="256" spans="2:14" ht="16.5" x14ac:dyDescent="0.3">
      <c r="B256" s="18"/>
      <c r="C256" s="19"/>
      <c r="D256" s="20"/>
      <c r="E256" s="21"/>
      <c r="F256" s="21"/>
      <c r="H256" s="37"/>
      <c r="I256" s="37"/>
      <c r="J256" s="37"/>
      <c r="K256" s="37"/>
      <c r="L256" s="39"/>
      <c r="N256" s="85"/>
    </row>
    <row r="257" spans="2:14" ht="15" x14ac:dyDescent="0.25">
      <c r="B257" s="18">
        <v>5</v>
      </c>
      <c r="C257" s="19" t="s">
        <v>208</v>
      </c>
      <c r="D257" s="20"/>
      <c r="E257" s="21"/>
      <c r="F257" s="21"/>
      <c r="G257" s="51"/>
      <c r="H257" s="48">
        <v>9</v>
      </c>
      <c r="I257" s="48">
        <v>6</v>
      </c>
      <c r="J257" s="48">
        <v>9</v>
      </c>
      <c r="K257" s="48">
        <v>7</v>
      </c>
      <c r="L257" s="46">
        <f>AVERAGE(L258)</f>
        <v>0</v>
      </c>
      <c r="M257" s="52"/>
      <c r="N257" s="85"/>
    </row>
    <row r="258" spans="2:14" ht="16.5" x14ac:dyDescent="0.3">
      <c r="B258" s="18"/>
      <c r="C258" s="19"/>
      <c r="D258" s="20"/>
      <c r="E258" s="21" t="s">
        <v>209</v>
      </c>
      <c r="F258" s="21"/>
      <c r="H258" s="65">
        <v>9</v>
      </c>
      <c r="I258" s="65">
        <v>3</v>
      </c>
      <c r="J258" s="65">
        <v>9</v>
      </c>
      <c r="K258" s="65">
        <v>1</v>
      </c>
      <c r="L258" s="66">
        <v>0</v>
      </c>
      <c r="N258" s="85"/>
    </row>
    <row r="259" spans="2:14" ht="16.5" x14ac:dyDescent="0.3">
      <c r="B259" s="18"/>
      <c r="C259" s="19"/>
      <c r="D259" s="20"/>
      <c r="E259" s="21"/>
      <c r="F259" s="21"/>
      <c r="H259" s="37"/>
      <c r="I259" s="37"/>
      <c r="J259" s="37"/>
      <c r="K259" s="37"/>
      <c r="L259" s="39"/>
      <c r="N259" s="85"/>
    </row>
    <row r="260" spans="2:14" ht="15" x14ac:dyDescent="0.25">
      <c r="B260" s="18">
        <v>6</v>
      </c>
      <c r="C260" s="19" t="s">
        <v>210</v>
      </c>
      <c r="D260" s="20"/>
      <c r="E260" s="21"/>
      <c r="F260" s="21"/>
      <c r="G260" s="51"/>
      <c r="H260" s="48">
        <f>MIN(H261)</f>
        <v>11</v>
      </c>
      <c r="I260" s="48">
        <f>I261</f>
        <v>2</v>
      </c>
      <c r="J260" s="48">
        <f>MIN(J261)</f>
        <v>11</v>
      </c>
      <c r="K260" s="48">
        <f>K261</f>
        <v>5</v>
      </c>
      <c r="L260" s="46">
        <f>AVERAGE(L261)</f>
        <v>0</v>
      </c>
      <c r="M260" s="52"/>
      <c r="N260" s="85"/>
    </row>
    <row r="261" spans="2:14" ht="16.5" x14ac:dyDescent="0.3">
      <c r="B261" s="18"/>
      <c r="C261" s="19"/>
      <c r="D261" s="20"/>
      <c r="E261" s="21" t="s">
        <v>211</v>
      </c>
      <c r="F261" s="21"/>
      <c r="H261" s="65">
        <v>11</v>
      </c>
      <c r="I261" s="65">
        <v>2</v>
      </c>
      <c r="J261" s="65">
        <v>11</v>
      </c>
      <c r="K261" s="65">
        <v>5</v>
      </c>
      <c r="L261" s="66">
        <v>0</v>
      </c>
      <c r="N261" s="85"/>
    </row>
    <row r="262" spans="2:14" ht="16.5" x14ac:dyDescent="0.3">
      <c r="B262" s="18"/>
      <c r="C262" s="19"/>
      <c r="D262" s="20"/>
      <c r="E262" s="21"/>
      <c r="F262" s="21"/>
      <c r="H262" s="73"/>
      <c r="I262" s="73"/>
      <c r="J262" s="73"/>
      <c r="K262" s="73"/>
      <c r="L262" s="74"/>
      <c r="N262" s="85"/>
    </row>
    <row r="263" spans="2:14" ht="16.5" x14ac:dyDescent="0.3">
      <c r="B263" s="18">
        <v>7</v>
      </c>
      <c r="C263" s="19" t="s">
        <v>212</v>
      </c>
      <c r="D263" s="20"/>
      <c r="E263" s="21"/>
      <c r="F263" s="21"/>
      <c r="H263" s="65">
        <v>12</v>
      </c>
      <c r="I263" s="65">
        <v>1</v>
      </c>
      <c r="J263" s="65">
        <v>12</v>
      </c>
      <c r="K263" s="65">
        <v>5</v>
      </c>
      <c r="L263" s="66">
        <v>0</v>
      </c>
      <c r="N263" s="85"/>
    </row>
    <row r="264" spans="2:14" ht="16.5" x14ac:dyDescent="0.3">
      <c r="B264" s="18"/>
      <c r="C264" s="19"/>
      <c r="D264" s="20"/>
      <c r="E264" s="21"/>
      <c r="F264" s="21"/>
      <c r="H264" s="73"/>
      <c r="I264" s="73"/>
      <c r="J264" s="73"/>
      <c r="K264" s="73"/>
      <c r="L264" s="74"/>
      <c r="N264" s="85"/>
    </row>
    <row r="265" spans="2:14" ht="16.5" x14ac:dyDescent="0.3">
      <c r="B265" s="18">
        <v>8</v>
      </c>
      <c r="C265" s="19" t="s">
        <v>213</v>
      </c>
      <c r="D265" s="20"/>
      <c r="E265" s="21"/>
      <c r="F265" s="21"/>
      <c r="H265" s="65">
        <v>14</v>
      </c>
      <c r="I265" s="65">
        <v>8</v>
      </c>
      <c r="J265" s="65">
        <v>14</v>
      </c>
      <c r="K265" s="65">
        <v>2</v>
      </c>
      <c r="L265" s="66">
        <v>0</v>
      </c>
      <c r="N265" s="85"/>
    </row>
    <row r="266" spans="2:14" ht="16.5" x14ac:dyDescent="0.3">
      <c r="B266" s="18"/>
      <c r="C266" s="19"/>
      <c r="D266" s="20"/>
      <c r="E266" s="21"/>
      <c r="F266" s="21"/>
      <c r="H266" s="37"/>
      <c r="I266" s="37"/>
      <c r="J266" s="37"/>
      <c r="K266" s="37"/>
      <c r="L266" s="39"/>
      <c r="N266" s="85"/>
    </row>
    <row r="267" spans="2:14" ht="15" x14ac:dyDescent="0.25">
      <c r="B267" s="18">
        <v>9</v>
      </c>
      <c r="C267" s="19" t="s">
        <v>214</v>
      </c>
      <c r="D267" s="20"/>
      <c r="E267" s="21"/>
      <c r="F267" s="21"/>
      <c r="G267" s="51"/>
      <c r="H267" s="48">
        <f>MIN(H268:H271)</f>
        <v>15</v>
      </c>
      <c r="I267" s="48">
        <f>H271+I271-H267</f>
        <v>8</v>
      </c>
      <c r="J267" s="48">
        <f>MIN(J268:J271)</f>
        <v>15</v>
      </c>
      <c r="K267" s="48">
        <f>J271+K271-J267</f>
        <v>7</v>
      </c>
      <c r="L267" s="46">
        <f>AVERAGE(L268:L271)</f>
        <v>0</v>
      </c>
      <c r="M267" s="52"/>
      <c r="N267" s="85"/>
    </row>
    <row r="268" spans="2:14" ht="16.5" x14ac:dyDescent="0.3">
      <c r="B268" s="18"/>
      <c r="C268" s="19"/>
      <c r="D268" s="20"/>
      <c r="E268" s="21" t="s">
        <v>215</v>
      </c>
      <c r="F268" s="21"/>
      <c r="H268" s="65">
        <v>15</v>
      </c>
      <c r="I268" s="65">
        <v>5</v>
      </c>
      <c r="J268" s="65">
        <v>15</v>
      </c>
      <c r="K268" s="65">
        <v>3</v>
      </c>
      <c r="L268" s="66">
        <v>0</v>
      </c>
      <c r="N268" s="85"/>
    </row>
    <row r="269" spans="2:14" ht="16.5" x14ac:dyDescent="0.3">
      <c r="B269" s="18"/>
      <c r="C269" s="19"/>
      <c r="D269" s="20"/>
      <c r="E269" s="21" t="s">
        <v>216</v>
      </c>
      <c r="F269" s="21"/>
      <c r="H269" s="67">
        <v>15</v>
      </c>
      <c r="I269" s="67">
        <v>8</v>
      </c>
      <c r="J269" s="67">
        <v>15</v>
      </c>
      <c r="K269" s="67">
        <v>5</v>
      </c>
      <c r="L269" s="66">
        <v>0</v>
      </c>
      <c r="N269" s="85"/>
    </row>
    <row r="270" spans="2:14" ht="16.5" x14ac:dyDescent="0.3">
      <c r="B270" s="18"/>
      <c r="C270" s="19"/>
      <c r="D270" s="20"/>
      <c r="E270" s="21" t="s">
        <v>217</v>
      </c>
      <c r="F270" s="21"/>
      <c r="H270" s="67">
        <v>16</v>
      </c>
      <c r="I270" s="67">
        <v>28</v>
      </c>
      <c r="J270" s="67">
        <v>16</v>
      </c>
      <c r="K270" s="67">
        <v>30</v>
      </c>
      <c r="L270" s="66">
        <v>0</v>
      </c>
      <c r="N270" s="85"/>
    </row>
    <row r="271" spans="2:14" ht="16.5" x14ac:dyDescent="0.3">
      <c r="B271" s="18"/>
      <c r="C271" s="19"/>
      <c r="D271" s="20"/>
      <c r="E271" s="21" t="s">
        <v>218</v>
      </c>
      <c r="F271" s="21"/>
      <c r="H271" s="67">
        <v>18</v>
      </c>
      <c r="I271" s="67">
        <v>5</v>
      </c>
      <c r="J271" s="67">
        <v>17</v>
      </c>
      <c r="K271" s="67">
        <v>5</v>
      </c>
      <c r="L271" s="66">
        <v>0</v>
      </c>
      <c r="N271" s="85"/>
    </row>
    <row r="272" spans="2:14" ht="16.5" x14ac:dyDescent="0.3">
      <c r="B272" s="18"/>
      <c r="C272" s="19"/>
      <c r="D272" s="20"/>
      <c r="E272" s="21"/>
      <c r="F272" s="21"/>
      <c r="H272" s="37"/>
      <c r="I272" s="37"/>
      <c r="J272" s="37"/>
      <c r="K272" s="37"/>
      <c r="L272" s="39"/>
      <c r="N272" s="86"/>
    </row>
    <row r="273" spans="2:151" customFormat="1" ht="15" x14ac:dyDescent="0.25">
      <c r="B273" s="81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7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  <c r="CE273" s="80"/>
      <c r="CF273" s="80"/>
      <c r="CG273" s="80"/>
      <c r="CH273" s="80"/>
      <c r="CI273" s="80"/>
      <c r="CJ273" s="80"/>
      <c r="CK273" s="80"/>
      <c r="CL273" s="80"/>
      <c r="CM273" s="80"/>
      <c r="CN273" s="80"/>
      <c r="CO273" s="80"/>
      <c r="CP273" s="80"/>
      <c r="CQ273" s="80"/>
      <c r="CR273" s="80"/>
      <c r="CS273" s="80"/>
      <c r="CT273" s="80"/>
      <c r="CU273" s="80"/>
      <c r="CV273" s="80"/>
      <c r="CW273" s="80"/>
      <c r="CX273" s="80"/>
      <c r="CY273" s="80"/>
      <c r="CZ273" s="80"/>
      <c r="DA273" s="80"/>
      <c r="DB273" s="80"/>
      <c r="DC273" s="80"/>
      <c r="DD273" s="80"/>
      <c r="DE273" s="80"/>
      <c r="DF273" s="80"/>
      <c r="DG273" s="80"/>
      <c r="DH273" s="80"/>
      <c r="DI273" s="80"/>
      <c r="DJ273" s="80"/>
      <c r="DK273" s="80"/>
      <c r="DL273" s="80"/>
      <c r="DM273" s="80"/>
      <c r="DN273" s="80"/>
      <c r="DO273" s="80"/>
      <c r="DP273" s="80"/>
      <c r="DQ273" s="80"/>
      <c r="DR273" s="80"/>
      <c r="DS273" s="80"/>
      <c r="DT273" s="80"/>
      <c r="DU273" s="80"/>
      <c r="DV273" s="80"/>
      <c r="DW273" s="80"/>
      <c r="DX273" s="80"/>
      <c r="DY273" s="80"/>
      <c r="DZ273" s="80"/>
      <c r="EA273" s="80"/>
      <c r="EB273" s="80"/>
      <c r="EC273" s="80"/>
      <c r="ED273" s="80"/>
      <c r="EE273" s="80"/>
      <c r="EF273" s="80"/>
      <c r="EG273" s="80"/>
      <c r="EH273" s="80"/>
      <c r="EI273" s="80"/>
      <c r="EJ273" s="80"/>
      <c r="EK273" s="80"/>
      <c r="EL273" s="80"/>
      <c r="EM273" s="80"/>
      <c r="EN273" s="80"/>
      <c r="EO273" s="80"/>
      <c r="EP273" s="80"/>
      <c r="EQ273" s="80"/>
      <c r="ER273" s="80"/>
      <c r="ES273" s="80"/>
      <c r="ET273" s="80"/>
      <c r="EU273" s="80"/>
    </row>
    <row r="274" spans="2:151" ht="18.75" x14ac:dyDescent="0.3">
      <c r="B274" s="14" t="s">
        <v>219</v>
      </c>
      <c r="C274" s="15" t="s">
        <v>220</v>
      </c>
      <c r="D274" s="16"/>
      <c r="E274" s="17"/>
      <c r="F274" s="17"/>
      <c r="G274" s="43"/>
      <c r="H274" s="49">
        <f>MIN(H276,H278,H280,H282,H288,H293)</f>
        <v>4</v>
      </c>
      <c r="I274" s="49">
        <f>H293+I293-H274</f>
        <v>19</v>
      </c>
      <c r="J274" s="49">
        <f>MIN(J276,J278,J280,J282,J288,J293)</f>
        <v>4</v>
      </c>
      <c r="K274" s="49">
        <f>J293+K293-J274</f>
        <v>16</v>
      </c>
      <c r="L274" s="50">
        <f>AVERAGE(L276,L278,L280,L282,L288,L293)</f>
        <v>0</v>
      </c>
      <c r="M274" s="55"/>
      <c r="N274" s="85"/>
    </row>
    <row r="275" spans="2:151" ht="16.5" x14ac:dyDescent="0.3">
      <c r="B275" s="18"/>
      <c r="C275" s="19"/>
      <c r="D275" s="20"/>
      <c r="E275" s="21"/>
      <c r="F275" s="21"/>
      <c r="H275" s="37"/>
      <c r="I275" s="37"/>
      <c r="J275" s="37"/>
      <c r="K275" s="37"/>
      <c r="L275" s="39"/>
      <c r="N275" s="85"/>
    </row>
    <row r="276" spans="2:151" ht="16.5" x14ac:dyDescent="0.3">
      <c r="B276" s="18">
        <v>1</v>
      </c>
      <c r="C276" s="19" t="s">
        <v>221</v>
      </c>
      <c r="D276" s="20"/>
      <c r="E276" s="21"/>
      <c r="F276" s="21"/>
      <c r="H276" s="65">
        <v>4</v>
      </c>
      <c r="I276" s="65">
        <v>3</v>
      </c>
      <c r="J276" s="65">
        <v>4</v>
      </c>
      <c r="K276" s="65">
        <v>6</v>
      </c>
      <c r="L276" s="66">
        <v>0</v>
      </c>
      <c r="N276" s="85"/>
    </row>
    <row r="277" spans="2:151" ht="16.5" x14ac:dyDescent="0.3">
      <c r="B277" s="18"/>
      <c r="C277" s="19"/>
      <c r="D277" s="20"/>
      <c r="E277" s="21"/>
      <c r="F277" s="21"/>
      <c r="H277" s="73"/>
      <c r="I277" s="73"/>
      <c r="J277" s="73"/>
      <c r="K277" s="73"/>
      <c r="L277" s="74"/>
      <c r="N277" s="85"/>
    </row>
    <row r="278" spans="2:151" ht="16.5" x14ac:dyDescent="0.3">
      <c r="B278" s="18">
        <v>2</v>
      </c>
      <c r="C278" s="19" t="s">
        <v>222</v>
      </c>
      <c r="D278" s="20"/>
      <c r="E278" s="21"/>
      <c r="F278" s="21"/>
      <c r="H278" s="65">
        <v>5</v>
      </c>
      <c r="I278" s="65">
        <v>2</v>
      </c>
      <c r="J278" s="65">
        <v>5</v>
      </c>
      <c r="K278" s="65">
        <v>5</v>
      </c>
      <c r="L278" s="66">
        <v>0</v>
      </c>
      <c r="N278" s="85"/>
    </row>
    <row r="279" spans="2:151" ht="16.5" x14ac:dyDescent="0.3">
      <c r="B279" s="18"/>
      <c r="C279" s="19"/>
      <c r="D279" s="20"/>
      <c r="E279" s="21"/>
      <c r="F279" s="21"/>
      <c r="H279" s="73"/>
      <c r="I279" s="73"/>
      <c r="J279" s="73"/>
      <c r="K279" s="73"/>
      <c r="L279" s="74"/>
      <c r="N279" s="85"/>
    </row>
    <row r="280" spans="2:151" ht="16.5" x14ac:dyDescent="0.3">
      <c r="B280" s="18">
        <v>3</v>
      </c>
      <c r="C280" s="19" t="s">
        <v>223</v>
      </c>
      <c r="D280" s="20"/>
      <c r="E280" s="21"/>
      <c r="F280" s="21"/>
      <c r="H280" s="65">
        <v>18</v>
      </c>
      <c r="I280" s="65">
        <v>12</v>
      </c>
      <c r="J280" s="65">
        <v>8</v>
      </c>
      <c r="K280" s="65">
        <v>15</v>
      </c>
      <c r="L280" s="66">
        <v>0</v>
      </c>
      <c r="N280" s="85"/>
    </row>
    <row r="281" spans="2:151" ht="16.5" x14ac:dyDescent="0.3">
      <c r="B281" s="18"/>
      <c r="C281" s="19"/>
      <c r="D281" s="20"/>
      <c r="E281" s="21"/>
      <c r="F281" s="21"/>
      <c r="H281" s="40"/>
      <c r="I281" s="37"/>
      <c r="J281" s="37"/>
      <c r="K281" s="37"/>
      <c r="L281" s="39"/>
      <c r="N281" s="85"/>
    </row>
    <row r="282" spans="2:151" ht="15" x14ac:dyDescent="0.25">
      <c r="B282" s="18">
        <v>4</v>
      </c>
      <c r="C282" s="19" t="s">
        <v>224</v>
      </c>
      <c r="D282" s="20"/>
      <c r="E282" s="21"/>
      <c r="F282" s="21"/>
      <c r="G282" s="51"/>
      <c r="H282" s="48">
        <f>MIN(H283:H286)</f>
        <v>9</v>
      </c>
      <c r="I282" s="48">
        <f>H286+I286-H282</f>
        <v>6</v>
      </c>
      <c r="J282" s="48">
        <f>MIN(J283:J286)</f>
        <v>8</v>
      </c>
      <c r="K282" s="48">
        <f>J286+K286-J282</f>
        <v>5</v>
      </c>
      <c r="L282" s="46">
        <f>AVERAGE(L283:L286)</f>
        <v>0</v>
      </c>
      <c r="M282" s="52"/>
      <c r="N282" s="85"/>
    </row>
    <row r="283" spans="2:151" ht="16.5" x14ac:dyDescent="0.3">
      <c r="B283" s="18"/>
      <c r="C283" s="19"/>
      <c r="D283" s="20"/>
      <c r="E283" s="21" t="s">
        <v>225</v>
      </c>
      <c r="F283" s="21"/>
      <c r="H283" s="65">
        <v>9</v>
      </c>
      <c r="I283" s="65">
        <v>6</v>
      </c>
      <c r="J283" s="65">
        <v>9</v>
      </c>
      <c r="K283" s="65">
        <v>7</v>
      </c>
      <c r="L283" s="66">
        <v>0</v>
      </c>
      <c r="N283" s="85"/>
    </row>
    <row r="284" spans="2:151" ht="16.5" x14ac:dyDescent="0.3">
      <c r="B284" s="18"/>
      <c r="C284" s="19"/>
      <c r="D284" s="20"/>
      <c r="E284" s="21" t="s">
        <v>226</v>
      </c>
      <c r="F284" s="21"/>
      <c r="H284" s="67">
        <v>9</v>
      </c>
      <c r="I284" s="67">
        <v>3</v>
      </c>
      <c r="J284" s="67">
        <v>9</v>
      </c>
      <c r="K284" s="67">
        <v>1</v>
      </c>
      <c r="L284" s="66">
        <v>0</v>
      </c>
      <c r="N284" s="85"/>
    </row>
    <row r="285" spans="2:151" ht="16.5" x14ac:dyDescent="0.3">
      <c r="B285" s="18"/>
      <c r="C285" s="19"/>
      <c r="D285" s="20"/>
      <c r="E285" s="21" t="s">
        <v>227</v>
      </c>
      <c r="F285" s="21"/>
      <c r="H285" s="67">
        <v>9</v>
      </c>
      <c r="I285" s="67">
        <v>4</v>
      </c>
      <c r="J285" s="67">
        <v>8</v>
      </c>
      <c r="K285" s="67">
        <v>5</v>
      </c>
      <c r="L285" s="66">
        <v>0</v>
      </c>
      <c r="N285" s="85"/>
    </row>
    <row r="286" spans="2:151" ht="16.5" x14ac:dyDescent="0.3">
      <c r="B286" s="18"/>
      <c r="C286" s="19"/>
      <c r="D286" s="20"/>
      <c r="E286" s="21" t="s">
        <v>228</v>
      </c>
      <c r="F286" s="21"/>
      <c r="H286" s="67">
        <v>10</v>
      </c>
      <c r="I286" s="67">
        <v>5</v>
      </c>
      <c r="J286" s="67">
        <v>10</v>
      </c>
      <c r="K286" s="67">
        <v>3</v>
      </c>
      <c r="L286" s="66">
        <v>0</v>
      </c>
      <c r="N286" s="85"/>
    </row>
    <row r="287" spans="2:151" ht="16.5" x14ac:dyDescent="0.3">
      <c r="B287" s="18"/>
      <c r="C287" s="19"/>
      <c r="D287" s="20"/>
      <c r="E287" s="21"/>
      <c r="F287" s="21"/>
      <c r="H287" s="37"/>
      <c r="I287" s="37"/>
      <c r="J287" s="37"/>
      <c r="K287" s="37"/>
      <c r="L287" s="39"/>
      <c r="N287" s="85"/>
    </row>
    <row r="288" spans="2:151" ht="15" x14ac:dyDescent="0.25">
      <c r="B288" s="18">
        <v>5</v>
      </c>
      <c r="C288" s="19" t="s">
        <v>229</v>
      </c>
      <c r="D288" s="20"/>
      <c r="E288" s="21"/>
      <c r="F288" s="21"/>
      <c r="G288" s="51"/>
      <c r="H288" s="48">
        <f>MIN(H289:H291)</f>
        <v>12</v>
      </c>
      <c r="I288" s="48">
        <f>H291+I291-H288</f>
        <v>10</v>
      </c>
      <c r="J288" s="48">
        <f>MIN(J289:J291)</f>
        <v>12</v>
      </c>
      <c r="K288" s="48">
        <f>J291+K291-J288</f>
        <v>4</v>
      </c>
      <c r="L288" s="46">
        <f>AVERAGE(L289:L291)</f>
        <v>0</v>
      </c>
      <c r="M288" s="52"/>
      <c r="N288" s="85"/>
    </row>
    <row r="289" spans="2:151" ht="16.5" x14ac:dyDescent="0.3">
      <c r="B289" s="18"/>
      <c r="C289" s="19"/>
      <c r="D289" s="20"/>
      <c r="E289" s="21" t="s">
        <v>230</v>
      </c>
      <c r="F289" s="21"/>
      <c r="H289" s="65">
        <v>12</v>
      </c>
      <c r="I289" s="65">
        <v>1</v>
      </c>
      <c r="J289" s="65">
        <v>12</v>
      </c>
      <c r="K289" s="65">
        <v>5</v>
      </c>
      <c r="L289" s="66">
        <v>0</v>
      </c>
      <c r="N289" s="85"/>
    </row>
    <row r="290" spans="2:151" ht="16.5" x14ac:dyDescent="0.3">
      <c r="B290" s="18"/>
      <c r="C290" s="19"/>
      <c r="D290" s="20"/>
      <c r="E290" s="21" t="s">
        <v>231</v>
      </c>
      <c r="F290" s="21"/>
      <c r="H290" s="67">
        <v>14</v>
      </c>
      <c r="I290" s="67">
        <v>5</v>
      </c>
      <c r="J290" s="67">
        <v>14</v>
      </c>
      <c r="K290" s="67">
        <v>6</v>
      </c>
      <c r="L290" s="66">
        <v>0</v>
      </c>
      <c r="N290" s="85"/>
    </row>
    <row r="291" spans="2:151" ht="16.5" x14ac:dyDescent="0.3">
      <c r="B291" s="18"/>
      <c r="C291" s="19"/>
      <c r="D291" s="20"/>
      <c r="E291" s="21" t="s">
        <v>232</v>
      </c>
      <c r="F291" s="21"/>
      <c r="H291" s="67">
        <v>14</v>
      </c>
      <c r="I291" s="67">
        <v>8</v>
      </c>
      <c r="J291" s="67">
        <v>14</v>
      </c>
      <c r="K291" s="67">
        <v>2</v>
      </c>
      <c r="L291" s="66">
        <v>0</v>
      </c>
      <c r="N291" s="85"/>
    </row>
    <row r="292" spans="2:151" ht="16.5" x14ac:dyDescent="0.3">
      <c r="B292" s="18"/>
      <c r="C292" s="19"/>
      <c r="D292" s="20"/>
      <c r="E292" s="21"/>
      <c r="F292" s="21"/>
      <c r="H292" s="37"/>
      <c r="I292" s="37"/>
      <c r="J292" s="37"/>
      <c r="K292" s="37"/>
      <c r="L292" s="39"/>
      <c r="N292" s="85"/>
    </row>
    <row r="293" spans="2:151" ht="15" x14ac:dyDescent="0.25">
      <c r="B293" s="18">
        <v>6</v>
      </c>
      <c r="C293" s="19" t="s">
        <v>233</v>
      </c>
      <c r="D293" s="20"/>
      <c r="E293" s="21"/>
      <c r="F293" s="21"/>
      <c r="G293" s="51"/>
      <c r="H293" s="48">
        <f>MIN(H294:H295)</f>
        <v>15</v>
      </c>
      <c r="I293" s="48">
        <f>H295+I295-H293</f>
        <v>8</v>
      </c>
      <c r="J293" s="48">
        <f>MIN(J294:J295)</f>
        <v>15</v>
      </c>
      <c r="K293" s="48">
        <f>J295+K295-J293</f>
        <v>5</v>
      </c>
      <c r="L293" s="46">
        <f>AVERAGE(L294:L295)</f>
        <v>0</v>
      </c>
      <c r="M293" s="52"/>
      <c r="N293" s="85"/>
    </row>
    <row r="294" spans="2:151" ht="16.5" x14ac:dyDescent="0.3">
      <c r="B294" s="18"/>
      <c r="C294" s="19"/>
      <c r="D294" s="20"/>
      <c r="E294" s="21" t="s">
        <v>234</v>
      </c>
      <c r="F294" s="21"/>
      <c r="H294" s="65">
        <v>15</v>
      </c>
      <c r="I294" s="65">
        <v>5</v>
      </c>
      <c r="J294" s="65">
        <v>15</v>
      </c>
      <c r="K294" s="65">
        <v>3</v>
      </c>
      <c r="L294" s="66">
        <v>0</v>
      </c>
      <c r="N294" s="85"/>
    </row>
    <row r="295" spans="2:151" ht="16.5" x14ac:dyDescent="0.3">
      <c r="B295" s="18"/>
      <c r="C295" s="19"/>
      <c r="D295" s="20"/>
      <c r="E295" s="21" t="s">
        <v>235</v>
      </c>
      <c r="F295" s="21"/>
      <c r="H295" s="67">
        <v>15</v>
      </c>
      <c r="I295" s="67">
        <v>8</v>
      </c>
      <c r="J295" s="67">
        <v>15</v>
      </c>
      <c r="K295" s="67">
        <v>5</v>
      </c>
      <c r="L295" s="66">
        <v>0</v>
      </c>
      <c r="N295" s="85"/>
    </row>
    <row r="296" spans="2:151" ht="16.5" x14ac:dyDescent="0.3">
      <c r="B296" s="18"/>
      <c r="C296" s="19"/>
      <c r="D296" s="20"/>
      <c r="E296" s="21"/>
      <c r="F296" s="21"/>
      <c r="H296" s="37"/>
      <c r="I296" s="37"/>
      <c r="J296" s="37"/>
      <c r="K296" s="37"/>
      <c r="L296" s="39"/>
      <c r="N296" s="85"/>
    </row>
    <row r="297" spans="2:151" customFormat="1" ht="15" x14ac:dyDescent="0.25">
      <c r="B297" s="81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7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  <c r="BU297" s="80"/>
      <c r="BV297" s="80"/>
      <c r="BW297" s="80"/>
      <c r="BX297" s="80"/>
      <c r="BY297" s="80"/>
      <c r="BZ297" s="80"/>
      <c r="CA297" s="80"/>
      <c r="CB297" s="80"/>
      <c r="CC297" s="80"/>
      <c r="CD297" s="80"/>
      <c r="CE297" s="80"/>
      <c r="CF297" s="80"/>
      <c r="CG297" s="80"/>
      <c r="CH297" s="80"/>
      <c r="CI297" s="80"/>
      <c r="CJ297" s="80"/>
      <c r="CK297" s="80"/>
      <c r="CL297" s="80"/>
      <c r="CM297" s="80"/>
      <c r="CN297" s="80"/>
      <c r="CO297" s="80"/>
      <c r="CP297" s="80"/>
      <c r="CQ297" s="80"/>
      <c r="CR297" s="80"/>
      <c r="CS297" s="80"/>
      <c r="CT297" s="80"/>
      <c r="CU297" s="80"/>
      <c r="CV297" s="80"/>
      <c r="CW297" s="80"/>
      <c r="CX297" s="80"/>
      <c r="CY297" s="80"/>
      <c r="CZ297" s="80"/>
      <c r="DA297" s="80"/>
      <c r="DB297" s="80"/>
      <c r="DC297" s="80"/>
      <c r="DD297" s="80"/>
      <c r="DE297" s="80"/>
      <c r="DF297" s="80"/>
      <c r="DG297" s="80"/>
      <c r="DH297" s="80"/>
      <c r="DI297" s="80"/>
      <c r="DJ297" s="80"/>
      <c r="DK297" s="80"/>
      <c r="DL297" s="80"/>
      <c r="DM297" s="80"/>
      <c r="DN297" s="80"/>
      <c r="DO297" s="80"/>
      <c r="DP297" s="80"/>
      <c r="DQ297" s="80"/>
      <c r="DR297" s="80"/>
      <c r="DS297" s="80"/>
      <c r="DT297" s="80"/>
      <c r="DU297" s="80"/>
      <c r="DV297" s="80"/>
      <c r="DW297" s="80"/>
      <c r="DX297" s="80"/>
      <c r="DY297" s="80"/>
      <c r="DZ297" s="80"/>
      <c r="EA297" s="80"/>
      <c r="EB297" s="80"/>
      <c r="EC297" s="80"/>
      <c r="ED297" s="80"/>
      <c r="EE297" s="80"/>
      <c r="EF297" s="80"/>
      <c r="EG297" s="80"/>
      <c r="EH297" s="80"/>
      <c r="EI297" s="80"/>
      <c r="EJ297" s="80"/>
      <c r="EK297" s="80"/>
      <c r="EL297" s="80"/>
      <c r="EM297" s="80"/>
      <c r="EN297" s="80"/>
      <c r="EO297" s="80"/>
      <c r="EP297" s="80"/>
      <c r="EQ297" s="80"/>
      <c r="ER297" s="80"/>
      <c r="ES297" s="80"/>
      <c r="ET297" s="80"/>
      <c r="EU297" s="80"/>
    </row>
    <row r="298" spans="2:151" ht="18.75" x14ac:dyDescent="0.3">
      <c r="B298" s="14" t="s">
        <v>236</v>
      </c>
      <c r="C298" s="15" t="s">
        <v>237</v>
      </c>
      <c r="D298" s="16"/>
      <c r="E298" s="17"/>
      <c r="F298" s="17"/>
      <c r="G298" s="43"/>
      <c r="H298" s="49">
        <f>MIN(H300,H302,H304,H308)</f>
        <v>2</v>
      </c>
      <c r="I298" s="49">
        <f>H308+I308-H298</f>
        <v>10</v>
      </c>
      <c r="J298" s="49">
        <f>MIN(J300,J302,J304,J308)</f>
        <v>2</v>
      </c>
      <c r="K298" s="49">
        <f>J308+K308-J298</f>
        <v>8</v>
      </c>
      <c r="L298" s="50">
        <f>AVERAGE(L300,L302,L304,L308)</f>
        <v>0</v>
      </c>
      <c r="M298" s="44"/>
      <c r="N298" s="85"/>
    </row>
    <row r="299" spans="2:151" ht="16.5" x14ac:dyDescent="0.3">
      <c r="B299" s="18"/>
      <c r="C299" s="19"/>
      <c r="D299" s="20"/>
      <c r="E299" s="21"/>
      <c r="F299" s="21"/>
      <c r="H299" s="37"/>
      <c r="I299" s="37"/>
      <c r="J299" s="37"/>
      <c r="K299" s="37"/>
      <c r="L299" s="39"/>
      <c r="N299" s="86"/>
    </row>
    <row r="300" spans="2:151" ht="16.5" x14ac:dyDescent="0.3">
      <c r="B300" s="18">
        <v>1</v>
      </c>
      <c r="C300" s="19" t="s">
        <v>238</v>
      </c>
      <c r="D300" s="20"/>
      <c r="E300" s="21"/>
      <c r="F300" s="21"/>
      <c r="H300" s="65">
        <v>2</v>
      </c>
      <c r="I300" s="65">
        <v>4</v>
      </c>
      <c r="J300" s="65">
        <v>2</v>
      </c>
      <c r="K300" s="65">
        <v>5</v>
      </c>
      <c r="L300" s="66">
        <v>0</v>
      </c>
      <c r="N300" s="85"/>
    </row>
    <row r="301" spans="2:151" ht="16.5" x14ac:dyDescent="0.3">
      <c r="B301" s="18"/>
      <c r="C301" s="19"/>
      <c r="D301" s="20"/>
      <c r="E301" s="21"/>
      <c r="F301" s="21"/>
      <c r="H301" s="73"/>
      <c r="I301" s="73"/>
      <c r="J301" s="73"/>
      <c r="K301" s="73"/>
      <c r="L301" s="74"/>
      <c r="N301" s="85"/>
    </row>
    <row r="302" spans="2:151" ht="16.5" x14ac:dyDescent="0.3">
      <c r="B302" s="18">
        <v>2</v>
      </c>
      <c r="C302" s="19" t="s">
        <v>239</v>
      </c>
      <c r="D302" s="20"/>
      <c r="E302" s="21"/>
      <c r="F302" s="21"/>
      <c r="H302" s="65">
        <v>4</v>
      </c>
      <c r="I302" s="65">
        <v>2</v>
      </c>
      <c r="J302" s="65">
        <v>4</v>
      </c>
      <c r="K302" s="65">
        <v>8</v>
      </c>
      <c r="L302" s="66">
        <v>0</v>
      </c>
      <c r="N302" s="85"/>
    </row>
    <row r="303" spans="2:151" ht="16.5" x14ac:dyDescent="0.3">
      <c r="B303" s="18"/>
      <c r="C303" s="19"/>
      <c r="D303" s="20"/>
      <c r="E303" s="21"/>
      <c r="F303" s="21"/>
      <c r="H303" s="37"/>
      <c r="I303" s="37"/>
      <c r="J303" s="37"/>
      <c r="K303" s="37"/>
      <c r="L303" s="39"/>
      <c r="N303" s="85"/>
    </row>
    <row r="304" spans="2:151" ht="15" x14ac:dyDescent="0.25">
      <c r="B304" s="18">
        <v>3</v>
      </c>
      <c r="C304" s="19" t="s">
        <v>240</v>
      </c>
      <c r="D304" s="20"/>
      <c r="E304" s="21"/>
      <c r="F304" s="21"/>
      <c r="G304" s="51"/>
      <c r="H304" s="48">
        <f>MIN(H305:H306)</f>
        <v>5</v>
      </c>
      <c r="I304" s="48">
        <f>H306+I306-H304</f>
        <v>2</v>
      </c>
      <c r="J304" s="48">
        <f>MIN(J305:J306)</f>
        <v>5</v>
      </c>
      <c r="K304" s="48">
        <f>J306+K306-J304</f>
        <v>6</v>
      </c>
      <c r="L304" s="46">
        <f>AVERAGE(L305:L306)</f>
        <v>0</v>
      </c>
      <c r="M304" s="52"/>
      <c r="N304" s="85"/>
    </row>
    <row r="305" spans="2:151" ht="16.5" x14ac:dyDescent="0.3">
      <c r="B305" s="18"/>
      <c r="C305" s="19"/>
      <c r="D305" s="20"/>
      <c r="E305" s="21" t="s">
        <v>241</v>
      </c>
      <c r="F305" s="21"/>
      <c r="H305" s="65">
        <v>5</v>
      </c>
      <c r="I305" s="65">
        <v>2</v>
      </c>
      <c r="J305" s="65">
        <v>5</v>
      </c>
      <c r="K305" s="65">
        <v>5</v>
      </c>
      <c r="L305" s="66">
        <v>0</v>
      </c>
      <c r="N305" s="85"/>
    </row>
    <row r="306" spans="2:151" ht="16.5" x14ac:dyDescent="0.3">
      <c r="B306" s="18"/>
      <c r="C306" s="19"/>
      <c r="D306" s="20"/>
      <c r="E306" s="21" t="s">
        <v>242</v>
      </c>
      <c r="F306" s="21"/>
      <c r="H306" s="67">
        <v>5</v>
      </c>
      <c r="I306" s="67">
        <v>2</v>
      </c>
      <c r="J306" s="67">
        <v>5</v>
      </c>
      <c r="K306" s="67">
        <v>6</v>
      </c>
      <c r="L306" s="66">
        <v>0</v>
      </c>
      <c r="N306" s="85"/>
    </row>
    <row r="307" spans="2:151" ht="16.5" x14ac:dyDescent="0.3">
      <c r="B307" s="18"/>
      <c r="C307" s="19"/>
      <c r="D307" s="20"/>
      <c r="E307" s="21"/>
      <c r="F307" s="21"/>
      <c r="H307" s="37"/>
      <c r="I307" s="37"/>
      <c r="J307" s="37"/>
      <c r="K307" s="37"/>
      <c r="L307" s="39"/>
      <c r="N307" s="85"/>
    </row>
    <row r="308" spans="2:151" ht="15" x14ac:dyDescent="0.25">
      <c r="B308" s="18">
        <v>4</v>
      </c>
      <c r="C308" s="19" t="s">
        <v>243</v>
      </c>
      <c r="D308" s="20"/>
      <c r="E308" s="21"/>
      <c r="F308" s="21"/>
      <c r="G308" s="51"/>
      <c r="H308" s="48">
        <f>MIN(H309:H311)</f>
        <v>9</v>
      </c>
      <c r="I308" s="48">
        <f>H311+I311-H308</f>
        <v>3</v>
      </c>
      <c r="J308" s="48">
        <f>MIN(J309:J311)</f>
        <v>9</v>
      </c>
      <c r="K308" s="48">
        <f>J311+K311-J308</f>
        <v>1</v>
      </c>
      <c r="L308" s="46">
        <f>AVERAGE(L309:L311)</f>
        <v>0</v>
      </c>
      <c r="M308" s="52"/>
      <c r="N308" s="85"/>
    </row>
    <row r="309" spans="2:151" ht="16.5" x14ac:dyDescent="0.3">
      <c r="B309" s="18"/>
      <c r="C309" s="19"/>
      <c r="D309" s="20"/>
      <c r="E309" s="21" t="s">
        <v>244</v>
      </c>
      <c r="F309" s="21"/>
      <c r="H309" s="65">
        <v>9</v>
      </c>
      <c r="I309" s="65">
        <v>3</v>
      </c>
      <c r="J309" s="65">
        <v>9</v>
      </c>
      <c r="K309" s="65">
        <v>3</v>
      </c>
      <c r="L309" s="66">
        <v>0</v>
      </c>
      <c r="N309" s="85"/>
    </row>
    <row r="310" spans="2:151" ht="16.5" x14ac:dyDescent="0.3">
      <c r="B310" s="18"/>
      <c r="C310" s="19"/>
      <c r="D310" s="20"/>
      <c r="E310" s="21" t="s">
        <v>245</v>
      </c>
      <c r="F310" s="21"/>
      <c r="H310" s="67">
        <v>9</v>
      </c>
      <c r="I310" s="67">
        <v>6</v>
      </c>
      <c r="J310" s="67">
        <v>9</v>
      </c>
      <c r="K310" s="67">
        <v>7</v>
      </c>
      <c r="L310" s="66">
        <v>0</v>
      </c>
      <c r="N310" s="85"/>
    </row>
    <row r="311" spans="2:151" ht="16.5" x14ac:dyDescent="0.3">
      <c r="B311" s="18"/>
      <c r="C311" s="19"/>
      <c r="D311" s="20"/>
      <c r="E311" s="21" t="s">
        <v>246</v>
      </c>
      <c r="F311" s="21"/>
      <c r="H311" s="67">
        <v>9</v>
      </c>
      <c r="I311" s="67">
        <v>3</v>
      </c>
      <c r="J311" s="67">
        <v>9</v>
      </c>
      <c r="K311" s="67">
        <v>1</v>
      </c>
      <c r="L311" s="66">
        <v>0</v>
      </c>
      <c r="N311" s="85"/>
    </row>
    <row r="312" spans="2:151" ht="16.5" x14ac:dyDescent="0.3">
      <c r="B312" s="18"/>
      <c r="C312" s="19"/>
      <c r="D312" s="20"/>
      <c r="E312" s="21"/>
      <c r="F312" s="21"/>
      <c r="H312" s="37"/>
      <c r="I312" s="37"/>
      <c r="J312" s="37"/>
      <c r="K312" s="37"/>
      <c r="L312" s="39"/>
      <c r="N312" s="85"/>
    </row>
    <row r="313" spans="2:151" customFormat="1" ht="15" x14ac:dyDescent="0.25">
      <c r="B313" s="81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7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80"/>
      <c r="BZ313" s="80"/>
      <c r="CA313" s="80"/>
      <c r="CB313" s="80"/>
      <c r="CC313" s="80"/>
      <c r="CD313" s="80"/>
      <c r="CE313" s="80"/>
      <c r="CF313" s="80"/>
      <c r="CG313" s="80"/>
      <c r="CH313" s="80"/>
      <c r="CI313" s="80"/>
      <c r="CJ313" s="80"/>
      <c r="CK313" s="80"/>
      <c r="CL313" s="80"/>
      <c r="CM313" s="80"/>
      <c r="CN313" s="80"/>
      <c r="CO313" s="80"/>
      <c r="CP313" s="80"/>
      <c r="CQ313" s="80"/>
      <c r="CR313" s="80"/>
      <c r="CS313" s="80"/>
      <c r="CT313" s="80"/>
      <c r="CU313" s="80"/>
      <c r="CV313" s="80"/>
      <c r="CW313" s="80"/>
      <c r="CX313" s="80"/>
      <c r="CY313" s="80"/>
      <c r="CZ313" s="80"/>
      <c r="DA313" s="80"/>
      <c r="DB313" s="80"/>
      <c r="DC313" s="80"/>
      <c r="DD313" s="80"/>
      <c r="DE313" s="80"/>
      <c r="DF313" s="80"/>
      <c r="DG313" s="80"/>
      <c r="DH313" s="80"/>
      <c r="DI313" s="80"/>
      <c r="DJ313" s="80"/>
      <c r="DK313" s="80"/>
      <c r="DL313" s="80"/>
      <c r="DM313" s="80"/>
      <c r="DN313" s="80"/>
      <c r="DO313" s="80"/>
      <c r="DP313" s="80"/>
      <c r="DQ313" s="80"/>
      <c r="DR313" s="80"/>
      <c r="DS313" s="80"/>
      <c r="DT313" s="80"/>
      <c r="DU313" s="80"/>
      <c r="DV313" s="80"/>
      <c r="DW313" s="80"/>
      <c r="DX313" s="80"/>
      <c r="DY313" s="80"/>
      <c r="DZ313" s="80"/>
      <c r="EA313" s="80"/>
      <c r="EB313" s="80"/>
      <c r="EC313" s="80"/>
      <c r="ED313" s="80"/>
      <c r="EE313" s="80"/>
      <c r="EF313" s="80"/>
      <c r="EG313" s="80"/>
      <c r="EH313" s="80"/>
      <c r="EI313" s="80"/>
      <c r="EJ313" s="80"/>
      <c r="EK313" s="80"/>
      <c r="EL313" s="80"/>
      <c r="EM313" s="80"/>
      <c r="EN313" s="80"/>
      <c r="EO313" s="80"/>
      <c r="EP313" s="80"/>
      <c r="EQ313" s="80"/>
      <c r="ER313" s="80"/>
      <c r="ES313" s="80"/>
      <c r="ET313" s="80"/>
      <c r="EU313" s="80"/>
    </row>
    <row r="314" spans="2:151" ht="18.75" x14ac:dyDescent="0.3">
      <c r="B314" s="14" t="s">
        <v>247</v>
      </c>
      <c r="C314" s="15" t="s">
        <v>248</v>
      </c>
      <c r="D314" s="16"/>
      <c r="E314" s="17"/>
      <c r="F314" s="17"/>
      <c r="G314" s="43"/>
      <c r="H314" s="49">
        <f>MIN(H316,H318,H320,H323,H325,H327,H335,H342,H344,H346,H352,H354,H359,H364,H367)</f>
        <v>1</v>
      </c>
      <c r="I314" s="49">
        <f>H367+I367-H314</f>
        <v>14</v>
      </c>
      <c r="J314" s="49">
        <f>MIN(J316,J318,J320,J323,J325,J327,J335,J342,J344,J346,J352,J354,J359,J364,J367)</f>
        <v>1</v>
      </c>
      <c r="K314" s="49">
        <f>J367+K367-J314</f>
        <v>12</v>
      </c>
      <c r="L314" s="50">
        <f>AVERAGE(L316,L318,L320,L323,L325,L327,L335,L342,L344,L346,L352,L354,L359,L364,L367)</f>
        <v>3.3333333333333333E-2</v>
      </c>
      <c r="M314" s="44"/>
      <c r="N314" s="85"/>
    </row>
    <row r="315" spans="2:151" ht="16.5" x14ac:dyDescent="0.3">
      <c r="B315" s="18"/>
      <c r="C315" s="29"/>
      <c r="D315" s="30"/>
      <c r="E315" s="31"/>
      <c r="F315" s="31"/>
      <c r="H315" s="37"/>
      <c r="I315" s="37"/>
      <c r="J315" s="37"/>
      <c r="K315" s="37"/>
      <c r="L315" s="39"/>
      <c r="N315" s="85"/>
    </row>
    <row r="316" spans="2:151" ht="16.5" x14ac:dyDescent="0.3">
      <c r="B316" s="18">
        <v>1</v>
      </c>
      <c r="C316" s="19" t="s">
        <v>249</v>
      </c>
      <c r="D316" s="20"/>
      <c r="E316" s="21"/>
      <c r="F316" s="21"/>
      <c r="H316" s="65">
        <v>12</v>
      </c>
      <c r="I316" s="65">
        <v>1</v>
      </c>
      <c r="J316" s="65">
        <v>12</v>
      </c>
      <c r="K316" s="65">
        <v>5</v>
      </c>
      <c r="L316" s="66">
        <v>0</v>
      </c>
      <c r="N316" s="85"/>
    </row>
    <row r="317" spans="2:151" ht="16.5" x14ac:dyDescent="0.3">
      <c r="B317" s="18"/>
      <c r="C317" s="19"/>
      <c r="D317" s="20"/>
      <c r="E317" s="21"/>
      <c r="F317" s="21"/>
      <c r="H317" s="73"/>
      <c r="I317" s="73"/>
      <c r="J317" s="73"/>
      <c r="K317" s="73"/>
      <c r="L317" s="74"/>
      <c r="N317" s="85"/>
    </row>
    <row r="318" spans="2:151" ht="16.5" x14ac:dyDescent="0.3">
      <c r="B318" s="18">
        <v>2</v>
      </c>
      <c r="C318" s="19" t="s">
        <v>250</v>
      </c>
      <c r="D318" s="20"/>
      <c r="E318" s="21"/>
      <c r="F318" s="21"/>
      <c r="H318" s="65">
        <v>14</v>
      </c>
      <c r="I318" s="65">
        <v>8</v>
      </c>
      <c r="J318" s="65">
        <v>14</v>
      </c>
      <c r="K318" s="65">
        <v>2</v>
      </c>
      <c r="L318" s="66">
        <v>0</v>
      </c>
      <c r="N318" s="85"/>
    </row>
    <row r="319" spans="2:151" ht="16.5" x14ac:dyDescent="0.3">
      <c r="B319" s="18"/>
      <c r="C319" s="19"/>
      <c r="D319" s="20"/>
      <c r="E319" s="21"/>
      <c r="F319" s="21"/>
      <c r="H319" s="37"/>
      <c r="I319" s="37"/>
      <c r="J319" s="37"/>
      <c r="K319" s="37"/>
      <c r="L319" s="39"/>
      <c r="N319" s="85"/>
    </row>
    <row r="320" spans="2:151" ht="15" x14ac:dyDescent="0.25">
      <c r="B320" s="18">
        <v>3</v>
      </c>
      <c r="C320" s="19" t="s">
        <v>251</v>
      </c>
      <c r="D320" s="20"/>
      <c r="E320" s="21"/>
      <c r="F320" s="21"/>
      <c r="G320" s="51"/>
      <c r="H320" s="48">
        <f>MIN(H321)</f>
        <v>15</v>
      </c>
      <c r="I320" s="48">
        <f>I321</f>
        <v>5</v>
      </c>
      <c r="J320" s="48">
        <f>MIN(J321)</f>
        <v>15</v>
      </c>
      <c r="K320" s="48">
        <f>K321</f>
        <v>3</v>
      </c>
      <c r="L320" s="46">
        <f>AVERAGE(L321)</f>
        <v>0</v>
      </c>
      <c r="M320" s="52"/>
      <c r="N320" s="85"/>
    </row>
    <row r="321" spans="2:14" ht="16.5" x14ac:dyDescent="0.3">
      <c r="B321" s="18"/>
      <c r="C321" s="19"/>
      <c r="D321" s="20"/>
      <c r="E321" s="21" t="s">
        <v>252</v>
      </c>
      <c r="F321" s="21"/>
      <c r="H321" s="65">
        <v>15</v>
      </c>
      <c r="I321" s="65">
        <v>5</v>
      </c>
      <c r="J321" s="65">
        <v>15</v>
      </c>
      <c r="K321" s="65">
        <v>3</v>
      </c>
      <c r="L321" s="66">
        <v>0</v>
      </c>
      <c r="N321" s="85"/>
    </row>
    <row r="322" spans="2:14" ht="16.5" x14ac:dyDescent="0.3">
      <c r="B322" s="18"/>
      <c r="C322" s="19"/>
      <c r="D322" s="20"/>
      <c r="E322" s="21"/>
      <c r="F322" s="21"/>
      <c r="H322" s="73"/>
      <c r="I322" s="73"/>
      <c r="J322" s="73"/>
      <c r="K322" s="73"/>
      <c r="L322" s="74"/>
      <c r="N322" s="85"/>
    </row>
    <row r="323" spans="2:14" ht="16.5" x14ac:dyDescent="0.3">
      <c r="B323" s="18">
        <v>4</v>
      </c>
      <c r="C323" s="19" t="s">
        <v>253</v>
      </c>
      <c r="D323" s="20"/>
      <c r="E323" s="21"/>
      <c r="F323" s="21"/>
      <c r="H323" s="65">
        <v>16</v>
      </c>
      <c r="I323" s="65">
        <v>28</v>
      </c>
      <c r="J323" s="65">
        <v>16</v>
      </c>
      <c r="K323" s="65">
        <v>30</v>
      </c>
      <c r="L323" s="66">
        <v>0</v>
      </c>
      <c r="N323" s="85"/>
    </row>
    <row r="324" spans="2:14" ht="16.5" x14ac:dyDescent="0.3">
      <c r="B324" s="18"/>
      <c r="C324" s="19"/>
      <c r="D324" s="20"/>
      <c r="E324" s="21"/>
      <c r="F324" s="21"/>
      <c r="H324" s="73"/>
      <c r="I324" s="73"/>
      <c r="J324" s="73"/>
      <c r="K324" s="73"/>
      <c r="L324" s="75"/>
      <c r="N324" s="85"/>
    </row>
    <row r="325" spans="2:14" ht="16.5" x14ac:dyDescent="0.3">
      <c r="B325" s="18">
        <v>5</v>
      </c>
      <c r="C325" s="19" t="s">
        <v>254</v>
      </c>
      <c r="D325" s="20"/>
      <c r="E325" s="21"/>
      <c r="F325" s="21"/>
      <c r="H325" s="65">
        <v>1</v>
      </c>
      <c r="I325" s="65">
        <v>5</v>
      </c>
      <c r="J325" s="65">
        <v>1</v>
      </c>
      <c r="K325" s="65">
        <v>5</v>
      </c>
      <c r="L325" s="66">
        <v>0</v>
      </c>
      <c r="N325" s="85"/>
    </row>
    <row r="326" spans="2:14" ht="16.5" x14ac:dyDescent="0.3">
      <c r="B326" s="18"/>
      <c r="C326" s="19"/>
      <c r="D326" s="20"/>
      <c r="E326" s="21"/>
      <c r="F326" s="21"/>
      <c r="H326" s="37"/>
      <c r="I326" s="37"/>
      <c r="J326" s="37"/>
      <c r="K326" s="37"/>
      <c r="L326" s="39"/>
      <c r="N326" s="86"/>
    </row>
    <row r="327" spans="2:14" ht="15" x14ac:dyDescent="0.25">
      <c r="B327" s="18">
        <v>6</v>
      </c>
      <c r="C327" s="19" t="s">
        <v>255</v>
      </c>
      <c r="D327" s="20"/>
      <c r="E327" s="21"/>
      <c r="F327" s="21"/>
      <c r="G327" s="51"/>
      <c r="H327" s="48">
        <f>MIN(H328:H333)</f>
        <v>4</v>
      </c>
      <c r="I327" s="48">
        <f>H333+I333-H327</f>
        <v>3</v>
      </c>
      <c r="J327" s="48">
        <f>MIN(J328:J333)</f>
        <v>4</v>
      </c>
      <c r="K327" s="48">
        <f>J333+K333-J327</f>
        <v>7</v>
      </c>
      <c r="L327" s="46">
        <f>AVERAGE(L328:L333)</f>
        <v>0</v>
      </c>
      <c r="M327" s="52"/>
      <c r="N327" s="85"/>
    </row>
    <row r="328" spans="2:14" ht="16.5" x14ac:dyDescent="0.3">
      <c r="B328" s="18"/>
      <c r="C328" s="19"/>
      <c r="D328" s="20"/>
      <c r="E328" s="21" t="s">
        <v>256</v>
      </c>
      <c r="F328" s="21"/>
      <c r="H328" s="65">
        <v>4</v>
      </c>
      <c r="I328" s="65">
        <v>8</v>
      </c>
      <c r="J328" s="65">
        <v>4</v>
      </c>
      <c r="K328" s="65">
        <v>6</v>
      </c>
      <c r="L328" s="66">
        <v>0</v>
      </c>
      <c r="N328" s="85"/>
    </row>
    <row r="329" spans="2:14" ht="16.5" x14ac:dyDescent="0.3">
      <c r="B329" s="18"/>
      <c r="C329" s="19"/>
      <c r="D329" s="20"/>
      <c r="E329" s="21" t="s">
        <v>257</v>
      </c>
      <c r="F329" s="21"/>
      <c r="H329" s="67">
        <v>4</v>
      </c>
      <c r="I329" s="67">
        <v>2</v>
      </c>
      <c r="J329" s="67">
        <v>4</v>
      </c>
      <c r="K329" s="67">
        <v>8</v>
      </c>
      <c r="L329" s="66">
        <v>0</v>
      </c>
      <c r="N329" s="85"/>
    </row>
    <row r="330" spans="2:14" ht="16.5" x14ac:dyDescent="0.3">
      <c r="B330" s="18"/>
      <c r="C330" s="19"/>
      <c r="D330" s="20"/>
      <c r="E330" s="21" t="s">
        <v>258</v>
      </c>
      <c r="F330" s="21"/>
      <c r="H330" s="67">
        <v>4</v>
      </c>
      <c r="I330" s="67">
        <v>3</v>
      </c>
      <c r="J330" s="67">
        <v>4</v>
      </c>
      <c r="K330" s="67">
        <v>6</v>
      </c>
      <c r="L330" s="66">
        <v>0</v>
      </c>
      <c r="N330" s="85"/>
    </row>
    <row r="331" spans="2:14" ht="16.5" x14ac:dyDescent="0.3">
      <c r="B331" s="18"/>
      <c r="C331" s="19"/>
      <c r="D331" s="20"/>
      <c r="E331" s="21" t="s">
        <v>259</v>
      </c>
      <c r="F331" s="21"/>
      <c r="H331" s="67">
        <v>5</v>
      </c>
      <c r="I331" s="67">
        <v>4</v>
      </c>
      <c r="J331" s="67">
        <v>5</v>
      </c>
      <c r="K331" s="67">
        <v>3</v>
      </c>
      <c r="L331" s="66">
        <v>0</v>
      </c>
      <c r="N331" s="85"/>
    </row>
    <row r="332" spans="2:14" ht="16.5" x14ac:dyDescent="0.3">
      <c r="B332" s="18"/>
      <c r="C332" s="19"/>
      <c r="D332" s="20"/>
      <c r="E332" s="21" t="s">
        <v>260</v>
      </c>
      <c r="F332" s="21"/>
      <c r="H332" s="67">
        <v>5</v>
      </c>
      <c r="I332" s="67">
        <v>2</v>
      </c>
      <c r="J332" s="67">
        <v>5</v>
      </c>
      <c r="K332" s="67">
        <v>5</v>
      </c>
      <c r="L332" s="66">
        <v>0</v>
      </c>
      <c r="N332" s="85"/>
    </row>
    <row r="333" spans="2:14" ht="16.5" x14ac:dyDescent="0.3">
      <c r="B333" s="18"/>
      <c r="C333" s="19"/>
      <c r="D333" s="20"/>
      <c r="E333" s="21" t="s">
        <v>257</v>
      </c>
      <c r="F333" s="21"/>
      <c r="H333" s="67">
        <v>5</v>
      </c>
      <c r="I333" s="67">
        <v>2</v>
      </c>
      <c r="J333" s="67">
        <v>5</v>
      </c>
      <c r="K333" s="67">
        <v>6</v>
      </c>
      <c r="L333" s="66">
        <v>0</v>
      </c>
      <c r="N333" s="85"/>
    </row>
    <row r="334" spans="2:14" ht="16.5" x14ac:dyDescent="0.3">
      <c r="B334" s="18"/>
      <c r="C334" s="19"/>
      <c r="D334" s="20"/>
      <c r="E334" s="21"/>
      <c r="F334" s="21"/>
      <c r="H334" s="37"/>
      <c r="I334" s="37"/>
      <c r="J334" s="37"/>
      <c r="K334" s="37"/>
      <c r="L334" s="39"/>
      <c r="N334" s="85"/>
    </row>
    <row r="335" spans="2:14" ht="15" x14ac:dyDescent="0.25">
      <c r="B335" s="18">
        <v>7</v>
      </c>
      <c r="C335" s="19" t="s">
        <v>261</v>
      </c>
      <c r="D335" s="20"/>
      <c r="E335" s="21"/>
      <c r="F335" s="21"/>
      <c r="G335" s="51"/>
      <c r="H335" s="48">
        <f>MIN(H336:H340)</f>
        <v>9</v>
      </c>
      <c r="I335" s="48">
        <f>H340+I340-H335</f>
        <v>6</v>
      </c>
      <c r="J335" s="48">
        <f>MIN(J336:J340)</f>
        <v>8</v>
      </c>
      <c r="K335" s="48">
        <f>J340+K340-J335</f>
        <v>5</v>
      </c>
      <c r="L335" s="46">
        <f>AVERAGE(L336:L340)</f>
        <v>0</v>
      </c>
      <c r="M335" s="52"/>
      <c r="N335" s="85"/>
    </row>
    <row r="336" spans="2:14" ht="16.5" x14ac:dyDescent="0.3">
      <c r="B336" s="18"/>
      <c r="C336" s="19"/>
      <c r="D336" s="20"/>
      <c r="E336" s="21" t="s">
        <v>262</v>
      </c>
      <c r="F336" s="21"/>
      <c r="H336" s="65">
        <v>9</v>
      </c>
      <c r="I336" s="65">
        <v>3</v>
      </c>
      <c r="J336" s="65">
        <v>9</v>
      </c>
      <c r="K336" s="65">
        <v>3</v>
      </c>
      <c r="L336" s="66">
        <v>0</v>
      </c>
      <c r="N336" s="85"/>
    </row>
    <row r="337" spans="2:14" ht="16.5" x14ac:dyDescent="0.3">
      <c r="B337" s="18"/>
      <c r="C337" s="19"/>
      <c r="D337" s="20"/>
      <c r="E337" s="21" t="s">
        <v>263</v>
      </c>
      <c r="F337" s="21"/>
      <c r="H337" s="67">
        <v>9</v>
      </c>
      <c r="I337" s="67">
        <v>6</v>
      </c>
      <c r="J337" s="67">
        <v>9</v>
      </c>
      <c r="K337" s="67">
        <v>7</v>
      </c>
      <c r="L337" s="66">
        <v>0</v>
      </c>
      <c r="N337" s="85"/>
    </row>
    <row r="338" spans="2:14" ht="16.5" x14ac:dyDescent="0.3">
      <c r="B338" s="18"/>
      <c r="C338" s="19"/>
      <c r="D338" s="20"/>
      <c r="E338" s="21" t="s">
        <v>217</v>
      </c>
      <c r="F338" s="21"/>
      <c r="H338" s="67">
        <v>9</v>
      </c>
      <c r="I338" s="67">
        <v>3</v>
      </c>
      <c r="J338" s="67">
        <v>9</v>
      </c>
      <c r="K338" s="67">
        <v>1</v>
      </c>
      <c r="L338" s="66">
        <v>0</v>
      </c>
      <c r="N338" s="85"/>
    </row>
    <row r="339" spans="2:14" ht="16.5" x14ac:dyDescent="0.3">
      <c r="B339" s="18"/>
      <c r="C339" s="19"/>
      <c r="D339" s="20"/>
      <c r="E339" s="21" t="s">
        <v>264</v>
      </c>
      <c r="F339" s="21"/>
      <c r="H339" s="67">
        <v>9</v>
      </c>
      <c r="I339" s="67">
        <v>4</v>
      </c>
      <c r="J339" s="67">
        <v>8</v>
      </c>
      <c r="K339" s="67">
        <v>5</v>
      </c>
      <c r="L339" s="66">
        <v>0</v>
      </c>
      <c r="N339" s="85"/>
    </row>
    <row r="340" spans="2:14" ht="16.5" x14ac:dyDescent="0.3">
      <c r="B340" s="18"/>
      <c r="C340" s="19"/>
      <c r="D340" s="20"/>
      <c r="E340" s="21" t="s">
        <v>265</v>
      </c>
      <c r="F340" s="21"/>
      <c r="H340" s="67">
        <v>10</v>
      </c>
      <c r="I340" s="67">
        <v>5</v>
      </c>
      <c r="J340" s="67">
        <v>10</v>
      </c>
      <c r="K340" s="67">
        <v>3</v>
      </c>
      <c r="L340" s="66">
        <v>0</v>
      </c>
      <c r="N340" s="85"/>
    </row>
    <row r="341" spans="2:14" ht="16.5" x14ac:dyDescent="0.3">
      <c r="B341" s="18"/>
      <c r="C341" s="19"/>
      <c r="D341" s="20"/>
      <c r="E341" s="21"/>
      <c r="F341" s="21"/>
      <c r="H341" s="73"/>
      <c r="I341" s="73"/>
      <c r="J341" s="73"/>
      <c r="K341" s="73"/>
      <c r="L341" s="74"/>
      <c r="N341" s="85"/>
    </row>
    <row r="342" spans="2:14" ht="16.5" x14ac:dyDescent="0.3">
      <c r="B342" s="18">
        <v>8</v>
      </c>
      <c r="C342" s="19" t="s">
        <v>266</v>
      </c>
      <c r="D342" s="20"/>
      <c r="E342" s="21"/>
      <c r="F342" s="21"/>
      <c r="H342" s="65">
        <v>12</v>
      </c>
      <c r="I342" s="65">
        <v>6</v>
      </c>
      <c r="J342" s="65">
        <v>12</v>
      </c>
      <c r="K342" s="65">
        <v>7</v>
      </c>
      <c r="L342" s="66">
        <v>0</v>
      </c>
      <c r="N342" s="85"/>
    </row>
    <row r="343" spans="2:14" ht="16.5" x14ac:dyDescent="0.3">
      <c r="B343" s="18"/>
      <c r="C343" s="19"/>
      <c r="D343" s="20"/>
      <c r="E343" s="21"/>
      <c r="F343" s="21"/>
      <c r="H343" s="73"/>
      <c r="I343" s="73"/>
      <c r="J343" s="73"/>
      <c r="K343" s="73"/>
      <c r="L343" s="74"/>
      <c r="N343" s="85"/>
    </row>
    <row r="344" spans="2:14" ht="16.5" x14ac:dyDescent="0.3">
      <c r="B344" s="18">
        <v>9</v>
      </c>
      <c r="C344" s="19" t="s">
        <v>267</v>
      </c>
      <c r="D344" s="20"/>
      <c r="E344" s="21"/>
      <c r="F344" s="21"/>
      <c r="H344" s="65">
        <v>14</v>
      </c>
      <c r="I344" s="65">
        <v>5</v>
      </c>
      <c r="J344" s="65">
        <v>14</v>
      </c>
      <c r="K344" s="65">
        <v>6</v>
      </c>
      <c r="L344" s="66">
        <v>0</v>
      </c>
      <c r="N344" s="85"/>
    </row>
    <row r="345" spans="2:14" ht="16.5" x14ac:dyDescent="0.3">
      <c r="B345" s="18"/>
      <c r="C345" s="19"/>
      <c r="D345" s="20"/>
      <c r="E345" s="21"/>
      <c r="F345" s="21"/>
      <c r="H345" s="37"/>
      <c r="I345" s="37"/>
      <c r="J345" s="37"/>
      <c r="K345" s="37"/>
      <c r="L345" s="39"/>
      <c r="N345" s="85"/>
    </row>
    <row r="346" spans="2:14" ht="15" x14ac:dyDescent="0.25">
      <c r="B346" s="18">
        <v>10</v>
      </c>
      <c r="C346" s="19" t="s">
        <v>268</v>
      </c>
      <c r="D346" s="20"/>
      <c r="E346" s="21"/>
      <c r="F346" s="21"/>
      <c r="G346" s="51"/>
      <c r="H346" s="48">
        <f>MIN(H347:H350)</f>
        <v>15</v>
      </c>
      <c r="I346" s="48">
        <f>H350+I350-H346</f>
        <v>29</v>
      </c>
      <c r="J346" s="48">
        <f>MIN(J347:J350)</f>
        <v>15</v>
      </c>
      <c r="K346" s="48">
        <f>J350+K350-J346</f>
        <v>31</v>
      </c>
      <c r="L346" s="46">
        <f>AVERAGE(L347:L350)</f>
        <v>0</v>
      </c>
      <c r="M346" s="52"/>
      <c r="N346" s="85"/>
    </row>
    <row r="347" spans="2:14" ht="16.5" x14ac:dyDescent="0.3">
      <c r="B347" s="18"/>
      <c r="C347" s="19"/>
      <c r="D347" s="20"/>
      <c r="E347" s="21" t="s">
        <v>269</v>
      </c>
      <c r="F347" s="21"/>
      <c r="H347" s="65">
        <v>15</v>
      </c>
      <c r="I347" s="65">
        <v>4</v>
      </c>
      <c r="J347" s="65">
        <v>15</v>
      </c>
      <c r="K347" s="65">
        <v>8</v>
      </c>
      <c r="L347" s="66">
        <v>0</v>
      </c>
      <c r="N347" s="85"/>
    </row>
    <row r="348" spans="2:14" ht="16.5" x14ac:dyDescent="0.3">
      <c r="B348" s="18"/>
      <c r="C348" s="19"/>
      <c r="D348" s="20"/>
      <c r="E348" s="21" t="s">
        <v>270</v>
      </c>
      <c r="F348" s="21"/>
      <c r="H348" s="67">
        <v>15</v>
      </c>
      <c r="I348" s="67">
        <v>5</v>
      </c>
      <c r="J348" s="67">
        <v>15</v>
      </c>
      <c r="K348" s="67">
        <v>3</v>
      </c>
      <c r="L348" s="66">
        <v>0</v>
      </c>
      <c r="N348" s="85"/>
    </row>
    <row r="349" spans="2:14" ht="16.5" x14ac:dyDescent="0.3">
      <c r="B349" s="18"/>
      <c r="C349" s="19"/>
      <c r="D349" s="20"/>
      <c r="E349" s="21" t="s">
        <v>271</v>
      </c>
      <c r="F349" s="21"/>
      <c r="H349" s="67">
        <v>15</v>
      </c>
      <c r="I349" s="67">
        <v>8</v>
      </c>
      <c r="J349" s="67">
        <v>15</v>
      </c>
      <c r="K349" s="67">
        <v>5</v>
      </c>
      <c r="L349" s="66">
        <v>0</v>
      </c>
      <c r="N349" s="85"/>
    </row>
    <row r="350" spans="2:14" ht="16.5" x14ac:dyDescent="0.3">
      <c r="B350" s="18"/>
      <c r="C350" s="19"/>
      <c r="D350" s="20"/>
      <c r="E350" s="21" t="s">
        <v>272</v>
      </c>
      <c r="F350" s="21"/>
      <c r="H350" s="67">
        <v>16</v>
      </c>
      <c r="I350" s="67">
        <v>28</v>
      </c>
      <c r="J350" s="67">
        <v>16</v>
      </c>
      <c r="K350" s="67">
        <v>30</v>
      </c>
      <c r="L350" s="66">
        <v>0</v>
      </c>
      <c r="N350" s="85"/>
    </row>
    <row r="351" spans="2:14" ht="16.5" x14ac:dyDescent="0.3">
      <c r="B351" s="18"/>
      <c r="C351" s="19"/>
      <c r="D351" s="20"/>
      <c r="E351" s="21"/>
      <c r="F351" s="21"/>
      <c r="H351" s="37"/>
      <c r="I351" s="37"/>
      <c r="J351" s="37"/>
      <c r="K351" s="37"/>
      <c r="L351" s="41"/>
      <c r="N351" s="85"/>
    </row>
    <row r="352" spans="2:14" ht="16.5" x14ac:dyDescent="0.3">
      <c r="B352" s="18">
        <v>11</v>
      </c>
      <c r="C352" s="19" t="s">
        <v>273</v>
      </c>
      <c r="D352" s="20"/>
      <c r="E352" s="21"/>
      <c r="F352" s="21"/>
      <c r="H352" s="65">
        <v>1</v>
      </c>
      <c r="I352" s="65">
        <v>5</v>
      </c>
      <c r="J352" s="65">
        <v>1</v>
      </c>
      <c r="K352" s="65">
        <v>5</v>
      </c>
      <c r="L352" s="66">
        <v>0</v>
      </c>
      <c r="N352" s="85"/>
    </row>
    <row r="353" spans="2:14" ht="16.5" x14ac:dyDescent="0.3">
      <c r="B353" s="18"/>
      <c r="C353" s="19"/>
      <c r="D353" s="20"/>
      <c r="E353" s="21"/>
      <c r="F353" s="21"/>
      <c r="H353" s="37"/>
      <c r="I353" s="37"/>
      <c r="J353" s="37"/>
      <c r="K353" s="37"/>
      <c r="L353" s="39"/>
      <c r="N353" s="86"/>
    </row>
    <row r="354" spans="2:14" ht="15" x14ac:dyDescent="0.25">
      <c r="B354" s="18">
        <v>12</v>
      </c>
      <c r="C354" s="19" t="s">
        <v>274</v>
      </c>
      <c r="D354" s="20"/>
      <c r="E354" s="21"/>
      <c r="F354" s="21"/>
      <c r="G354" s="51"/>
      <c r="H354" s="48">
        <f>MIN(H355:H357)</f>
        <v>4</v>
      </c>
      <c r="I354" s="48">
        <f>H357+I357-H354</f>
        <v>3</v>
      </c>
      <c r="J354" s="48">
        <f>MIN(J355:J357)</f>
        <v>4</v>
      </c>
      <c r="K354" s="48">
        <f>J357+K357-J354</f>
        <v>6</v>
      </c>
      <c r="L354" s="46">
        <f>AVERAGE(L355:L357)</f>
        <v>0</v>
      </c>
      <c r="M354" s="52"/>
      <c r="N354" s="85"/>
    </row>
    <row r="355" spans="2:14" ht="16.5" x14ac:dyDescent="0.3">
      <c r="B355" s="18"/>
      <c r="C355" s="19"/>
      <c r="D355" s="20"/>
      <c r="E355" s="21" t="s">
        <v>275</v>
      </c>
      <c r="F355" s="21"/>
      <c r="H355" s="65">
        <v>4</v>
      </c>
      <c r="I355" s="65">
        <v>8</v>
      </c>
      <c r="J355" s="65">
        <v>4</v>
      </c>
      <c r="K355" s="65">
        <v>6</v>
      </c>
      <c r="L355" s="66">
        <v>0</v>
      </c>
      <c r="N355" s="85"/>
    </row>
    <row r="356" spans="2:14" ht="16.5" x14ac:dyDescent="0.3">
      <c r="B356" s="18"/>
      <c r="C356" s="19"/>
      <c r="D356" s="20"/>
      <c r="E356" s="21" t="s">
        <v>276</v>
      </c>
      <c r="F356" s="21"/>
      <c r="H356" s="65">
        <v>4</v>
      </c>
      <c r="I356" s="65">
        <v>2</v>
      </c>
      <c r="J356" s="65">
        <v>4</v>
      </c>
      <c r="K356" s="65">
        <v>8</v>
      </c>
      <c r="L356" s="66">
        <v>0</v>
      </c>
      <c r="N356" s="85"/>
    </row>
    <row r="357" spans="2:14" ht="16.5" x14ac:dyDescent="0.3">
      <c r="B357" s="18"/>
      <c r="C357" s="19"/>
      <c r="D357" s="20"/>
      <c r="E357" s="21" t="s">
        <v>277</v>
      </c>
      <c r="F357" s="21"/>
      <c r="H357" s="67">
        <v>4</v>
      </c>
      <c r="I357" s="67">
        <v>3</v>
      </c>
      <c r="J357" s="67">
        <v>4</v>
      </c>
      <c r="K357" s="67">
        <v>6</v>
      </c>
      <c r="L357" s="66">
        <v>0</v>
      </c>
      <c r="N357" s="85"/>
    </row>
    <row r="358" spans="2:14" ht="16.5" x14ac:dyDescent="0.3">
      <c r="B358" s="18"/>
      <c r="C358" s="19"/>
      <c r="D358" s="20"/>
      <c r="E358" s="21"/>
      <c r="F358" s="21"/>
      <c r="H358" s="37"/>
      <c r="I358" s="37"/>
      <c r="J358" s="37"/>
      <c r="K358" s="37"/>
      <c r="L358" s="39"/>
      <c r="N358" s="85"/>
    </row>
    <row r="359" spans="2:14" ht="15" x14ac:dyDescent="0.25">
      <c r="B359" s="18">
        <v>13</v>
      </c>
      <c r="C359" s="19" t="s">
        <v>278</v>
      </c>
      <c r="D359" s="20"/>
      <c r="E359" s="21"/>
      <c r="F359" s="21"/>
      <c r="G359" s="51"/>
      <c r="H359" s="48">
        <f>MIN(H360:H362)</f>
        <v>5</v>
      </c>
      <c r="I359" s="48">
        <f>H362+I362-H359</f>
        <v>2</v>
      </c>
      <c r="J359" s="48">
        <f>MIN(J360:J362)</f>
        <v>5</v>
      </c>
      <c r="K359" s="48">
        <f>J362+K362-J359</f>
        <v>8</v>
      </c>
      <c r="L359" s="46">
        <f>AVERAGE(L360:L362)</f>
        <v>0</v>
      </c>
      <c r="M359" s="52"/>
      <c r="N359" s="85"/>
    </row>
    <row r="360" spans="2:14" ht="16.5" x14ac:dyDescent="0.3">
      <c r="B360" s="18"/>
      <c r="C360" s="19"/>
      <c r="D360" s="20"/>
      <c r="E360" s="21" t="s">
        <v>279</v>
      </c>
      <c r="F360" s="21"/>
      <c r="H360" s="65">
        <v>5</v>
      </c>
      <c r="I360" s="65">
        <v>2</v>
      </c>
      <c r="J360" s="65">
        <v>5</v>
      </c>
      <c r="K360" s="65">
        <v>6</v>
      </c>
      <c r="L360" s="66">
        <v>0</v>
      </c>
      <c r="N360" s="85"/>
    </row>
    <row r="361" spans="2:14" ht="16.5" x14ac:dyDescent="0.3">
      <c r="B361" s="18"/>
      <c r="C361" s="19"/>
      <c r="D361" s="20"/>
      <c r="E361" s="21" t="s">
        <v>280</v>
      </c>
      <c r="F361" s="21"/>
      <c r="H361" s="67">
        <v>18</v>
      </c>
      <c r="I361" s="67">
        <v>12</v>
      </c>
      <c r="J361" s="67">
        <v>8</v>
      </c>
      <c r="K361" s="67">
        <v>15</v>
      </c>
      <c r="L361" s="66">
        <v>0</v>
      </c>
      <c r="N361" s="85"/>
    </row>
    <row r="362" spans="2:14" ht="16.5" x14ac:dyDescent="0.3">
      <c r="B362" s="18"/>
      <c r="C362" s="19"/>
      <c r="D362" s="20"/>
      <c r="E362" s="21" t="s">
        <v>281</v>
      </c>
      <c r="F362" s="21"/>
      <c r="H362" s="70">
        <v>6</v>
      </c>
      <c r="I362" s="67">
        <v>1</v>
      </c>
      <c r="J362" s="67">
        <v>5</v>
      </c>
      <c r="K362" s="67">
        <v>8</v>
      </c>
      <c r="L362" s="66">
        <v>0</v>
      </c>
      <c r="N362" s="85"/>
    </row>
    <row r="363" spans="2:14" ht="16.5" x14ac:dyDescent="0.3">
      <c r="B363" s="18"/>
      <c r="C363" s="19"/>
      <c r="D363" s="20"/>
      <c r="E363" s="21"/>
      <c r="F363" s="21"/>
      <c r="H363" s="37"/>
      <c r="I363" s="37"/>
      <c r="J363" s="37"/>
      <c r="K363" s="37"/>
      <c r="L363" s="39"/>
      <c r="N363" s="85"/>
    </row>
    <row r="364" spans="2:14" ht="15" x14ac:dyDescent="0.25">
      <c r="B364" s="18">
        <v>14</v>
      </c>
      <c r="C364" s="19" t="s">
        <v>282</v>
      </c>
      <c r="D364" s="20"/>
      <c r="E364" s="21"/>
      <c r="F364" s="21"/>
      <c r="G364" s="51"/>
      <c r="H364" s="48">
        <f>MIN(H365)</f>
        <v>9</v>
      </c>
      <c r="I364" s="48">
        <v>6</v>
      </c>
      <c r="J364" s="48">
        <f>MIN(J365)</f>
        <v>9</v>
      </c>
      <c r="K364" s="48">
        <v>7</v>
      </c>
      <c r="L364" s="46">
        <v>0.5</v>
      </c>
      <c r="M364" s="52"/>
      <c r="N364" s="85"/>
    </row>
    <row r="365" spans="2:14" ht="16.5" x14ac:dyDescent="0.3">
      <c r="B365" s="18"/>
      <c r="C365" s="19"/>
      <c r="D365" s="20"/>
      <c r="E365" s="21" t="s">
        <v>283</v>
      </c>
      <c r="F365" s="21"/>
      <c r="H365" s="65">
        <v>9</v>
      </c>
      <c r="I365" s="65">
        <v>3</v>
      </c>
      <c r="J365" s="65">
        <v>9</v>
      </c>
      <c r="K365" s="65">
        <v>1</v>
      </c>
      <c r="L365" s="66">
        <v>0</v>
      </c>
      <c r="N365" s="85"/>
    </row>
    <row r="366" spans="2:14" ht="16.5" x14ac:dyDescent="0.3">
      <c r="B366" s="18"/>
      <c r="C366" s="19"/>
      <c r="D366" s="20"/>
      <c r="E366" s="21"/>
      <c r="F366" s="21"/>
      <c r="H366" s="37"/>
      <c r="I366" s="37"/>
      <c r="J366" s="37"/>
      <c r="K366" s="37"/>
      <c r="L366" s="39"/>
      <c r="N366" s="85"/>
    </row>
    <row r="367" spans="2:14" ht="16.5" x14ac:dyDescent="0.3">
      <c r="B367" s="18">
        <v>15</v>
      </c>
      <c r="C367" s="19" t="s">
        <v>284</v>
      </c>
      <c r="D367" s="20"/>
      <c r="E367" s="21"/>
      <c r="F367" s="21"/>
      <c r="H367" s="65">
        <v>10</v>
      </c>
      <c r="I367" s="65">
        <v>5</v>
      </c>
      <c r="J367" s="65">
        <v>10</v>
      </c>
      <c r="K367" s="65">
        <v>3</v>
      </c>
      <c r="L367" s="66">
        <v>0</v>
      </c>
      <c r="N367" s="85"/>
    </row>
    <row r="368" spans="2:14" ht="16.5" x14ac:dyDescent="0.3">
      <c r="B368" s="18"/>
      <c r="C368" s="19"/>
      <c r="D368" s="20"/>
      <c r="E368" s="21"/>
      <c r="F368" s="21"/>
      <c r="H368" s="37"/>
      <c r="I368" s="37"/>
      <c r="J368" s="37"/>
      <c r="K368" s="37"/>
      <c r="L368" s="39"/>
      <c r="N368" s="85"/>
    </row>
    <row r="369" spans="2:151" customFormat="1" ht="15" x14ac:dyDescent="0.25">
      <c r="B369" s="81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7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80"/>
      <c r="CE369" s="80"/>
      <c r="CF369" s="80"/>
      <c r="CG369" s="80"/>
      <c r="CH369" s="80"/>
      <c r="CI369" s="80"/>
      <c r="CJ369" s="80"/>
      <c r="CK369" s="80"/>
      <c r="CL369" s="80"/>
      <c r="CM369" s="80"/>
      <c r="CN369" s="80"/>
      <c r="CO369" s="80"/>
      <c r="CP369" s="80"/>
      <c r="CQ369" s="80"/>
      <c r="CR369" s="80"/>
      <c r="CS369" s="80"/>
      <c r="CT369" s="80"/>
      <c r="CU369" s="80"/>
      <c r="CV369" s="80"/>
      <c r="CW369" s="80"/>
      <c r="CX369" s="80"/>
      <c r="CY369" s="80"/>
      <c r="CZ369" s="80"/>
      <c r="DA369" s="80"/>
      <c r="DB369" s="80"/>
      <c r="DC369" s="80"/>
      <c r="DD369" s="80"/>
      <c r="DE369" s="80"/>
      <c r="DF369" s="80"/>
      <c r="DG369" s="80"/>
      <c r="DH369" s="80"/>
      <c r="DI369" s="80"/>
      <c r="DJ369" s="80"/>
      <c r="DK369" s="80"/>
      <c r="DL369" s="80"/>
      <c r="DM369" s="80"/>
      <c r="DN369" s="80"/>
      <c r="DO369" s="80"/>
      <c r="DP369" s="80"/>
      <c r="DQ369" s="80"/>
      <c r="DR369" s="80"/>
      <c r="DS369" s="80"/>
      <c r="DT369" s="80"/>
      <c r="DU369" s="80"/>
      <c r="DV369" s="80"/>
      <c r="DW369" s="80"/>
      <c r="DX369" s="80"/>
      <c r="DY369" s="80"/>
      <c r="DZ369" s="80"/>
      <c r="EA369" s="80"/>
      <c r="EB369" s="80"/>
      <c r="EC369" s="80"/>
      <c r="ED369" s="80"/>
      <c r="EE369" s="80"/>
      <c r="EF369" s="80"/>
      <c r="EG369" s="80"/>
      <c r="EH369" s="80"/>
      <c r="EI369" s="80"/>
      <c r="EJ369" s="80"/>
      <c r="EK369" s="80"/>
      <c r="EL369" s="80"/>
      <c r="EM369" s="80"/>
      <c r="EN369" s="80"/>
      <c r="EO369" s="80"/>
      <c r="EP369" s="80"/>
      <c r="EQ369" s="80"/>
      <c r="ER369" s="80"/>
      <c r="ES369" s="80"/>
      <c r="ET369" s="80"/>
      <c r="EU369" s="80"/>
    </row>
    <row r="370" spans="2:151" ht="18.75" x14ac:dyDescent="0.3">
      <c r="B370" s="14" t="s">
        <v>285</v>
      </c>
      <c r="C370" s="15" t="s">
        <v>286</v>
      </c>
      <c r="D370" s="16"/>
      <c r="E370" s="17"/>
      <c r="F370" s="17"/>
      <c r="G370" s="42"/>
      <c r="H370" s="49">
        <f>MIN(H372,H378,H376,H387,H389,H397,H402,H407)</f>
        <v>1</v>
      </c>
      <c r="I370" s="49">
        <f>H407+I407-H370</f>
        <v>90</v>
      </c>
      <c r="J370" s="49">
        <f>MIN(J372,J378,J376,J387,J389,J397,J402,J407)</f>
        <v>1</v>
      </c>
      <c r="K370" s="49">
        <f>J407+K407-J370</f>
        <v>134</v>
      </c>
      <c r="L370" s="50">
        <f>AVERAGE(L372,L376,L378,L387,L389,L397,L402,L407)</f>
        <v>0</v>
      </c>
      <c r="M370" s="56"/>
      <c r="N370" s="85"/>
    </row>
    <row r="371" spans="2:151" ht="16.5" x14ac:dyDescent="0.3">
      <c r="B371" s="18"/>
      <c r="C371" s="19"/>
      <c r="D371" s="20"/>
      <c r="E371" s="21"/>
      <c r="F371" s="21"/>
      <c r="H371" s="37"/>
      <c r="I371" s="37"/>
      <c r="J371" s="37"/>
      <c r="K371" s="37"/>
      <c r="L371" s="39"/>
      <c r="N371" s="85"/>
    </row>
    <row r="372" spans="2:151" ht="15" x14ac:dyDescent="0.25">
      <c r="B372" s="18">
        <v>1</v>
      </c>
      <c r="C372" s="19" t="s">
        <v>287</v>
      </c>
      <c r="D372" s="20"/>
      <c r="E372" s="21"/>
      <c r="F372" s="21"/>
      <c r="G372" s="51"/>
      <c r="H372" s="48">
        <f>MIN(H373:H374)</f>
        <v>14</v>
      </c>
      <c r="I372" s="48">
        <f>H374+I374-H372</f>
        <v>5</v>
      </c>
      <c r="J372" s="48">
        <f>MIN(J373:J374)</f>
        <v>14</v>
      </c>
      <c r="K372" s="48">
        <f>J374+K374-J372</f>
        <v>9</v>
      </c>
      <c r="L372" s="46">
        <f>AVERAGE(L373:L374)</f>
        <v>0</v>
      </c>
      <c r="M372" s="52"/>
      <c r="N372" s="85"/>
    </row>
    <row r="373" spans="2:151" ht="16.5" x14ac:dyDescent="0.3">
      <c r="B373" s="18"/>
      <c r="C373" s="19"/>
      <c r="D373" s="20"/>
      <c r="E373" s="21" t="s">
        <v>288</v>
      </c>
      <c r="F373" s="21"/>
      <c r="H373" s="65">
        <v>14</v>
      </c>
      <c r="I373" s="65">
        <v>7</v>
      </c>
      <c r="J373" s="65">
        <v>14</v>
      </c>
      <c r="K373" s="65">
        <v>3</v>
      </c>
      <c r="L373" s="66">
        <v>0</v>
      </c>
      <c r="N373" s="85"/>
    </row>
    <row r="374" spans="2:151" ht="16.5" x14ac:dyDescent="0.3">
      <c r="B374" s="18"/>
      <c r="C374" s="19"/>
      <c r="D374" s="20"/>
      <c r="E374" s="21" t="s">
        <v>289</v>
      </c>
      <c r="F374" s="21"/>
      <c r="H374" s="67">
        <v>15</v>
      </c>
      <c r="I374" s="67">
        <v>4</v>
      </c>
      <c r="J374" s="67">
        <v>15</v>
      </c>
      <c r="K374" s="67">
        <v>8</v>
      </c>
      <c r="L374" s="66">
        <v>0</v>
      </c>
      <c r="N374" s="85"/>
    </row>
    <row r="375" spans="2:151" ht="16.5" x14ac:dyDescent="0.3">
      <c r="B375" s="18"/>
      <c r="C375" s="19"/>
      <c r="D375" s="20"/>
      <c r="E375" s="21"/>
      <c r="F375" s="21"/>
      <c r="H375" s="37"/>
      <c r="I375" s="37"/>
      <c r="J375" s="37"/>
      <c r="K375" s="37"/>
      <c r="L375" s="39"/>
      <c r="N375" s="85"/>
    </row>
    <row r="376" spans="2:151" ht="16.5" x14ac:dyDescent="0.3">
      <c r="B376" s="18">
        <v>2</v>
      </c>
      <c r="C376" s="19" t="s">
        <v>290</v>
      </c>
      <c r="D376" s="20"/>
      <c r="E376" s="21"/>
      <c r="F376" s="21"/>
      <c r="H376" s="65">
        <v>15</v>
      </c>
      <c r="I376" s="65">
        <v>8</v>
      </c>
      <c r="J376" s="65">
        <v>15</v>
      </c>
      <c r="K376" s="65">
        <v>5</v>
      </c>
      <c r="L376" s="66">
        <v>0</v>
      </c>
      <c r="N376" s="85"/>
    </row>
    <row r="377" spans="2:151" ht="16.5" x14ac:dyDescent="0.3">
      <c r="B377" s="18"/>
      <c r="C377" s="19"/>
      <c r="D377" s="20"/>
      <c r="E377" s="21"/>
      <c r="F377" s="21"/>
      <c r="H377" s="37"/>
      <c r="I377" s="37"/>
      <c r="J377" s="37"/>
      <c r="K377" s="37"/>
      <c r="L377" s="39"/>
      <c r="N377" s="85"/>
    </row>
    <row r="378" spans="2:151" ht="15" x14ac:dyDescent="0.25">
      <c r="B378" s="18">
        <v>3</v>
      </c>
      <c r="C378" s="19" t="s">
        <v>291</v>
      </c>
      <c r="D378" s="20"/>
      <c r="E378" s="21"/>
      <c r="F378" s="21"/>
      <c r="G378" s="51"/>
      <c r="H378" s="48">
        <f>MIN(H379:H385)</f>
        <v>1</v>
      </c>
      <c r="I378" s="48">
        <f>H385+I385-H378</f>
        <v>6</v>
      </c>
      <c r="J378" s="48">
        <f>MIN(J379:J385)</f>
        <v>1</v>
      </c>
      <c r="K378" s="48">
        <f>J385+K385-J378</f>
        <v>9</v>
      </c>
      <c r="L378" s="46">
        <f>AVERAGE(L379:L385)</f>
        <v>0</v>
      </c>
      <c r="M378" s="52"/>
      <c r="N378" s="85"/>
    </row>
    <row r="379" spans="2:151" ht="16.5" x14ac:dyDescent="0.3">
      <c r="B379" s="18"/>
      <c r="C379" s="19"/>
      <c r="D379" s="20"/>
      <c r="E379" s="21" t="s">
        <v>292</v>
      </c>
      <c r="F379" s="21"/>
      <c r="H379" s="65">
        <v>1</v>
      </c>
      <c r="I379" s="65">
        <v>6</v>
      </c>
      <c r="J379" s="65">
        <v>1</v>
      </c>
      <c r="K379" s="65">
        <v>6</v>
      </c>
      <c r="L379" s="66">
        <v>0</v>
      </c>
      <c r="N379" s="86"/>
    </row>
    <row r="380" spans="2:151" ht="16.5" x14ac:dyDescent="0.3">
      <c r="B380" s="18"/>
      <c r="C380" s="19"/>
      <c r="D380" s="20"/>
      <c r="E380" s="21" t="s">
        <v>293</v>
      </c>
      <c r="F380" s="21"/>
      <c r="H380" s="67">
        <v>2</v>
      </c>
      <c r="I380" s="67">
        <v>4</v>
      </c>
      <c r="J380" s="67">
        <v>2</v>
      </c>
      <c r="K380" s="67">
        <v>5</v>
      </c>
      <c r="L380" s="66">
        <v>0</v>
      </c>
      <c r="N380" s="85"/>
    </row>
    <row r="381" spans="2:151" ht="16.5" x14ac:dyDescent="0.3">
      <c r="B381" s="18"/>
      <c r="C381" s="19"/>
      <c r="D381" s="20"/>
      <c r="E381" s="21" t="s">
        <v>294</v>
      </c>
      <c r="F381" s="21"/>
      <c r="H381" s="67">
        <v>4</v>
      </c>
      <c r="I381" s="67">
        <v>8</v>
      </c>
      <c r="J381" s="67">
        <v>4</v>
      </c>
      <c r="K381" s="67">
        <v>6</v>
      </c>
      <c r="L381" s="66">
        <v>0</v>
      </c>
      <c r="N381" s="85"/>
    </row>
    <row r="382" spans="2:151" ht="16.5" x14ac:dyDescent="0.3">
      <c r="B382" s="18"/>
      <c r="C382" s="19"/>
      <c r="D382" s="20"/>
      <c r="E382" s="21" t="s">
        <v>295</v>
      </c>
      <c r="F382" s="21"/>
      <c r="H382" s="67">
        <v>4</v>
      </c>
      <c r="I382" s="67">
        <v>2</v>
      </c>
      <c r="J382" s="67">
        <v>4</v>
      </c>
      <c r="K382" s="67">
        <v>8</v>
      </c>
      <c r="L382" s="66">
        <v>0</v>
      </c>
      <c r="N382" s="85"/>
    </row>
    <row r="383" spans="2:151" ht="16.5" x14ac:dyDescent="0.3">
      <c r="B383" s="18"/>
      <c r="C383" s="19"/>
      <c r="D383" s="20"/>
      <c r="E383" s="21" t="s">
        <v>296</v>
      </c>
      <c r="F383" s="21"/>
      <c r="H383" s="67">
        <v>4</v>
      </c>
      <c r="I383" s="67">
        <v>3</v>
      </c>
      <c r="J383" s="67">
        <v>4</v>
      </c>
      <c r="K383" s="67">
        <v>6</v>
      </c>
      <c r="L383" s="66">
        <v>0</v>
      </c>
      <c r="N383" s="85"/>
    </row>
    <row r="384" spans="2:151" ht="16.5" x14ac:dyDescent="0.3">
      <c r="B384" s="18"/>
      <c r="C384" s="19"/>
      <c r="D384" s="20"/>
      <c r="E384" s="21" t="s">
        <v>297</v>
      </c>
      <c r="F384" s="21"/>
      <c r="H384" s="67">
        <v>5</v>
      </c>
      <c r="I384" s="67">
        <v>4</v>
      </c>
      <c r="J384" s="67">
        <v>5</v>
      </c>
      <c r="K384" s="67">
        <v>3</v>
      </c>
      <c r="L384" s="66">
        <v>0</v>
      </c>
      <c r="N384" s="85"/>
    </row>
    <row r="385" spans="2:14" ht="16.5" x14ac:dyDescent="0.3">
      <c r="B385" s="18"/>
      <c r="C385" s="19"/>
      <c r="D385" s="20"/>
      <c r="E385" s="21" t="s">
        <v>298</v>
      </c>
      <c r="F385" s="21"/>
      <c r="H385" s="67">
        <v>5</v>
      </c>
      <c r="I385" s="67">
        <v>2</v>
      </c>
      <c r="J385" s="67">
        <v>5</v>
      </c>
      <c r="K385" s="67">
        <v>5</v>
      </c>
      <c r="L385" s="66">
        <v>0</v>
      </c>
      <c r="N385" s="85"/>
    </row>
    <row r="386" spans="2:14" ht="16.5" x14ac:dyDescent="0.3">
      <c r="B386" s="18"/>
      <c r="C386" s="19"/>
      <c r="D386" s="20"/>
      <c r="E386" s="21"/>
      <c r="F386" s="21"/>
      <c r="H386" s="37"/>
      <c r="I386" s="37"/>
      <c r="J386" s="37"/>
      <c r="K386" s="37"/>
      <c r="L386" s="39"/>
      <c r="N386" s="85"/>
    </row>
    <row r="387" spans="2:14" ht="16.5" x14ac:dyDescent="0.3">
      <c r="B387" s="18">
        <v>4</v>
      </c>
      <c r="C387" s="19" t="s">
        <v>299</v>
      </c>
      <c r="D387" s="20"/>
      <c r="E387" s="21"/>
      <c r="F387" s="21"/>
      <c r="H387" s="65">
        <v>18</v>
      </c>
      <c r="I387" s="65">
        <v>12</v>
      </c>
      <c r="J387" s="65">
        <v>8</v>
      </c>
      <c r="K387" s="65">
        <v>15</v>
      </c>
      <c r="L387" s="66">
        <v>0</v>
      </c>
      <c r="N387" s="85"/>
    </row>
    <row r="388" spans="2:14" ht="16.5" x14ac:dyDescent="0.3">
      <c r="B388" s="18"/>
      <c r="C388" s="19"/>
      <c r="D388" s="20"/>
      <c r="E388" s="21"/>
      <c r="F388" s="21"/>
      <c r="H388" s="40"/>
      <c r="I388" s="37"/>
      <c r="J388" s="37"/>
      <c r="K388" s="37"/>
      <c r="L388" s="39"/>
      <c r="N388" s="85"/>
    </row>
    <row r="389" spans="2:14" ht="15" x14ac:dyDescent="0.25">
      <c r="B389" s="18">
        <v>5</v>
      </c>
      <c r="C389" s="19" t="s">
        <v>300</v>
      </c>
      <c r="D389" s="20"/>
      <c r="E389" s="21"/>
      <c r="F389" s="21"/>
      <c r="G389" s="51"/>
      <c r="H389" s="48">
        <f>MIN(H390:H395)</f>
        <v>9</v>
      </c>
      <c r="I389" s="48">
        <f>H395+I395-H389</f>
        <v>9</v>
      </c>
      <c r="J389" s="48">
        <f>MIN(J390:J395)</f>
        <v>8</v>
      </c>
      <c r="K389" s="48">
        <f>J395+K395-J389</f>
        <v>11</v>
      </c>
      <c r="L389" s="46">
        <f>AVERAGE(L390:L395)</f>
        <v>0</v>
      </c>
      <c r="M389" s="52"/>
      <c r="N389" s="85"/>
    </row>
    <row r="390" spans="2:14" ht="16.5" x14ac:dyDescent="0.3">
      <c r="B390" s="18"/>
      <c r="C390" s="19"/>
      <c r="D390" s="20"/>
      <c r="E390" s="21" t="s">
        <v>301</v>
      </c>
      <c r="F390" s="21"/>
      <c r="H390" s="65">
        <v>9</v>
      </c>
      <c r="I390" s="65">
        <v>6</v>
      </c>
      <c r="J390" s="65">
        <v>9</v>
      </c>
      <c r="K390" s="65">
        <v>7</v>
      </c>
      <c r="L390" s="66">
        <v>0</v>
      </c>
      <c r="N390" s="85"/>
    </row>
    <row r="391" spans="2:14" ht="16.5" x14ac:dyDescent="0.3">
      <c r="B391" s="18"/>
      <c r="C391" s="19"/>
      <c r="D391" s="20"/>
      <c r="E391" s="21" t="s">
        <v>302</v>
      </c>
      <c r="F391" s="21"/>
      <c r="H391" s="67">
        <v>9</v>
      </c>
      <c r="I391" s="67">
        <v>3</v>
      </c>
      <c r="J391" s="67">
        <v>9</v>
      </c>
      <c r="K391" s="67">
        <v>1</v>
      </c>
      <c r="L391" s="66">
        <v>0</v>
      </c>
      <c r="N391" s="85"/>
    </row>
    <row r="392" spans="2:14" ht="16.5" x14ac:dyDescent="0.3">
      <c r="B392" s="18"/>
      <c r="C392" s="19"/>
      <c r="D392" s="20"/>
      <c r="E392" s="21" t="s">
        <v>303</v>
      </c>
      <c r="F392" s="21"/>
      <c r="H392" s="67">
        <v>9</v>
      </c>
      <c r="I392" s="67">
        <v>4</v>
      </c>
      <c r="J392" s="67">
        <v>8</v>
      </c>
      <c r="K392" s="67">
        <v>5</v>
      </c>
      <c r="L392" s="66">
        <v>0</v>
      </c>
      <c r="N392" s="85"/>
    </row>
    <row r="393" spans="2:14" ht="16.5" x14ac:dyDescent="0.3">
      <c r="B393" s="18"/>
      <c r="C393" s="19"/>
      <c r="D393" s="20"/>
      <c r="E393" s="21" t="s">
        <v>304</v>
      </c>
      <c r="F393" s="21"/>
      <c r="H393" s="67">
        <v>10</v>
      </c>
      <c r="I393" s="67">
        <v>5</v>
      </c>
      <c r="J393" s="67">
        <v>10</v>
      </c>
      <c r="K393" s="67">
        <v>3</v>
      </c>
      <c r="L393" s="66">
        <v>0</v>
      </c>
      <c r="N393" s="85"/>
    </row>
    <row r="394" spans="2:14" ht="16.5" x14ac:dyDescent="0.3">
      <c r="B394" s="18"/>
      <c r="C394" s="19"/>
      <c r="D394" s="20"/>
      <c r="E394" s="21" t="s">
        <v>305</v>
      </c>
      <c r="F394" s="21"/>
      <c r="H394" s="67">
        <v>11</v>
      </c>
      <c r="I394" s="67">
        <v>2</v>
      </c>
      <c r="J394" s="67">
        <v>11</v>
      </c>
      <c r="K394" s="67">
        <v>5</v>
      </c>
      <c r="L394" s="66">
        <v>0</v>
      </c>
      <c r="N394" s="85"/>
    </row>
    <row r="395" spans="2:14" ht="16.5" x14ac:dyDescent="0.3">
      <c r="B395" s="18"/>
      <c r="C395" s="19"/>
      <c r="D395" s="20"/>
      <c r="E395" s="21" t="s">
        <v>306</v>
      </c>
      <c r="F395" s="21"/>
      <c r="H395" s="67">
        <v>12</v>
      </c>
      <c r="I395" s="67">
        <v>6</v>
      </c>
      <c r="J395" s="67">
        <v>12</v>
      </c>
      <c r="K395" s="67">
        <v>7</v>
      </c>
      <c r="L395" s="66">
        <v>0</v>
      </c>
      <c r="N395" s="85"/>
    </row>
    <row r="396" spans="2:14" ht="16.5" x14ac:dyDescent="0.3">
      <c r="B396" s="18"/>
      <c r="C396" s="19"/>
      <c r="D396" s="20"/>
      <c r="E396" s="21"/>
      <c r="F396" s="21"/>
      <c r="H396" s="37"/>
      <c r="I396" s="37"/>
      <c r="J396" s="37"/>
      <c r="K396" s="37"/>
      <c r="L396" s="39"/>
      <c r="N396" s="85"/>
    </row>
    <row r="397" spans="2:14" ht="15" x14ac:dyDescent="0.25">
      <c r="B397" s="18">
        <v>6</v>
      </c>
      <c r="C397" s="19" t="s">
        <v>307</v>
      </c>
      <c r="D397" s="20"/>
      <c r="E397" s="21"/>
      <c r="F397" s="21"/>
      <c r="G397" s="51"/>
      <c r="H397" s="48">
        <f>MIN(H398:H400)</f>
        <v>14</v>
      </c>
      <c r="I397" s="48">
        <f>H400+I400-H397</f>
        <v>5</v>
      </c>
      <c r="J397" s="48">
        <f>MIN(J398:J400)</f>
        <v>14</v>
      </c>
      <c r="K397" s="48">
        <f>J400+K400-J397</f>
        <v>9</v>
      </c>
      <c r="L397" s="46">
        <f>AVERAGE(L398:L400)</f>
        <v>0</v>
      </c>
      <c r="M397" s="52"/>
      <c r="N397" s="85"/>
    </row>
    <row r="398" spans="2:14" ht="16.5" x14ac:dyDescent="0.3">
      <c r="B398" s="18"/>
      <c r="C398" s="19"/>
      <c r="D398" s="20"/>
      <c r="E398" s="21" t="s">
        <v>308</v>
      </c>
      <c r="F398" s="21"/>
      <c r="H398" s="65">
        <v>14</v>
      </c>
      <c r="I398" s="65">
        <v>8</v>
      </c>
      <c r="J398" s="65">
        <v>14</v>
      </c>
      <c r="K398" s="65">
        <v>2</v>
      </c>
      <c r="L398" s="66">
        <v>0</v>
      </c>
      <c r="N398" s="85"/>
    </row>
    <row r="399" spans="2:14" ht="16.5" x14ac:dyDescent="0.3">
      <c r="B399" s="18"/>
      <c r="C399" s="19"/>
      <c r="D399" s="20"/>
      <c r="E399" s="21" t="s">
        <v>309</v>
      </c>
      <c r="F399" s="21"/>
      <c r="H399" s="67">
        <v>14</v>
      </c>
      <c r="I399" s="67">
        <v>7</v>
      </c>
      <c r="J399" s="67">
        <v>14</v>
      </c>
      <c r="K399" s="67">
        <v>3</v>
      </c>
      <c r="L399" s="66">
        <v>0</v>
      </c>
      <c r="N399" s="85"/>
    </row>
    <row r="400" spans="2:14" ht="16.5" x14ac:dyDescent="0.3">
      <c r="B400" s="18"/>
      <c r="C400" s="19"/>
      <c r="D400" s="20"/>
      <c r="E400" s="21" t="s">
        <v>310</v>
      </c>
      <c r="F400" s="21"/>
      <c r="H400" s="67">
        <v>15</v>
      </c>
      <c r="I400" s="67">
        <v>4</v>
      </c>
      <c r="J400" s="67">
        <v>15</v>
      </c>
      <c r="K400" s="67">
        <v>8</v>
      </c>
      <c r="L400" s="66">
        <v>0</v>
      </c>
      <c r="N400" s="85"/>
    </row>
    <row r="401" spans="2:14" ht="16.5" x14ac:dyDescent="0.3">
      <c r="B401" s="18"/>
      <c r="C401" s="19"/>
      <c r="D401" s="20"/>
      <c r="E401" s="21"/>
      <c r="F401" s="21"/>
      <c r="H401" s="37"/>
      <c r="I401" s="37"/>
      <c r="J401" s="37"/>
      <c r="K401" s="37"/>
      <c r="L401" s="39"/>
      <c r="N401" s="85"/>
    </row>
    <row r="402" spans="2:14" ht="15" x14ac:dyDescent="0.25">
      <c r="B402" s="18">
        <v>7</v>
      </c>
      <c r="C402" s="19" t="s">
        <v>311</v>
      </c>
      <c r="D402" s="20"/>
      <c r="E402" s="21"/>
      <c r="F402" s="21"/>
      <c r="G402" s="51"/>
      <c r="H402" s="48">
        <f>MIN(H403:H405)</f>
        <v>16</v>
      </c>
      <c r="I402" s="48">
        <f>H405+I405-H402</f>
        <v>36</v>
      </c>
      <c r="J402" s="48">
        <f>MIN(J403:J405)</f>
        <v>16</v>
      </c>
      <c r="K402" s="48">
        <f>J405+K405-J402</f>
        <v>38</v>
      </c>
      <c r="L402" s="46">
        <f>AVERAGE(L403:L405)</f>
        <v>0</v>
      </c>
      <c r="M402" s="52"/>
      <c r="N402" s="85"/>
    </row>
    <row r="403" spans="2:14" ht="16.5" x14ac:dyDescent="0.3">
      <c r="B403" s="18"/>
      <c r="C403" s="19"/>
      <c r="D403" s="20"/>
      <c r="E403" s="21" t="s">
        <v>312</v>
      </c>
      <c r="F403" s="21"/>
      <c r="H403" s="65">
        <v>16</v>
      </c>
      <c r="I403" s="65">
        <v>28</v>
      </c>
      <c r="J403" s="65">
        <v>16</v>
      </c>
      <c r="K403" s="65">
        <v>30</v>
      </c>
      <c r="L403" s="66">
        <v>0</v>
      </c>
      <c r="N403" s="85"/>
    </row>
    <row r="404" spans="2:14" ht="16.5" x14ac:dyDescent="0.3">
      <c r="B404" s="18"/>
      <c r="C404" s="19"/>
      <c r="D404" s="20"/>
      <c r="E404" s="21" t="s">
        <v>313</v>
      </c>
      <c r="F404" s="21"/>
      <c r="H404" s="67">
        <v>20</v>
      </c>
      <c r="I404" s="67">
        <v>25</v>
      </c>
      <c r="J404" s="67">
        <v>20</v>
      </c>
      <c r="K404" s="67">
        <v>26</v>
      </c>
      <c r="L404" s="66">
        <v>0</v>
      </c>
      <c r="N404" s="85"/>
    </row>
    <row r="405" spans="2:14" ht="16.5" x14ac:dyDescent="0.3">
      <c r="B405" s="18"/>
      <c r="C405" s="19"/>
      <c r="D405" s="20"/>
      <c r="E405" s="21" t="s">
        <v>310</v>
      </c>
      <c r="F405" s="21"/>
      <c r="H405" s="67">
        <v>22</v>
      </c>
      <c r="I405" s="67">
        <v>30</v>
      </c>
      <c r="J405" s="67">
        <v>23</v>
      </c>
      <c r="K405" s="67">
        <v>31</v>
      </c>
      <c r="L405" s="66">
        <v>0</v>
      </c>
      <c r="N405" s="86"/>
    </row>
    <row r="406" spans="2:14" ht="16.5" x14ac:dyDescent="0.3">
      <c r="B406" s="18"/>
      <c r="C406" s="19"/>
      <c r="D406" s="20"/>
      <c r="E406" s="21"/>
      <c r="F406" s="21"/>
      <c r="H406" s="37"/>
      <c r="I406" s="37"/>
      <c r="J406" s="37"/>
      <c r="K406" s="37"/>
      <c r="L406" s="39"/>
      <c r="N406" s="85"/>
    </row>
    <row r="407" spans="2:14" ht="15" x14ac:dyDescent="0.25">
      <c r="B407" s="18">
        <v>8</v>
      </c>
      <c r="C407" s="19" t="s">
        <v>314</v>
      </c>
      <c r="D407" s="20"/>
      <c r="E407" s="21"/>
      <c r="F407" s="21"/>
      <c r="G407" s="51"/>
      <c r="H407" s="48">
        <f>MIN(H408:H411)</f>
        <v>4</v>
      </c>
      <c r="I407" s="48">
        <f>H411+I411-H407</f>
        <v>87</v>
      </c>
      <c r="J407" s="48">
        <f>MIN(J408:J411)</f>
        <v>4</v>
      </c>
      <c r="K407" s="48">
        <f>J411+K411-J407</f>
        <v>131</v>
      </c>
      <c r="L407" s="46">
        <f>AVERAGE(L408:L411)</f>
        <v>0</v>
      </c>
      <c r="M407" s="52"/>
      <c r="N407" s="85"/>
    </row>
    <row r="408" spans="2:14" ht="16.5" x14ac:dyDescent="0.3">
      <c r="B408" s="18"/>
      <c r="C408" s="19"/>
      <c r="D408" s="20"/>
      <c r="E408" s="21" t="s">
        <v>315</v>
      </c>
      <c r="F408" s="21"/>
      <c r="H408" s="65">
        <v>4</v>
      </c>
      <c r="I408" s="65">
        <v>2</v>
      </c>
      <c r="J408" s="65">
        <v>4</v>
      </c>
      <c r="K408" s="65">
        <v>8</v>
      </c>
      <c r="L408" s="66">
        <v>0</v>
      </c>
      <c r="N408" s="85"/>
    </row>
    <row r="409" spans="2:14" ht="16.5" x14ac:dyDescent="0.3">
      <c r="B409" s="18"/>
      <c r="C409" s="19"/>
      <c r="D409" s="20"/>
      <c r="E409" s="21" t="s">
        <v>316</v>
      </c>
      <c r="F409" s="21"/>
      <c r="H409" s="67">
        <v>4</v>
      </c>
      <c r="I409" s="67">
        <v>3</v>
      </c>
      <c r="J409" s="67">
        <v>4</v>
      </c>
      <c r="K409" s="67">
        <v>6</v>
      </c>
      <c r="L409" s="66">
        <v>0</v>
      </c>
      <c r="N409" s="85"/>
    </row>
    <row r="410" spans="2:14" ht="16.5" x14ac:dyDescent="0.3">
      <c r="B410" s="18"/>
      <c r="C410" s="19"/>
      <c r="D410" s="20"/>
      <c r="E410" s="21" t="s">
        <v>317</v>
      </c>
      <c r="F410" s="21"/>
      <c r="H410" s="67">
        <v>5</v>
      </c>
      <c r="I410" s="67">
        <v>4</v>
      </c>
      <c r="J410" s="67">
        <v>5</v>
      </c>
      <c r="K410" s="67">
        <v>3</v>
      </c>
      <c r="L410" s="66">
        <v>0</v>
      </c>
      <c r="N410" s="85"/>
    </row>
    <row r="411" spans="2:14" ht="16.5" x14ac:dyDescent="0.3">
      <c r="B411" s="18"/>
      <c r="C411" s="19"/>
      <c r="D411" s="20"/>
      <c r="E411" s="21" t="s">
        <v>318</v>
      </c>
      <c r="F411" s="21"/>
      <c r="H411" s="67">
        <v>89</v>
      </c>
      <c r="I411" s="67">
        <v>2</v>
      </c>
      <c r="J411" s="67">
        <v>90</v>
      </c>
      <c r="K411" s="67">
        <v>45</v>
      </c>
      <c r="L411" s="66">
        <v>0</v>
      </c>
      <c r="N411" s="85"/>
    </row>
    <row r="412" spans="2:14" thickBot="1" x14ac:dyDescent="0.35">
      <c r="B412" s="32"/>
      <c r="C412" s="33"/>
      <c r="D412" s="34"/>
      <c r="E412" s="35"/>
      <c r="F412" s="35"/>
      <c r="H412" s="37"/>
      <c r="I412" s="37"/>
      <c r="J412" s="37"/>
      <c r="K412" s="37"/>
      <c r="L412" s="39"/>
      <c r="N412" s="85"/>
    </row>
  </sheetData>
  <mergeCells count="1">
    <mergeCell ref="B2:G4"/>
  </mergeCells>
  <conditionalFormatting sqref="N8:EU8">
    <cfRule type="expression" dxfId="2112" priority="2224">
      <formula>N$8=period_selected</formula>
    </cfRule>
  </conditionalFormatting>
  <conditionalFormatting sqref="N69:BU69 N83:BU87 N79:BU81 N71:BU77">
    <cfRule type="expression" dxfId="2111" priority="2201">
      <formula>PercentComplete</formula>
    </cfRule>
    <cfRule type="expression" dxfId="2110" priority="2202">
      <formula>PercentCompleteBeyond</formula>
    </cfRule>
    <cfRule type="expression" dxfId="2109" priority="2203">
      <formula>Actual</formula>
    </cfRule>
    <cfRule type="expression" dxfId="2108" priority="2204">
      <formula>ActualBeyond</formula>
    </cfRule>
    <cfRule type="expression" dxfId="2107" priority="2205">
      <formula>Plan</formula>
    </cfRule>
    <cfRule type="expression" dxfId="2106" priority="2206">
      <formula>N$8=period_selected</formula>
    </cfRule>
    <cfRule type="expression" dxfId="2105" priority="2207">
      <formula>MOD(COLUMN(),2)</formula>
    </cfRule>
    <cfRule type="expression" dxfId="2104" priority="2208">
      <formula>MOD(COLUMN(),2)=0</formula>
    </cfRule>
  </conditionalFormatting>
  <conditionalFormatting sqref="N89:BU91 N111:BU114 N106:BU109 N104:BU104 N102:BU102 N95:BU100 N93:BU93">
    <cfRule type="expression" dxfId="2103" priority="2193">
      <formula>PercentComplete</formula>
    </cfRule>
    <cfRule type="expression" dxfId="2102" priority="2194">
      <formula>PercentCompleteBeyond</formula>
    </cfRule>
    <cfRule type="expression" dxfId="2101" priority="2195">
      <formula>Actual</formula>
    </cfRule>
    <cfRule type="expression" dxfId="2100" priority="2196">
      <formula>ActualBeyond</formula>
    </cfRule>
    <cfRule type="expression" dxfId="2099" priority="2197">
      <formula>Plan</formula>
    </cfRule>
    <cfRule type="expression" dxfId="2098" priority="2198">
      <formula>N$8=period_selected</formula>
    </cfRule>
    <cfRule type="expression" dxfId="2097" priority="2199">
      <formula>MOD(COLUMN(),2)</formula>
    </cfRule>
    <cfRule type="expression" dxfId="2096" priority="2200">
      <formula>MOD(COLUMN(),2)=0</formula>
    </cfRule>
  </conditionalFormatting>
  <conditionalFormatting sqref="N115:BU119 N126:BU140 N123:BU123 N121:BU121">
    <cfRule type="expression" dxfId="2095" priority="2185">
      <formula>PercentComplete</formula>
    </cfRule>
    <cfRule type="expression" dxfId="2094" priority="2186">
      <formula>PercentCompleteBeyond</formula>
    </cfRule>
    <cfRule type="expression" dxfId="2093" priority="2187">
      <formula>Actual</formula>
    </cfRule>
    <cfRule type="expression" dxfId="2092" priority="2188">
      <formula>ActualBeyond</formula>
    </cfRule>
    <cfRule type="expression" dxfId="2091" priority="2189">
      <formula>Plan</formula>
    </cfRule>
    <cfRule type="expression" dxfId="2090" priority="2190">
      <formula>N$8=period_selected</formula>
    </cfRule>
    <cfRule type="expression" dxfId="2089" priority="2191">
      <formula>MOD(COLUMN(),2)</formula>
    </cfRule>
    <cfRule type="expression" dxfId="2088" priority="2192">
      <formula>MOD(COLUMN(),2)=0</formula>
    </cfRule>
  </conditionalFormatting>
  <conditionalFormatting sqref="N141:BU166">
    <cfRule type="expression" dxfId="2087" priority="2177">
      <formula>PercentComplete</formula>
    </cfRule>
    <cfRule type="expression" dxfId="2086" priority="2178">
      <formula>PercentCompleteBeyond</formula>
    </cfRule>
    <cfRule type="expression" dxfId="2085" priority="2179">
      <formula>Actual</formula>
    </cfRule>
    <cfRule type="expression" dxfId="2084" priority="2180">
      <formula>ActualBeyond</formula>
    </cfRule>
    <cfRule type="expression" dxfId="2083" priority="2181">
      <formula>Plan</formula>
    </cfRule>
    <cfRule type="expression" dxfId="2082" priority="2182">
      <formula>N$8=period_selected</formula>
    </cfRule>
    <cfRule type="expression" dxfId="2081" priority="2183">
      <formula>MOD(COLUMN(),2)</formula>
    </cfRule>
    <cfRule type="expression" dxfId="2080" priority="2184">
      <formula>MOD(COLUMN(),2)=0</formula>
    </cfRule>
  </conditionalFormatting>
  <conditionalFormatting sqref="N167:BU175 N177:BU192">
    <cfRule type="expression" dxfId="2079" priority="2169">
      <formula>PercentComplete</formula>
    </cfRule>
    <cfRule type="expression" dxfId="2078" priority="2170">
      <formula>PercentCompleteBeyond</formula>
    </cfRule>
    <cfRule type="expression" dxfId="2077" priority="2171">
      <formula>Actual</formula>
    </cfRule>
    <cfRule type="expression" dxfId="2076" priority="2172">
      <formula>ActualBeyond</formula>
    </cfRule>
    <cfRule type="expression" dxfId="2075" priority="2173">
      <formula>Plan</formula>
    </cfRule>
    <cfRule type="expression" dxfId="2074" priority="2174">
      <formula>N$8=period_selected</formula>
    </cfRule>
    <cfRule type="expression" dxfId="2073" priority="2175">
      <formula>MOD(COLUMN(),2)</formula>
    </cfRule>
    <cfRule type="expression" dxfId="2072" priority="2176">
      <formula>MOD(COLUMN(),2)=0</formula>
    </cfRule>
  </conditionalFormatting>
  <conditionalFormatting sqref="N193:BU211 N213:BU218">
    <cfRule type="expression" dxfId="2071" priority="2161">
      <formula>PercentComplete</formula>
    </cfRule>
    <cfRule type="expression" dxfId="2070" priority="2162">
      <formula>PercentCompleteBeyond</formula>
    </cfRule>
    <cfRule type="expression" dxfId="2069" priority="2163">
      <formula>Actual</formula>
    </cfRule>
    <cfRule type="expression" dxfId="2068" priority="2164">
      <formula>ActualBeyond</formula>
    </cfRule>
    <cfRule type="expression" dxfId="2067" priority="2165">
      <formula>Plan</formula>
    </cfRule>
    <cfRule type="expression" dxfId="2066" priority="2166">
      <formula>N$8=period_selected</formula>
    </cfRule>
    <cfRule type="expression" dxfId="2065" priority="2167">
      <formula>MOD(COLUMN(),2)</formula>
    </cfRule>
    <cfRule type="expression" dxfId="2064" priority="2168">
      <formula>MOD(COLUMN(),2)=0</formula>
    </cfRule>
  </conditionalFormatting>
  <conditionalFormatting sqref="N219:BU237 N239:BU244">
    <cfRule type="expression" dxfId="2063" priority="2153">
      <formula>PercentComplete</formula>
    </cfRule>
    <cfRule type="expression" dxfId="2062" priority="2154">
      <formula>PercentCompleteBeyond</formula>
    </cfRule>
    <cfRule type="expression" dxfId="2061" priority="2155">
      <formula>Actual</formula>
    </cfRule>
    <cfRule type="expression" dxfId="2060" priority="2156">
      <formula>ActualBeyond</formula>
    </cfRule>
    <cfRule type="expression" dxfId="2059" priority="2157">
      <formula>Plan</formula>
    </cfRule>
    <cfRule type="expression" dxfId="2058" priority="2158">
      <formula>N$8=period_selected</formula>
    </cfRule>
    <cfRule type="expression" dxfId="2057" priority="2159">
      <formula>MOD(COLUMN(),2)</formula>
    </cfRule>
    <cfRule type="expression" dxfId="2056" priority="2160">
      <formula>MOD(COLUMN(),2)=0</formula>
    </cfRule>
  </conditionalFormatting>
  <conditionalFormatting sqref="N245:BU270">
    <cfRule type="expression" dxfId="2055" priority="2145">
      <formula>PercentComplete</formula>
    </cfRule>
    <cfRule type="expression" dxfId="2054" priority="2146">
      <formula>PercentCompleteBeyond</formula>
    </cfRule>
    <cfRule type="expression" dxfId="2053" priority="2147">
      <formula>Actual</formula>
    </cfRule>
    <cfRule type="expression" dxfId="2052" priority="2148">
      <formula>ActualBeyond</formula>
    </cfRule>
    <cfRule type="expression" dxfId="2051" priority="2149">
      <formula>Plan</formula>
    </cfRule>
    <cfRule type="expression" dxfId="2050" priority="2150">
      <formula>N$8=period_selected</formula>
    </cfRule>
    <cfRule type="expression" dxfId="2049" priority="2151">
      <formula>MOD(COLUMN(),2)</formula>
    </cfRule>
    <cfRule type="expression" dxfId="2048" priority="2152">
      <formula>MOD(COLUMN(),2)=0</formula>
    </cfRule>
  </conditionalFormatting>
  <conditionalFormatting sqref="N271:BU272 N274:BU296">
    <cfRule type="expression" dxfId="2047" priority="2137">
      <formula>PercentComplete</formula>
    </cfRule>
    <cfRule type="expression" dxfId="2046" priority="2138">
      <formula>PercentCompleteBeyond</formula>
    </cfRule>
    <cfRule type="expression" dxfId="2045" priority="2139">
      <formula>Actual</formula>
    </cfRule>
    <cfRule type="expression" dxfId="2044" priority="2140">
      <formula>ActualBeyond</formula>
    </cfRule>
    <cfRule type="expression" dxfId="2043" priority="2141">
      <formula>Plan</formula>
    </cfRule>
    <cfRule type="expression" dxfId="2042" priority="2142">
      <formula>N$8=period_selected</formula>
    </cfRule>
    <cfRule type="expression" dxfId="2041" priority="2143">
      <formula>MOD(COLUMN(),2)</formula>
    </cfRule>
    <cfRule type="expression" dxfId="2040" priority="2144">
      <formula>MOD(COLUMN(),2)=0</formula>
    </cfRule>
  </conditionalFormatting>
  <conditionalFormatting sqref="N298:BU312 N314:BU323">
    <cfRule type="expression" dxfId="2039" priority="2129">
      <formula>PercentComplete</formula>
    </cfRule>
    <cfRule type="expression" dxfId="2038" priority="2130">
      <formula>PercentCompleteBeyond</formula>
    </cfRule>
    <cfRule type="expression" dxfId="2037" priority="2131">
      <formula>Actual</formula>
    </cfRule>
    <cfRule type="expression" dxfId="2036" priority="2132">
      <formula>ActualBeyond</formula>
    </cfRule>
    <cfRule type="expression" dxfId="2035" priority="2133">
      <formula>Plan</formula>
    </cfRule>
    <cfRule type="expression" dxfId="2034" priority="2134">
      <formula>N$8=period_selected</formula>
    </cfRule>
    <cfRule type="expression" dxfId="2033" priority="2135">
      <formula>MOD(COLUMN(),2)</formula>
    </cfRule>
    <cfRule type="expression" dxfId="2032" priority="2136">
      <formula>MOD(COLUMN(),2)=0</formula>
    </cfRule>
  </conditionalFormatting>
  <conditionalFormatting sqref="N325:BU350">
    <cfRule type="expression" dxfId="2031" priority="2121">
      <formula>PercentComplete</formula>
    </cfRule>
    <cfRule type="expression" dxfId="2030" priority="2122">
      <formula>PercentCompleteBeyond</formula>
    </cfRule>
    <cfRule type="expression" dxfId="2029" priority="2123">
      <formula>Actual</formula>
    </cfRule>
    <cfRule type="expression" dxfId="2028" priority="2124">
      <formula>ActualBeyond</formula>
    </cfRule>
    <cfRule type="expression" dxfId="2027" priority="2125">
      <formula>Plan</formula>
    </cfRule>
    <cfRule type="expression" dxfId="2026" priority="2126">
      <formula>N$8=period_selected</formula>
    </cfRule>
    <cfRule type="expression" dxfId="2025" priority="2127">
      <formula>MOD(COLUMN(),2)</formula>
    </cfRule>
    <cfRule type="expression" dxfId="2024" priority="2128">
      <formula>MOD(COLUMN(),2)=0</formula>
    </cfRule>
  </conditionalFormatting>
  <conditionalFormatting sqref="N352:BU368 N370:BU377">
    <cfRule type="expression" dxfId="2023" priority="2113">
      <formula>PercentComplete</formula>
    </cfRule>
    <cfRule type="expression" dxfId="2022" priority="2114">
      <formula>PercentCompleteBeyond</formula>
    </cfRule>
    <cfRule type="expression" dxfId="2021" priority="2115">
      <formula>Actual</formula>
    </cfRule>
    <cfRule type="expression" dxfId="2020" priority="2116">
      <formula>ActualBeyond</formula>
    </cfRule>
    <cfRule type="expression" dxfId="2019" priority="2117">
      <formula>Plan</formula>
    </cfRule>
    <cfRule type="expression" dxfId="2018" priority="2118">
      <formula>N$8=period_selected</formula>
    </cfRule>
    <cfRule type="expression" dxfId="2017" priority="2119">
      <formula>MOD(COLUMN(),2)</formula>
    </cfRule>
    <cfRule type="expression" dxfId="2016" priority="2120">
      <formula>MOD(COLUMN(),2)=0</formula>
    </cfRule>
  </conditionalFormatting>
  <conditionalFormatting sqref="N378:BU403">
    <cfRule type="expression" dxfId="2015" priority="2105">
      <formula>PercentComplete</formula>
    </cfRule>
    <cfRule type="expression" dxfId="2014" priority="2106">
      <formula>PercentCompleteBeyond</formula>
    </cfRule>
    <cfRule type="expression" dxfId="2013" priority="2107">
      <formula>Actual</formula>
    </cfRule>
    <cfRule type="expression" dxfId="2012" priority="2108">
      <formula>ActualBeyond</formula>
    </cfRule>
    <cfRule type="expression" dxfId="2011" priority="2109">
      <formula>Plan</formula>
    </cfRule>
    <cfRule type="expression" dxfId="2010" priority="2110">
      <formula>N$8=period_selected</formula>
    </cfRule>
    <cfRule type="expression" dxfId="2009" priority="2111">
      <formula>MOD(COLUMN(),2)</formula>
    </cfRule>
    <cfRule type="expression" dxfId="2008" priority="2112">
      <formula>MOD(COLUMN(),2)=0</formula>
    </cfRule>
  </conditionalFormatting>
  <conditionalFormatting sqref="N404:BU412">
    <cfRule type="expression" dxfId="2007" priority="2097">
      <formula>PercentComplete</formula>
    </cfRule>
    <cfRule type="expression" dxfId="2006" priority="2098">
      <formula>PercentCompleteBeyond</formula>
    </cfRule>
    <cfRule type="expression" dxfId="2005" priority="2099">
      <formula>Actual</formula>
    </cfRule>
    <cfRule type="expression" dxfId="2004" priority="2100">
      <formula>ActualBeyond</formula>
    </cfRule>
    <cfRule type="expression" dxfId="2003" priority="2101">
      <formula>Plan</formula>
    </cfRule>
    <cfRule type="expression" dxfId="2002" priority="2102">
      <formula>N$8=period_selected</formula>
    </cfRule>
    <cfRule type="expression" dxfId="2001" priority="2103">
      <formula>MOD(COLUMN(),2)</formula>
    </cfRule>
    <cfRule type="expression" dxfId="2000" priority="2104">
      <formula>MOD(COLUMN(),2)=0</formula>
    </cfRule>
  </conditionalFormatting>
  <conditionalFormatting sqref="N9:BU23">
    <cfRule type="expression" dxfId="1999" priority="2089">
      <formula>PercentComplete</formula>
    </cfRule>
    <cfRule type="expression" dxfId="1998" priority="2090">
      <formula>PercentCompleteBeyond</formula>
    </cfRule>
    <cfRule type="expression" dxfId="1997" priority="2091">
      <formula>Actual</formula>
    </cfRule>
    <cfRule type="expression" dxfId="1996" priority="2092">
      <formula>ActualBeyond</formula>
    </cfRule>
    <cfRule type="expression" dxfId="1995" priority="2093">
      <formula>Plan</formula>
    </cfRule>
    <cfRule type="expression" dxfId="1994" priority="2094">
      <formula>N$8=period_selected</formula>
    </cfRule>
    <cfRule type="expression" dxfId="1993" priority="2095">
      <formula>MOD(COLUMN(),2)</formula>
    </cfRule>
    <cfRule type="expression" dxfId="1992" priority="2096">
      <formula>MOD(COLUMN(),2)=0</formula>
    </cfRule>
  </conditionalFormatting>
  <conditionalFormatting sqref="N24:BU49">
    <cfRule type="expression" dxfId="1991" priority="2081">
      <formula>PercentComplete</formula>
    </cfRule>
    <cfRule type="expression" dxfId="1990" priority="2082">
      <formula>PercentCompleteBeyond</formula>
    </cfRule>
    <cfRule type="expression" dxfId="1989" priority="2083">
      <formula>Actual</formula>
    </cfRule>
    <cfRule type="expression" dxfId="1988" priority="2084">
      <formula>ActualBeyond</formula>
    </cfRule>
    <cfRule type="expression" dxfId="1987" priority="2085">
      <formula>Plan</formula>
    </cfRule>
    <cfRule type="expression" dxfId="1986" priority="2086">
      <formula>N$8=period_selected</formula>
    </cfRule>
    <cfRule type="expression" dxfId="1985" priority="2087">
      <formula>MOD(COLUMN(),2)</formula>
    </cfRule>
    <cfRule type="expression" dxfId="1984" priority="2088">
      <formula>MOD(COLUMN(),2)=0</formula>
    </cfRule>
  </conditionalFormatting>
  <conditionalFormatting sqref="N50:BU68">
    <cfRule type="expression" dxfId="1983" priority="2073">
      <formula>PercentComplete</formula>
    </cfRule>
    <cfRule type="expression" dxfId="1982" priority="2074">
      <formula>PercentCompleteBeyond</formula>
    </cfRule>
    <cfRule type="expression" dxfId="1981" priority="2075">
      <formula>Actual</formula>
    </cfRule>
    <cfRule type="expression" dxfId="1980" priority="2076">
      <formula>ActualBeyond</formula>
    </cfRule>
    <cfRule type="expression" dxfId="1979" priority="2077">
      <formula>Plan</formula>
    </cfRule>
    <cfRule type="expression" dxfId="1978" priority="2078">
      <formula>N$8=period_selected</formula>
    </cfRule>
    <cfRule type="expression" dxfId="1977" priority="2079">
      <formula>MOD(COLUMN(),2)</formula>
    </cfRule>
    <cfRule type="expression" dxfId="1976" priority="2080">
      <formula>MOD(COLUMN(),2)=0</formula>
    </cfRule>
  </conditionalFormatting>
  <conditionalFormatting sqref="N70:BU84">
    <cfRule type="expression" dxfId="1975" priority="2065">
      <formula>PercentComplete</formula>
    </cfRule>
    <cfRule type="expression" dxfId="1974" priority="2066">
      <formula>PercentCompleteBeyond</formula>
    </cfRule>
    <cfRule type="expression" dxfId="1973" priority="2067">
      <formula>Actual</formula>
    </cfRule>
    <cfRule type="expression" dxfId="1972" priority="2068">
      <formula>ActualBeyond</formula>
    </cfRule>
    <cfRule type="expression" dxfId="1971" priority="2069">
      <formula>Plan</formula>
    </cfRule>
    <cfRule type="expression" dxfId="1970" priority="2070">
      <formula>N$8=period_selected</formula>
    </cfRule>
    <cfRule type="expression" dxfId="1969" priority="2071">
      <formula>MOD(COLUMN(),2)</formula>
    </cfRule>
    <cfRule type="expression" dxfId="1968" priority="2072">
      <formula>MOD(COLUMN(),2)=0</formula>
    </cfRule>
  </conditionalFormatting>
  <conditionalFormatting sqref="N85:BU110">
    <cfRule type="expression" dxfId="1967" priority="2057">
      <formula>PercentComplete</formula>
    </cfRule>
    <cfRule type="expression" dxfId="1966" priority="2058">
      <formula>PercentCompleteBeyond</formula>
    </cfRule>
    <cfRule type="expression" dxfId="1965" priority="2059">
      <formula>Actual</formula>
    </cfRule>
    <cfRule type="expression" dxfId="1964" priority="2060">
      <formula>ActualBeyond</formula>
    </cfRule>
    <cfRule type="expression" dxfId="1963" priority="2061">
      <formula>Plan</formula>
    </cfRule>
    <cfRule type="expression" dxfId="1962" priority="2062">
      <formula>N$8=period_selected</formula>
    </cfRule>
    <cfRule type="expression" dxfId="1961" priority="2063">
      <formula>MOD(COLUMN(),2)</formula>
    </cfRule>
    <cfRule type="expression" dxfId="1960" priority="2064">
      <formula>MOD(COLUMN(),2)=0</formula>
    </cfRule>
  </conditionalFormatting>
  <conditionalFormatting sqref="N111:BU124 N126:BU129">
    <cfRule type="expression" dxfId="1959" priority="2049">
      <formula>PercentComplete</formula>
    </cfRule>
    <cfRule type="expression" dxfId="1958" priority="2050">
      <formula>PercentCompleteBeyond</formula>
    </cfRule>
    <cfRule type="expression" dxfId="1957" priority="2051">
      <formula>Actual</formula>
    </cfRule>
    <cfRule type="expression" dxfId="1956" priority="2052">
      <formula>ActualBeyond</formula>
    </cfRule>
    <cfRule type="expression" dxfId="1955" priority="2053">
      <formula>Plan</formula>
    </cfRule>
    <cfRule type="expression" dxfId="1954" priority="2054">
      <formula>N$8=period_selected</formula>
    </cfRule>
    <cfRule type="expression" dxfId="1953" priority="2055">
      <formula>MOD(COLUMN(),2)</formula>
    </cfRule>
    <cfRule type="expression" dxfId="1952" priority="2056">
      <formula>MOD(COLUMN(),2)=0</formula>
    </cfRule>
  </conditionalFormatting>
  <conditionalFormatting sqref="N324:BU324">
    <cfRule type="expression" dxfId="1951" priority="2033">
      <formula>PercentComplete</formula>
    </cfRule>
    <cfRule type="expression" dxfId="1950" priority="2034">
      <formula>PercentCompleteBeyond</formula>
    </cfRule>
    <cfRule type="expression" dxfId="1949" priority="2035">
      <formula>Actual</formula>
    </cfRule>
    <cfRule type="expression" dxfId="1948" priority="2036">
      <formula>ActualBeyond</formula>
    </cfRule>
    <cfRule type="expression" dxfId="1947" priority="2037">
      <formula>Plan</formula>
    </cfRule>
    <cfRule type="expression" dxfId="1946" priority="2038">
      <formula>N$8=period_selected</formula>
    </cfRule>
    <cfRule type="expression" dxfId="1945" priority="2039">
      <formula>MOD(COLUMN(),2)</formula>
    </cfRule>
    <cfRule type="expression" dxfId="1944" priority="2040">
      <formula>MOD(COLUMN(),2)=0</formula>
    </cfRule>
  </conditionalFormatting>
  <conditionalFormatting sqref="N351:BU351">
    <cfRule type="expression" dxfId="1943" priority="2025">
      <formula>PercentComplete</formula>
    </cfRule>
    <cfRule type="expression" dxfId="1942" priority="2026">
      <formula>PercentCompleteBeyond</formula>
    </cfRule>
    <cfRule type="expression" dxfId="1941" priority="2027">
      <formula>Actual</formula>
    </cfRule>
    <cfRule type="expression" dxfId="1940" priority="2028">
      <formula>ActualBeyond</formula>
    </cfRule>
    <cfRule type="expression" dxfId="1939" priority="2029">
      <formula>Plan</formula>
    </cfRule>
    <cfRule type="expression" dxfId="1938" priority="2030">
      <formula>N$8=period_selected</formula>
    </cfRule>
    <cfRule type="expression" dxfId="1937" priority="2031">
      <formula>MOD(COLUMN(),2)</formula>
    </cfRule>
    <cfRule type="expression" dxfId="1936" priority="2032">
      <formula>MOD(COLUMN(),2)=0</formula>
    </cfRule>
  </conditionalFormatting>
  <conditionalFormatting sqref="BV69:BW69 BV83:BW87 BV79:BW81 BV71:BW77">
    <cfRule type="expression" dxfId="1935" priority="2017">
      <formula>PercentComplete</formula>
    </cfRule>
    <cfRule type="expression" dxfId="1934" priority="2018">
      <formula>PercentCompleteBeyond</formula>
    </cfRule>
    <cfRule type="expression" dxfId="1933" priority="2019">
      <formula>Actual</formula>
    </cfRule>
    <cfRule type="expression" dxfId="1932" priority="2020">
      <formula>ActualBeyond</formula>
    </cfRule>
    <cfRule type="expression" dxfId="1931" priority="2021">
      <formula>Plan</formula>
    </cfRule>
    <cfRule type="expression" dxfId="1930" priority="2022">
      <formula>BV$8=period_selected</formula>
    </cfRule>
    <cfRule type="expression" dxfId="1929" priority="2023">
      <formula>MOD(COLUMN(),2)</formula>
    </cfRule>
    <cfRule type="expression" dxfId="1928" priority="2024">
      <formula>MOD(COLUMN(),2)=0</formula>
    </cfRule>
  </conditionalFormatting>
  <conditionalFormatting sqref="BV89:BW91 BV111:BW114 BV106:BW109 BV104:BW104 BV102:BW102 BV95:BW100 BV93:BW93">
    <cfRule type="expression" dxfId="1927" priority="2009">
      <formula>PercentComplete</formula>
    </cfRule>
    <cfRule type="expression" dxfId="1926" priority="2010">
      <formula>PercentCompleteBeyond</formula>
    </cfRule>
    <cfRule type="expression" dxfId="1925" priority="2011">
      <formula>Actual</formula>
    </cfRule>
    <cfRule type="expression" dxfId="1924" priority="2012">
      <formula>ActualBeyond</formula>
    </cfRule>
    <cfRule type="expression" dxfId="1923" priority="2013">
      <formula>Plan</formula>
    </cfRule>
    <cfRule type="expression" dxfId="1922" priority="2014">
      <formula>BV$8=period_selected</formula>
    </cfRule>
    <cfRule type="expression" dxfId="1921" priority="2015">
      <formula>MOD(COLUMN(),2)</formula>
    </cfRule>
    <cfRule type="expression" dxfId="1920" priority="2016">
      <formula>MOD(COLUMN(),2)=0</formula>
    </cfRule>
  </conditionalFormatting>
  <conditionalFormatting sqref="BV115:BW119 BV126:BW140 BV123:BW123 BV121:BW121">
    <cfRule type="expression" dxfId="1919" priority="2001">
      <formula>PercentComplete</formula>
    </cfRule>
    <cfRule type="expression" dxfId="1918" priority="2002">
      <formula>PercentCompleteBeyond</formula>
    </cfRule>
    <cfRule type="expression" dxfId="1917" priority="2003">
      <formula>Actual</formula>
    </cfRule>
    <cfRule type="expression" dxfId="1916" priority="2004">
      <formula>ActualBeyond</formula>
    </cfRule>
    <cfRule type="expression" dxfId="1915" priority="2005">
      <formula>Plan</formula>
    </cfRule>
    <cfRule type="expression" dxfId="1914" priority="2006">
      <formula>BV$8=period_selected</formula>
    </cfRule>
    <cfRule type="expression" dxfId="1913" priority="2007">
      <formula>MOD(COLUMN(),2)</formula>
    </cfRule>
    <cfRule type="expression" dxfId="1912" priority="2008">
      <formula>MOD(COLUMN(),2)=0</formula>
    </cfRule>
  </conditionalFormatting>
  <conditionalFormatting sqref="BV141:BW166">
    <cfRule type="expression" dxfId="1911" priority="1993">
      <formula>PercentComplete</formula>
    </cfRule>
    <cfRule type="expression" dxfId="1910" priority="1994">
      <formula>PercentCompleteBeyond</formula>
    </cfRule>
    <cfRule type="expression" dxfId="1909" priority="1995">
      <formula>Actual</formula>
    </cfRule>
    <cfRule type="expression" dxfId="1908" priority="1996">
      <formula>ActualBeyond</formula>
    </cfRule>
    <cfRule type="expression" dxfId="1907" priority="1997">
      <formula>Plan</formula>
    </cfRule>
    <cfRule type="expression" dxfId="1906" priority="1998">
      <formula>BV$8=period_selected</formula>
    </cfRule>
    <cfRule type="expression" dxfId="1905" priority="1999">
      <formula>MOD(COLUMN(),2)</formula>
    </cfRule>
    <cfRule type="expression" dxfId="1904" priority="2000">
      <formula>MOD(COLUMN(),2)=0</formula>
    </cfRule>
  </conditionalFormatting>
  <conditionalFormatting sqref="BV167:BW175 BV177:BW192">
    <cfRule type="expression" dxfId="1903" priority="1985">
      <formula>PercentComplete</formula>
    </cfRule>
    <cfRule type="expression" dxfId="1902" priority="1986">
      <formula>PercentCompleteBeyond</formula>
    </cfRule>
    <cfRule type="expression" dxfId="1901" priority="1987">
      <formula>Actual</formula>
    </cfRule>
    <cfRule type="expression" dxfId="1900" priority="1988">
      <formula>ActualBeyond</formula>
    </cfRule>
    <cfRule type="expression" dxfId="1899" priority="1989">
      <formula>Plan</formula>
    </cfRule>
    <cfRule type="expression" dxfId="1898" priority="1990">
      <formula>BV$8=period_selected</formula>
    </cfRule>
    <cfRule type="expression" dxfId="1897" priority="1991">
      <formula>MOD(COLUMN(),2)</formula>
    </cfRule>
    <cfRule type="expression" dxfId="1896" priority="1992">
      <formula>MOD(COLUMN(),2)=0</formula>
    </cfRule>
  </conditionalFormatting>
  <conditionalFormatting sqref="BV193:BW211 BV213:BW218">
    <cfRule type="expression" dxfId="1895" priority="1977">
      <formula>PercentComplete</formula>
    </cfRule>
    <cfRule type="expression" dxfId="1894" priority="1978">
      <formula>PercentCompleteBeyond</formula>
    </cfRule>
    <cfRule type="expression" dxfId="1893" priority="1979">
      <formula>Actual</formula>
    </cfRule>
    <cfRule type="expression" dxfId="1892" priority="1980">
      <formula>ActualBeyond</formula>
    </cfRule>
    <cfRule type="expression" dxfId="1891" priority="1981">
      <formula>Plan</formula>
    </cfRule>
    <cfRule type="expression" dxfId="1890" priority="1982">
      <formula>BV$8=period_selected</formula>
    </cfRule>
    <cfRule type="expression" dxfId="1889" priority="1983">
      <formula>MOD(COLUMN(),2)</formula>
    </cfRule>
    <cfRule type="expression" dxfId="1888" priority="1984">
      <formula>MOD(COLUMN(),2)=0</formula>
    </cfRule>
  </conditionalFormatting>
  <conditionalFormatting sqref="BV219:BW237 BV239:BW244">
    <cfRule type="expression" dxfId="1887" priority="1969">
      <formula>PercentComplete</formula>
    </cfRule>
    <cfRule type="expression" dxfId="1886" priority="1970">
      <formula>PercentCompleteBeyond</formula>
    </cfRule>
    <cfRule type="expression" dxfId="1885" priority="1971">
      <formula>Actual</formula>
    </cfRule>
    <cfRule type="expression" dxfId="1884" priority="1972">
      <formula>ActualBeyond</formula>
    </cfRule>
    <cfRule type="expression" dxfId="1883" priority="1973">
      <formula>Plan</formula>
    </cfRule>
    <cfRule type="expression" dxfId="1882" priority="1974">
      <formula>BV$8=period_selected</formula>
    </cfRule>
    <cfRule type="expression" dxfId="1881" priority="1975">
      <formula>MOD(COLUMN(),2)</formula>
    </cfRule>
    <cfRule type="expression" dxfId="1880" priority="1976">
      <formula>MOD(COLUMN(),2)=0</formula>
    </cfRule>
  </conditionalFormatting>
  <conditionalFormatting sqref="BV245:BW270">
    <cfRule type="expression" dxfId="1879" priority="1961">
      <formula>PercentComplete</formula>
    </cfRule>
    <cfRule type="expression" dxfId="1878" priority="1962">
      <formula>PercentCompleteBeyond</formula>
    </cfRule>
    <cfRule type="expression" dxfId="1877" priority="1963">
      <formula>Actual</formula>
    </cfRule>
    <cfRule type="expression" dxfId="1876" priority="1964">
      <formula>ActualBeyond</formula>
    </cfRule>
    <cfRule type="expression" dxfId="1875" priority="1965">
      <formula>Plan</formula>
    </cfRule>
    <cfRule type="expression" dxfId="1874" priority="1966">
      <formula>BV$8=period_selected</formula>
    </cfRule>
    <cfRule type="expression" dxfId="1873" priority="1967">
      <formula>MOD(COLUMN(),2)</formula>
    </cfRule>
    <cfRule type="expression" dxfId="1872" priority="1968">
      <formula>MOD(COLUMN(),2)=0</formula>
    </cfRule>
  </conditionalFormatting>
  <conditionalFormatting sqref="BV271:BW272 BV274:BW296">
    <cfRule type="expression" dxfId="1871" priority="1953">
      <formula>PercentComplete</formula>
    </cfRule>
    <cfRule type="expression" dxfId="1870" priority="1954">
      <formula>PercentCompleteBeyond</formula>
    </cfRule>
    <cfRule type="expression" dxfId="1869" priority="1955">
      <formula>Actual</formula>
    </cfRule>
    <cfRule type="expression" dxfId="1868" priority="1956">
      <formula>ActualBeyond</formula>
    </cfRule>
    <cfRule type="expression" dxfId="1867" priority="1957">
      <formula>Plan</formula>
    </cfRule>
    <cfRule type="expression" dxfId="1866" priority="1958">
      <formula>BV$8=period_selected</formula>
    </cfRule>
    <cfRule type="expression" dxfId="1865" priority="1959">
      <formula>MOD(COLUMN(),2)</formula>
    </cfRule>
    <cfRule type="expression" dxfId="1864" priority="1960">
      <formula>MOD(COLUMN(),2)=0</formula>
    </cfRule>
  </conditionalFormatting>
  <conditionalFormatting sqref="BV298:BW312 BV314:BW323">
    <cfRule type="expression" dxfId="1863" priority="1945">
      <formula>PercentComplete</formula>
    </cfRule>
    <cfRule type="expression" dxfId="1862" priority="1946">
      <formula>PercentCompleteBeyond</formula>
    </cfRule>
    <cfRule type="expression" dxfId="1861" priority="1947">
      <formula>Actual</formula>
    </cfRule>
    <cfRule type="expression" dxfId="1860" priority="1948">
      <formula>ActualBeyond</formula>
    </cfRule>
    <cfRule type="expression" dxfId="1859" priority="1949">
      <formula>Plan</formula>
    </cfRule>
    <cfRule type="expression" dxfId="1858" priority="1950">
      <formula>BV$8=period_selected</formula>
    </cfRule>
    <cfRule type="expression" dxfId="1857" priority="1951">
      <formula>MOD(COLUMN(),2)</formula>
    </cfRule>
    <cfRule type="expression" dxfId="1856" priority="1952">
      <formula>MOD(COLUMN(),2)=0</formula>
    </cfRule>
  </conditionalFormatting>
  <conditionalFormatting sqref="BV325:BW350">
    <cfRule type="expression" dxfId="1855" priority="1937">
      <formula>PercentComplete</formula>
    </cfRule>
    <cfRule type="expression" dxfId="1854" priority="1938">
      <formula>PercentCompleteBeyond</formula>
    </cfRule>
    <cfRule type="expression" dxfId="1853" priority="1939">
      <formula>Actual</formula>
    </cfRule>
    <cfRule type="expression" dxfId="1852" priority="1940">
      <formula>ActualBeyond</formula>
    </cfRule>
    <cfRule type="expression" dxfId="1851" priority="1941">
      <formula>Plan</formula>
    </cfRule>
    <cfRule type="expression" dxfId="1850" priority="1942">
      <formula>BV$8=period_selected</formula>
    </cfRule>
    <cfRule type="expression" dxfId="1849" priority="1943">
      <formula>MOD(COLUMN(),2)</formula>
    </cfRule>
    <cfRule type="expression" dxfId="1848" priority="1944">
      <formula>MOD(COLUMN(),2)=0</formula>
    </cfRule>
  </conditionalFormatting>
  <conditionalFormatting sqref="BV352:BW368 BV370:BW377">
    <cfRule type="expression" dxfId="1847" priority="1929">
      <formula>PercentComplete</formula>
    </cfRule>
    <cfRule type="expression" dxfId="1846" priority="1930">
      <formula>PercentCompleteBeyond</formula>
    </cfRule>
    <cfRule type="expression" dxfId="1845" priority="1931">
      <formula>Actual</formula>
    </cfRule>
    <cfRule type="expression" dxfId="1844" priority="1932">
      <formula>ActualBeyond</formula>
    </cfRule>
    <cfRule type="expression" dxfId="1843" priority="1933">
      <formula>Plan</formula>
    </cfRule>
    <cfRule type="expression" dxfId="1842" priority="1934">
      <formula>BV$8=period_selected</formula>
    </cfRule>
    <cfRule type="expression" dxfId="1841" priority="1935">
      <formula>MOD(COLUMN(),2)</formula>
    </cfRule>
    <cfRule type="expression" dxfId="1840" priority="1936">
      <formula>MOD(COLUMN(),2)=0</formula>
    </cfRule>
  </conditionalFormatting>
  <conditionalFormatting sqref="BV378:BW403">
    <cfRule type="expression" dxfId="1839" priority="1921">
      <formula>PercentComplete</formula>
    </cfRule>
    <cfRule type="expression" dxfId="1838" priority="1922">
      <formula>PercentCompleteBeyond</formula>
    </cfRule>
    <cfRule type="expression" dxfId="1837" priority="1923">
      <formula>Actual</formula>
    </cfRule>
    <cfRule type="expression" dxfId="1836" priority="1924">
      <formula>ActualBeyond</formula>
    </cfRule>
    <cfRule type="expression" dxfId="1835" priority="1925">
      <formula>Plan</formula>
    </cfRule>
    <cfRule type="expression" dxfId="1834" priority="1926">
      <formula>BV$8=period_selected</formula>
    </cfRule>
    <cfRule type="expression" dxfId="1833" priority="1927">
      <formula>MOD(COLUMN(),2)</formula>
    </cfRule>
    <cfRule type="expression" dxfId="1832" priority="1928">
      <formula>MOD(COLUMN(),2)=0</formula>
    </cfRule>
  </conditionalFormatting>
  <conditionalFormatting sqref="BV404:BW412">
    <cfRule type="expression" dxfId="1831" priority="1913">
      <formula>PercentComplete</formula>
    </cfRule>
    <cfRule type="expression" dxfId="1830" priority="1914">
      <formula>PercentCompleteBeyond</formula>
    </cfRule>
    <cfRule type="expression" dxfId="1829" priority="1915">
      <formula>Actual</formula>
    </cfRule>
    <cfRule type="expression" dxfId="1828" priority="1916">
      <formula>ActualBeyond</formula>
    </cfRule>
    <cfRule type="expression" dxfId="1827" priority="1917">
      <formula>Plan</formula>
    </cfRule>
    <cfRule type="expression" dxfId="1826" priority="1918">
      <formula>BV$8=period_selected</formula>
    </cfRule>
    <cfRule type="expression" dxfId="1825" priority="1919">
      <formula>MOD(COLUMN(),2)</formula>
    </cfRule>
    <cfRule type="expression" dxfId="1824" priority="1920">
      <formula>MOD(COLUMN(),2)=0</formula>
    </cfRule>
  </conditionalFormatting>
  <conditionalFormatting sqref="BV9:BW23">
    <cfRule type="expression" dxfId="1823" priority="1905">
      <formula>PercentComplete</formula>
    </cfRule>
    <cfRule type="expression" dxfId="1822" priority="1906">
      <formula>PercentCompleteBeyond</formula>
    </cfRule>
    <cfRule type="expression" dxfId="1821" priority="1907">
      <formula>Actual</formula>
    </cfRule>
    <cfRule type="expression" dxfId="1820" priority="1908">
      <formula>ActualBeyond</formula>
    </cfRule>
    <cfRule type="expression" dxfId="1819" priority="1909">
      <formula>Plan</formula>
    </cfRule>
    <cfRule type="expression" dxfId="1818" priority="1910">
      <formula>BV$8=period_selected</formula>
    </cfRule>
    <cfRule type="expression" dxfId="1817" priority="1911">
      <formula>MOD(COLUMN(),2)</formula>
    </cfRule>
    <cfRule type="expression" dxfId="1816" priority="1912">
      <formula>MOD(COLUMN(),2)=0</formula>
    </cfRule>
  </conditionalFormatting>
  <conditionalFormatting sqref="BV24:BW49">
    <cfRule type="expression" dxfId="1815" priority="1897">
      <formula>PercentComplete</formula>
    </cfRule>
    <cfRule type="expression" dxfId="1814" priority="1898">
      <formula>PercentCompleteBeyond</formula>
    </cfRule>
    <cfRule type="expression" dxfId="1813" priority="1899">
      <formula>Actual</formula>
    </cfRule>
    <cfRule type="expression" dxfId="1812" priority="1900">
      <formula>ActualBeyond</formula>
    </cfRule>
    <cfRule type="expression" dxfId="1811" priority="1901">
      <formula>Plan</formula>
    </cfRule>
    <cfRule type="expression" dxfId="1810" priority="1902">
      <formula>BV$8=period_selected</formula>
    </cfRule>
    <cfRule type="expression" dxfId="1809" priority="1903">
      <formula>MOD(COLUMN(),2)</formula>
    </cfRule>
    <cfRule type="expression" dxfId="1808" priority="1904">
      <formula>MOD(COLUMN(),2)=0</formula>
    </cfRule>
  </conditionalFormatting>
  <conditionalFormatting sqref="BV50:BW68">
    <cfRule type="expression" dxfId="1807" priority="1889">
      <formula>PercentComplete</formula>
    </cfRule>
    <cfRule type="expression" dxfId="1806" priority="1890">
      <formula>PercentCompleteBeyond</formula>
    </cfRule>
    <cfRule type="expression" dxfId="1805" priority="1891">
      <formula>Actual</formula>
    </cfRule>
    <cfRule type="expression" dxfId="1804" priority="1892">
      <formula>ActualBeyond</formula>
    </cfRule>
    <cfRule type="expression" dxfId="1803" priority="1893">
      <formula>Plan</formula>
    </cfRule>
    <cfRule type="expression" dxfId="1802" priority="1894">
      <formula>BV$8=period_selected</formula>
    </cfRule>
    <cfRule type="expression" dxfId="1801" priority="1895">
      <formula>MOD(COLUMN(),2)</formula>
    </cfRule>
    <cfRule type="expression" dxfId="1800" priority="1896">
      <formula>MOD(COLUMN(),2)=0</formula>
    </cfRule>
  </conditionalFormatting>
  <conditionalFormatting sqref="BV70:BW84">
    <cfRule type="expression" dxfId="1799" priority="1881">
      <formula>PercentComplete</formula>
    </cfRule>
    <cfRule type="expression" dxfId="1798" priority="1882">
      <formula>PercentCompleteBeyond</formula>
    </cfRule>
    <cfRule type="expression" dxfId="1797" priority="1883">
      <formula>Actual</formula>
    </cfRule>
    <cfRule type="expression" dxfId="1796" priority="1884">
      <formula>ActualBeyond</formula>
    </cfRule>
    <cfRule type="expression" dxfId="1795" priority="1885">
      <formula>Plan</formula>
    </cfRule>
    <cfRule type="expression" dxfId="1794" priority="1886">
      <formula>BV$8=period_selected</formula>
    </cfRule>
    <cfRule type="expression" dxfId="1793" priority="1887">
      <formula>MOD(COLUMN(),2)</formula>
    </cfRule>
    <cfRule type="expression" dxfId="1792" priority="1888">
      <formula>MOD(COLUMN(),2)=0</formula>
    </cfRule>
  </conditionalFormatting>
  <conditionalFormatting sqref="BV85:BW110">
    <cfRule type="expression" dxfId="1791" priority="1873">
      <formula>PercentComplete</formula>
    </cfRule>
    <cfRule type="expression" dxfId="1790" priority="1874">
      <formula>PercentCompleteBeyond</formula>
    </cfRule>
    <cfRule type="expression" dxfId="1789" priority="1875">
      <formula>Actual</formula>
    </cfRule>
    <cfRule type="expression" dxfId="1788" priority="1876">
      <formula>ActualBeyond</formula>
    </cfRule>
    <cfRule type="expression" dxfId="1787" priority="1877">
      <formula>Plan</formula>
    </cfRule>
    <cfRule type="expression" dxfId="1786" priority="1878">
      <formula>BV$8=period_selected</formula>
    </cfRule>
    <cfRule type="expression" dxfId="1785" priority="1879">
      <formula>MOD(COLUMN(),2)</formula>
    </cfRule>
    <cfRule type="expression" dxfId="1784" priority="1880">
      <formula>MOD(COLUMN(),2)=0</formula>
    </cfRule>
  </conditionalFormatting>
  <conditionalFormatting sqref="BV111:BW124 BV126:BW129">
    <cfRule type="expression" dxfId="1783" priority="1865">
      <formula>PercentComplete</formula>
    </cfRule>
    <cfRule type="expression" dxfId="1782" priority="1866">
      <formula>PercentCompleteBeyond</formula>
    </cfRule>
    <cfRule type="expression" dxfId="1781" priority="1867">
      <formula>Actual</formula>
    </cfRule>
    <cfRule type="expression" dxfId="1780" priority="1868">
      <formula>ActualBeyond</formula>
    </cfRule>
    <cfRule type="expression" dxfId="1779" priority="1869">
      <formula>Plan</formula>
    </cfRule>
    <cfRule type="expression" dxfId="1778" priority="1870">
      <formula>BV$8=period_selected</formula>
    </cfRule>
    <cfRule type="expression" dxfId="1777" priority="1871">
      <formula>MOD(COLUMN(),2)</formula>
    </cfRule>
    <cfRule type="expression" dxfId="1776" priority="1872">
      <formula>MOD(COLUMN(),2)=0</formula>
    </cfRule>
  </conditionalFormatting>
  <conditionalFormatting sqref="BV324:BW324">
    <cfRule type="expression" dxfId="1775" priority="1849">
      <formula>PercentComplete</formula>
    </cfRule>
    <cfRule type="expression" dxfId="1774" priority="1850">
      <formula>PercentCompleteBeyond</formula>
    </cfRule>
    <cfRule type="expression" dxfId="1773" priority="1851">
      <formula>Actual</formula>
    </cfRule>
    <cfRule type="expression" dxfId="1772" priority="1852">
      <formula>ActualBeyond</formula>
    </cfRule>
    <cfRule type="expression" dxfId="1771" priority="1853">
      <formula>Plan</formula>
    </cfRule>
    <cfRule type="expression" dxfId="1770" priority="1854">
      <formula>BV$8=period_selected</formula>
    </cfRule>
    <cfRule type="expression" dxfId="1769" priority="1855">
      <formula>MOD(COLUMN(),2)</formula>
    </cfRule>
    <cfRule type="expression" dxfId="1768" priority="1856">
      <formula>MOD(COLUMN(),2)=0</formula>
    </cfRule>
  </conditionalFormatting>
  <conditionalFormatting sqref="BV351:BW351">
    <cfRule type="expression" dxfId="1767" priority="1841">
      <formula>PercentComplete</formula>
    </cfRule>
    <cfRule type="expression" dxfId="1766" priority="1842">
      <formula>PercentCompleteBeyond</formula>
    </cfRule>
    <cfRule type="expression" dxfId="1765" priority="1843">
      <formula>Actual</formula>
    </cfRule>
    <cfRule type="expression" dxfId="1764" priority="1844">
      <formula>ActualBeyond</formula>
    </cfRule>
    <cfRule type="expression" dxfId="1763" priority="1845">
      <formula>Plan</formula>
    </cfRule>
    <cfRule type="expression" dxfId="1762" priority="1846">
      <formula>BV$8=period_selected</formula>
    </cfRule>
    <cfRule type="expression" dxfId="1761" priority="1847">
      <formula>MOD(COLUMN(),2)</formula>
    </cfRule>
    <cfRule type="expression" dxfId="1760" priority="1848">
      <formula>MOD(COLUMN(),2)=0</formula>
    </cfRule>
  </conditionalFormatting>
  <conditionalFormatting sqref="BX69:BY69 BX83:BY87 BX79:BY81 BX71:BY77">
    <cfRule type="expression" dxfId="1759" priority="1833">
      <formula>PercentComplete</formula>
    </cfRule>
    <cfRule type="expression" dxfId="1758" priority="1834">
      <formula>PercentCompleteBeyond</formula>
    </cfRule>
    <cfRule type="expression" dxfId="1757" priority="1835">
      <formula>Actual</formula>
    </cfRule>
    <cfRule type="expression" dxfId="1756" priority="1836">
      <formula>ActualBeyond</formula>
    </cfRule>
    <cfRule type="expression" dxfId="1755" priority="1837">
      <formula>Plan</formula>
    </cfRule>
    <cfRule type="expression" dxfId="1754" priority="1838">
      <formula>BX$8=period_selected</formula>
    </cfRule>
    <cfRule type="expression" dxfId="1753" priority="1839">
      <formula>MOD(COLUMN(),2)</formula>
    </cfRule>
    <cfRule type="expression" dxfId="1752" priority="1840">
      <formula>MOD(COLUMN(),2)=0</formula>
    </cfRule>
  </conditionalFormatting>
  <conditionalFormatting sqref="BX89:BY91 BX111:BY114 BX106:BY109 BX104:BY104 BX102:BY102 BX95:BY100 BX93:BY93">
    <cfRule type="expression" dxfId="1751" priority="1825">
      <formula>PercentComplete</formula>
    </cfRule>
    <cfRule type="expression" dxfId="1750" priority="1826">
      <formula>PercentCompleteBeyond</formula>
    </cfRule>
    <cfRule type="expression" dxfId="1749" priority="1827">
      <formula>Actual</formula>
    </cfRule>
    <cfRule type="expression" dxfId="1748" priority="1828">
      <formula>ActualBeyond</formula>
    </cfRule>
    <cfRule type="expression" dxfId="1747" priority="1829">
      <formula>Plan</formula>
    </cfRule>
    <cfRule type="expression" dxfId="1746" priority="1830">
      <formula>BX$8=period_selected</formula>
    </cfRule>
    <cfRule type="expression" dxfId="1745" priority="1831">
      <formula>MOD(COLUMN(),2)</formula>
    </cfRule>
    <cfRule type="expression" dxfId="1744" priority="1832">
      <formula>MOD(COLUMN(),2)=0</formula>
    </cfRule>
  </conditionalFormatting>
  <conditionalFormatting sqref="BX115:BY119 BX126:BY140 BX123:BY123 BX121:BY121">
    <cfRule type="expression" dxfId="1743" priority="1817">
      <formula>PercentComplete</formula>
    </cfRule>
    <cfRule type="expression" dxfId="1742" priority="1818">
      <formula>PercentCompleteBeyond</formula>
    </cfRule>
    <cfRule type="expression" dxfId="1741" priority="1819">
      <formula>Actual</formula>
    </cfRule>
    <cfRule type="expression" dxfId="1740" priority="1820">
      <formula>ActualBeyond</formula>
    </cfRule>
    <cfRule type="expression" dxfId="1739" priority="1821">
      <formula>Plan</formula>
    </cfRule>
    <cfRule type="expression" dxfId="1738" priority="1822">
      <formula>BX$8=period_selected</formula>
    </cfRule>
    <cfRule type="expression" dxfId="1737" priority="1823">
      <formula>MOD(COLUMN(),2)</formula>
    </cfRule>
    <cfRule type="expression" dxfId="1736" priority="1824">
      <formula>MOD(COLUMN(),2)=0</formula>
    </cfRule>
  </conditionalFormatting>
  <conditionalFormatting sqref="BX141:BY166">
    <cfRule type="expression" dxfId="1735" priority="1809">
      <formula>PercentComplete</formula>
    </cfRule>
    <cfRule type="expression" dxfId="1734" priority="1810">
      <formula>PercentCompleteBeyond</formula>
    </cfRule>
    <cfRule type="expression" dxfId="1733" priority="1811">
      <formula>Actual</formula>
    </cfRule>
    <cfRule type="expression" dxfId="1732" priority="1812">
      <formula>ActualBeyond</formula>
    </cfRule>
    <cfRule type="expression" dxfId="1731" priority="1813">
      <formula>Plan</formula>
    </cfRule>
    <cfRule type="expression" dxfId="1730" priority="1814">
      <formula>BX$8=period_selected</formula>
    </cfRule>
    <cfRule type="expression" dxfId="1729" priority="1815">
      <formula>MOD(COLUMN(),2)</formula>
    </cfRule>
    <cfRule type="expression" dxfId="1728" priority="1816">
      <formula>MOD(COLUMN(),2)=0</formula>
    </cfRule>
  </conditionalFormatting>
  <conditionalFormatting sqref="BX167:BY175 BX177:BY192">
    <cfRule type="expression" dxfId="1727" priority="1801">
      <formula>PercentComplete</formula>
    </cfRule>
    <cfRule type="expression" dxfId="1726" priority="1802">
      <formula>PercentCompleteBeyond</formula>
    </cfRule>
    <cfRule type="expression" dxfId="1725" priority="1803">
      <formula>Actual</formula>
    </cfRule>
    <cfRule type="expression" dxfId="1724" priority="1804">
      <formula>ActualBeyond</formula>
    </cfRule>
    <cfRule type="expression" dxfId="1723" priority="1805">
      <formula>Plan</formula>
    </cfRule>
    <cfRule type="expression" dxfId="1722" priority="1806">
      <formula>BX$8=period_selected</formula>
    </cfRule>
    <cfRule type="expression" dxfId="1721" priority="1807">
      <formula>MOD(COLUMN(),2)</formula>
    </cfRule>
    <cfRule type="expression" dxfId="1720" priority="1808">
      <formula>MOD(COLUMN(),2)=0</formula>
    </cfRule>
  </conditionalFormatting>
  <conditionalFormatting sqref="BX193:BY211 BX213:BY218">
    <cfRule type="expression" dxfId="1719" priority="1793">
      <formula>PercentComplete</formula>
    </cfRule>
    <cfRule type="expression" dxfId="1718" priority="1794">
      <formula>PercentCompleteBeyond</formula>
    </cfRule>
    <cfRule type="expression" dxfId="1717" priority="1795">
      <formula>Actual</formula>
    </cfRule>
    <cfRule type="expression" dxfId="1716" priority="1796">
      <formula>ActualBeyond</formula>
    </cfRule>
    <cfRule type="expression" dxfId="1715" priority="1797">
      <formula>Plan</formula>
    </cfRule>
    <cfRule type="expression" dxfId="1714" priority="1798">
      <formula>BX$8=period_selected</formula>
    </cfRule>
    <cfRule type="expression" dxfId="1713" priority="1799">
      <formula>MOD(COLUMN(),2)</formula>
    </cfRule>
    <cfRule type="expression" dxfId="1712" priority="1800">
      <formula>MOD(COLUMN(),2)=0</formula>
    </cfRule>
  </conditionalFormatting>
  <conditionalFormatting sqref="BX219:BY237 BX239:BY244">
    <cfRule type="expression" dxfId="1711" priority="1785">
      <formula>PercentComplete</formula>
    </cfRule>
    <cfRule type="expression" dxfId="1710" priority="1786">
      <formula>PercentCompleteBeyond</formula>
    </cfRule>
    <cfRule type="expression" dxfId="1709" priority="1787">
      <formula>Actual</formula>
    </cfRule>
    <cfRule type="expression" dxfId="1708" priority="1788">
      <formula>ActualBeyond</formula>
    </cfRule>
    <cfRule type="expression" dxfId="1707" priority="1789">
      <formula>Plan</formula>
    </cfRule>
    <cfRule type="expression" dxfId="1706" priority="1790">
      <formula>BX$8=period_selected</formula>
    </cfRule>
    <cfRule type="expression" dxfId="1705" priority="1791">
      <formula>MOD(COLUMN(),2)</formula>
    </cfRule>
    <cfRule type="expression" dxfId="1704" priority="1792">
      <formula>MOD(COLUMN(),2)=0</formula>
    </cfRule>
  </conditionalFormatting>
  <conditionalFormatting sqref="BX245:BY270">
    <cfRule type="expression" dxfId="1703" priority="1777">
      <formula>PercentComplete</formula>
    </cfRule>
    <cfRule type="expression" dxfId="1702" priority="1778">
      <formula>PercentCompleteBeyond</formula>
    </cfRule>
    <cfRule type="expression" dxfId="1701" priority="1779">
      <formula>Actual</formula>
    </cfRule>
    <cfRule type="expression" dxfId="1700" priority="1780">
      <formula>ActualBeyond</formula>
    </cfRule>
    <cfRule type="expression" dxfId="1699" priority="1781">
      <formula>Plan</formula>
    </cfRule>
    <cfRule type="expression" dxfId="1698" priority="1782">
      <formula>BX$8=period_selected</formula>
    </cfRule>
    <cfRule type="expression" dxfId="1697" priority="1783">
      <formula>MOD(COLUMN(),2)</formula>
    </cfRule>
    <cfRule type="expression" dxfId="1696" priority="1784">
      <formula>MOD(COLUMN(),2)=0</formula>
    </cfRule>
  </conditionalFormatting>
  <conditionalFormatting sqref="BX271:BY272 BX274:BY296">
    <cfRule type="expression" dxfId="1695" priority="1769">
      <formula>PercentComplete</formula>
    </cfRule>
    <cfRule type="expression" dxfId="1694" priority="1770">
      <formula>PercentCompleteBeyond</formula>
    </cfRule>
    <cfRule type="expression" dxfId="1693" priority="1771">
      <formula>Actual</formula>
    </cfRule>
    <cfRule type="expression" dxfId="1692" priority="1772">
      <formula>ActualBeyond</formula>
    </cfRule>
    <cfRule type="expression" dxfId="1691" priority="1773">
      <formula>Plan</formula>
    </cfRule>
    <cfRule type="expression" dxfId="1690" priority="1774">
      <formula>BX$8=period_selected</formula>
    </cfRule>
    <cfRule type="expression" dxfId="1689" priority="1775">
      <formula>MOD(COLUMN(),2)</formula>
    </cfRule>
    <cfRule type="expression" dxfId="1688" priority="1776">
      <formula>MOD(COLUMN(),2)=0</formula>
    </cfRule>
  </conditionalFormatting>
  <conditionalFormatting sqref="BX298:BY312 BX314:BY323">
    <cfRule type="expression" dxfId="1687" priority="1761">
      <formula>PercentComplete</formula>
    </cfRule>
    <cfRule type="expression" dxfId="1686" priority="1762">
      <formula>PercentCompleteBeyond</formula>
    </cfRule>
    <cfRule type="expression" dxfId="1685" priority="1763">
      <formula>Actual</formula>
    </cfRule>
    <cfRule type="expression" dxfId="1684" priority="1764">
      <formula>ActualBeyond</formula>
    </cfRule>
    <cfRule type="expression" dxfId="1683" priority="1765">
      <formula>Plan</formula>
    </cfRule>
    <cfRule type="expression" dxfId="1682" priority="1766">
      <formula>BX$8=period_selected</formula>
    </cfRule>
    <cfRule type="expression" dxfId="1681" priority="1767">
      <formula>MOD(COLUMN(),2)</formula>
    </cfRule>
    <cfRule type="expression" dxfId="1680" priority="1768">
      <formula>MOD(COLUMN(),2)=0</formula>
    </cfRule>
  </conditionalFormatting>
  <conditionalFormatting sqref="BX325:BY350">
    <cfRule type="expression" dxfId="1679" priority="1753">
      <formula>PercentComplete</formula>
    </cfRule>
    <cfRule type="expression" dxfId="1678" priority="1754">
      <formula>PercentCompleteBeyond</formula>
    </cfRule>
    <cfRule type="expression" dxfId="1677" priority="1755">
      <formula>Actual</formula>
    </cfRule>
    <cfRule type="expression" dxfId="1676" priority="1756">
      <formula>ActualBeyond</formula>
    </cfRule>
    <cfRule type="expression" dxfId="1675" priority="1757">
      <formula>Plan</formula>
    </cfRule>
    <cfRule type="expression" dxfId="1674" priority="1758">
      <formula>BX$8=period_selected</formula>
    </cfRule>
    <cfRule type="expression" dxfId="1673" priority="1759">
      <formula>MOD(COLUMN(),2)</formula>
    </cfRule>
    <cfRule type="expression" dxfId="1672" priority="1760">
      <formula>MOD(COLUMN(),2)=0</formula>
    </cfRule>
  </conditionalFormatting>
  <conditionalFormatting sqref="BX352:BY368 BX370:BY377">
    <cfRule type="expression" dxfId="1671" priority="1745">
      <formula>PercentComplete</formula>
    </cfRule>
    <cfRule type="expression" dxfId="1670" priority="1746">
      <formula>PercentCompleteBeyond</formula>
    </cfRule>
    <cfRule type="expression" dxfId="1669" priority="1747">
      <formula>Actual</formula>
    </cfRule>
    <cfRule type="expression" dxfId="1668" priority="1748">
      <formula>ActualBeyond</formula>
    </cfRule>
    <cfRule type="expression" dxfId="1667" priority="1749">
      <formula>Plan</formula>
    </cfRule>
    <cfRule type="expression" dxfId="1666" priority="1750">
      <formula>BX$8=period_selected</formula>
    </cfRule>
    <cfRule type="expression" dxfId="1665" priority="1751">
      <formula>MOD(COLUMN(),2)</formula>
    </cfRule>
    <cfRule type="expression" dxfId="1664" priority="1752">
      <formula>MOD(COLUMN(),2)=0</formula>
    </cfRule>
  </conditionalFormatting>
  <conditionalFormatting sqref="BX378:BY403">
    <cfRule type="expression" dxfId="1663" priority="1737">
      <formula>PercentComplete</formula>
    </cfRule>
    <cfRule type="expression" dxfId="1662" priority="1738">
      <formula>PercentCompleteBeyond</formula>
    </cfRule>
    <cfRule type="expression" dxfId="1661" priority="1739">
      <formula>Actual</formula>
    </cfRule>
    <cfRule type="expression" dxfId="1660" priority="1740">
      <formula>ActualBeyond</formula>
    </cfRule>
    <cfRule type="expression" dxfId="1659" priority="1741">
      <formula>Plan</formula>
    </cfRule>
    <cfRule type="expression" dxfId="1658" priority="1742">
      <formula>BX$8=period_selected</formula>
    </cfRule>
    <cfRule type="expression" dxfId="1657" priority="1743">
      <formula>MOD(COLUMN(),2)</formula>
    </cfRule>
    <cfRule type="expression" dxfId="1656" priority="1744">
      <formula>MOD(COLUMN(),2)=0</formula>
    </cfRule>
  </conditionalFormatting>
  <conditionalFormatting sqref="BX404:BY412">
    <cfRule type="expression" dxfId="1655" priority="1729">
      <formula>PercentComplete</formula>
    </cfRule>
    <cfRule type="expression" dxfId="1654" priority="1730">
      <formula>PercentCompleteBeyond</formula>
    </cfRule>
    <cfRule type="expression" dxfId="1653" priority="1731">
      <formula>Actual</formula>
    </cfRule>
    <cfRule type="expression" dxfId="1652" priority="1732">
      <formula>ActualBeyond</formula>
    </cfRule>
    <cfRule type="expression" dxfId="1651" priority="1733">
      <formula>Plan</formula>
    </cfRule>
    <cfRule type="expression" dxfId="1650" priority="1734">
      <formula>BX$8=period_selected</formula>
    </cfRule>
    <cfRule type="expression" dxfId="1649" priority="1735">
      <formula>MOD(COLUMN(),2)</formula>
    </cfRule>
    <cfRule type="expression" dxfId="1648" priority="1736">
      <formula>MOD(COLUMN(),2)=0</formula>
    </cfRule>
  </conditionalFormatting>
  <conditionalFormatting sqref="BX9:BY23">
    <cfRule type="expression" dxfId="1647" priority="1721">
      <formula>PercentComplete</formula>
    </cfRule>
    <cfRule type="expression" dxfId="1646" priority="1722">
      <formula>PercentCompleteBeyond</formula>
    </cfRule>
    <cfRule type="expression" dxfId="1645" priority="1723">
      <formula>Actual</formula>
    </cfRule>
    <cfRule type="expression" dxfId="1644" priority="1724">
      <formula>ActualBeyond</formula>
    </cfRule>
    <cfRule type="expression" dxfId="1643" priority="1725">
      <formula>Plan</formula>
    </cfRule>
    <cfRule type="expression" dxfId="1642" priority="1726">
      <formula>BX$8=period_selected</formula>
    </cfRule>
    <cfRule type="expression" dxfId="1641" priority="1727">
      <formula>MOD(COLUMN(),2)</formula>
    </cfRule>
    <cfRule type="expression" dxfId="1640" priority="1728">
      <formula>MOD(COLUMN(),2)=0</formula>
    </cfRule>
  </conditionalFormatting>
  <conditionalFormatting sqref="BX24:BY49">
    <cfRule type="expression" dxfId="1639" priority="1713">
      <formula>PercentComplete</formula>
    </cfRule>
    <cfRule type="expression" dxfId="1638" priority="1714">
      <formula>PercentCompleteBeyond</formula>
    </cfRule>
    <cfRule type="expression" dxfId="1637" priority="1715">
      <formula>Actual</formula>
    </cfRule>
    <cfRule type="expression" dxfId="1636" priority="1716">
      <formula>ActualBeyond</formula>
    </cfRule>
    <cfRule type="expression" dxfId="1635" priority="1717">
      <formula>Plan</formula>
    </cfRule>
    <cfRule type="expression" dxfId="1634" priority="1718">
      <formula>BX$8=period_selected</formula>
    </cfRule>
    <cfRule type="expression" dxfId="1633" priority="1719">
      <formula>MOD(COLUMN(),2)</formula>
    </cfRule>
    <cfRule type="expression" dxfId="1632" priority="1720">
      <formula>MOD(COLUMN(),2)=0</formula>
    </cfRule>
  </conditionalFormatting>
  <conditionalFormatting sqref="BX50:BY68">
    <cfRule type="expression" dxfId="1631" priority="1705">
      <formula>PercentComplete</formula>
    </cfRule>
    <cfRule type="expression" dxfId="1630" priority="1706">
      <formula>PercentCompleteBeyond</formula>
    </cfRule>
    <cfRule type="expression" dxfId="1629" priority="1707">
      <formula>Actual</formula>
    </cfRule>
    <cfRule type="expression" dxfId="1628" priority="1708">
      <formula>ActualBeyond</formula>
    </cfRule>
    <cfRule type="expression" dxfId="1627" priority="1709">
      <formula>Plan</formula>
    </cfRule>
    <cfRule type="expression" dxfId="1626" priority="1710">
      <formula>BX$8=period_selected</formula>
    </cfRule>
    <cfRule type="expression" dxfId="1625" priority="1711">
      <formula>MOD(COLUMN(),2)</formula>
    </cfRule>
    <cfRule type="expression" dxfId="1624" priority="1712">
      <formula>MOD(COLUMN(),2)=0</formula>
    </cfRule>
  </conditionalFormatting>
  <conditionalFormatting sqref="BX70:BY84">
    <cfRule type="expression" dxfId="1623" priority="1697">
      <formula>PercentComplete</formula>
    </cfRule>
    <cfRule type="expression" dxfId="1622" priority="1698">
      <formula>PercentCompleteBeyond</formula>
    </cfRule>
    <cfRule type="expression" dxfId="1621" priority="1699">
      <formula>Actual</formula>
    </cfRule>
    <cfRule type="expression" dxfId="1620" priority="1700">
      <formula>ActualBeyond</formula>
    </cfRule>
    <cfRule type="expression" dxfId="1619" priority="1701">
      <formula>Plan</formula>
    </cfRule>
    <cfRule type="expression" dxfId="1618" priority="1702">
      <formula>BX$8=period_selected</formula>
    </cfRule>
    <cfRule type="expression" dxfId="1617" priority="1703">
      <formula>MOD(COLUMN(),2)</formula>
    </cfRule>
    <cfRule type="expression" dxfId="1616" priority="1704">
      <formula>MOD(COLUMN(),2)=0</formula>
    </cfRule>
  </conditionalFormatting>
  <conditionalFormatting sqref="BX85:BY110">
    <cfRule type="expression" dxfId="1615" priority="1689">
      <formula>PercentComplete</formula>
    </cfRule>
    <cfRule type="expression" dxfId="1614" priority="1690">
      <formula>PercentCompleteBeyond</formula>
    </cfRule>
    <cfRule type="expression" dxfId="1613" priority="1691">
      <formula>Actual</formula>
    </cfRule>
    <cfRule type="expression" dxfId="1612" priority="1692">
      <formula>ActualBeyond</formula>
    </cfRule>
    <cfRule type="expression" dxfId="1611" priority="1693">
      <formula>Plan</formula>
    </cfRule>
    <cfRule type="expression" dxfId="1610" priority="1694">
      <formula>BX$8=period_selected</formula>
    </cfRule>
    <cfRule type="expression" dxfId="1609" priority="1695">
      <formula>MOD(COLUMN(),2)</formula>
    </cfRule>
    <cfRule type="expression" dxfId="1608" priority="1696">
      <formula>MOD(COLUMN(),2)=0</formula>
    </cfRule>
  </conditionalFormatting>
  <conditionalFormatting sqref="BX111:BY124 BX126:BY129">
    <cfRule type="expression" dxfId="1607" priority="1681">
      <formula>PercentComplete</formula>
    </cfRule>
    <cfRule type="expression" dxfId="1606" priority="1682">
      <formula>PercentCompleteBeyond</formula>
    </cfRule>
    <cfRule type="expression" dxfId="1605" priority="1683">
      <formula>Actual</formula>
    </cfRule>
    <cfRule type="expression" dxfId="1604" priority="1684">
      <formula>ActualBeyond</formula>
    </cfRule>
    <cfRule type="expression" dxfId="1603" priority="1685">
      <formula>Plan</formula>
    </cfRule>
    <cfRule type="expression" dxfId="1602" priority="1686">
      <formula>BX$8=period_selected</formula>
    </cfRule>
    <cfRule type="expression" dxfId="1601" priority="1687">
      <formula>MOD(COLUMN(),2)</formula>
    </cfRule>
    <cfRule type="expression" dxfId="1600" priority="1688">
      <formula>MOD(COLUMN(),2)=0</formula>
    </cfRule>
  </conditionalFormatting>
  <conditionalFormatting sqref="BX324:BY324">
    <cfRule type="expression" dxfId="1599" priority="1665">
      <formula>PercentComplete</formula>
    </cfRule>
    <cfRule type="expression" dxfId="1598" priority="1666">
      <formula>PercentCompleteBeyond</formula>
    </cfRule>
    <cfRule type="expression" dxfId="1597" priority="1667">
      <formula>Actual</formula>
    </cfRule>
    <cfRule type="expression" dxfId="1596" priority="1668">
      <formula>ActualBeyond</formula>
    </cfRule>
    <cfRule type="expression" dxfId="1595" priority="1669">
      <formula>Plan</formula>
    </cfRule>
    <cfRule type="expression" dxfId="1594" priority="1670">
      <formula>BX$8=period_selected</formula>
    </cfRule>
    <cfRule type="expression" dxfId="1593" priority="1671">
      <formula>MOD(COLUMN(),2)</formula>
    </cfRule>
    <cfRule type="expression" dxfId="1592" priority="1672">
      <formula>MOD(COLUMN(),2)=0</formula>
    </cfRule>
  </conditionalFormatting>
  <conditionalFormatting sqref="BX351:BY351">
    <cfRule type="expression" dxfId="1591" priority="1657">
      <formula>PercentComplete</formula>
    </cfRule>
    <cfRule type="expression" dxfId="1590" priority="1658">
      <formula>PercentCompleteBeyond</formula>
    </cfRule>
    <cfRule type="expression" dxfId="1589" priority="1659">
      <formula>Actual</formula>
    </cfRule>
    <cfRule type="expression" dxfId="1588" priority="1660">
      <formula>ActualBeyond</formula>
    </cfRule>
    <cfRule type="expression" dxfId="1587" priority="1661">
      <formula>Plan</formula>
    </cfRule>
    <cfRule type="expression" dxfId="1586" priority="1662">
      <formula>BX$8=period_selected</formula>
    </cfRule>
    <cfRule type="expression" dxfId="1585" priority="1663">
      <formula>MOD(COLUMN(),2)</formula>
    </cfRule>
    <cfRule type="expression" dxfId="1584" priority="1664">
      <formula>MOD(COLUMN(),2)=0</formula>
    </cfRule>
  </conditionalFormatting>
  <conditionalFormatting sqref="BZ69:CA69 BZ83:CA87 BZ79:CA81 BZ71:CA77">
    <cfRule type="expression" dxfId="1583" priority="1649">
      <formula>PercentComplete</formula>
    </cfRule>
    <cfRule type="expression" dxfId="1582" priority="1650">
      <formula>PercentCompleteBeyond</formula>
    </cfRule>
    <cfRule type="expression" dxfId="1581" priority="1651">
      <formula>Actual</formula>
    </cfRule>
    <cfRule type="expression" dxfId="1580" priority="1652">
      <formula>ActualBeyond</formula>
    </cfRule>
    <cfRule type="expression" dxfId="1579" priority="1653">
      <formula>Plan</formula>
    </cfRule>
    <cfRule type="expression" dxfId="1578" priority="1654">
      <formula>BZ$8=period_selected</formula>
    </cfRule>
    <cfRule type="expression" dxfId="1577" priority="1655">
      <formula>MOD(COLUMN(),2)</formula>
    </cfRule>
    <cfRule type="expression" dxfId="1576" priority="1656">
      <formula>MOD(COLUMN(),2)=0</formula>
    </cfRule>
  </conditionalFormatting>
  <conditionalFormatting sqref="BZ89:CA91 BZ111:CA114 BZ106:CA109 BZ104:CA104 BZ102:CA102 BZ95:CA100 BZ93:CA93">
    <cfRule type="expression" dxfId="1575" priority="1641">
      <formula>PercentComplete</formula>
    </cfRule>
    <cfRule type="expression" dxfId="1574" priority="1642">
      <formula>PercentCompleteBeyond</formula>
    </cfRule>
    <cfRule type="expression" dxfId="1573" priority="1643">
      <formula>Actual</formula>
    </cfRule>
    <cfRule type="expression" dxfId="1572" priority="1644">
      <formula>ActualBeyond</formula>
    </cfRule>
    <cfRule type="expression" dxfId="1571" priority="1645">
      <formula>Plan</formula>
    </cfRule>
    <cfRule type="expression" dxfId="1570" priority="1646">
      <formula>BZ$8=period_selected</formula>
    </cfRule>
    <cfRule type="expression" dxfId="1569" priority="1647">
      <formula>MOD(COLUMN(),2)</formula>
    </cfRule>
    <cfRule type="expression" dxfId="1568" priority="1648">
      <formula>MOD(COLUMN(),2)=0</formula>
    </cfRule>
  </conditionalFormatting>
  <conditionalFormatting sqref="BZ115:CA119 BZ126:CA140 BZ123:CA123 BZ121:CA121">
    <cfRule type="expression" dxfId="1567" priority="1633">
      <formula>PercentComplete</formula>
    </cfRule>
    <cfRule type="expression" dxfId="1566" priority="1634">
      <formula>PercentCompleteBeyond</formula>
    </cfRule>
    <cfRule type="expression" dxfId="1565" priority="1635">
      <formula>Actual</formula>
    </cfRule>
    <cfRule type="expression" dxfId="1564" priority="1636">
      <formula>ActualBeyond</formula>
    </cfRule>
    <cfRule type="expression" dxfId="1563" priority="1637">
      <formula>Plan</formula>
    </cfRule>
    <cfRule type="expression" dxfId="1562" priority="1638">
      <formula>BZ$8=period_selected</formula>
    </cfRule>
    <cfRule type="expression" dxfId="1561" priority="1639">
      <formula>MOD(COLUMN(),2)</formula>
    </cfRule>
    <cfRule type="expression" dxfId="1560" priority="1640">
      <formula>MOD(COLUMN(),2)=0</formula>
    </cfRule>
  </conditionalFormatting>
  <conditionalFormatting sqref="BZ141:CA166">
    <cfRule type="expression" dxfId="1559" priority="1625">
      <formula>PercentComplete</formula>
    </cfRule>
    <cfRule type="expression" dxfId="1558" priority="1626">
      <formula>PercentCompleteBeyond</formula>
    </cfRule>
    <cfRule type="expression" dxfId="1557" priority="1627">
      <formula>Actual</formula>
    </cfRule>
    <cfRule type="expression" dxfId="1556" priority="1628">
      <formula>ActualBeyond</formula>
    </cfRule>
    <cfRule type="expression" dxfId="1555" priority="1629">
      <formula>Plan</formula>
    </cfRule>
    <cfRule type="expression" dxfId="1554" priority="1630">
      <formula>BZ$8=period_selected</formula>
    </cfRule>
    <cfRule type="expression" dxfId="1553" priority="1631">
      <formula>MOD(COLUMN(),2)</formula>
    </cfRule>
    <cfRule type="expression" dxfId="1552" priority="1632">
      <formula>MOD(COLUMN(),2)=0</formula>
    </cfRule>
  </conditionalFormatting>
  <conditionalFormatting sqref="BZ167:CA175 BZ177:CA192">
    <cfRule type="expression" dxfId="1551" priority="1617">
      <formula>PercentComplete</formula>
    </cfRule>
    <cfRule type="expression" dxfId="1550" priority="1618">
      <formula>PercentCompleteBeyond</formula>
    </cfRule>
    <cfRule type="expression" dxfId="1549" priority="1619">
      <formula>Actual</formula>
    </cfRule>
    <cfRule type="expression" dxfId="1548" priority="1620">
      <formula>ActualBeyond</formula>
    </cfRule>
    <cfRule type="expression" dxfId="1547" priority="1621">
      <formula>Plan</formula>
    </cfRule>
    <cfRule type="expression" dxfId="1546" priority="1622">
      <formula>BZ$8=period_selected</formula>
    </cfRule>
    <cfRule type="expression" dxfId="1545" priority="1623">
      <formula>MOD(COLUMN(),2)</formula>
    </cfRule>
    <cfRule type="expression" dxfId="1544" priority="1624">
      <formula>MOD(COLUMN(),2)=0</formula>
    </cfRule>
  </conditionalFormatting>
  <conditionalFormatting sqref="BZ193:CA211 BZ213:CA218">
    <cfRule type="expression" dxfId="1543" priority="1609">
      <formula>PercentComplete</formula>
    </cfRule>
    <cfRule type="expression" dxfId="1542" priority="1610">
      <formula>PercentCompleteBeyond</formula>
    </cfRule>
    <cfRule type="expression" dxfId="1541" priority="1611">
      <formula>Actual</formula>
    </cfRule>
    <cfRule type="expression" dxfId="1540" priority="1612">
      <formula>ActualBeyond</formula>
    </cfRule>
    <cfRule type="expression" dxfId="1539" priority="1613">
      <formula>Plan</formula>
    </cfRule>
    <cfRule type="expression" dxfId="1538" priority="1614">
      <formula>BZ$8=period_selected</formula>
    </cfRule>
    <cfRule type="expression" dxfId="1537" priority="1615">
      <formula>MOD(COLUMN(),2)</formula>
    </cfRule>
    <cfRule type="expression" dxfId="1536" priority="1616">
      <formula>MOD(COLUMN(),2)=0</formula>
    </cfRule>
  </conditionalFormatting>
  <conditionalFormatting sqref="BZ219:CA237 BZ239:CA244">
    <cfRule type="expression" dxfId="1535" priority="1601">
      <formula>PercentComplete</formula>
    </cfRule>
    <cfRule type="expression" dxfId="1534" priority="1602">
      <formula>PercentCompleteBeyond</formula>
    </cfRule>
    <cfRule type="expression" dxfId="1533" priority="1603">
      <formula>Actual</formula>
    </cfRule>
    <cfRule type="expression" dxfId="1532" priority="1604">
      <formula>ActualBeyond</formula>
    </cfRule>
    <cfRule type="expression" dxfId="1531" priority="1605">
      <formula>Plan</formula>
    </cfRule>
    <cfRule type="expression" dxfId="1530" priority="1606">
      <formula>BZ$8=period_selected</formula>
    </cfRule>
    <cfRule type="expression" dxfId="1529" priority="1607">
      <formula>MOD(COLUMN(),2)</formula>
    </cfRule>
    <cfRule type="expression" dxfId="1528" priority="1608">
      <formula>MOD(COLUMN(),2)=0</formula>
    </cfRule>
  </conditionalFormatting>
  <conditionalFormatting sqref="BZ245:CA270">
    <cfRule type="expression" dxfId="1527" priority="1593">
      <formula>PercentComplete</formula>
    </cfRule>
    <cfRule type="expression" dxfId="1526" priority="1594">
      <formula>PercentCompleteBeyond</formula>
    </cfRule>
    <cfRule type="expression" dxfId="1525" priority="1595">
      <formula>Actual</formula>
    </cfRule>
    <cfRule type="expression" dxfId="1524" priority="1596">
      <formula>ActualBeyond</formula>
    </cfRule>
    <cfRule type="expression" dxfId="1523" priority="1597">
      <formula>Plan</formula>
    </cfRule>
    <cfRule type="expression" dxfId="1522" priority="1598">
      <formula>BZ$8=period_selected</formula>
    </cfRule>
    <cfRule type="expression" dxfId="1521" priority="1599">
      <formula>MOD(COLUMN(),2)</formula>
    </cfRule>
    <cfRule type="expression" dxfId="1520" priority="1600">
      <formula>MOD(COLUMN(),2)=0</formula>
    </cfRule>
  </conditionalFormatting>
  <conditionalFormatting sqref="BZ271:CA272 BZ274:CA296">
    <cfRule type="expression" dxfId="1519" priority="1585">
      <formula>PercentComplete</formula>
    </cfRule>
    <cfRule type="expression" dxfId="1518" priority="1586">
      <formula>PercentCompleteBeyond</formula>
    </cfRule>
    <cfRule type="expression" dxfId="1517" priority="1587">
      <formula>Actual</formula>
    </cfRule>
    <cfRule type="expression" dxfId="1516" priority="1588">
      <formula>ActualBeyond</formula>
    </cfRule>
    <cfRule type="expression" dxfId="1515" priority="1589">
      <formula>Plan</formula>
    </cfRule>
    <cfRule type="expression" dxfId="1514" priority="1590">
      <formula>BZ$8=period_selected</formula>
    </cfRule>
    <cfRule type="expression" dxfId="1513" priority="1591">
      <formula>MOD(COLUMN(),2)</formula>
    </cfRule>
    <cfRule type="expression" dxfId="1512" priority="1592">
      <formula>MOD(COLUMN(),2)=0</formula>
    </cfRule>
  </conditionalFormatting>
  <conditionalFormatting sqref="BZ298:CA312 BZ314:CA323">
    <cfRule type="expression" dxfId="1511" priority="1577">
      <formula>PercentComplete</formula>
    </cfRule>
    <cfRule type="expression" dxfId="1510" priority="1578">
      <formula>PercentCompleteBeyond</formula>
    </cfRule>
    <cfRule type="expression" dxfId="1509" priority="1579">
      <formula>Actual</formula>
    </cfRule>
    <cfRule type="expression" dxfId="1508" priority="1580">
      <formula>ActualBeyond</formula>
    </cfRule>
    <cfRule type="expression" dxfId="1507" priority="1581">
      <formula>Plan</formula>
    </cfRule>
    <cfRule type="expression" dxfId="1506" priority="1582">
      <formula>BZ$8=period_selected</formula>
    </cfRule>
    <cfRule type="expression" dxfId="1505" priority="1583">
      <formula>MOD(COLUMN(),2)</formula>
    </cfRule>
    <cfRule type="expression" dxfId="1504" priority="1584">
      <formula>MOD(COLUMN(),2)=0</formula>
    </cfRule>
  </conditionalFormatting>
  <conditionalFormatting sqref="BZ325:CA350">
    <cfRule type="expression" dxfId="1503" priority="1569">
      <formula>PercentComplete</formula>
    </cfRule>
    <cfRule type="expression" dxfId="1502" priority="1570">
      <formula>PercentCompleteBeyond</formula>
    </cfRule>
    <cfRule type="expression" dxfId="1501" priority="1571">
      <formula>Actual</formula>
    </cfRule>
    <cfRule type="expression" dxfId="1500" priority="1572">
      <formula>ActualBeyond</formula>
    </cfRule>
    <cfRule type="expression" dxfId="1499" priority="1573">
      <formula>Plan</formula>
    </cfRule>
    <cfRule type="expression" dxfId="1498" priority="1574">
      <formula>BZ$8=period_selected</formula>
    </cfRule>
    <cfRule type="expression" dxfId="1497" priority="1575">
      <formula>MOD(COLUMN(),2)</formula>
    </cfRule>
    <cfRule type="expression" dxfId="1496" priority="1576">
      <formula>MOD(COLUMN(),2)=0</formula>
    </cfRule>
  </conditionalFormatting>
  <conditionalFormatting sqref="BZ352:CA368 BZ370:CA377">
    <cfRule type="expression" dxfId="1495" priority="1561">
      <formula>PercentComplete</formula>
    </cfRule>
    <cfRule type="expression" dxfId="1494" priority="1562">
      <formula>PercentCompleteBeyond</formula>
    </cfRule>
    <cfRule type="expression" dxfId="1493" priority="1563">
      <formula>Actual</formula>
    </cfRule>
    <cfRule type="expression" dxfId="1492" priority="1564">
      <formula>ActualBeyond</formula>
    </cfRule>
    <cfRule type="expression" dxfId="1491" priority="1565">
      <formula>Plan</formula>
    </cfRule>
    <cfRule type="expression" dxfId="1490" priority="1566">
      <formula>BZ$8=period_selected</formula>
    </cfRule>
    <cfRule type="expression" dxfId="1489" priority="1567">
      <formula>MOD(COLUMN(),2)</formula>
    </cfRule>
    <cfRule type="expression" dxfId="1488" priority="1568">
      <formula>MOD(COLUMN(),2)=0</formula>
    </cfRule>
  </conditionalFormatting>
  <conditionalFormatting sqref="BZ378:CA403">
    <cfRule type="expression" dxfId="1487" priority="1553">
      <formula>PercentComplete</formula>
    </cfRule>
    <cfRule type="expression" dxfId="1486" priority="1554">
      <formula>PercentCompleteBeyond</formula>
    </cfRule>
    <cfRule type="expression" dxfId="1485" priority="1555">
      <formula>Actual</formula>
    </cfRule>
    <cfRule type="expression" dxfId="1484" priority="1556">
      <formula>ActualBeyond</formula>
    </cfRule>
    <cfRule type="expression" dxfId="1483" priority="1557">
      <formula>Plan</formula>
    </cfRule>
    <cfRule type="expression" dxfId="1482" priority="1558">
      <formula>BZ$8=period_selected</formula>
    </cfRule>
    <cfRule type="expression" dxfId="1481" priority="1559">
      <formula>MOD(COLUMN(),2)</formula>
    </cfRule>
    <cfRule type="expression" dxfId="1480" priority="1560">
      <formula>MOD(COLUMN(),2)=0</formula>
    </cfRule>
  </conditionalFormatting>
  <conditionalFormatting sqref="BZ404:CA412">
    <cfRule type="expression" dxfId="1479" priority="1545">
      <formula>PercentComplete</formula>
    </cfRule>
    <cfRule type="expression" dxfId="1478" priority="1546">
      <formula>PercentCompleteBeyond</formula>
    </cfRule>
    <cfRule type="expression" dxfId="1477" priority="1547">
      <formula>Actual</formula>
    </cfRule>
    <cfRule type="expression" dxfId="1476" priority="1548">
      <formula>ActualBeyond</formula>
    </cfRule>
    <cfRule type="expression" dxfId="1475" priority="1549">
      <formula>Plan</formula>
    </cfRule>
    <cfRule type="expression" dxfId="1474" priority="1550">
      <formula>BZ$8=period_selected</formula>
    </cfRule>
    <cfRule type="expression" dxfId="1473" priority="1551">
      <formula>MOD(COLUMN(),2)</formula>
    </cfRule>
    <cfRule type="expression" dxfId="1472" priority="1552">
      <formula>MOD(COLUMN(),2)=0</formula>
    </cfRule>
  </conditionalFormatting>
  <conditionalFormatting sqref="BZ9:CA23">
    <cfRule type="expression" dxfId="1471" priority="1537">
      <formula>PercentComplete</formula>
    </cfRule>
    <cfRule type="expression" dxfId="1470" priority="1538">
      <formula>PercentCompleteBeyond</formula>
    </cfRule>
    <cfRule type="expression" dxfId="1469" priority="1539">
      <formula>Actual</formula>
    </cfRule>
    <cfRule type="expression" dxfId="1468" priority="1540">
      <formula>ActualBeyond</formula>
    </cfRule>
    <cfRule type="expression" dxfId="1467" priority="1541">
      <formula>Plan</formula>
    </cfRule>
    <cfRule type="expression" dxfId="1466" priority="1542">
      <formula>BZ$8=period_selected</formula>
    </cfRule>
    <cfRule type="expression" dxfId="1465" priority="1543">
      <formula>MOD(COLUMN(),2)</formula>
    </cfRule>
    <cfRule type="expression" dxfId="1464" priority="1544">
      <formula>MOD(COLUMN(),2)=0</formula>
    </cfRule>
  </conditionalFormatting>
  <conditionalFormatting sqref="BZ24:CA49">
    <cfRule type="expression" dxfId="1463" priority="1529">
      <formula>PercentComplete</formula>
    </cfRule>
    <cfRule type="expression" dxfId="1462" priority="1530">
      <formula>PercentCompleteBeyond</formula>
    </cfRule>
    <cfRule type="expression" dxfId="1461" priority="1531">
      <formula>Actual</formula>
    </cfRule>
    <cfRule type="expression" dxfId="1460" priority="1532">
      <formula>ActualBeyond</formula>
    </cfRule>
    <cfRule type="expression" dxfId="1459" priority="1533">
      <formula>Plan</formula>
    </cfRule>
    <cfRule type="expression" dxfId="1458" priority="1534">
      <formula>BZ$8=period_selected</formula>
    </cfRule>
    <cfRule type="expression" dxfId="1457" priority="1535">
      <formula>MOD(COLUMN(),2)</formula>
    </cfRule>
    <cfRule type="expression" dxfId="1456" priority="1536">
      <formula>MOD(COLUMN(),2)=0</formula>
    </cfRule>
  </conditionalFormatting>
  <conditionalFormatting sqref="BZ50:CA68">
    <cfRule type="expression" dxfId="1455" priority="1521">
      <formula>PercentComplete</formula>
    </cfRule>
    <cfRule type="expression" dxfId="1454" priority="1522">
      <formula>PercentCompleteBeyond</formula>
    </cfRule>
    <cfRule type="expression" dxfId="1453" priority="1523">
      <formula>Actual</formula>
    </cfRule>
    <cfRule type="expression" dxfId="1452" priority="1524">
      <formula>ActualBeyond</formula>
    </cfRule>
    <cfRule type="expression" dxfId="1451" priority="1525">
      <formula>Plan</formula>
    </cfRule>
    <cfRule type="expression" dxfId="1450" priority="1526">
      <formula>BZ$8=period_selected</formula>
    </cfRule>
    <cfRule type="expression" dxfId="1449" priority="1527">
      <formula>MOD(COLUMN(),2)</formula>
    </cfRule>
    <cfRule type="expression" dxfId="1448" priority="1528">
      <formula>MOD(COLUMN(),2)=0</formula>
    </cfRule>
  </conditionalFormatting>
  <conditionalFormatting sqref="BZ70:CA84">
    <cfRule type="expression" dxfId="1447" priority="1513">
      <formula>PercentComplete</formula>
    </cfRule>
    <cfRule type="expression" dxfId="1446" priority="1514">
      <formula>PercentCompleteBeyond</formula>
    </cfRule>
    <cfRule type="expression" dxfId="1445" priority="1515">
      <formula>Actual</formula>
    </cfRule>
    <cfRule type="expression" dxfId="1444" priority="1516">
      <formula>ActualBeyond</formula>
    </cfRule>
    <cfRule type="expression" dxfId="1443" priority="1517">
      <formula>Plan</formula>
    </cfRule>
    <cfRule type="expression" dxfId="1442" priority="1518">
      <formula>BZ$8=period_selected</formula>
    </cfRule>
    <cfRule type="expression" dxfId="1441" priority="1519">
      <formula>MOD(COLUMN(),2)</formula>
    </cfRule>
    <cfRule type="expression" dxfId="1440" priority="1520">
      <formula>MOD(COLUMN(),2)=0</formula>
    </cfRule>
  </conditionalFormatting>
  <conditionalFormatting sqref="BZ85:CA110">
    <cfRule type="expression" dxfId="1439" priority="1505">
      <formula>PercentComplete</formula>
    </cfRule>
    <cfRule type="expression" dxfId="1438" priority="1506">
      <formula>PercentCompleteBeyond</formula>
    </cfRule>
    <cfRule type="expression" dxfId="1437" priority="1507">
      <formula>Actual</formula>
    </cfRule>
    <cfRule type="expression" dxfId="1436" priority="1508">
      <formula>ActualBeyond</formula>
    </cfRule>
    <cfRule type="expression" dxfId="1435" priority="1509">
      <formula>Plan</formula>
    </cfRule>
    <cfRule type="expression" dxfId="1434" priority="1510">
      <formula>BZ$8=period_selected</formula>
    </cfRule>
    <cfRule type="expression" dxfId="1433" priority="1511">
      <formula>MOD(COLUMN(),2)</formula>
    </cfRule>
    <cfRule type="expression" dxfId="1432" priority="1512">
      <formula>MOD(COLUMN(),2)=0</formula>
    </cfRule>
  </conditionalFormatting>
  <conditionalFormatting sqref="BZ111:CA124 BZ126:CA129">
    <cfRule type="expression" dxfId="1431" priority="1497">
      <formula>PercentComplete</formula>
    </cfRule>
    <cfRule type="expression" dxfId="1430" priority="1498">
      <formula>PercentCompleteBeyond</formula>
    </cfRule>
    <cfRule type="expression" dxfId="1429" priority="1499">
      <formula>Actual</formula>
    </cfRule>
    <cfRule type="expression" dxfId="1428" priority="1500">
      <formula>ActualBeyond</formula>
    </cfRule>
    <cfRule type="expression" dxfId="1427" priority="1501">
      <formula>Plan</formula>
    </cfRule>
    <cfRule type="expression" dxfId="1426" priority="1502">
      <formula>BZ$8=period_selected</formula>
    </cfRule>
    <cfRule type="expression" dxfId="1425" priority="1503">
      <formula>MOD(COLUMN(),2)</formula>
    </cfRule>
    <cfRule type="expression" dxfId="1424" priority="1504">
      <formula>MOD(COLUMN(),2)=0</formula>
    </cfRule>
  </conditionalFormatting>
  <conditionalFormatting sqref="BZ324:CA324">
    <cfRule type="expression" dxfId="1423" priority="1481">
      <formula>PercentComplete</formula>
    </cfRule>
    <cfRule type="expression" dxfId="1422" priority="1482">
      <formula>PercentCompleteBeyond</formula>
    </cfRule>
    <cfRule type="expression" dxfId="1421" priority="1483">
      <formula>Actual</formula>
    </cfRule>
    <cfRule type="expression" dxfId="1420" priority="1484">
      <formula>ActualBeyond</formula>
    </cfRule>
    <cfRule type="expression" dxfId="1419" priority="1485">
      <formula>Plan</formula>
    </cfRule>
    <cfRule type="expression" dxfId="1418" priority="1486">
      <formula>BZ$8=period_selected</formula>
    </cfRule>
    <cfRule type="expression" dxfId="1417" priority="1487">
      <formula>MOD(COLUMN(),2)</formula>
    </cfRule>
    <cfRule type="expression" dxfId="1416" priority="1488">
      <formula>MOD(COLUMN(),2)=0</formula>
    </cfRule>
  </conditionalFormatting>
  <conditionalFormatting sqref="BZ351:CA351">
    <cfRule type="expression" dxfId="1415" priority="1473">
      <formula>PercentComplete</formula>
    </cfRule>
    <cfRule type="expression" dxfId="1414" priority="1474">
      <formula>PercentCompleteBeyond</formula>
    </cfRule>
    <cfRule type="expression" dxfId="1413" priority="1475">
      <formula>Actual</formula>
    </cfRule>
    <cfRule type="expression" dxfId="1412" priority="1476">
      <formula>ActualBeyond</formula>
    </cfRule>
    <cfRule type="expression" dxfId="1411" priority="1477">
      <formula>Plan</formula>
    </cfRule>
    <cfRule type="expression" dxfId="1410" priority="1478">
      <formula>BZ$8=period_selected</formula>
    </cfRule>
    <cfRule type="expression" dxfId="1409" priority="1479">
      <formula>MOD(COLUMN(),2)</formula>
    </cfRule>
    <cfRule type="expression" dxfId="1408" priority="1480">
      <formula>MOD(COLUMN(),2)=0</formula>
    </cfRule>
  </conditionalFormatting>
  <conditionalFormatting sqref="CB69:DE69 CB83:DE87 CB79:DE81 CB71:DE77">
    <cfRule type="expression" dxfId="1407" priority="1465">
      <formula>PercentComplete</formula>
    </cfRule>
    <cfRule type="expression" dxfId="1406" priority="1466">
      <formula>PercentCompleteBeyond</formula>
    </cfRule>
    <cfRule type="expression" dxfId="1405" priority="1467">
      <formula>Actual</formula>
    </cfRule>
    <cfRule type="expression" dxfId="1404" priority="1468">
      <formula>ActualBeyond</formula>
    </cfRule>
    <cfRule type="expression" dxfId="1403" priority="1469">
      <formula>Plan</formula>
    </cfRule>
    <cfRule type="expression" dxfId="1402" priority="1470">
      <formula>CB$8=period_selected</formula>
    </cfRule>
    <cfRule type="expression" dxfId="1401" priority="1471">
      <formula>MOD(COLUMN(),2)</formula>
    </cfRule>
    <cfRule type="expression" dxfId="1400" priority="1472">
      <formula>MOD(COLUMN(),2)=0</formula>
    </cfRule>
  </conditionalFormatting>
  <conditionalFormatting sqref="CB89:DE91 CB111:DE114 CB106:DE109 CB104:DE104 CB102:DE102 CB95:DE100 CB93:DE93">
    <cfRule type="expression" dxfId="1399" priority="1457">
      <formula>PercentComplete</formula>
    </cfRule>
    <cfRule type="expression" dxfId="1398" priority="1458">
      <formula>PercentCompleteBeyond</formula>
    </cfRule>
    <cfRule type="expression" dxfId="1397" priority="1459">
      <formula>Actual</formula>
    </cfRule>
    <cfRule type="expression" dxfId="1396" priority="1460">
      <formula>ActualBeyond</formula>
    </cfRule>
    <cfRule type="expression" dxfId="1395" priority="1461">
      <formula>Plan</formula>
    </cfRule>
    <cfRule type="expression" dxfId="1394" priority="1462">
      <formula>CB$8=period_selected</formula>
    </cfRule>
    <cfRule type="expression" dxfId="1393" priority="1463">
      <formula>MOD(COLUMN(),2)</formula>
    </cfRule>
    <cfRule type="expression" dxfId="1392" priority="1464">
      <formula>MOD(COLUMN(),2)=0</formula>
    </cfRule>
  </conditionalFormatting>
  <conditionalFormatting sqref="CB115:DE119 CB126:DE140 CB123:DE123 CB121:DE121">
    <cfRule type="expression" dxfId="1391" priority="1449">
      <formula>PercentComplete</formula>
    </cfRule>
    <cfRule type="expression" dxfId="1390" priority="1450">
      <formula>PercentCompleteBeyond</formula>
    </cfRule>
    <cfRule type="expression" dxfId="1389" priority="1451">
      <formula>Actual</formula>
    </cfRule>
    <cfRule type="expression" dxfId="1388" priority="1452">
      <formula>ActualBeyond</formula>
    </cfRule>
    <cfRule type="expression" dxfId="1387" priority="1453">
      <formula>Plan</formula>
    </cfRule>
    <cfRule type="expression" dxfId="1386" priority="1454">
      <formula>CB$8=period_selected</formula>
    </cfRule>
    <cfRule type="expression" dxfId="1385" priority="1455">
      <formula>MOD(COLUMN(),2)</formula>
    </cfRule>
    <cfRule type="expression" dxfId="1384" priority="1456">
      <formula>MOD(COLUMN(),2)=0</formula>
    </cfRule>
  </conditionalFormatting>
  <conditionalFormatting sqref="CB141:DE166">
    <cfRule type="expression" dxfId="1383" priority="1441">
      <formula>PercentComplete</formula>
    </cfRule>
    <cfRule type="expression" dxfId="1382" priority="1442">
      <formula>PercentCompleteBeyond</formula>
    </cfRule>
    <cfRule type="expression" dxfId="1381" priority="1443">
      <formula>Actual</formula>
    </cfRule>
    <cfRule type="expression" dxfId="1380" priority="1444">
      <formula>ActualBeyond</formula>
    </cfRule>
    <cfRule type="expression" dxfId="1379" priority="1445">
      <formula>Plan</formula>
    </cfRule>
    <cfRule type="expression" dxfId="1378" priority="1446">
      <formula>CB$8=period_selected</formula>
    </cfRule>
    <cfRule type="expression" dxfId="1377" priority="1447">
      <formula>MOD(COLUMN(),2)</formula>
    </cfRule>
    <cfRule type="expression" dxfId="1376" priority="1448">
      <formula>MOD(COLUMN(),2)=0</formula>
    </cfRule>
  </conditionalFormatting>
  <conditionalFormatting sqref="CB167:DE175 CB177:DE192">
    <cfRule type="expression" dxfId="1375" priority="1433">
      <formula>PercentComplete</formula>
    </cfRule>
    <cfRule type="expression" dxfId="1374" priority="1434">
      <formula>PercentCompleteBeyond</formula>
    </cfRule>
    <cfRule type="expression" dxfId="1373" priority="1435">
      <formula>Actual</formula>
    </cfRule>
    <cfRule type="expression" dxfId="1372" priority="1436">
      <formula>ActualBeyond</formula>
    </cfRule>
    <cfRule type="expression" dxfId="1371" priority="1437">
      <formula>Plan</formula>
    </cfRule>
    <cfRule type="expression" dxfId="1370" priority="1438">
      <formula>CB$8=period_selected</formula>
    </cfRule>
    <cfRule type="expression" dxfId="1369" priority="1439">
      <formula>MOD(COLUMN(),2)</formula>
    </cfRule>
    <cfRule type="expression" dxfId="1368" priority="1440">
      <formula>MOD(COLUMN(),2)=0</formula>
    </cfRule>
  </conditionalFormatting>
  <conditionalFormatting sqref="CB193:DE211 CB213:DE218">
    <cfRule type="expression" dxfId="1367" priority="1425">
      <formula>PercentComplete</formula>
    </cfRule>
    <cfRule type="expression" dxfId="1366" priority="1426">
      <formula>PercentCompleteBeyond</formula>
    </cfRule>
    <cfRule type="expression" dxfId="1365" priority="1427">
      <formula>Actual</formula>
    </cfRule>
    <cfRule type="expression" dxfId="1364" priority="1428">
      <formula>ActualBeyond</formula>
    </cfRule>
    <cfRule type="expression" dxfId="1363" priority="1429">
      <formula>Plan</formula>
    </cfRule>
    <cfRule type="expression" dxfId="1362" priority="1430">
      <formula>CB$8=period_selected</formula>
    </cfRule>
    <cfRule type="expression" dxfId="1361" priority="1431">
      <formula>MOD(COLUMN(),2)</formula>
    </cfRule>
    <cfRule type="expression" dxfId="1360" priority="1432">
      <formula>MOD(COLUMN(),2)=0</formula>
    </cfRule>
  </conditionalFormatting>
  <conditionalFormatting sqref="CB219:DE237 CB239:DE244">
    <cfRule type="expression" dxfId="1359" priority="1417">
      <formula>PercentComplete</formula>
    </cfRule>
    <cfRule type="expression" dxfId="1358" priority="1418">
      <formula>PercentCompleteBeyond</formula>
    </cfRule>
    <cfRule type="expression" dxfId="1357" priority="1419">
      <formula>Actual</formula>
    </cfRule>
    <cfRule type="expression" dxfId="1356" priority="1420">
      <formula>ActualBeyond</formula>
    </cfRule>
    <cfRule type="expression" dxfId="1355" priority="1421">
      <formula>Plan</formula>
    </cfRule>
    <cfRule type="expression" dxfId="1354" priority="1422">
      <formula>CB$8=period_selected</formula>
    </cfRule>
    <cfRule type="expression" dxfId="1353" priority="1423">
      <formula>MOD(COLUMN(),2)</formula>
    </cfRule>
    <cfRule type="expression" dxfId="1352" priority="1424">
      <formula>MOD(COLUMN(),2)=0</formula>
    </cfRule>
  </conditionalFormatting>
  <conditionalFormatting sqref="CB245:DE270">
    <cfRule type="expression" dxfId="1351" priority="1409">
      <formula>PercentComplete</formula>
    </cfRule>
    <cfRule type="expression" dxfId="1350" priority="1410">
      <formula>PercentCompleteBeyond</formula>
    </cfRule>
    <cfRule type="expression" dxfId="1349" priority="1411">
      <formula>Actual</formula>
    </cfRule>
    <cfRule type="expression" dxfId="1348" priority="1412">
      <formula>ActualBeyond</formula>
    </cfRule>
    <cfRule type="expression" dxfId="1347" priority="1413">
      <formula>Plan</formula>
    </cfRule>
    <cfRule type="expression" dxfId="1346" priority="1414">
      <formula>CB$8=period_selected</formula>
    </cfRule>
    <cfRule type="expression" dxfId="1345" priority="1415">
      <formula>MOD(COLUMN(),2)</formula>
    </cfRule>
    <cfRule type="expression" dxfId="1344" priority="1416">
      <formula>MOD(COLUMN(),2)=0</formula>
    </cfRule>
  </conditionalFormatting>
  <conditionalFormatting sqref="CB271:DE272 CB274:DE296">
    <cfRule type="expression" dxfId="1343" priority="1401">
      <formula>PercentComplete</formula>
    </cfRule>
    <cfRule type="expression" dxfId="1342" priority="1402">
      <formula>PercentCompleteBeyond</formula>
    </cfRule>
    <cfRule type="expression" dxfId="1341" priority="1403">
      <formula>Actual</formula>
    </cfRule>
    <cfRule type="expression" dxfId="1340" priority="1404">
      <formula>ActualBeyond</formula>
    </cfRule>
    <cfRule type="expression" dxfId="1339" priority="1405">
      <formula>Plan</formula>
    </cfRule>
    <cfRule type="expression" dxfId="1338" priority="1406">
      <formula>CB$8=period_selected</formula>
    </cfRule>
    <cfRule type="expression" dxfId="1337" priority="1407">
      <formula>MOD(COLUMN(),2)</formula>
    </cfRule>
    <cfRule type="expression" dxfId="1336" priority="1408">
      <formula>MOD(COLUMN(),2)=0</formula>
    </cfRule>
  </conditionalFormatting>
  <conditionalFormatting sqref="CB298:DE312 CB314:DE323">
    <cfRule type="expression" dxfId="1335" priority="1393">
      <formula>PercentComplete</formula>
    </cfRule>
    <cfRule type="expression" dxfId="1334" priority="1394">
      <formula>PercentCompleteBeyond</formula>
    </cfRule>
    <cfRule type="expression" dxfId="1333" priority="1395">
      <formula>Actual</formula>
    </cfRule>
    <cfRule type="expression" dxfId="1332" priority="1396">
      <formula>ActualBeyond</formula>
    </cfRule>
    <cfRule type="expression" dxfId="1331" priority="1397">
      <formula>Plan</formula>
    </cfRule>
    <cfRule type="expression" dxfId="1330" priority="1398">
      <formula>CB$8=period_selected</formula>
    </cfRule>
    <cfRule type="expression" dxfId="1329" priority="1399">
      <formula>MOD(COLUMN(),2)</formula>
    </cfRule>
    <cfRule type="expression" dxfId="1328" priority="1400">
      <formula>MOD(COLUMN(),2)=0</formula>
    </cfRule>
  </conditionalFormatting>
  <conditionalFormatting sqref="CB325:DE350">
    <cfRule type="expression" dxfId="1327" priority="1385">
      <formula>PercentComplete</formula>
    </cfRule>
    <cfRule type="expression" dxfId="1326" priority="1386">
      <formula>PercentCompleteBeyond</formula>
    </cfRule>
    <cfRule type="expression" dxfId="1325" priority="1387">
      <formula>Actual</formula>
    </cfRule>
    <cfRule type="expression" dxfId="1324" priority="1388">
      <formula>ActualBeyond</formula>
    </cfRule>
    <cfRule type="expression" dxfId="1323" priority="1389">
      <formula>Plan</formula>
    </cfRule>
    <cfRule type="expression" dxfId="1322" priority="1390">
      <formula>CB$8=period_selected</formula>
    </cfRule>
    <cfRule type="expression" dxfId="1321" priority="1391">
      <formula>MOD(COLUMN(),2)</formula>
    </cfRule>
    <cfRule type="expression" dxfId="1320" priority="1392">
      <formula>MOD(COLUMN(),2)=0</formula>
    </cfRule>
  </conditionalFormatting>
  <conditionalFormatting sqref="CB352:DE368 CB370:DE377">
    <cfRule type="expression" dxfId="1319" priority="1377">
      <formula>PercentComplete</formula>
    </cfRule>
    <cfRule type="expression" dxfId="1318" priority="1378">
      <formula>PercentCompleteBeyond</formula>
    </cfRule>
    <cfRule type="expression" dxfId="1317" priority="1379">
      <formula>Actual</formula>
    </cfRule>
    <cfRule type="expression" dxfId="1316" priority="1380">
      <formula>ActualBeyond</formula>
    </cfRule>
    <cfRule type="expression" dxfId="1315" priority="1381">
      <formula>Plan</formula>
    </cfRule>
    <cfRule type="expression" dxfId="1314" priority="1382">
      <formula>CB$8=period_selected</formula>
    </cfRule>
    <cfRule type="expression" dxfId="1313" priority="1383">
      <formula>MOD(COLUMN(),2)</formula>
    </cfRule>
    <cfRule type="expression" dxfId="1312" priority="1384">
      <formula>MOD(COLUMN(),2)=0</formula>
    </cfRule>
  </conditionalFormatting>
  <conditionalFormatting sqref="CB378:DE403">
    <cfRule type="expression" dxfId="1311" priority="1369">
      <formula>PercentComplete</formula>
    </cfRule>
    <cfRule type="expression" dxfId="1310" priority="1370">
      <formula>PercentCompleteBeyond</formula>
    </cfRule>
    <cfRule type="expression" dxfId="1309" priority="1371">
      <formula>Actual</formula>
    </cfRule>
    <cfRule type="expression" dxfId="1308" priority="1372">
      <formula>ActualBeyond</formula>
    </cfRule>
    <cfRule type="expression" dxfId="1307" priority="1373">
      <formula>Plan</formula>
    </cfRule>
    <cfRule type="expression" dxfId="1306" priority="1374">
      <formula>CB$8=period_selected</formula>
    </cfRule>
    <cfRule type="expression" dxfId="1305" priority="1375">
      <formula>MOD(COLUMN(),2)</formula>
    </cfRule>
    <cfRule type="expression" dxfId="1304" priority="1376">
      <formula>MOD(COLUMN(),2)=0</formula>
    </cfRule>
  </conditionalFormatting>
  <conditionalFormatting sqref="CB404:DE412">
    <cfRule type="expression" dxfId="1303" priority="1361">
      <formula>PercentComplete</formula>
    </cfRule>
    <cfRule type="expression" dxfId="1302" priority="1362">
      <formula>PercentCompleteBeyond</formula>
    </cfRule>
    <cfRule type="expression" dxfId="1301" priority="1363">
      <formula>Actual</formula>
    </cfRule>
    <cfRule type="expression" dxfId="1300" priority="1364">
      <formula>ActualBeyond</formula>
    </cfRule>
    <cfRule type="expression" dxfId="1299" priority="1365">
      <formula>Plan</formula>
    </cfRule>
    <cfRule type="expression" dxfId="1298" priority="1366">
      <formula>CB$8=period_selected</formula>
    </cfRule>
    <cfRule type="expression" dxfId="1297" priority="1367">
      <formula>MOD(COLUMN(),2)</formula>
    </cfRule>
    <cfRule type="expression" dxfId="1296" priority="1368">
      <formula>MOD(COLUMN(),2)=0</formula>
    </cfRule>
  </conditionalFormatting>
  <conditionalFormatting sqref="CB9:DE23">
    <cfRule type="expression" dxfId="1295" priority="1353">
      <formula>PercentComplete</formula>
    </cfRule>
    <cfRule type="expression" dxfId="1294" priority="1354">
      <formula>PercentCompleteBeyond</formula>
    </cfRule>
    <cfRule type="expression" dxfId="1293" priority="1355">
      <formula>Actual</formula>
    </cfRule>
    <cfRule type="expression" dxfId="1292" priority="1356">
      <formula>ActualBeyond</formula>
    </cfRule>
    <cfRule type="expression" dxfId="1291" priority="1357">
      <formula>Plan</formula>
    </cfRule>
    <cfRule type="expression" dxfId="1290" priority="1358">
      <formula>CB$8=period_selected</formula>
    </cfRule>
    <cfRule type="expression" dxfId="1289" priority="1359">
      <formula>MOD(COLUMN(),2)</formula>
    </cfRule>
    <cfRule type="expression" dxfId="1288" priority="1360">
      <formula>MOD(COLUMN(),2)=0</formula>
    </cfRule>
  </conditionalFormatting>
  <conditionalFormatting sqref="CB24:DE49">
    <cfRule type="expression" dxfId="1287" priority="1345">
      <formula>PercentComplete</formula>
    </cfRule>
    <cfRule type="expression" dxfId="1286" priority="1346">
      <formula>PercentCompleteBeyond</formula>
    </cfRule>
    <cfRule type="expression" dxfId="1285" priority="1347">
      <formula>Actual</formula>
    </cfRule>
    <cfRule type="expression" dxfId="1284" priority="1348">
      <formula>ActualBeyond</formula>
    </cfRule>
    <cfRule type="expression" dxfId="1283" priority="1349">
      <formula>Plan</formula>
    </cfRule>
    <cfRule type="expression" dxfId="1282" priority="1350">
      <formula>CB$8=period_selected</formula>
    </cfRule>
    <cfRule type="expression" dxfId="1281" priority="1351">
      <formula>MOD(COLUMN(),2)</formula>
    </cfRule>
    <cfRule type="expression" dxfId="1280" priority="1352">
      <formula>MOD(COLUMN(),2)=0</formula>
    </cfRule>
  </conditionalFormatting>
  <conditionalFormatting sqref="CB50:DE68">
    <cfRule type="expression" dxfId="1279" priority="1337">
      <formula>PercentComplete</formula>
    </cfRule>
    <cfRule type="expression" dxfId="1278" priority="1338">
      <formula>PercentCompleteBeyond</formula>
    </cfRule>
    <cfRule type="expression" dxfId="1277" priority="1339">
      <formula>Actual</formula>
    </cfRule>
    <cfRule type="expression" dxfId="1276" priority="1340">
      <formula>ActualBeyond</formula>
    </cfRule>
    <cfRule type="expression" dxfId="1275" priority="1341">
      <formula>Plan</formula>
    </cfRule>
    <cfRule type="expression" dxfId="1274" priority="1342">
      <formula>CB$8=period_selected</formula>
    </cfRule>
    <cfRule type="expression" dxfId="1273" priority="1343">
      <formula>MOD(COLUMN(),2)</formula>
    </cfRule>
    <cfRule type="expression" dxfId="1272" priority="1344">
      <formula>MOD(COLUMN(),2)=0</formula>
    </cfRule>
  </conditionalFormatting>
  <conditionalFormatting sqref="CB70:DE84">
    <cfRule type="expression" dxfId="1271" priority="1329">
      <formula>PercentComplete</formula>
    </cfRule>
    <cfRule type="expression" dxfId="1270" priority="1330">
      <formula>PercentCompleteBeyond</formula>
    </cfRule>
    <cfRule type="expression" dxfId="1269" priority="1331">
      <formula>Actual</formula>
    </cfRule>
    <cfRule type="expression" dxfId="1268" priority="1332">
      <formula>ActualBeyond</formula>
    </cfRule>
    <cfRule type="expression" dxfId="1267" priority="1333">
      <formula>Plan</formula>
    </cfRule>
    <cfRule type="expression" dxfId="1266" priority="1334">
      <formula>CB$8=period_selected</formula>
    </cfRule>
    <cfRule type="expression" dxfId="1265" priority="1335">
      <formula>MOD(COLUMN(),2)</formula>
    </cfRule>
    <cfRule type="expression" dxfId="1264" priority="1336">
      <formula>MOD(COLUMN(),2)=0</formula>
    </cfRule>
  </conditionalFormatting>
  <conditionalFormatting sqref="CB85:DE110">
    <cfRule type="expression" dxfId="1263" priority="1321">
      <formula>PercentComplete</formula>
    </cfRule>
    <cfRule type="expression" dxfId="1262" priority="1322">
      <formula>PercentCompleteBeyond</formula>
    </cfRule>
    <cfRule type="expression" dxfId="1261" priority="1323">
      <formula>Actual</formula>
    </cfRule>
    <cfRule type="expression" dxfId="1260" priority="1324">
      <formula>ActualBeyond</formula>
    </cfRule>
    <cfRule type="expression" dxfId="1259" priority="1325">
      <formula>Plan</formula>
    </cfRule>
    <cfRule type="expression" dxfId="1258" priority="1326">
      <formula>CB$8=period_selected</formula>
    </cfRule>
    <cfRule type="expression" dxfId="1257" priority="1327">
      <formula>MOD(COLUMN(),2)</formula>
    </cfRule>
    <cfRule type="expression" dxfId="1256" priority="1328">
      <formula>MOD(COLUMN(),2)=0</formula>
    </cfRule>
  </conditionalFormatting>
  <conditionalFormatting sqref="CB111:DE124 CB126:DE129">
    <cfRule type="expression" dxfId="1255" priority="1313">
      <formula>PercentComplete</formula>
    </cfRule>
    <cfRule type="expression" dxfId="1254" priority="1314">
      <formula>PercentCompleteBeyond</formula>
    </cfRule>
    <cfRule type="expression" dxfId="1253" priority="1315">
      <formula>Actual</formula>
    </cfRule>
    <cfRule type="expression" dxfId="1252" priority="1316">
      <formula>ActualBeyond</formula>
    </cfRule>
    <cfRule type="expression" dxfId="1251" priority="1317">
      <formula>Plan</formula>
    </cfRule>
    <cfRule type="expression" dxfId="1250" priority="1318">
      <formula>CB$8=period_selected</formula>
    </cfRule>
    <cfRule type="expression" dxfId="1249" priority="1319">
      <formula>MOD(COLUMN(),2)</formula>
    </cfRule>
    <cfRule type="expression" dxfId="1248" priority="1320">
      <formula>MOD(COLUMN(),2)=0</formula>
    </cfRule>
  </conditionalFormatting>
  <conditionalFormatting sqref="CB324:DE324">
    <cfRule type="expression" dxfId="1247" priority="1297">
      <formula>PercentComplete</formula>
    </cfRule>
    <cfRule type="expression" dxfId="1246" priority="1298">
      <formula>PercentCompleteBeyond</formula>
    </cfRule>
    <cfRule type="expression" dxfId="1245" priority="1299">
      <formula>Actual</formula>
    </cfRule>
    <cfRule type="expression" dxfId="1244" priority="1300">
      <formula>ActualBeyond</formula>
    </cfRule>
    <cfRule type="expression" dxfId="1243" priority="1301">
      <formula>Plan</formula>
    </cfRule>
    <cfRule type="expression" dxfId="1242" priority="1302">
      <formula>CB$8=period_selected</formula>
    </cfRule>
    <cfRule type="expression" dxfId="1241" priority="1303">
      <formula>MOD(COLUMN(),2)</formula>
    </cfRule>
    <cfRule type="expression" dxfId="1240" priority="1304">
      <formula>MOD(COLUMN(),2)=0</formula>
    </cfRule>
  </conditionalFormatting>
  <conditionalFormatting sqref="CB351:DE351">
    <cfRule type="expression" dxfId="1239" priority="1289">
      <formula>PercentComplete</formula>
    </cfRule>
    <cfRule type="expression" dxfId="1238" priority="1290">
      <formula>PercentCompleteBeyond</formula>
    </cfRule>
    <cfRule type="expression" dxfId="1237" priority="1291">
      <formula>Actual</formula>
    </cfRule>
    <cfRule type="expression" dxfId="1236" priority="1292">
      <formula>ActualBeyond</formula>
    </cfRule>
    <cfRule type="expression" dxfId="1235" priority="1293">
      <formula>Plan</formula>
    </cfRule>
    <cfRule type="expression" dxfId="1234" priority="1294">
      <formula>CB$8=period_selected</formula>
    </cfRule>
    <cfRule type="expression" dxfId="1233" priority="1295">
      <formula>MOD(COLUMN(),2)</formula>
    </cfRule>
    <cfRule type="expression" dxfId="1232" priority="1296">
      <formula>MOD(COLUMN(),2)=0</formula>
    </cfRule>
  </conditionalFormatting>
  <conditionalFormatting sqref="DF69:DG69 DF83:DG87 DF79:DG81 DF71:DG77">
    <cfRule type="expression" dxfId="1231" priority="1281">
      <formula>PercentComplete</formula>
    </cfRule>
    <cfRule type="expression" dxfId="1230" priority="1282">
      <formula>PercentCompleteBeyond</formula>
    </cfRule>
    <cfRule type="expression" dxfId="1229" priority="1283">
      <formula>Actual</formula>
    </cfRule>
    <cfRule type="expression" dxfId="1228" priority="1284">
      <formula>ActualBeyond</formula>
    </cfRule>
    <cfRule type="expression" dxfId="1227" priority="1285">
      <formula>Plan</formula>
    </cfRule>
    <cfRule type="expression" dxfId="1226" priority="1286">
      <formula>DF$8=period_selected</formula>
    </cfRule>
    <cfRule type="expression" dxfId="1225" priority="1287">
      <formula>MOD(COLUMN(),2)</formula>
    </cfRule>
    <cfRule type="expression" dxfId="1224" priority="1288">
      <formula>MOD(COLUMN(),2)=0</formula>
    </cfRule>
  </conditionalFormatting>
  <conditionalFormatting sqref="DF89:DG91 DF111:DG114 DF106:DG109 DF104:DG104 DF102:DG102 DF95:DG100 DF93:DG93">
    <cfRule type="expression" dxfId="1223" priority="1273">
      <formula>PercentComplete</formula>
    </cfRule>
    <cfRule type="expression" dxfId="1222" priority="1274">
      <formula>PercentCompleteBeyond</formula>
    </cfRule>
    <cfRule type="expression" dxfId="1221" priority="1275">
      <formula>Actual</formula>
    </cfRule>
    <cfRule type="expression" dxfId="1220" priority="1276">
      <formula>ActualBeyond</formula>
    </cfRule>
    <cfRule type="expression" dxfId="1219" priority="1277">
      <formula>Plan</formula>
    </cfRule>
    <cfRule type="expression" dxfId="1218" priority="1278">
      <formula>DF$8=period_selected</formula>
    </cfRule>
    <cfRule type="expression" dxfId="1217" priority="1279">
      <formula>MOD(COLUMN(),2)</formula>
    </cfRule>
    <cfRule type="expression" dxfId="1216" priority="1280">
      <formula>MOD(COLUMN(),2)=0</formula>
    </cfRule>
  </conditionalFormatting>
  <conditionalFormatting sqref="DF115:DG119 DF126:DG140 DF123:DG123 DF121:DG121">
    <cfRule type="expression" dxfId="1215" priority="1265">
      <formula>PercentComplete</formula>
    </cfRule>
    <cfRule type="expression" dxfId="1214" priority="1266">
      <formula>PercentCompleteBeyond</formula>
    </cfRule>
    <cfRule type="expression" dxfId="1213" priority="1267">
      <formula>Actual</formula>
    </cfRule>
    <cfRule type="expression" dxfId="1212" priority="1268">
      <formula>ActualBeyond</formula>
    </cfRule>
    <cfRule type="expression" dxfId="1211" priority="1269">
      <formula>Plan</formula>
    </cfRule>
    <cfRule type="expression" dxfId="1210" priority="1270">
      <formula>DF$8=period_selected</formula>
    </cfRule>
    <cfRule type="expression" dxfId="1209" priority="1271">
      <formula>MOD(COLUMN(),2)</formula>
    </cfRule>
    <cfRule type="expression" dxfId="1208" priority="1272">
      <formula>MOD(COLUMN(),2)=0</formula>
    </cfRule>
  </conditionalFormatting>
  <conditionalFormatting sqref="DF141:DG166">
    <cfRule type="expression" dxfId="1207" priority="1257">
      <formula>PercentComplete</formula>
    </cfRule>
    <cfRule type="expression" dxfId="1206" priority="1258">
      <formula>PercentCompleteBeyond</formula>
    </cfRule>
    <cfRule type="expression" dxfId="1205" priority="1259">
      <formula>Actual</formula>
    </cfRule>
    <cfRule type="expression" dxfId="1204" priority="1260">
      <formula>ActualBeyond</formula>
    </cfRule>
    <cfRule type="expression" dxfId="1203" priority="1261">
      <formula>Plan</formula>
    </cfRule>
    <cfRule type="expression" dxfId="1202" priority="1262">
      <formula>DF$8=period_selected</formula>
    </cfRule>
    <cfRule type="expression" dxfId="1201" priority="1263">
      <formula>MOD(COLUMN(),2)</formula>
    </cfRule>
    <cfRule type="expression" dxfId="1200" priority="1264">
      <formula>MOD(COLUMN(),2)=0</formula>
    </cfRule>
  </conditionalFormatting>
  <conditionalFormatting sqref="DF167:DG175 DF177:DG192">
    <cfRule type="expression" dxfId="1199" priority="1249">
      <formula>PercentComplete</formula>
    </cfRule>
    <cfRule type="expression" dxfId="1198" priority="1250">
      <formula>PercentCompleteBeyond</formula>
    </cfRule>
    <cfRule type="expression" dxfId="1197" priority="1251">
      <formula>Actual</formula>
    </cfRule>
    <cfRule type="expression" dxfId="1196" priority="1252">
      <formula>ActualBeyond</formula>
    </cfRule>
    <cfRule type="expression" dxfId="1195" priority="1253">
      <formula>Plan</formula>
    </cfRule>
    <cfRule type="expression" dxfId="1194" priority="1254">
      <formula>DF$8=period_selected</formula>
    </cfRule>
    <cfRule type="expression" dxfId="1193" priority="1255">
      <formula>MOD(COLUMN(),2)</formula>
    </cfRule>
    <cfRule type="expression" dxfId="1192" priority="1256">
      <formula>MOD(COLUMN(),2)=0</formula>
    </cfRule>
  </conditionalFormatting>
  <conditionalFormatting sqref="DF193:DG211 DF213:DG218">
    <cfRule type="expression" dxfId="1191" priority="1241">
      <formula>PercentComplete</formula>
    </cfRule>
    <cfRule type="expression" dxfId="1190" priority="1242">
      <formula>PercentCompleteBeyond</formula>
    </cfRule>
    <cfRule type="expression" dxfId="1189" priority="1243">
      <formula>Actual</formula>
    </cfRule>
    <cfRule type="expression" dxfId="1188" priority="1244">
      <formula>ActualBeyond</formula>
    </cfRule>
    <cfRule type="expression" dxfId="1187" priority="1245">
      <formula>Plan</formula>
    </cfRule>
    <cfRule type="expression" dxfId="1186" priority="1246">
      <formula>DF$8=period_selected</formula>
    </cfRule>
    <cfRule type="expression" dxfId="1185" priority="1247">
      <formula>MOD(COLUMN(),2)</formula>
    </cfRule>
    <cfRule type="expression" dxfId="1184" priority="1248">
      <formula>MOD(COLUMN(),2)=0</formula>
    </cfRule>
  </conditionalFormatting>
  <conditionalFormatting sqref="DF219:DG237 DF239:DG244">
    <cfRule type="expression" dxfId="1183" priority="1233">
      <formula>PercentComplete</formula>
    </cfRule>
    <cfRule type="expression" dxfId="1182" priority="1234">
      <formula>PercentCompleteBeyond</formula>
    </cfRule>
    <cfRule type="expression" dxfId="1181" priority="1235">
      <formula>Actual</formula>
    </cfRule>
    <cfRule type="expression" dxfId="1180" priority="1236">
      <formula>ActualBeyond</formula>
    </cfRule>
    <cfRule type="expression" dxfId="1179" priority="1237">
      <formula>Plan</formula>
    </cfRule>
    <cfRule type="expression" dxfId="1178" priority="1238">
      <formula>DF$8=period_selected</formula>
    </cfRule>
    <cfRule type="expression" dxfId="1177" priority="1239">
      <formula>MOD(COLUMN(),2)</formula>
    </cfRule>
    <cfRule type="expression" dxfId="1176" priority="1240">
      <formula>MOD(COLUMN(),2)=0</formula>
    </cfRule>
  </conditionalFormatting>
  <conditionalFormatting sqref="DF245:DG270">
    <cfRule type="expression" dxfId="1175" priority="1225">
      <formula>PercentComplete</formula>
    </cfRule>
    <cfRule type="expression" dxfId="1174" priority="1226">
      <formula>PercentCompleteBeyond</formula>
    </cfRule>
    <cfRule type="expression" dxfId="1173" priority="1227">
      <formula>Actual</formula>
    </cfRule>
    <cfRule type="expression" dxfId="1172" priority="1228">
      <formula>ActualBeyond</formula>
    </cfRule>
    <cfRule type="expression" dxfId="1171" priority="1229">
      <formula>Plan</formula>
    </cfRule>
    <cfRule type="expression" dxfId="1170" priority="1230">
      <formula>DF$8=period_selected</formula>
    </cfRule>
    <cfRule type="expression" dxfId="1169" priority="1231">
      <formula>MOD(COLUMN(),2)</formula>
    </cfRule>
    <cfRule type="expression" dxfId="1168" priority="1232">
      <formula>MOD(COLUMN(),2)=0</formula>
    </cfRule>
  </conditionalFormatting>
  <conditionalFormatting sqref="DF271:DG272 DF274:DG296">
    <cfRule type="expression" dxfId="1167" priority="1217">
      <formula>PercentComplete</formula>
    </cfRule>
    <cfRule type="expression" dxfId="1166" priority="1218">
      <formula>PercentCompleteBeyond</formula>
    </cfRule>
    <cfRule type="expression" dxfId="1165" priority="1219">
      <formula>Actual</formula>
    </cfRule>
    <cfRule type="expression" dxfId="1164" priority="1220">
      <formula>ActualBeyond</formula>
    </cfRule>
    <cfRule type="expression" dxfId="1163" priority="1221">
      <formula>Plan</formula>
    </cfRule>
    <cfRule type="expression" dxfId="1162" priority="1222">
      <formula>DF$8=period_selected</formula>
    </cfRule>
    <cfRule type="expression" dxfId="1161" priority="1223">
      <formula>MOD(COLUMN(),2)</formula>
    </cfRule>
    <cfRule type="expression" dxfId="1160" priority="1224">
      <formula>MOD(COLUMN(),2)=0</formula>
    </cfRule>
  </conditionalFormatting>
  <conditionalFormatting sqref="DF298:DG312 DF314:DG323">
    <cfRule type="expression" dxfId="1159" priority="1209">
      <formula>PercentComplete</formula>
    </cfRule>
    <cfRule type="expression" dxfId="1158" priority="1210">
      <formula>PercentCompleteBeyond</formula>
    </cfRule>
    <cfRule type="expression" dxfId="1157" priority="1211">
      <formula>Actual</formula>
    </cfRule>
    <cfRule type="expression" dxfId="1156" priority="1212">
      <formula>ActualBeyond</formula>
    </cfRule>
    <cfRule type="expression" dxfId="1155" priority="1213">
      <formula>Plan</formula>
    </cfRule>
    <cfRule type="expression" dxfId="1154" priority="1214">
      <formula>DF$8=period_selected</formula>
    </cfRule>
    <cfRule type="expression" dxfId="1153" priority="1215">
      <formula>MOD(COLUMN(),2)</formula>
    </cfRule>
    <cfRule type="expression" dxfId="1152" priority="1216">
      <formula>MOD(COLUMN(),2)=0</formula>
    </cfRule>
  </conditionalFormatting>
  <conditionalFormatting sqref="DF325:DG350">
    <cfRule type="expression" dxfId="1151" priority="1201">
      <formula>PercentComplete</formula>
    </cfRule>
    <cfRule type="expression" dxfId="1150" priority="1202">
      <formula>PercentCompleteBeyond</formula>
    </cfRule>
    <cfRule type="expression" dxfId="1149" priority="1203">
      <formula>Actual</formula>
    </cfRule>
    <cfRule type="expression" dxfId="1148" priority="1204">
      <formula>ActualBeyond</formula>
    </cfRule>
    <cfRule type="expression" dxfId="1147" priority="1205">
      <formula>Plan</formula>
    </cfRule>
    <cfRule type="expression" dxfId="1146" priority="1206">
      <formula>DF$8=period_selected</formula>
    </cfRule>
    <cfRule type="expression" dxfId="1145" priority="1207">
      <formula>MOD(COLUMN(),2)</formula>
    </cfRule>
    <cfRule type="expression" dxfId="1144" priority="1208">
      <formula>MOD(COLUMN(),2)=0</formula>
    </cfRule>
  </conditionalFormatting>
  <conditionalFormatting sqref="DF352:DG368 DF370:DG377">
    <cfRule type="expression" dxfId="1143" priority="1193">
      <formula>PercentComplete</formula>
    </cfRule>
    <cfRule type="expression" dxfId="1142" priority="1194">
      <formula>PercentCompleteBeyond</formula>
    </cfRule>
    <cfRule type="expression" dxfId="1141" priority="1195">
      <formula>Actual</formula>
    </cfRule>
    <cfRule type="expression" dxfId="1140" priority="1196">
      <formula>ActualBeyond</formula>
    </cfRule>
    <cfRule type="expression" dxfId="1139" priority="1197">
      <formula>Plan</formula>
    </cfRule>
    <cfRule type="expression" dxfId="1138" priority="1198">
      <formula>DF$8=period_selected</formula>
    </cfRule>
    <cfRule type="expression" dxfId="1137" priority="1199">
      <formula>MOD(COLUMN(),2)</formula>
    </cfRule>
    <cfRule type="expression" dxfId="1136" priority="1200">
      <formula>MOD(COLUMN(),2)=0</formula>
    </cfRule>
  </conditionalFormatting>
  <conditionalFormatting sqref="DF378:DG403">
    <cfRule type="expression" dxfId="1135" priority="1185">
      <formula>PercentComplete</formula>
    </cfRule>
    <cfRule type="expression" dxfId="1134" priority="1186">
      <formula>PercentCompleteBeyond</formula>
    </cfRule>
    <cfRule type="expression" dxfId="1133" priority="1187">
      <formula>Actual</formula>
    </cfRule>
    <cfRule type="expression" dxfId="1132" priority="1188">
      <formula>ActualBeyond</formula>
    </cfRule>
    <cfRule type="expression" dxfId="1131" priority="1189">
      <formula>Plan</formula>
    </cfRule>
    <cfRule type="expression" dxfId="1130" priority="1190">
      <formula>DF$8=period_selected</formula>
    </cfRule>
    <cfRule type="expression" dxfId="1129" priority="1191">
      <formula>MOD(COLUMN(),2)</formula>
    </cfRule>
    <cfRule type="expression" dxfId="1128" priority="1192">
      <formula>MOD(COLUMN(),2)=0</formula>
    </cfRule>
  </conditionalFormatting>
  <conditionalFormatting sqref="DF404:DG412">
    <cfRule type="expression" dxfId="1127" priority="1177">
      <formula>PercentComplete</formula>
    </cfRule>
    <cfRule type="expression" dxfId="1126" priority="1178">
      <formula>PercentCompleteBeyond</formula>
    </cfRule>
    <cfRule type="expression" dxfId="1125" priority="1179">
      <formula>Actual</formula>
    </cfRule>
    <cfRule type="expression" dxfId="1124" priority="1180">
      <formula>ActualBeyond</formula>
    </cfRule>
    <cfRule type="expression" dxfId="1123" priority="1181">
      <formula>Plan</formula>
    </cfRule>
    <cfRule type="expression" dxfId="1122" priority="1182">
      <formula>DF$8=period_selected</formula>
    </cfRule>
    <cfRule type="expression" dxfId="1121" priority="1183">
      <formula>MOD(COLUMN(),2)</formula>
    </cfRule>
    <cfRule type="expression" dxfId="1120" priority="1184">
      <formula>MOD(COLUMN(),2)=0</formula>
    </cfRule>
  </conditionalFormatting>
  <conditionalFormatting sqref="DF9:DG23">
    <cfRule type="expression" dxfId="1119" priority="1169">
      <formula>PercentComplete</formula>
    </cfRule>
    <cfRule type="expression" dxfId="1118" priority="1170">
      <formula>PercentCompleteBeyond</formula>
    </cfRule>
    <cfRule type="expression" dxfId="1117" priority="1171">
      <formula>Actual</formula>
    </cfRule>
    <cfRule type="expression" dxfId="1116" priority="1172">
      <formula>ActualBeyond</formula>
    </cfRule>
    <cfRule type="expression" dxfId="1115" priority="1173">
      <formula>Plan</formula>
    </cfRule>
    <cfRule type="expression" dxfId="1114" priority="1174">
      <formula>DF$8=period_selected</formula>
    </cfRule>
    <cfRule type="expression" dxfId="1113" priority="1175">
      <formula>MOD(COLUMN(),2)</formula>
    </cfRule>
    <cfRule type="expression" dxfId="1112" priority="1176">
      <formula>MOD(COLUMN(),2)=0</formula>
    </cfRule>
  </conditionalFormatting>
  <conditionalFormatting sqref="DF24:DG49">
    <cfRule type="expression" dxfId="1111" priority="1161">
      <formula>PercentComplete</formula>
    </cfRule>
    <cfRule type="expression" dxfId="1110" priority="1162">
      <formula>PercentCompleteBeyond</formula>
    </cfRule>
    <cfRule type="expression" dxfId="1109" priority="1163">
      <formula>Actual</formula>
    </cfRule>
    <cfRule type="expression" dxfId="1108" priority="1164">
      <formula>ActualBeyond</formula>
    </cfRule>
    <cfRule type="expression" dxfId="1107" priority="1165">
      <formula>Plan</formula>
    </cfRule>
    <cfRule type="expression" dxfId="1106" priority="1166">
      <formula>DF$8=period_selected</formula>
    </cfRule>
    <cfRule type="expression" dxfId="1105" priority="1167">
      <formula>MOD(COLUMN(),2)</formula>
    </cfRule>
    <cfRule type="expression" dxfId="1104" priority="1168">
      <formula>MOD(COLUMN(),2)=0</formula>
    </cfRule>
  </conditionalFormatting>
  <conditionalFormatting sqref="DF50:DG68">
    <cfRule type="expression" dxfId="1103" priority="1153">
      <formula>PercentComplete</formula>
    </cfRule>
    <cfRule type="expression" dxfId="1102" priority="1154">
      <formula>PercentCompleteBeyond</formula>
    </cfRule>
    <cfRule type="expression" dxfId="1101" priority="1155">
      <formula>Actual</formula>
    </cfRule>
    <cfRule type="expression" dxfId="1100" priority="1156">
      <formula>ActualBeyond</formula>
    </cfRule>
    <cfRule type="expression" dxfId="1099" priority="1157">
      <formula>Plan</formula>
    </cfRule>
    <cfRule type="expression" dxfId="1098" priority="1158">
      <formula>DF$8=period_selected</formula>
    </cfRule>
    <cfRule type="expression" dxfId="1097" priority="1159">
      <formula>MOD(COLUMN(),2)</formula>
    </cfRule>
    <cfRule type="expression" dxfId="1096" priority="1160">
      <formula>MOD(COLUMN(),2)=0</formula>
    </cfRule>
  </conditionalFormatting>
  <conditionalFormatting sqref="DF70:DG84">
    <cfRule type="expression" dxfId="1095" priority="1145">
      <formula>PercentComplete</formula>
    </cfRule>
    <cfRule type="expression" dxfId="1094" priority="1146">
      <formula>PercentCompleteBeyond</formula>
    </cfRule>
    <cfRule type="expression" dxfId="1093" priority="1147">
      <formula>Actual</formula>
    </cfRule>
    <cfRule type="expression" dxfId="1092" priority="1148">
      <formula>ActualBeyond</formula>
    </cfRule>
    <cfRule type="expression" dxfId="1091" priority="1149">
      <formula>Plan</formula>
    </cfRule>
    <cfRule type="expression" dxfId="1090" priority="1150">
      <formula>DF$8=period_selected</formula>
    </cfRule>
    <cfRule type="expression" dxfId="1089" priority="1151">
      <formula>MOD(COLUMN(),2)</formula>
    </cfRule>
    <cfRule type="expression" dxfId="1088" priority="1152">
      <formula>MOD(COLUMN(),2)=0</formula>
    </cfRule>
  </conditionalFormatting>
  <conditionalFormatting sqref="DF85:DG110">
    <cfRule type="expression" dxfId="1087" priority="1137">
      <formula>PercentComplete</formula>
    </cfRule>
    <cfRule type="expression" dxfId="1086" priority="1138">
      <formula>PercentCompleteBeyond</formula>
    </cfRule>
    <cfRule type="expression" dxfId="1085" priority="1139">
      <formula>Actual</formula>
    </cfRule>
    <cfRule type="expression" dxfId="1084" priority="1140">
      <formula>ActualBeyond</formula>
    </cfRule>
    <cfRule type="expression" dxfId="1083" priority="1141">
      <formula>Plan</formula>
    </cfRule>
    <cfRule type="expression" dxfId="1082" priority="1142">
      <formula>DF$8=period_selected</formula>
    </cfRule>
    <cfRule type="expression" dxfId="1081" priority="1143">
      <formula>MOD(COLUMN(),2)</formula>
    </cfRule>
    <cfRule type="expression" dxfId="1080" priority="1144">
      <formula>MOD(COLUMN(),2)=0</formula>
    </cfRule>
  </conditionalFormatting>
  <conditionalFormatting sqref="DF111:DG124 DF126:DG129">
    <cfRule type="expression" dxfId="1079" priority="1129">
      <formula>PercentComplete</formula>
    </cfRule>
    <cfRule type="expression" dxfId="1078" priority="1130">
      <formula>PercentCompleteBeyond</formula>
    </cfRule>
    <cfRule type="expression" dxfId="1077" priority="1131">
      <formula>Actual</formula>
    </cfRule>
    <cfRule type="expression" dxfId="1076" priority="1132">
      <formula>ActualBeyond</formula>
    </cfRule>
    <cfRule type="expression" dxfId="1075" priority="1133">
      <formula>Plan</formula>
    </cfRule>
    <cfRule type="expression" dxfId="1074" priority="1134">
      <formula>DF$8=period_selected</formula>
    </cfRule>
    <cfRule type="expression" dxfId="1073" priority="1135">
      <formula>MOD(COLUMN(),2)</formula>
    </cfRule>
    <cfRule type="expression" dxfId="1072" priority="1136">
      <formula>MOD(COLUMN(),2)=0</formula>
    </cfRule>
  </conditionalFormatting>
  <conditionalFormatting sqref="DF324:DG324">
    <cfRule type="expression" dxfId="1071" priority="1113">
      <formula>PercentComplete</formula>
    </cfRule>
    <cfRule type="expression" dxfId="1070" priority="1114">
      <formula>PercentCompleteBeyond</formula>
    </cfRule>
    <cfRule type="expression" dxfId="1069" priority="1115">
      <formula>Actual</formula>
    </cfRule>
    <cfRule type="expression" dxfId="1068" priority="1116">
      <formula>ActualBeyond</formula>
    </cfRule>
    <cfRule type="expression" dxfId="1067" priority="1117">
      <formula>Plan</formula>
    </cfRule>
    <cfRule type="expression" dxfId="1066" priority="1118">
      <formula>DF$8=period_selected</formula>
    </cfRule>
    <cfRule type="expression" dxfId="1065" priority="1119">
      <formula>MOD(COLUMN(),2)</formula>
    </cfRule>
    <cfRule type="expression" dxfId="1064" priority="1120">
      <formula>MOD(COLUMN(),2)=0</formula>
    </cfRule>
  </conditionalFormatting>
  <conditionalFormatting sqref="DF351:DG351">
    <cfRule type="expression" dxfId="1063" priority="1105">
      <formula>PercentComplete</formula>
    </cfRule>
    <cfRule type="expression" dxfId="1062" priority="1106">
      <formula>PercentCompleteBeyond</formula>
    </cfRule>
    <cfRule type="expression" dxfId="1061" priority="1107">
      <formula>Actual</formula>
    </cfRule>
    <cfRule type="expression" dxfId="1060" priority="1108">
      <formula>ActualBeyond</formula>
    </cfRule>
    <cfRule type="expression" dxfId="1059" priority="1109">
      <formula>Plan</formula>
    </cfRule>
    <cfRule type="expression" dxfId="1058" priority="1110">
      <formula>DF$8=period_selected</formula>
    </cfRule>
    <cfRule type="expression" dxfId="1057" priority="1111">
      <formula>MOD(COLUMN(),2)</formula>
    </cfRule>
    <cfRule type="expression" dxfId="1056" priority="1112">
      <formula>MOD(COLUMN(),2)=0</formula>
    </cfRule>
  </conditionalFormatting>
  <conditionalFormatting sqref="DH69:DI69 DH83:DI87 DH79:DI81 DH71:DI77">
    <cfRule type="expression" dxfId="1055" priority="1097">
      <formula>PercentComplete</formula>
    </cfRule>
    <cfRule type="expression" dxfId="1054" priority="1098">
      <formula>PercentCompleteBeyond</formula>
    </cfRule>
    <cfRule type="expression" dxfId="1053" priority="1099">
      <formula>Actual</formula>
    </cfRule>
    <cfRule type="expression" dxfId="1052" priority="1100">
      <formula>ActualBeyond</formula>
    </cfRule>
    <cfRule type="expression" dxfId="1051" priority="1101">
      <formula>Plan</formula>
    </cfRule>
    <cfRule type="expression" dxfId="1050" priority="1102">
      <formula>DH$8=period_selected</formula>
    </cfRule>
    <cfRule type="expression" dxfId="1049" priority="1103">
      <formula>MOD(COLUMN(),2)</formula>
    </cfRule>
    <cfRule type="expression" dxfId="1048" priority="1104">
      <formula>MOD(COLUMN(),2)=0</formula>
    </cfRule>
  </conditionalFormatting>
  <conditionalFormatting sqref="DH89:DI91 DH111:DI114 DH106:DI109 DH104:DI104 DH102:DI102 DH95:DI100 DH93:DI93">
    <cfRule type="expression" dxfId="1047" priority="1089">
      <formula>PercentComplete</formula>
    </cfRule>
    <cfRule type="expression" dxfId="1046" priority="1090">
      <formula>PercentCompleteBeyond</formula>
    </cfRule>
    <cfRule type="expression" dxfId="1045" priority="1091">
      <formula>Actual</formula>
    </cfRule>
    <cfRule type="expression" dxfId="1044" priority="1092">
      <formula>ActualBeyond</formula>
    </cfRule>
    <cfRule type="expression" dxfId="1043" priority="1093">
      <formula>Plan</formula>
    </cfRule>
    <cfRule type="expression" dxfId="1042" priority="1094">
      <formula>DH$8=period_selected</formula>
    </cfRule>
    <cfRule type="expression" dxfId="1041" priority="1095">
      <formula>MOD(COLUMN(),2)</formula>
    </cfRule>
    <cfRule type="expression" dxfId="1040" priority="1096">
      <formula>MOD(COLUMN(),2)=0</formula>
    </cfRule>
  </conditionalFormatting>
  <conditionalFormatting sqref="DH115:DI119 DH126:DI140 DH123:DI123 DH121:DI121">
    <cfRule type="expression" dxfId="1039" priority="1081">
      <formula>PercentComplete</formula>
    </cfRule>
    <cfRule type="expression" dxfId="1038" priority="1082">
      <formula>PercentCompleteBeyond</formula>
    </cfRule>
    <cfRule type="expression" dxfId="1037" priority="1083">
      <formula>Actual</formula>
    </cfRule>
    <cfRule type="expression" dxfId="1036" priority="1084">
      <formula>ActualBeyond</formula>
    </cfRule>
    <cfRule type="expression" dxfId="1035" priority="1085">
      <formula>Plan</formula>
    </cfRule>
    <cfRule type="expression" dxfId="1034" priority="1086">
      <formula>DH$8=period_selected</formula>
    </cfRule>
    <cfRule type="expression" dxfId="1033" priority="1087">
      <formula>MOD(COLUMN(),2)</formula>
    </cfRule>
    <cfRule type="expression" dxfId="1032" priority="1088">
      <formula>MOD(COLUMN(),2)=0</formula>
    </cfRule>
  </conditionalFormatting>
  <conditionalFormatting sqref="DH141:DI166">
    <cfRule type="expression" dxfId="1031" priority="1073">
      <formula>PercentComplete</formula>
    </cfRule>
    <cfRule type="expression" dxfId="1030" priority="1074">
      <formula>PercentCompleteBeyond</formula>
    </cfRule>
    <cfRule type="expression" dxfId="1029" priority="1075">
      <formula>Actual</formula>
    </cfRule>
    <cfRule type="expression" dxfId="1028" priority="1076">
      <formula>ActualBeyond</formula>
    </cfRule>
    <cfRule type="expression" dxfId="1027" priority="1077">
      <formula>Plan</formula>
    </cfRule>
    <cfRule type="expression" dxfId="1026" priority="1078">
      <formula>DH$8=period_selected</formula>
    </cfRule>
    <cfRule type="expression" dxfId="1025" priority="1079">
      <formula>MOD(COLUMN(),2)</formula>
    </cfRule>
    <cfRule type="expression" dxfId="1024" priority="1080">
      <formula>MOD(COLUMN(),2)=0</formula>
    </cfRule>
  </conditionalFormatting>
  <conditionalFormatting sqref="DH167:DI175 DH177:DI192">
    <cfRule type="expression" dxfId="1023" priority="1065">
      <formula>PercentComplete</formula>
    </cfRule>
    <cfRule type="expression" dxfId="1022" priority="1066">
      <formula>PercentCompleteBeyond</formula>
    </cfRule>
    <cfRule type="expression" dxfId="1021" priority="1067">
      <formula>Actual</formula>
    </cfRule>
    <cfRule type="expression" dxfId="1020" priority="1068">
      <formula>ActualBeyond</formula>
    </cfRule>
    <cfRule type="expression" dxfId="1019" priority="1069">
      <formula>Plan</formula>
    </cfRule>
    <cfRule type="expression" dxfId="1018" priority="1070">
      <formula>DH$8=period_selected</formula>
    </cfRule>
    <cfRule type="expression" dxfId="1017" priority="1071">
      <formula>MOD(COLUMN(),2)</formula>
    </cfRule>
    <cfRule type="expression" dxfId="1016" priority="1072">
      <formula>MOD(COLUMN(),2)=0</formula>
    </cfRule>
  </conditionalFormatting>
  <conditionalFormatting sqref="DH193:DI211 DH213:DI218">
    <cfRule type="expression" dxfId="1015" priority="1057">
      <formula>PercentComplete</formula>
    </cfRule>
    <cfRule type="expression" dxfId="1014" priority="1058">
      <formula>PercentCompleteBeyond</formula>
    </cfRule>
    <cfRule type="expression" dxfId="1013" priority="1059">
      <formula>Actual</formula>
    </cfRule>
    <cfRule type="expression" dxfId="1012" priority="1060">
      <formula>ActualBeyond</formula>
    </cfRule>
    <cfRule type="expression" dxfId="1011" priority="1061">
      <formula>Plan</formula>
    </cfRule>
    <cfRule type="expression" dxfId="1010" priority="1062">
      <formula>DH$8=period_selected</formula>
    </cfRule>
    <cfRule type="expression" dxfId="1009" priority="1063">
      <formula>MOD(COLUMN(),2)</formula>
    </cfRule>
    <cfRule type="expression" dxfId="1008" priority="1064">
      <formula>MOD(COLUMN(),2)=0</formula>
    </cfRule>
  </conditionalFormatting>
  <conditionalFormatting sqref="DH219:DI237 DH239:DI244">
    <cfRule type="expression" dxfId="1007" priority="1049">
      <formula>PercentComplete</formula>
    </cfRule>
    <cfRule type="expression" dxfId="1006" priority="1050">
      <formula>PercentCompleteBeyond</formula>
    </cfRule>
    <cfRule type="expression" dxfId="1005" priority="1051">
      <formula>Actual</formula>
    </cfRule>
    <cfRule type="expression" dxfId="1004" priority="1052">
      <formula>ActualBeyond</formula>
    </cfRule>
    <cfRule type="expression" dxfId="1003" priority="1053">
      <formula>Plan</formula>
    </cfRule>
    <cfRule type="expression" dxfId="1002" priority="1054">
      <formula>DH$8=period_selected</formula>
    </cfRule>
    <cfRule type="expression" dxfId="1001" priority="1055">
      <formula>MOD(COLUMN(),2)</formula>
    </cfRule>
    <cfRule type="expression" dxfId="1000" priority="1056">
      <formula>MOD(COLUMN(),2)=0</formula>
    </cfRule>
  </conditionalFormatting>
  <conditionalFormatting sqref="DH245:DI270">
    <cfRule type="expression" dxfId="999" priority="1041">
      <formula>PercentComplete</formula>
    </cfRule>
    <cfRule type="expression" dxfId="998" priority="1042">
      <formula>PercentCompleteBeyond</formula>
    </cfRule>
    <cfRule type="expression" dxfId="997" priority="1043">
      <formula>Actual</formula>
    </cfRule>
    <cfRule type="expression" dxfId="996" priority="1044">
      <formula>ActualBeyond</formula>
    </cfRule>
    <cfRule type="expression" dxfId="995" priority="1045">
      <formula>Plan</formula>
    </cfRule>
    <cfRule type="expression" dxfId="994" priority="1046">
      <formula>DH$8=period_selected</formula>
    </cfRule>
    <cfRule type="expression" dxfId="993" priority="1047">
      <formula>MOD(COLUMN(),2)</formula>
    </cfRule>
    <cfRule type="expression" dxfId="992" priority="1048">
      <formula>MOD(COLUMN(),2)=0</formula>
    </cfRule>
  </conditionalFormatting>
  <conditionalFormatting sqref="DH271:DI272 DH274:DI296">
    <cfRule type="expression" dxfId="991" priority="1033">
      <formula>PercentComplete</formula>
    </cfRule>
    <cfRule type="expression" dxfId="990" priority="1034">
      <formula>PercentCompleteBeyond</formula>
    </cfRule>
    <cfRule type="expression" dxfId="989" priority="1035">
      <formula>Actual</formula>
    </cfRule>
    <cfRule type="expression" dxfId="988" priority="1036">
      <formula>ActualBeyond</formula>
    </cfRule>
    <cfRule type="expression" dxfId="987" priority="1037">
      <formula>Plan</formula>
    </cfRule>
    <cfRule type="expression" dxfId="986" priority="1038">
      <formula>DH$8=period_selected</formula>
    </cfRule>
    <cfRule type="expression" dxfId="985" priority="1039">
      <formula>MOD(COLUMN(),2)</formula>
    </cfRule>
    <cfRule type="expression" dxfId="984" priority="1040">
      <formula>MOD(COLUMN(),2)=0</formula>
    </cfRule>
  </conditionalFormatting>
  <conditionalFormatting sqref="DH298:DI312 DH314:DI323">
    <cfRule type="expression" dxfId="983" priority="1025">
      <formula>PercentComplete</formula>
    </cfRule>
    <cfRule type="expression" dxfId="982" priority="1026">
      <formula>PercentCompleteBeyond</formula>
    </cfRule>
    <cfRule type="expression" dxfId="981" priority="1027">
      <formula>Actual</formula>
    </cfRule>
    <cfRule type="expression" dxfId="980" priority="1028">
      <formula>ActualBeyond</formula>
    </cfRule>
    <cfRule type="expression" dxfId="979" priority="1029">
      <formula>Plan</formula>
    </cfRule>
    <cfRule type="expression" dxfId="978" priority="1030">
      <formula>DH$8=period_selected</formula>
    </cfRule>
    <cfRule type="expression" dxfId="977" priority="1031">
      <formula>MOD(COLUMN(),2)</formula>
    </cfRule>
    <cfRule type="expression" dxfId="976" priority="1032">
      <formula>MOD(COLUMN(),2)=0</formula>
    </cfRule>
  </conditionalFormatting>
  <conditionalFormatting sqref="DH325:DI350">
    <cfRule type="expression" dxfId="975" priority="1017">
      <formula>PercentComplete</formula>
    </cfRule>
    <cfRule type="expression" dxfId="974" priority="1018">
      <formula>PercentCompleteBeyond</formula>
    </cfRule>
    <cfRule type="expression" dxfId="973" priority="1019">
      <formula>Actual</formula>
    </cfRule>
    <cfRule type="expression" dxfId="972" priority="1020">
      <formula>ActualBeyond</formula>
    </cfRule>
    <cfRule type="expression" dxfId="971" priority="1021">
      <formula>Plan</formula>
    </cfRule>
    <cfRule type="expression" dxfId="970" priority="1022">
      <formula>DH$8=period_selected</formula>
    </cfRule>
    <cfRule type="expression" dxfId="969" priority="1023">
      <formula>MOD(COLUMN(),2)</formula>
    </cfRule>
    <cfRule type="expression" dxfId="968" priority="1024">
      <formula>MOD(COLUMN(),2)=0</formula>
    </cfRule>
  </conditionalFormatting>
  <conditionalFormatting sqref="DH352:DI368 DH370:DI377">
    <cfRule type="expression" dxfId="967" priority="1009">
      <formula>PercentComplete</formula>
    </cfRule>
    <cfRule type="expression" dxfId="966" priority="1010">
      <formula>PercentCompleteBeyond</formula>
    </cfRule>
    <cfRule type="expression" dxfId="965" priority="1011">
      <formula>Actual</formula>
    </cfRule>
    <cfRule type="expression" dxfId="964" priority="1012">
      <formula>ActualBeyond</formula>
    </cfRule>
    <cfRule type="expression" dxfId="963" priority="1013">
      <formula>Plan</formula>
    </cfRule>
    <cfRule type="expression" dxfId="962" priority="1014">
      <formula>DH$8=period_selected</formula>
    </cfRule>
    <cfRule type="expression" dxfId="961" priority="1015">
      <formula>MOD(COLUMN(),2)</formula>
    </cfRule>
    <cfRule type="expression" dxfId="960" priority="1016">
      <formula>MOD(COLUMN(),2)=0</formula>
    </cfRule>
  </conditionalFormatting>
  <conditionalFormatting sqref="DH378:DI403">
    <cfRule type="expression" dxfId="959" priority="1001">
      <formula>PercentComplete</formula>
    </cfRule>
    <cfRule type="expression" dxfId="958" priority="1002">
      <formula>PercentCompleteBeyond</formula>
    </cfRule>
    <cfRule type="expression" dxfId="957" priority="1003">
      <formula>Actual</formula>
    </cfRule>
    <cfRule type="expression" dxfId="956" priority="1004">
      <formula>ActualBeyond</formula>
    </cfRule>
    <cfRule type="expression" dxfId="955" priority="1005">
      <formula>Plan</formula>
    </cfRule>
    <cfRule type="expression" dxfId="954" priority="1006">
      <formula>DH$8=period_selected</formula>
    </cfRule>
    <cfRule type="expression" dxfId="953" priority="1007">
      <formula>MOD(COLUMN(),2)</formula>
    </cfRule>
    <cfRule type="expression" dxfId="952" priority="1008">
      <formula>MOD(COLUMN(),2)=0</formula>
    </cfRule>
  </conditionalFormatting>
  <conditionalFormatting sqref="DH404:DI412">
    <cfRule type="expression" dxfId="951" priority="993">
      <formula>PercentComplete</formula>
    </cfRule>
    <cfRule type="expression" dxfId="950" priority="994">
      <formula>PercentCompleteBeyond</formula>
    </cfRule>
    <cfRule type="expression" dxfId="949" priority="995">
      <formula>Actual</formula>
    </cfRule>
    <cfRule type="expression" dxfId="948" priority="996">
      <formula>ActualBeyond</formula>
    </cfRule>
    <cfRule type="expression" dxfId="947" priority="997">
      <formula>Plan</formula>
    </cfRule>
    <cfRule type="expression" dxfId="946" priority="998">
      <formula>DH$8=period_selected</formula>
    </cfRule>
    <cfRule type="expression" dxfId="945" priority="999">
      <formula>MOD(COLUMN(),2)</formula>
    </cfRule>
    <cfRule type="expression" dxfId="944" priority="1000">
      <formula>MOD(COLUMN(),2)=0</formula>
    </cfRule>
  </conditionalFormatting>
  <conditionalFormatting sqref="DH9:DI23">
    <cfRule type="expression" dxfId="943" priority="985">
      <formula>PercentComplete</formula>
    </cfRule>
    <cfRule type="expression" dxfId="942" priority="986">
      <formula>PercentCompleteBeyond</formula>
    </cfRule>
    <cfRule type="expression" dxfId="941" priority="987">
      <formula>Actual</formula>
    </cfRule>
    <cfRule type="expression" dxfId="940" priority="988">
      <formula>ActualBeyond</formula>
    </cfRule>
    <cfRule type="expression" dxfId="939" priority="989">
      <formula>Plan</formula>
    </cfRule>
    <cfRule type="expression" dxfId="938" priority="990">
      <formula>DH$8=period_selected</formula>
    </cfRule>
    <cfRule type="expression" dxfId="937" priority="991">
      <formula>MOD(COLUMN(),2)</formula>
    </cfRule>
    <cfRule type="expression" dxfId="936" priority="992">
      <formula>MOD(COLUMN(),2)=0</formula>
    </cfRule>
  </conditionalFormatting>
  <conditionalFormatting sqref="DH24:DI49">
    <cfRule type="expression" dxfId="935" priority="977">
      <formula>PercentComplete</formula>
    </cfRule>
    <cfRule type="expression" dxfId="934" priority="978">
      <formula>PercentCompleteBeyond</formula>
    </cfRule>
    <cfRule type="expression" dxfId="933" priority="979">
      <formula>Actual</formula>
    </cfRule>
    <cfRule type="expression" dxfId="932" priority="980">
      <formula>ActualBeyond</formula>
    </cfRule>
    <cfRule type="expression" dxfId="931" priority="981">
      <formula>Plan</formula>
    </cfRule>
    <cfRule type="expression" dxfId="930" priority="982">
      <formula>DH$8=period_selected</formula>
    </cfRule>
    <cfRule type="expression" dxfId="929" priority="983">
      <formula>MOD(COLUMN(),2)</formula>
    </cfRule>
    <cfRule type="expression" dxfId="928" priority="984">
      <formula>MOD(COLUMN(),2)=0</formula>
    </cfRule>
  </conditionalFormatting>
  <conditionalFormatting sqref="DH50:DI68">
    <cfRule type="expression" dxfId="927" priority="969">
      <formula>PercentComplete</formula>
    </cfRule>
    <cfRule type="expression" dxfId="926" priority="970">
      <formula>PercentCompleteBeyond</formula>
    </cfRule>
    <cfRule type="expression" dxfId="925" priority="971">
      <formula>Actual</formula>
    </cfRule>
    <cfRule type="expression" dxfId="924" priority="972">
      <formula>ActualBeyond</formula>
    </cfRule>
    <cfRule type="expression" dxfId="923" priority="973">
      <formula>Plan</formula>
    </cfRule>
    <cfRule type="expression" dxfId="922" priority="974">
      <formula>DH$8=period_selected</formula>
    </cfRule>
    <cfRule type="expression" dxfId="921" priority="975">
      <formula>MOD(COLUMN(),2)</formula>
    </cfRule>
    <cfRule type="expression" dxfId="920" priority="976">
      <formula>MOD(COLUMN(),2)=0</formula>
    </cfRule>
  </conditionalFormatting>
  <conditionalFormatting sqref="DH70:DI84">
    <cfRule type="expression" dxfId="919" priority="961">
      <formula>PercentComplete</formula>
    </cfRule>
    <cfRule type="expression" dxfId="918" priority="962">
      <formula>PercentCompleteBeyond</formula>
    </cfRule>
    <cfRule type="expression" dxfId="917" priority="963">
      <formula>Actual</formula>
    </cfRule>
    <cfRule type="expression" dxfId="916" priority="964">
      <formula>ActualBeyond</formula>
    </cfRule>
    <cfRule type="expression" dxfId="915" priority="965">
      <formula>Plan</formula>
    </cfRule>
    <cfRule type="expression" dxfId="914" priority="966">
      <formula>DH$8=period_selected</formula>
    </cfRule>
    <cfRule type="expression" dxfId="913" priority="967">
      <formula>MOD(COLUMN(),2)</formula>
    </cfRule>
    <cfRule type="expression" dxfId="912" priority="968">
      <formula>MOD(COLUMN(),2)=0</formula>
    </cfRule>
  </conditionalFormatting>
  <conditionalFormatting sqref="DH85:DI110">
    <cfRule type="expression" dxfId="911" priority="953">
      <formula>PercentComplete</formula>
    </cfRule>
    <cfRule type="expression" dxfId="910" priority="954">
      <formula>PercentCompleteBeyond</formula>
    </cfRule>
    <cfRule type="expression" dxfId="909" priority="955">
      <formula>Actual</formula>
    </cfRule>
    <cfRule type="expression" dxfId="908" priority="956">
      <formula>ActualBeyond</formula>
    </cfRule>
    <cfRule type="expression" dxfId="907" priority="957">
      <formula>Plan</formula>
    </cfRule>
    <cfRule type="expression" dxfId="906" priority="958">
      <formula>DH$8=period_selected</formula>
    </cfRule>
    <cfRule type="expression" dxfId="905" priority="959">
      <formula>MOD(COLUMN(),2)</formula>
    </cfRule>
    <cfRule type="expression" dxfId="904" priority="960">
      <formula>MOD(COLUMN(),2)=0</formula>
    </cfRule>
  </conditionalFormatting>
  <conditionalFormatting sqref="DH111:DI124 DH126:DI129">
    <cfRule type="expression" dxfId="903" priority="945">
      <formula>PercentComplete</formula>
    </cfRule>
    <cfRule type="expression" dxfId="902" priority="946">
      <formula>PercentCompleteBeyond</formula>
    </cfRule>
    <cfRule type="expression" dxfId="901" priority="947">
      <formula>Actual</formula>
    </cfRule>
    <cfRule type="expression" dxfId="900" priority="948">
      <formula>ActualBeyond</formula>
    </cfRule>
    <cfRule type="expression" dxfId="899" priority="949">
      <formula>Plan</formula>
    </cfRule>
    <cfRule type="expression" dxfId="898" priority="950">
      <formula>DH$8=period_selected</formula>
    </cfRule>
    <cfRule type="expression" dxfId="897" priority="951">
      <formula>MOD(COLUMN(),2)</formula>
    </cfRule>
    <cfRule type="expression" dxfId="896" priority="952">
      <formula>MOD(COLUMN(),2)=0</formula>
    </cfRule>
  </conditionalFormatting>
  <conditionalFormatting sqref="DH324:DI324">
    <cfRule type="expression" dxfId="895" priority="929">
      <formula>PercentComplete</formula>
    </cfRule>
    <cfRule type="expression" dxfId="894" priority="930">
      <formula>PercentCompleteBeyond</formula>
    </cfRule>
    <cfRule type="expression" dxfId="893" priority="931">
      <formula>Actual</formula>
    </cfRule>
    <cfRule type="expression" dxfId="892" priority="932">
      <formula>ActualBeyond</formula>
    </cfRule>
    <cfRule type="expression" dxfId="891" priority="933">
      <formula>Plan</formula>
    </cfRule>
    <cfRule type="expression" dxfId="890" priority="934">
      <formula>DH$8=period_selected</formula>
    </cfRule>
    <cfRule type="expression" dxfId="889" priority="935">
      <formula>MOD(COLUMN(),2)</formula>
    </cfRule>
    <cfRule type="expression" dxfId="888" priority="936">
      <formula>MOD(COLUMN(),2)=0</formula>
    </cfRule>
  </conditionalFormatting>
  <conditionalFormatting sqref="DH351:DI351">
    <cfRule type="expression" dxfId="887" priority="921">
      <formula>PercentComplete</formula>
    </cfRule>
    <cfRule type="expression" dxfId="886" priority="922">
      <formula>PercentCompleteBeyond</formula>
    </cfRule>
    <cfRule type="expression" dxfId="885" priority="923">
      <formula>Actual</formula>
    </cfRule>
    <cfRule type="expression" dxfId="884" priority="924">
      <formula>ActualBeyond</formula>
    </cfRule>
    <cfRule type="expression" dxfId="883" priority="925">
      <formula>Plan</formula>
    </cfRule>
    <cfRule type="expression" dxfId="882" priority="926">
      <formula>DH$8=period_selected</formula>
    </cfRule>
    <cfRule type="expression" dxfId="881" priority="927">
      <formula>MOD(COLUMN(),2)</formula>
    </cfRule>
    <cfRule type="expression" dxfId="880" priority="928">
      <formula>MOD(COLUMN(),2)=0</formula>
    </cfRule>
  </conditionalFormatting>
  <conditionalFormatting sqref="DJ69:DK69 DJ83:DK87 DJ79:DK81 DJ71:DK77">
    <cfRule type="expression" dxfId="879" priority="913">
      <formula>PercentComplete</formula>
    </cfRule>
    <cfRule type="expression" dxfId="878" priority="914">
      <formula>PercentCompleteBeyond</formula>
    </cfRule>
    <cfRule type="expression" dxfId="877" priority="915">
      <formula>Actual</formula>
    </cfRule>
    <cfRule type="expression" dxfId="876" priority="916">
      <formula>ActualBeyond</formula>
    </cfRule>
    <cfRule type="expression" dxfId="875" priority="917">
      <formula>Plan</formula>
    </cfRule>
    <cfRule type="expression" dxfId="874" priority="918">
      <formula>DJ$8=period_selected</formula>
    </cfRule>
    <cfRule type="expression" dxfId="873" priority="919">
      <formula>MOD(COLUMN(),2)</formula>
    </cfRule>
    <cfRule type="expression" dxfId="872" priority="920">
      <formula>MOD(COLUMN(),2)=0</formula>
    </cfRule>
  </conditionalFormatting>
  <conditionalFormatting sqref="DJ89:DK91 DJ111:DK114 DJ106:DK109 DJ104:DK104 DJ102:DK102 DJ95:DK100 DJ93:DK93">
    <cfRule type="expression" dxfId="871" priority="905">
      <formula>PercentComplete</formula>
    </cfRule>
    <cfRule type="expression" dxfId="870" priority="906">
      <formula>PercentCompleteBeyond</formula>
    </cfRule>
    <cfRule type="expression" dxfId="869" priority="907">
      <formula>Actual</formula>
    </cfRule>
    <cfRule type="expression" dxfId="868" priority="908">
      <formula>ActualBeyond</formula>
    </cfRule>
    <cfRule type="expression" dxfId="867" priority="909">
      <formula>Plan</formula>
    </cfRule>
    <cfRule type="expression" dxfId="866" priority="910">
      <formula>DJ$8=period_selected</formula>
    </cfRule>
    <cfRule type="expression" dxfId="865" priority="911">
      <formula>MOD(COLUMN(),2)</formula>
    </cfRule>
    <cfRule type="expression" dxfId="864" priority="912">
      <formula>MOD(COLUMN(),2)=0</formula>
    </cfRule>
  </conditionalFormatting>
  <conditionalFormatting sqref="DJ115:DK119 DJ126:DK140 DJ123:DK123 DJ121:DK121">
    <cfRule type="expression" dxfId="863" priority="897">
      <formula>PercentComplete</formula>
    </cfRule>
    <cfRule type="expression" dxfId="862" priority="898">
      <formula>PercentCompleteBeyond</formula>
    </cfRule>
    <cfRule type="expression" dxfId="861" priority="899">
      <formula>Actual</formula>
    </cfRule>
    <cfRule type="expression" dxfId="860" priority="900">
      <formula>ActualBeyond</formula>
    </cfRule>
    <cfRule type="expression" dxfId="859" priority="901">
      <formula>Plan</formula>
    </cfRule>
    <cfRule type="expression" dxfId="858" priority="902">
      <formula>DJ$8=period_selected</formula>
    </cfRule>
    <cfRule type="expression" dxfId="857" priority="903">
      <formula>MOD(COLUMN(),2)</formula>
    </cfRule>
    <cfRule type="expression" dxfId="856" priority="904">
      <formula>MOD(COLUMN(),2)=0</formula>
    </cfRule>
  </conditionalFormatting>
  <conditionalFormatting sqref="DJ141:DK166">
    <cfRule type="expression" dxfId="855" priority="889">
      <formula>PercentComplete</formula>
    </cfRule>
    <cfRule type="expression" dxfId="854" priority="890">
      <formula>PercentCompleteBeyond</formula>
    </cfRule>
    <cfRule type="expression" dxfId="853" priority="891">
      <formula>Actual</formula>
    </cfRule>
    <cfRule type="expression" dxfId="852" priority="892">
      <formula>ActualBeyond</formula>
    </cfRule>
    <cfRule type="expression" dxfId="851" priority="893">
      <formula>Plan</formula>
    </cfRule>
    <cfRule type="expression" dxfId="850" priority="894">
      <formula>DJ$8=period_selected</formula>
    </cfRule>
    <cfRule type="expression" dxfId="849" priority="895">
      <formula>MOD(COLUMN(),2)</formula>
    </cfRule>
    <cfRule type="expression" dxfId="848" priority="896">
      <formula>MOD(COLUMN(),2)=0</formula>
    </cfRule>
  </conditionalFormatting>
  <conditionalFormatting sqref="DJ167:DK175 DJ177:DK192">
    <cfRule type="expression" dxfId="847" priority="881">
      <formula>PercentComplete</formula>
    </cfRule>
    <cfRule type="expression" dxfId="846" priority="882">
      <formula>PercentCompleteBeyond</formula>
    </cfRule>
    <cfRule type="expression" dxfId="845" priority="883">
      <formula>Actual</formula>
    </cfRule>
    <cfRule type="expression" dxfId="844" priority="884">
      <formula>ActualBeyond</formula>
    </cfRule>
    <cfRule type="expression" dxfId="843" priority="885">
      <formula>Plan</formula>
    </cfRule>
    <cfRule type="expression" dxfId="842" priority="886">
      <formula>DJ$8=period_selected</formula>
    </cfRule>
    <cfRule type="expression" dxfId="841" priority="887">
      <formula>MOD(COLUMN(),2)</formula>
    </cfRule>
    <cfRule type="expression" dxfId="840" priority="888">
      <formula>MOD(COLUMN(),2)=0</formula>
    </cfRule>
  </conditionalFormatting>
  <conditionalFormatting sqref="DJ193:DK211 DJ213:DK218">
    <cfRule type="expression" dxfId="839" priority="873">
      <formula>PercentComplete</formula>
    </cfRule>
    <cfRule type="expression" dxfId="838" priority="874">
      <formula>PercentCompleteBeyond</formula>
    </cfRule>
    <cfRule type="expression" dxfId="837" priority="875">
      <formula>Actual</formula>
    </cfRule>
    <cfRule type="expression" dxfId="836" priority="876">
      <formula>ActualBeyond</formula>
    </cfRule>
    <cfRule type="expression" dxfId="835" priority="877">
      <formula>Plan</formula>
    </cfRule>
    <cfRule type="expression" dxfId="834" priority="878">
      <formula>DJ$8=period_selected</formula>
    </cfRule>
    <cfRule type="expression" dxfId="833" priority="879">
      <formula>MOD(COLUMN(),2)</formula>
    </cfRule>
    <cfRule type="expression" dxfId="832" priority="880">
      <formula>MOD(COLUMN(),2)=0</formula>
    </cfRule>
  </conditionalFormatting>
  <conditionalFormatting sqref="DJ219:DK237 DJ239:DK244">
    <cfRule type="expression" dxfId="831" priority="865">
      <formula>PercentComplete</formula>
    </cfRule>
    <cfRule type="expression" dxfId="830" priority="866">
      <formula>PercentCompleteBeyond</formula>
    </cfRule>
    <cfRule type="expression" dxfId="829" priority="867">
      <formula>Actual</formula>
    </cfRule>
    <cfRule type="expression" dxfId="828" priority="868">
      <formula>ActualBeyond</formula>
    </cfRule>
    <cfRule type="expression" dxfId="827" priority="869">
      <formula>Plan</formula>
    </cfRule>
    <cfRule type="expression" dxfId="826" priority="870">
      <formula>DJ$8=period_selected</formula>
    </cfRule>
    <cfRule type="expression" dxfId="825" priority="871">
      <formula>MOD(COLUMN(),2)</formula>
    </cfRule>
    <cfRule type="expression" dxfId="824" priority="872">
      <formula>MOD(COLUMN(),2)=0</formula>
    </cfRule>
  </conditionalFormatting>
  <conditionalFormatting sqref="DJ245:DK270">
    <cfRule type="expression" dxfId="823" priority="857">
      <formula>PercentComplete</formula>
    </cfRule>
    <cfRule type="expression" dxfId="822" priority="858">
      <formula>PercentCompleteBeyond</formula>
    </cfRule>
    <cfRule type="expression" dxfId="821" priority="859">
      <formula>Actual</formula>
    </cfRule>
    <cfRule type="expression" dxfId="820" priority="860">
      <formula>ActualBeyond</formula>
    </cfRule>
    <cfRule type="expression" dxfId="819" priority="861">
      <formula>Plan</formula>
    </cfRule>
    <cfRule type="expression" dxfId="818" priority="862">
      <formula>DJ$8=period_selected</formula>
    </cfRule>
    <cfRule type="expression" dxfId="817" priority="863">
      <formula>MOD(COLUMN(),2)</formula>
    </cfRule>
    <cfRule type="expression" dxfId="816" priority="864">
      <formula>MOD(COLUMN(),2)=0</formula>
    </cfRule>
  </conditionalFormatting>
  <conditionalFormatting sqref="DJ271:DK272 DJ274:DK296">
    <cfRule type="expression" dxfId="815" priority="849">
      <formula>PercentComplete</formula>
    </cfRule>
    <cfRule type="expression" dxfId="814" priority="850">
      <formula>PercentCompleteBeyond</formula>
    </cfRule>
    <cfRule type="expression" dxfId="813" priority="851">
      <formula>Actual</formula>
    </cfRule>
    <cfRule type="expression" dxfId="812" priority="852">
      <formula>ActualBeyond</formula>
    </cfRule>
    <cfRule type="expression" dxfId="811" priority="853">
      <formula>Plan</formula>
    </cfRule>
    <cfRule type="expression" dxfId="810" priority="854">
      <formula>DJ$8=period_selected</formula>
    </cfRule>
    <cfRule type="expression" dxfId="809" priority="855">
      <formula>MOD(COLUMN(),2)</formula>
    </cfRule>
    <cfRule type="expression" dxfId="808" priority="856">
      <formula>MOD(COLUMN(),2)=0</formula>
    </cfRule>
  </conditionalFormatting>
  <conditionalFormatting sqref="DJ298:DK312 DJ314:DK323">
    <cfRule type="expression" dxfId="807" priority="841">
      <formula>PercentComplete</formula>
    </cfRule>
    <cfRule type="expression" dxfId="806" priority="842">
      <formula>PercentCompleteBeyond</formula>
    </cfRule>
    <cfRule type="expression" dxfId="805" priority="843">
      <formula>Actual</formula>
    </cfRule>
    <cfRule type="expression" dxfId="804" priority="844">
      <formula>ActualBeyond</formula>
    </cfRule>
    <cfRule type="expression" dxfId="803" priority="845">
      <formula>Plan</formula>
    </cfRule>
    <cfRule type="expression" dxfId="802" priority="846">
      <formula>DJ$8=period_selected</formula>
    </cfRule>
    <cfRule type="expression" dxfId="801" priority="847">
      <formula>MOD(COLUMN(),2)</formula>
    </cfRule>
    <cfRule type="expression" dxfId="800" priority="848">
      <formula>MOD(COLUMN(),2)=0</formula>
    </cfRule>
  </conditionalFormatting>
  <conditionalFormatting sqref="DJ325:DK350">
    <cfRule type="expression" dxfId="799" priority="833">
      <formula>PercentComplete</formula>
    </cfRule>
    <cfRule type="expression" dxfId="798" priority="834">
      <formula>PercentCompleteBeyond</formula>
    </cfRule>
    <cfRule type="expression" dxfId="797" priority="835">
      <formula>Actual</formula>
    </cfRule>
    <cfRule type="expression" dxfId="796" priority="836">
      <formula>ActualBeyond</formula>
    </cfRule>
    <cfRule type="expression" dxfId="795" priority="837">
      <formula>Plan</formula>
    </cfRule>
    <cfRule type="expression" dxfId="794" priority="838">
      <formula>DJ$8=period_selected</formula>
    </cfRule>
    <cfRule type="expression" dxfId="793" priority="839">
      <formula>MOD(COLUMN(),2)</formula>
    </cfRule>
    <cfRule type="expression" dxfId="792" priority="840">
      <formula>MOD(COLUMN(),2)=0</formula>
    </cfRule>
  </conditionalFormatting>
  <conditionalFormatting sqref="DJ352:DK368 DJ370:DK377">
    <cfRule type="expression" dxfId="791" priority="825">
      <formula>PercentComplete</formula>
    </cfRule>
    <cfRule type="expression" dxfId="790" priority="826">
      <formula>PercentCompleteBeyond</formula>
    </cfRule>
    <cfRule type="expression" dxfId="789" priority="827">
      <formula>Actual</formula>
    </cfRule>
    <cfRule type="expression" dxfId="788" priority="828">
      <formula>ActualBeyond</formula>
    </cfRule>
    <cfRule type="expression" dxfId="787" priority="829">
      <formula>Plan</formula>
    </cfRule>
    <cfRule type="expression" dxfId="786" priority="830">
      <formula>DJ$8=period_selected</formula>
    </cfRule>
    <cfRule type="expression" dxfId="785" priority="831">
      <formula>MOD(COLUMN(),2)</formula>
    </cfRule>
    <cfRule type="expression" dxfId="784" priority="832">
      <formula>MOD(COLUMN(),2)=0</formula>
    </cfRule>
  </conditionalFormatting>
  <conditionalFormatting sqref="DJ378:DK403">
    <cfRule type="expression" dxfId="783" priority="817">
      <formula>PercentComplete</formula>
    </cfRule>
    <cfRule type="expression" dxfId="782" priority="818">
      <formula>PercentCompleteBeyond</formula>
    </cfRule>
    <cfRule type="expression" dxfId="781" priority="819">
      <formula>Actual</formula>
    </cfRule>
    <cfRule type="expression" dxfId="780" priority="820">
      <formula>ActualBeyond</formula>
    </cfRule>
    <cfRule type="expression" dxfId="779" priority="821">
      <formula>Plan</formula>
    </cfRule>
    <cfRule type="expression" dxfId="778" priority="822">
      <formula>DJ$8=period_selected</formula>
    </cfRule>
    <cfRule type="expression" dxfId="777" priority="823">
      <formula>MOD(COLUMN(),2)</formula>
    </cfRule>
    <cfRule type="expression" dxfId="776" priority="824">
      <formula>MOD(COLUMN(),2)=0</formula>
    </cfRule>
  </conditionalFormatting>
  <conditionalFormatting sqref="DJ404:DK412">
    <cfRule type="expression" dxfId="775" priority="809">
      <formula>PercentComplete</formula>
    </cfRule>
    <cfRule type="expression" dxfId="774" priority="810">
      <formula>PercentCompleteBeyond</formula>
    </cfRule>
    <cfRule type="expression" dxfId="773" priority="811">
      <formula>Actual</formula>
    </cfRule>
    <cfRule type="expression" dxfId="772" priority="812">
      <formula>ActualBeyond</formula>
    </cfRule>
    <cfRule type="expression" dxfId="771" priority="813">
      <formula>Plan</formula>
    </cfRule>
    <cfRule type="expression" dxfId="770" priority="814">
      <formula>DJ$8=period_selected</formula>
    </cfRule>
    <cfRule type="expression" dxfId="769" priority="815">
      <formula>MOD(COLUMN(),2)</formula>
    </cfRule>
    <cfRule type="expression" dxfId="768" priority="816">
      <formula>MOD(COLUMN(),2)=0</formula>
    </cfRule>
  </conditionalFormatting>
  <conditionalFormatting sqref="DJ9:DK23">
    <cfRule type="expression" dxfId="767" priority="801">
      <formula>PercentComplete</formula>
    </cfRule>
    <cfRule type="expression" dxfId="766" priority="802">
      <formula>PercentCompleteBeyond</formula>
    </cfRule>
    <cfRule type="expression" dxfId="765" priority="803">
      <formula>Actual</formula>
    </cfRule>
    <cfRule type="expression" dxfId="764" priority="804">
      <formula>ActualBeyond</formula>
    </cfRule>
    <cfRule type="expression" dxfId="763" priority="805">
      <formula>Plan</formula>
    </cfRule>
    <cfRule type="expression" dxfId="762" priority="806">
      <formula>DJ$8=period_selected</formula>
    </cfRule>
    <cfRule type="expression" dxfId="761" priority="807">
      <formula>MOD(COLUMN(),2)</formula>
    </cfRule>
    <cfRule type="expression" dxfId="760" priority="808">
      <formula>MOD(COLUMN(),2)=0</formula>
    </cfRule>
  </conditionalFormatting>
  <conditionalFormatting sqref="DJ24:DK49">
    <cfRule type="expression" dxfId="759" priority="793">
      <formula>PercentComplete</formula>
    </cfRule>
    <cfRule type="expression" dxfId="758" priority="794">
      <formula>PercentCompleteBeyond</formula>
    </cfRule>
    <cfRule type="expression" dxfId="757" priority="795">
      <formula>Actual</formula>
    </cfRule>
    <cfRule type="expression" dxfId="756" priority="796">
      <formula>ActualBeyond</formula>
    </cfRule>
    <cfRule type="expression" dxfId="755" priority="797">
      <formula>Plan</formula>
    </cfRule>
    <cfRule type="expression" dxfId="754" priority="798">
      <formula>DJ$8=period_selected</formula>
    </cfRule>
    <cfRule type="expression" dxfId="753" priority="799">
      <formula>MOD(COLUMN(),2)</formula>
    </cfRule>
    <cfRule type="expression" dxfId="752" priority="800">
      <formula>MOD(COLUMN(),2)=0</formula>
    </cfRule>
  </conditionalFormatting>
  <conditionalFormatting sqref="DJ50:DK68">
    <cfRule type="expression" dxfId="751" priority="785">
      <formula>PercentComplete</formula>
    </cfRule>
    <cfRule type="expression" dxfId="750" priority="786">
      <formula>PercentCompleteBeyond</formula>
    </cfRule>
    <cfRule type="expression" dxfId="749" priority="787">
      <formula>Actual</formula>
    </cfRule>
    <cfRule type="expression" dxfId="748" priority="788">
      <formula>ActualBeyond</formula>
    </cfRule>
    <cfRule type="expression" dxfId="747" priority="789">
      <formula>Plan</formula>
    </cfRule>
    <cfRule type="expression" dxfId="746" priority="790">
      <formula>DJ$8=period_selected</formula>
    </cfRule>
    <cfRule type="expression" dxfId="745" priority="791">
      <formula>MOD(COLUMN(),2)</formula>
    </cfRule>
    <cfRule type="expression" dxfId="744" priority="792">
      <formula>MOD(COLUMN(),2)=0</formula>
    </cfRule>
  </conditionalFormatting>
  <conditionalFormatting sqref="DJ70:DK84">
    <cfRule type="expression" dxfId="743" priority="777">
      <formula>PercentComplete</formula>
    </cfRule>
    <cfRule type="expression" dxfId="742" priority="778">
      <formula>PercentCompleteBeyond</formula>
    </cfRule>
    <cfRule type="expression" dxfId="741" priority="779">
      <formula>Actual</formula>
    </cfRule>
    <cfRule type="expression" dxfId="740" priority="780">
      <formula>ActualBeyond</formula>
    </cfRule>
    <cfRule type="expression" dxfId="739" priority="781">
      <formula>Plan</formula>
    </cfRule>
    <cfRule type="expression" dxfId="738" priority="782">
      <formula>DJ$8=period_selected</formula>
    </cfRule>
    <cfRule type="expression" dxfId="737" priority="783">
      <formula>MOD(COLUMN(),2)</formula>
    </cfRule>
    <cfRule type="expression" dxfId="736" priority="784">
      <formula>MOD(COLUMN(),2)=0</formula>
    </cfRule>
  </conditionalFormatting>
  <conditionalFormatting sqref="DJ85:DK110">
    <cfRule type="expression" dxfId="735" priority="769">
      <formula>PercentComplete</formula>
    </cfRule>
    <cfRule type="expression" dxfId="734" priority="770">
      <formula>PercentCompleteBeyond</formula>
    </cfRule>
    <cfRule type="expression" dxfId="733" priority="771">
      <formula>Actual</formula>
    </cfRule>
    <cfRule type="expression" dxfId="732" priority="772">
      <formula>ActualBeyond</formula>
    </cfRule>
    <cfRule type="expression" dxfId="731" priority="773">
      <formula>Plan</formula>
    </cfRule>
    <cfRule type="expression" dxfId="730" priority="774">
      <formula>DJ$8=period_selected</formula>
    </cfRule>
    <cfRule type="expression" dxfId="729" priority="775">
      <formula>MOD(COLUMN(),2)</formula>
    </cfRule>
    <cfRule type="expression" dxfId="728" priority="776">
      <formula>MOD(COLUMN(),2)=0</formula>
    </cfRule>
  </conditionalFormatting>
  <conditionalFormatting sqref="DJ111:DK124 DJ126:DK129">
    <cfRule type="expression" dxfId="727" priority="761">
      <formula>PercentComplete</formula>
    </cfRule>
    <cfRule type="expression" dxfId="726" priority="762">
      <formula>PercentCompleteBeyond</formula>
    </cfRule>
    <cfRule type="expression" dxfId="725" priority="763">
      <formula>Actual</formula>
    </cfRule>
    <cfRule type="expression" dxfId="724" priority="764">
      <formula>ActualBeyond</formula>
    </cfRule>
    <cfRule type="expression" dxfId="723" priority="765">
      <formula>Plan</formula>
    </cfRule>
    <cfRule type="expression" dxfId="722" priority="766">
      <formula>DJ$8=period_selected</formula>
    </cfRule>
    <cfRule type="expression" dxfId="721" priority="767">
      <formula>MOD(COLUMN(),2)</formula>
    </cfRule>
    <cfRule type="expression" dxfId="720" priority="768">
      <formula>MOD(COLUMN(),2)=0</formula>
    </cfRule>
  </conditionalFormatting>
  <conditionalFormatting sqref="DJ324:DK324">
    <cfRule type="expression" dxfId="719" priority="745">
      <formula>PercentComplete</formula>
    </cfRule>
    <cfRule type="expression" dxfId="718" priority="746">
      <formula>PercentCompleteBeyond</formula>
    </cfRule>
    <cfRule type="expression" dxfId="717" priority="747">
      <formula>Actual</formula>
    </cfRule>
    <cfRule type="expression" dxfId="716" priority="748">
      <formula>ActualBeyond</formula>
    </cfRule>
    <cfRule type="expression" dxfId="715" priority="749">
      <formula>Plan</formula>
    </cfRule>
    <cfRule type="expression" dxfId="714" priority="750">
      <formula>DJ$8=period_selected</formula>
    </cfRule>
    <cfRule type="expression" dxfId="713" priority="751">
      <formula>MOD(COLUMN(),2)</formula>
    </cfRule>
    <cfRule type="expression" dxfId="712" priority="752">
      <formula>MOD(COLUMN(),2)=0</formula>
    </cfRule>
  </conditionalFormatting>
  <conditionalFormatting sqref="DJ351:DK351">
    <cfRule type="expression" dxfId="711" priority="737">
      <formula>PercentComplete</formula>
    </cfRule>
    <cfRule type="expression" dxfId="710" priority="738">
      <formula>PercentCompleteBeyond</formula>
    </cfRule>
    <cfRule type="expression" dxfId="709" priority="739">
      <formula>Actual</formula>
    </cfRule>
    <cfRule type="expression" dxfId="708" priority="740">
      <formula>ActualBeyond</formula>
    </cfRule>
    <cfRule type="expression" dxfId="707" priority="741">
      <formula>Plan</formula>
    </cfRule>
    <cfRule type="expression" dxfId="706" priority="742">
      <formula>DJ$8=period_selected</formula>
    </cfRule>
    <cfRule type="expression" dxfId="705" priority="743">
      <formula>MOD(COLUMN(),2)</formula>
    </cfRule>
    <cfRule type="expression" dxfId="704" priority="744">
      <formula>MOD(COLUMN(),2)=0</formula>
    </cfRule>
  </conditionalFormatting>
  <conditionalFormatting sqref="DL69:EO69 DL83:EO87 DL79:EO81 DL71:EO77">
    <cfRule type="expression" dxfId="703" priority="729">
      <formula>PercentComplete</formula>
    </cfRule>
    <cfRule type="expression" dxfId="702" priority="730">
      <formula>PercentCompleteBeyond</formula>
    </cfRule>
    <cfRule type="expression" dxfId="701" priority="731">
      <formula>Actual</formula>
    </cfRule>
    <cfRule type="expression" dxfId="700" priority="732">
      <formula>ActualBeyond</formula>
    </cfRule>
    <cfRule type="expression" dxfId="699" priority="733">
      <formula>Plan</formula>
    </cfRule>
    <cfRule type="expression" dxfId="698" priority="734">
      <formula>DL$8=period_selected</formula>
    </cfRule>
    <cfRule type="expression" dxfId="697" priority="735">
      <formula>MOD(COLUMN(),2)</formula>
    </cfRule>
    <cfRule type="expression" dxfId="696" priority="736">
      <formula>MOD(COLUMN(),2)=0</formula>
    </cfRule>
  </conditionalFormatting>
  <conditionalFormatting sqref="DL89:EO91 DL111:EO114 DL106:EO109 DL104:EO104 DL102:EO102 DL95:EO100 DL93:EO93">
    <cfRule type="expression" dxfId="695" priority="721">
      <formula>PercentComplete</formula>
    </cfRule>
    <cfRule type="expression" dxfId="694" priority="722">
      <formula>PercentCompleteBeyond</formula>
    </cfRule>
    <cfRule type="expression" dxfId="693" priority="723">
      <formula>Actual</formula>
    </cfRule>
    <cfRule type="expression" dxfId="692" priority="724">
      <formula>ActualBeyond</formula>
    </cfRule>
    <cfRule type="expression" dxfId="691" priority="725">
      <formula>Plan</formula>
    </cfRule>
    <cfRule type="expression" dxfId="690" priority="726">
      <formula>DL$8=period_selected</formula>
    </cfRule>
    <cfRule type="expression" dxfId="689" priority="727">
      <formula>MOD(COLUMN(),2)</formula>
    </cfRule>
    <cfRule type="expression" dxfId="688" priority="728">
      <formula>MOD(COLUMN(),2)=0</formula>
    </cfRule>
  </conditionalFormatting>
  <conditionalFormatting sqref="DL115:EO119 DL126:EO140 DL123:EO123 DL121:EO121">
    <cfRule type="expression" dxfId="687" priority="713">
      <formula>PercentComplete</formula>
    </cfRule>
    <cfRule type="expression" dxfId="686" priority="714">
      <formula>PercentCompleteBeyond</formula>
    </cfRule>
    <cfRule type="expression" dxfId="685" priority="715">
      <formula>Actual</formula>
    </cfRule>
    <cfRule type="expression" dxfId="684" priority="716">
      <formula>ActualBeyond</formula>
    </cfRule>
    <cfRule type="expression" dxfId="683" priority="717">
      <formula>Plan</formula>
    </cfRule>
    <cfRule type="expression" dxfId="682" priority="718">
      <formula>DL$8=period_selected</formula>
    </cfRule>
    <cfRule type="expression" dxfId="681" priority="719">
      <formula>MOD(COLUMN(),2)</formula>
    </cfRule>
    <cfRule type="expression" dxfId="680" priority="720">
      <formula>MOD(COLUMN(),2)=0</formula>
    </cfRule>
  </conditionalFormatting>
  <conditionalFormatting sqref="DL141:EO166">
    <cfRule type="expression" dxfId="679" priority="705">
      <formula>PercentComplete</formula>
    </cfRule>
    <cfRule type="expression" dxfId="678" priority="706">
      <formula>PercentCompleteBeyond</formula>
    </cfRule>
    <cfRule type="expression" dxfId="677" priority="707">
      <formula>Actual</formula>
    </cfRule>
    <cfRule type="expression" dxfId="676" priority="708">
      <formula>ActualBeyond</formula>
    </cfRule>
    <cfRule type="expression" dxfId="675" priority="709">
      <formula>Plan</formula>
    </cfRule>
    <cfRule type="expression" dxfId="674" priority="710">
      <formula>DL$8=period_selected</formula>
    </cfRule>
    <cfRule type="expression" dxfId="673" priority="711">
      <formula>MOD(COLUMN(),2)</formula>
    </cfRule>
    <cfRule type="expression" dxfId="672" priority="712">
      <formula>MOD(COLUMN(),2)=0</formula>
    </cfRule>
  </conditionalFormatting>
  <conditionalFormatting sqref="DL167:EO175 DL177:EO192">
    <cfRule type="expression" dxfId="671" priority="697">
      <formula>PercentComplete</formula>
    </cfRule>
    <cfRule type="expression" dxfId="670" priority="698">
      <formula>PercentCompleteBeyond</formula>
    </cfRule>
    <cfRule type="expression" dxfId="669" priority="699">
      <formula>Actual</formula>
    </cfRule>
    <cfRule type="expression" dxfId="668" priority="700">
      <formula>ActualBeyond</formula>
    </cfRule>
    <cfRule type="expression" dxfId="667" priority="701">
      <formula>Plan</formula>
    </cfRule>
    <cfRule type="expression" dxfId="666" priority="702">
      <formula>DL$8=period_selected</formula>
    </cfRule>
    <cfRule type="expression" dxfId="665" priority="703">
      <formula>MOD(COLUMN(),2)</formula>
    </cfRule>
    <cfRule type="expression" dxfId="664" priority="704">
      <formula>MOD(COLUMN(),2)=0</formula>
    </cfRule>
  </conditionalFormatting>
  <conditionalFormatting sqref="DL193:EO211 DL213:EO218">
    <cfRule type="expression" dxfId="663" priority="689">
      <formula>PercentComplete</formula>
    </cfRule>
    <cfRule type="expression" dxfId="662" priority="690">
      <formula>PercentCompleteBeyond</formula>
    </cfRule>
    <cfRule type="expression" dxfId="661" priority="691">
      <formula>Actual</formula>
    </cfRule>
    <cfRule type="expression" dxfId="660" priority="692">
      <formula>ActualBeyond</formula>
    </cfRule>
    <cfRule type="expression" dxfId="659" priority="693">
      <formula>Plan</formula>
    </cfRule>
    <cfRule type="expression" dxfId="658" priority="694">
      <formula>DL$8=period_selected</formula>
    </cfRule>
    <cfRule type="expression" dxfId="657" priority="695">
      <formula>MOD(COLUMN(),2)</formula>
    </cfRule>
    <cfRule type="expression" dxfId="656" priority="696">
      <formula>MOD(COLUMN(),2)=0</formula>
    </cfRule>
  </conditionalFormatting>
  <conditionalFormatting sqref="DL219:EO237 DL239:EO244">
    <cfRule type="expression" dxfId="655" priority="681">
      <formula>PercentComplete</formula>
    </cfRule>
    <cfRule type="expression" dxfId="654" priority="682">
      <formula>PercentCompleteBeyond</formula>
    </cfRule>
    <cfRule type="expression" dxfId="653" priority="683">
      <formula>Actual</formula>
    </cfRule>
    <cfRule type="expression" dxfId="652" priority="684">
      <formula>ActualBeyond</formula>
    </cfRule>
    <cfRule type="expression" dxfId="651" priority="685">
      <formula>Plan</formula>
    </cfRule>
    <cfRule type="expression" dxfId="650" priority="686">
      <formula>DL$8=period_selected</formula>
    </cfRule>
    <cfRule type="expression" dxfId="649" priority="687">
      <formula>MOD(COLUMN(),2)</formula>
    </cfRule>
    <cfRule type="expression" dxfId="648" priority="688">
      <formula>MOD(COLUMN(),2)=0</formula>
    </cfRule>
  </conditionalFormatting>
  <conditionalFormatting sqref="DL245:EO270">
    <cfRule type="expression" dxfId="647" priority="673">
      <formula>PercentComplete</formula>
    </cfRule>
    <cfRule type="expression" dxfId="646" priority="674">
      <formula>PercentCompleteBeyond</formula>
    </cfRule>
    <cfRule type="expression" dxfId="645" priority="675">
      <formula>Actual</formula>
    </cfRule>
    <cfRule type="expression" dxfId="644" priority="676">
      <formula>ActualBeyond</formula>
    </cfRule>
    <cfRule type="expression" dxfId="643" priority="677">
      <formula>Plan</formula>
    </cfRule>
    <cfRule type="expression" dxfId="642" priority="678">
      <formula>DL$8=period_selected</formula>
    </cfRule>
    <cfRule type="expression" dxfId="641" priority="679">
      <formula>MOD(COLUMN(),2)</formula>
    </cfRule>
    <cfRule type="expression" dxfId="640" priority="680">
      <formula>MOD(COLUMN(),2)=0</formula>
    </cfRule>
  </conditionalFormatting>
  <conditionalFormatting sqref="DL271:EO272 DL274:EO296">
    <cfRule type="expression" dxfId="639" priority="665">
      <formula>PercentComplete</formula>
    </cfRule>
    <cfRule type="expression" dxfId="638" priority="666">
      <formula>PercentCompleteBeyond</formula>
    </cfRule>
    <cfRule type="expression" dxfId="637" priority="667">
      <formula>Actual</formula>
    </cfRule>
    <cfRule type="expression" dxfId="636" priority="668">
      <formula>ActualBeyond</formula>
    </cfRule>
    <cfRule type="expression" dxfId="635" priority="669">
      <formula>Plan</formula>
    </cfRule>
    <cfRule type="expression" dxfId="634" priority="670">
      <formula>DL$8=period_selected</formula>
    </cfRule>
    <cfRule type="expression" dxfId="633" priority="671">
      <formula>MOD(COLUMN(),2)</formula>
    </cfRule>
    <cfRule type="expression" dxfId="632" priority="672">
      <formula>MOD(COLUMN(),2)=0</formula>
    </cfRule>
  </conditionalFormatting>
  <conditionalFormatting sqref="DL298:EO312 DL314:EO323">
    <cfRule type="expression" dxfId="631" priority="657">
      <formula>PercentComplete</formula>
    </cfRule>
    <cfRule type="expression" dxfId="630" priority="658">
      <formula>PercentCompleteBeyond</formula>
    </cfRule>
    <cfRule type="expression" dxfId="629" priority="659">
      <formula>Actual</formula>
    </cfRule>
    <cfRule type="expression" dxfId="628" priority="660">
      <formula>ActualBeyond</formula>
    </cfRule>
    <cfRule type="expression" dxfId="627" priority="661">
      <formula>Plan</formula>
    </cfRule>
    <cfRule type="expression" dxfId="626" priority="662">
      <formula>DL$8=period_selected</formula>
    </cfRule>
    <cfRule type="expression" dxfId="625" priority="663">
      <formula>MOD(COLUMN(),2)</formula>
    </cfRule>
    <cfRule type="expression" dxfId="624" priority="664">
      <formula>MOD(COLUMN(),2)=0</formula>
    </cfRule>
  </conditionalFormatting>
  <conditionalFormatting sqref="DL325:EO350">
    <cfRule type="expression" dxfId="623" priority="649">
      <formula>PercentComplete</formula>
    </cfRule>
    <cfRule type="expression" dxfId="622" priority="650">
      <formula>PercentCompleteBeyond</formula>
    </cfRule>
    <cfRule type="expression" dxfId="621" priority="651">
      <formula>Actual</formula>
    </cfRule>
    <cfRule type="expression" dxfId="620" priority="652">
      <formula>ActualBeyond</formula>
    </cfRule>
    <cfRule type="expression" dxfId="619" priority="653">
      <formula>Plan</formula>
    </cfRule>
    <cfRule type="expression" dxfId="618" priority="654">
      <formula>DL$8=period_selected</formula>
    </cfRule>
    <cfRule type="expression" dxfId="617" priority="655">
      <formula>MOD(COLUMN(),2)</formula>
    </cfRule>
    <cfRule type="expression" dxfId="616" priority="656">
      <formula>MOD(COLUMN(),2)=0</formula>
    </cfRule>
  </conditionalFormatting>
  <conditionalFormatting sqref="DL352:EO368 DL370:EO377">
    <cfRule type="expression" dxfId="615" priority="641">
      <formula>PercentComplete</formula>
    </cfRule>
    <cfRule type="expression" dxfId="614" priority="642">
      <formula>PercentCompleteBeyond</formula>
    </cfRule>
    <cfRule type="expression" dxfId="613" priority="643">
      <formula>Actual</formula>
    </cfRule>
    <cfRule type="expression" dxfId="612" priority="644">
      <formula>ActualBeyond</formula>
    </cfRule>
    <cfRule type="expression" dxfId="611" priority="645">
      <formula>Plan</formula>
    </cfRule>
    <cfRule type="expression" dxfId="610" priority="646">
      <formula>DL$8=period_selected</formula>
    </cfRule>
    <cfRule type="expression" dxfId="609" priority="647">
      <formula>MOD(COLUMN(),2)</formula>
    </cfRule>
    <cfRule type="expression" dxfId="608" priority="648">
      <formula>MOD(COLUMN(),2)=0</formula>
    </cfRule>
  </conditionalFormatting>
  <conditionalFormatting sqref="DL378:EO403">
    <cfRule type="expression" dxfId="607" priority="633">
      <formula>PercentComplete</formula>
    </cfRule>
    <cfRule type="expression" dxfId="606" priority="634">
      <formula>PercentCompleteBeyond</formula>
    </cfRule>
    <cfRule type="expression" dxfId="605" priority="635">
      <formula>Actual</formula>
    </cfRule>
    <cfRule type="expression" dxfId="604" priority="636">
      <formula>ActualBeyond</formula>
    </cfRule>
    <cfRule type="expression" dxfId="603" priority="637">
      <formula>Plan</formula>
    </cfRule>
    <cfRule type="expression" dxfId="602" priority="638">
      <formula>DL$8=period_selected</formula>
    </cfRule>
    <cfRule type="expression" dxfId="601" priority="639">
      <formula>MOD(COLUMN(),2)</formula>
    </cfRule>
    <cfRule type="expression" dxfId="600" priority="640">
      <formula>MOD(COLUMN(),2)=0</formula>
    </cfRule>
  </conditionalFormatting>
  <conditionalFormatting sqref="DL404:EO412">
    <cfRule type="expression" dxfId="599" priority="625">
      <formula>PercentComplete</formula>
    </cfRule>
    <cfRule type="expression" dxfId="598" priority="626">
      <formula>PercentCompleteBeyond</formula>
    </cfRule>
    <cfRule type="expression" dxfId="597" priority="627">
      <formula>Actual</formula>
    </cfRule>
    <cfRule type="expression" dxfId="596" priority="628">
      <formula>ActualBeyond</formula>
    </cfRule>
    <cfRule type="expression" dxfId="595" priority="629">
      <formula>Plan</formula>
    </cfRule>
    <cfRule type="expression" dxfId="594" priority="630">
      <formula>DL$8=period_selected</formula>
    </cfRule>
    <cfRule type="expression" dxfId="593" priority="631">
      <formula>MOD(COLUMN(),2)</formula>
    </cfRule>
    <cfRule type="expression" dxfId="592" priority="632">
      <formula>MOD(COLUMN(),2)=0</formula>
    </cfRule>
  </conditionalFormatting>
  <conditionalFormatting sqref="DL9:EO23">
    <cfRule type="expression" dxfId="591" priority="617">
      <formula>PercentComplete</formula>
    </cfRule>
    <cfRule type="expression" dxfId="590" priority="618">
      <formula>PercentCompleteBeyond</formula>
    </cfRule>
    <cfRule type="expression" dxfId="589" priority="619">
      <formula>Actual</formula>
    </cfRule>
    <cfRule type="expression" dxfId="588" priority="620">
      <formula>ActualBeyond</formula>
    </cfRule>
    <cfRule type="expression" dxfId="587" priority="621">
      <formula>Plan</formula>
    </cfRule>
    <cfRule type="expression" dxfId="586" priority="622">
      <formula>DL$8=period_selected</formula>
    </cfRule>
    <cfRule type="expression" dxfId="585" priority="623">
      <formula>MOD(COLUMN(),2)</formula>
    </cfRule>
    <cfRule type="expression" dxfId="584" priority="624">
      <formula>MOD(COLUMN(),2)=0</formula>
    </cfRule>
  </conditionalFormatting>
  <conditionalFormatting sqref="DL24:EO49">
    <cfRule type="expression" dxfId="583" priority="609">
      <formula>PercentComplete</formula>
    </cfRule>
    <cfRule type="expression" dxfId="582" priority="610">
      <formula>PercentCompleteBeyond</formula>
    </cfRule>
    <cfRule type="expression" dxfId="581" priority="611">
      <formula>Actual</formula>
    </cfRule>
    <cfRule type="expression" dxfId="580" priority="612">
      <formula>ActualBeyond</formula>
    </cfRule>
    <cfRule type="expression" dxfId="579" priority="613">
      <formula>Plan</formula>
    </cfRule>
    <cfRule type="expression" dxfId="578" priority="614">
      <formula>DL$8=period_selected</formula>
    </cfRule>
    <cfRule type="expression" dxfId="577" priority="615">
      <formula>MOD(COLUMN(),2)</formula>
    </cfRule>
    <cfRule type="expression" dxfId="576" priority="616">
      <formula>MOD(COLUMN(),2)=0</formula>
    </cfRule>
  </conditionalFormatting>
  <conditionalFormatting sqref="DL50:EO68">
    <cfRule type="expression" dxfId="575" priority="601">
      <formula>PercentComplete</formula>
    </cfRule>
    <cfRule type="expression" dxfId="574" priority="602">
      <formula>PercentCompleteBeyond</formula>
    </cfRule>
    <cfRule type="expression" dxfId="573" priority="603">
      <formula>Actual</formula>
    </cfRule>
    <cfRule type="expression" dxfId="572" priority="604">
      <formula>ActualBeyond</formula>
    </cfRule>
    <cfRule type="expression" dxfId="571" priority="605">
      <formula>Plan</formula>
    </cfRule>
    <cfRule type="expression" dxfId="570" priority="606">
      <formula>DL$8=period_selected</formula>
    </cfRule>
    <cfRule type="expression" dxfId="569" priority="607">
      <formula>MOD(COLUMN(),2)</formula>
    </cfRule>
    <cfRule type="expression" dxfId="568" priority="608">
      <formula>MOD(COLUMN(),2)=0</formula>
    </cfRule>
  </conditionalFormatting>
  <conditionalFormatting sqref="DL70:EO84">
    <cfRule type="expression" dxfId="567" priority="593">
      <formula>PercentComplete</formula>
    </cfRule>
    <cfRule type="expression" dxfId="566" priority="594">
      <formula>PercentCompleteBeyond</formula>
    </cfRule>
    <cfRule type="expression" dxfId="565" priority="595">
      <formula>Actual</formula>
    </cfRule>
    <cfRule type="expression" dxfId="564" priority="596">
      <formula>ActualBeyond</formula>
    </cfRule>
    <cfRule type="expression" dxfId="563" priority="597">
      <formula>Plan</formula>
    </cfRule>
    <cfRule type="expression" dxfId="562" priority="598">
      <formula>DL$8=period_selected</formula>
    </cfRule>
    <cfRule type="expression" dxfId="561" priority="599">
      <formula>MOD(COLUMN(),2)</formula>
    </cfRule>
    <cfRule type="expression" dxfId="560" priority="600">
      <formula>MOD(COLUMN(),2)=0</formula>
    </cfRule>
  </conditionalFormatting>
  <conditionalFormatting sqref="DL85:EO110">
    <cfRule type="expression" dxfId="559" priority="585">
      <formula>PercentComplete</formula>
    </cfRule>
    <cfRule type="expression" dxfId="558" priority="586">
      <formula>PercentCompleteBeyond</formula>
    </cfRule>
    <cfRule type="expression" dxfId="557" priority="587">
      <formula>Actual</formula>
    </cfRule>
    <cfRule type="expression" dxfId="556" priority="588">
      <formula>ActualBeyond</formula>
    </cfRule>
    <cfRule type="expression" dxfId="555" priority="589">
      <formula>Plan</formula>
    </cfRule>
    <cfRule type="expression" dxfId="554" priority="590">
      <formula>DL$8=period_selected</formula>
    </cfRule>
    <cfRule type="expression" dxfId="553" priority="591">
      <formula>MOD(COLUMN(),2)</formula>
    </cfRule>
    <cfRule type="expression" dxfId="552" priority="592">
      <formula>MOD(COLUMN(),2)=0</formula>
    </cfRule>
  </conditionalFormatting>
  <conditionalFormatting sqref="DL111:EO124 DL126:EO129">
    <cfRule type="expression" dxfId="551" priority="577">
      <formula>PercentComplete</formula>
    </cfRule>
    <cfRule type="expression" dxfId="550" priority="578">
      <formula>PercentCompleteBeyond</formula>
    </cfRule>
    <cfRule type="expression" dxfId="549" priority="579">
      <formula>Actual</formula>
    </cfRule>
    <cfRule type="expression" dxfId="548" priority="580">
      <formula>ActualBeyond</formula>
    </cfRule>
    <cfRule type="expression" dxfId="547" priority="581">
      <formula>Plan</formula>
    </cfRule>
    <cfRule type="expression" dxfId="546" priority="582">
      <formula>DL$8=period_selected</formula>
    </cfRule>
    <cfRule type="expression" dxfId="545" priority="583">
      <formula>MOD(COLUMN(),2)</formula>
    </cfRule>
    <cfRule type="expression" dxfId="544" priority="584">
      <formula>MOD(COLUMN(),2)=0</formula>
    </cfRule>
  </conditionalFormatting>
  <conditionalFormatting sqref="DL324:EO324">
    <cfRule type="expression" dxfId="543" priority="561">
      <formula>PercentComplete</formula>
    </cfRule>
    <cfRule type="expression" dxfId="542" priority="562">
      <formula>PercentCompleteBeyond</formula>
    </cfRule>
    <cfRule type="expression" dxfId="541" priority="563">
      <formula>Actual</formula>
    </cfRule>
    <cfRule type="expression" dxfId="540" priority="564">
      <formula>ActualBeyond</formula>
    </cfRule>
    <cfRule type="expression" dxfId="539" priority="565">
      <formula>Plan</formula>
    </cfRule>
    <cfRule type="expression" dxfId="538" priority="566">
      <formula>DL$8=period_selected</formula>
    </cfRule>
    <cfRule type="expression" dxfId="537" priority="567">
      <formula>MOD(COLUMN(),2)</formula>
    </cfRule>
    <cfRule type="expression" dxfId="536" priority="568">
      <formula>MOD(COLUMN(),2)=0</formula>
    </cfRule>
  </conditionalFormatting>
  <conditionalFormatting sqref="DL351:EO351">
    <cfRule type="expression" dxfId="535" priority="553">
      <formula>PercentComplete</formula>
    </cfRule>
    <cfRule type="expression" dxfId="534" priority="554">
      <formula>PercentCompleteBeyond</formula>
    </cfRule>
    <cfRule type="expression" dxfId="533" priority="555">
      <formula>Actual</formula>
    </cfRule>
    <cfRule type="expression" dxfId="532" priority="556">
      <formula>ActualBeyond</formula>
    </cfRule>
    <cfRule type="expression" dxfId="531" priority="557">
      <formula>Plan</formula>
    </cfRule>
    <cfRule type="expression" dxfId="530" priority="558">
      <formula>DL$8=period_selected</formula>
    </cfRule>
    <cfRule type="expression" dxfId="529" priority="559">
      <formula>MOD(COLUMN(),2)</formula>
    </cfRule>
    <cfRule type="expression" dxfId="528" priority="560">
      <formula>MOD(COLUMN(),2)=0</formula>
    </cfRule>
  </conditionalFormatting>
  <conditionalFormatting sqref="EP69:EQ69 EP83:EQ87 EP79:EQ81 EP71:EQ77">
    <cfRule type="expression" dxfId="527" priority="545">
      <formula>PercentComplete</formula>
    </cfRule>
    <cfRule type="expression" dxfId="526" priority="546">
      <formula>PercentCompleteBeyond</formula>
    </cfRule>
    <cfRule type="expression" dxfId="525" priority="547">
      <formula>Actual</formula>
    </cfRule>
    <cfRule type="expression" dxfId="524" priority="548">
      <formula>ActualBeyond</formula>
    </cfRule>
    <cfRule type="expression" dxfId="523" priority="549">
      <formula>Plan</formula>
    </cfRule>
    <cfRule type="expression" dxfId="522" priority="550">
      <formula>EP$8=period_selected</formula>
    </cfRule>
    <cfRule type="expression" dxfId="521" priority="551">
      <formula>MOD(COLUMN(),2)</formula>
    </cfRule>
    <cfRule type="expression" dxfId="520" priority="552">
      <formula>MOD(COLUMN(),2)=0</formula>
    </cfRule>
  </conditionalFormatting>
  <conditionalFormatting sqref="EP89:EQ91 EP111:EQ114 EP106:EQ109 EP104:EQ104 EP102:EQ102 EP95:EQ100 EP93:EQ93">
    <cfRule type="expression" dxfId="519" priority="537">
      <formula>PercentComplete</formula>
    </cfRule>
    <cfRule type="expression" dxfId="518" priority="538">
      <formula>PercentCompleteBeyond</formula>
    </cfRule>
    <cfRule type="expression" dxfId="517" priority="539">
      <formula>Actual</formula>
    </cfRule>
    <cfRule type="expression" dxfId="516" priority="540">
      <formula>ActualBeyond</formula>
    </cfRule>
    <cfRule type="expression" dxfId="515" priority="541">
      <formula>Plan</formula>
    </cfRule>
    <cfRule type="expression" dxfId="514" priority="542">
      <formula>EP$8=period_selected</formula>
    </cfRule>
    <cfRule type="expression" dxfId="513" priority="543">
      <formula>MOD(COLUMN(),2)</formula>
    </cfRule>
    <cfRule type="expression" dxfId="512" priority="544">
      <formula>MOD(COLUMN(),2)=0</formula>
    </cfRule>
  </conditionalFormatting>
  <conditionalFormatting sqref="EP115:EQ119 EP126:EQ140 EP123:EQ123 EP121:EQ121">
    <cfRule type="expression" dxfId="511" priority="529">
      <formula>PercentComplete</formula>
    </cfRule>
    <cfRule type="expression" dxfId="510" priority="530">
      <formula>PercentCompleteBeyond</formula>
    </cfRule>
    <cfRule type="expression" dxfId="509" priority="531">
      <formula>Actual</formula>
    </cfRule>
    <cfRule type="expression" dxfId="508" priority="532">
      <formula>ActualBeyond</formula>
    </cfRule>
    <cfRule type="expression" dxfId="507" priority="533">
      <formula>Plan</formula>
    </cfRule>
    <cfRule type="expression" dxfId="506" priority="534">
      <formula>EP$8=period_selected</formula>
    </cfRule>
    <cfRule type="expression" dxfId="505" priority="535">
      <formula>MOD(COLUMN(),2)</formula>
    </cfRule>
    <cfRule type="expression" dxfId="504" priority="536">
      <formula>MOD(COLUMN(),2)=0</formula>
    </cfRule>
  </conditionalFormatting>
  <conditionalFormatting sqref="EP141:EQ166">
    <cfRule type="expression" dxfId="503" priority="521">
      <formula>PercentComplete</formula>
    </cfRule>
    <cfRule type="expression" dxfId="502" priority="522">
      <formula>PercentCompleteBeyond</formula>
    </cfRule>
    <cfRule type="expression" dxfId="501" priority="523">
      <formula>Actual</formula>
    </cfRule>
    <cfRule type="expression" dxfId="500" priority="524">
      <formula>ActualBeyond</formula>
    </cfRule>
    <cfRule type="expression" dxfId="499" priority="525">
      <formula>Plan</formula>
    </cfRule>
    <cfRule type="expression" dxfId="498" priority="526">
      <formula>EP$8=period_selected</formula>
    </cfRule>
    <cfRule type="expression" dxfId="497" priority="527">
      <formula>MOD(COLUMN(),2)</formula>
    </cfRule>
    <cfRule type="expression" dxfId="496" priority="528">
      <formula>MOD(COLUMN(),2)=0</formula>
    </cfRule>
  </conditionalFormatting>
  <conditionalFormatting sqref="EP167:EQ175 EP177:EQ192">
    <cfRule type="expression" dxfId="495" priority="513">
      <formula>PercentComplete</formula>
    </cfRule>
    <cfRule type="expression" dxfId="494" priority="514">
      <formula>PercentCompleteBeyond</formula>
    </cfRule>
    <cfRule type="expression" dxfId="493" priority="515">
      <formula>Actual</formula>
    </cfRule>
    <cfRule type="expression" dxfId="492" priority="516">
      <formula>ActualBeyond</formula>
    </cfRule>
    <cfRule type="expression" dxfId="491" priority="517">
      <formula>Plan</formula>
    </cfRule>
    <cfRule type="expression" dxfId="490" priority="518">
      <formula>EP$8=period_selected</formula>
    </cfRule>
    <cfRule type="expression" dxfId="489" priority="519">
      <formula>MOD(COLUMN(),2)</formula>
    </cfRule>
    <cfRule type="expression" dxfId="488" priority="520">
      <formula>MOD(COLUMN(),2)=0</formula>
    </cfRule>
  </conditionalFormatting>
  <conditionalFormatting sqref="EP193:EQ211 EP213:EQ218">
    <cfRule type="expression" dxfId="487" priority="505">
      <formula>PercentComplete</formula>
    </cfRule>
    <cfRule type="expression" dxfId="486" priority="506">
      <formula>PercentCompleteBeyond</formula>
    </cfRule>
    <cfRule type="expression" dxfId="485" priority="507">
      <formula>Actual</formula>
    </cfRule>
    <cfRule type="expression" dxfId="484" priority="508">
      <formula>ActualBeyond</formula>
    </cfRule>
    <cfRule type="expression" dxfId="483" priority="509">
      <formula>Plan</formula>
    </cfRule>
    <cfRule type="expression" dxfId="482" priority="510">
      <formula>EP$8=period_selected</formula>
    </cfRule>
    <cfRule type="expression" dxfId="481" priority="511">
      <formula>MOD(COLUMN(),2)</formula>
    </cfRule>
    <cfRule type="expression" dxfId="480" priority="512">
      <formula>MOD(COLUMN(),2)=0</formula>
    </cfRule>
  </conditionalFormatting>
  <conditionalFormatting sqref="EP219:EQ237 EP239:EQ244">
    <cfRule type="expression" dxfId="479" priority="497">
      <formula>PercentComplete</formula>
    </cfRule>
    <cfRule type="expression" dxfId="478" priority="498">
      <formula>PercentCompleteBeyond</formula>
    </cfRule>
    <cfRule type="expression" dxfId="477" priority="499">
      <formula>Actual</formula>
    </cfRule>
    <cfRule type="expression" dxfId="476" priority="500">
      <formula>ActualBeyond</formula>
    </cfRule>
    <cfRule type="expression" dxfId="475" priority="501">
      <formula>Plan</formula>
    </cfRule>
    <cfRule type="expression" dxfId="474" priority="502">
      <formula>EP$8=period_selected</formula>
    </cfRule>
    <cfRule type="expression" dxfId="473" priority="503">
      <formula>MOD(COLUMN(),2)</formula>
    </cfRule>
    <cfRule type="expression" dxfId="472" priority="504">
      <formula>MOD(COLUMN(),2)=0</formula>
    </cfRule>
  </conditionalFormatting>
  <conditionalFormatting sqref="EP245:EQ270">
    <cfRule type="expression" dxfId="471" priority="489">
      <formula>PercentComplete</formula>
    </cfRule>
    <cfRule type="expression" dxfId="470" priority="490">
      <formula>PercentCompleteBeyond</formula>
    </cfRule>
    <cfRule type="expression" dxfId="469" priority="491">
      <formula>Actual</formula>
    </cfRule>
    <cfRule type="expression" dxfId="468" priority="492">
      <formula>ActualBeyond</formula>
    </cfRule>
    <cfRule type="expression" dxfId="467" priority="493">
      <formula>Plan</formula>
    </cfRule>
    <cfRule type="expression" dxfId="466" priority="494">
      <formula>EP$8=period_selected</formula>
    </cfRule>
    <cfRule type="expression" dxfId="465" priority="495">
      <formula>MOD(COLUMN(),2)</formula>
    </cfRule>
    <cfRule type="expression" dxfId="464" priority="496">
      <formula>MOD(COLUMN(),2)=0</formula>
    </cfRule>
  </conditionalFormatting>
  <conditionalFormatting sqref="EP271:EQ272 EP274:EQ296">
    <cfRule type="expression" dxfId="463" priority="481">
      <formula>PercentComplete</formula>
    </cfRule>
    <cfRule type="expression" dxfId="462" priority="482">
      <formula>PercentCompleteBeyond</formula>
    </cfRule>
    <cfRule type="expression" dxfId="461" priority="483">
      <formula>Actual</formula>
    </cfRule>
    <cfRule type="expression" dxfId="460" priority="484">
      <formula>ActualBeyond</formula>
    </cfRule>
    <cfRule type="expression" dxfId="459" priority="485">
      <formula>Plan</formula>
    </cfRule>
    <cfRule type="expression" dxfId="458" priority="486">
      <formula>EP$8=period_selected</formula>
    </cfRule>
    <cfRule type="expression" dxfId="457" priority="487">
      <formula>MOD(COLUMN(),2)</formula>
    </cfRule>
    <cfRule type="expression" dxfId="456" priority="488">
      <formula>MOD(COLUMN(),2)=0</formula>
    </cfRule>
  </conditionalFormatting>
  <conditionalFormatting sqref="EP298:EQ312 EP314:EQ323">
    <cfRule type="expression" dxfId="455" priority="473">
      <formula>PercentComplete</formula>
    </cfRule>
    <cfRule type="expression" dxfId="454" priority="474">
      <formula>PercentCompleteBeyond</formula>
    </cfRule>
    <cfRule type="expression" dxfId="453" priority="475">
      <formula>Actual</formula>
    </cfRule>
    <cfRule type="expression" dxfId="452" priority="476">
      <formula>ActualBeyond</formula>
    </cfRule>
    <cfRule type="expression" dxfId="451" priority="477">
      <formula>Plan</formula>
    </cfRule>
    <cfRule type="expression" dxfId="450" priority="478">
      <formula>EP$8=period_selected</formula>
    </cfRule>
    <cfRule type="expression" dxfId="449" priority="479">
      <formula>MOD(COLUMN(),2)</formula>
    </cfRule>
    <cfRule type="expression" dxfId="448" priority="480">
      <formula>MOD(COLUMN(),2)=0</formula>
    </cfRule>
  </conditionalFormatting>
  <conditionalFormatting sqref="EP325:EQ350">
    <cfRule type="expression" dxfId="447" priority="465">
      <formula>PercentComplete</formula>
    </cfRule>
    <cfRule type="expression" dxfId="446" priority="466">
      <formula>PercentCompleteBeyond</formula>
    </cfRule>
    <cfRule type="expression" dxfId="445" priority="467">
      <formula>Actual</formula>
    </cfRule>
    <cfRule type="expression" dxfId="444" priority="468">
      <formula>ActualBeyond</formula>
    </cfRule>
    <cfRule type="expression" dxfId="443" priority="469">
      <formula>Plan</formula>
    </cfRule>
    <cfRule type="expression" dxfId="442" priority="470">
      <formula>EP$8=period_selected</formula>
    </cfRule>
    <cfRule type="expression" dxfId="441" priority="471">
      <formula>MOD(COLUMN(),2)</formula>
    </cfRule>
    <cfRule type="expression" dxfId="440" priority="472">
      <formula>MOD(COLUMN(),2)=0</formula>
    </cfRule>
  </conditionalFormatting>
  <conditionalFormatting sqref="EP352:EQ368 EP370:EQ377">
    <cfRule type="expression" dxfId="439" priority="457">
      <formula>PercentComplete</formula>
    </cfRule>
    <cfRule type="expression" dxfId="438" priority="458">
      <formula>PercentCompleteBeyond</formula>
    </cfRule>
    <cfRule type="expression" dxfId="437" priority="459">
      <formula>Actual</formula>
    </cfRule>
    <cfRule type="expression" dxfId="436" priority="460">
      <formula>ActualBeyond</formula>
    </cfRule>
    <cfRule type="expression" dxfId="435" priority="461">
      <formula>Plan</formula>
    </cfRule>
    <cfRule type="expression" dxfId="434" priority="462">
      <formula>EP$8=period_selected</formula>
    </cfRule>
    <cfRule type="expression" dxfId="433" priority="463">
      <formula>MOD(COLUMN(),2)</formula>
    </cfRule>
    <cfRule type="expression" dxfId="432" priority="464">
      <formula>MOD(COLUMN(),2)=0</formula>
    </cfRule>
  </conditionalFormatting>
  <conditionalFormatting sqref="EP378:EQ403">
    <cfRule type="expression" dxfId="431" priority="449">
      <formula>PercentComplete</formula>
    </cfRule>
    <cfRule type="expression" dxfId="430" priority="450">
      <formula>PercentCompleteBeyond</formula>
    </cfRule>
    <cfRule type="expression" dxfId="429" priority="451">
      <formula>Actual</formula>
    </cfRule>
    <cfRule type="expression" dxfId="428" priority="452">
      <formula>ActualBeyond</formula>
    </cfRule>
    <cfRule type="expression" dxfId="427" priority="453">
      <formula>Plan</formula>
    </cfRule>
    <cfRule type="expression" dxfId="426" priority="454">
      <formula>EP$8=period_selected</formula>
    </cfRule>
    <cfRule type="expression" dxfId="425" priority="455">
      <formula>MOD(COLUMN(),2)</formula>
    </cfRule>
    <cfRule type="expression" dxfId="424" priority="456">
      <formula>MOD(COLUMN(),2)=0</formula>
    </cfRule>
  </conditionalFormatting>
  <conditionalFormatting sqref="EP404:EQ412">
    <cfRule type="expression" dxfId="423" priority="441">
      <formula>PercentComplete</formula>
    </cfRule>
    <cfRule type="expression" dxfId="422" priority="442">
      <formula>PercentCompleteBeyond</formula>
    </cfRule>
    <cfRule type="expression" dxfId="421" priority="443">
      <formula>Actual</formula>
    </cfRule>
    <cfRule type="expression" dxfId="420" priority="444">
      <formula>ActualBeyond</formula>
    </cfRule>
    <cfRule type="expression" dxfId="419" priority="445">
      <formula>Plan</formula>
    </cfRule>
    <cfRule type="expression" dxfId="418" priority="446">
      <formula>EP$8=period_selected</formula>
    </cfRule>
    <cfRule type="expression" dxfId="417" priority="447">
      <formula>MOD(COLUMN(),2)</formula>
    </cfRule>
    <cfRule type="expression" dxfId="416" priority="448">
      <formula>MOD(COLUMN(),2)=0</formula>
    </cfRule>
  </conditionalFormatting>
  <conditionalFormatting sqref="EP9:EQ23">
    <cfRule type="expression" dxfId="415" priority="433">
      <formula>PercentComplete</formula>
    </cfRule>
    <cfRule type="expression" dxfId="414" priority="434">
      <formula>PercentCompleteBeyond</formula>
    </cfRule>
    <cfRule type="expression" dxfId="413" priority="435">
      <formula>Actual</formula>
    </cfRule>
    <cfRule type="expression" dxfId="412" priority="436">
      <formula>ActualBeyond</formula>
    </cfRule>
    <cfRule type="expression" dxfId="411" priority="437">
      <formula>Plan</formula>
    </cfRule>
    <cfRule type="expression" dxfId="410" priority="438">
      <formula>EP$8=period_selected</formula>
    </cfRule>
    <cfRule type="expression" dxfId="409" priority="439">
      <formula>MOD(COLUMN(),2)</formula>
    </cfRule>
    <cfRule type="expression" dxfId="408" priority="440">
      <formula>MOD(COLUMN(),2)=0</formula>
    </cfRule>
  </conditionalFormatting>
  <conditionalFormatting sqref="EP24:EQ49">
    <cfRule type="expression" dxfId="407" priority="425">
      <formula>PercentComplete</formula>
    </cfRule>
    <cfRule type="expression" dxfId="406" priority="426">
      <formula>PercentCompleteBeyond</formula>
    </cfRule>
    <cfRule type="expression" dxfId="405" priority="427">
      <formula>Actual</formula>
    </cfRule>
    <cfRule type="expression" dxfId="404" priority="428">
      <formula>ActualBeyond</formula>
    </cfRule>
    <cfRule type="expression" dxfId="403" priority="429">
      <formula>Plan</formula>
    </cfRule>
    <cfRule type="expression" dxfId="402" priority="430">
      <formula>EP$8=period_selected</formula>
    </cfRule>
    <cfRule type="expression" dxfId="401" priority="431">
      <formula>MOD(COLUMN(),2)</formula>
    </cfRule>
    <cfRule type="expression" dxfId="400" priority="432">
      <formula>MOD(COLUMN(),2)=0</formula>
    </cfRule>
  </conditionalFormatting>
  <conditionalFormatting sqref="EP50:EQ68">
    <cfRule type="expression" dxfId="399" priority="417">
      <formula>PercentComplete</formula>
    </cfRule>
    <cfRule type="expression" dxfId="398" priority="418">
      <formula>PercentCompleteBeyond</formula>
    </cfRule>
    <cfRule type="expression" dxfId="397" priority="419">
      <formula>Actual</formula>
    </cfRule>
    <cfRule type="expression" dxfId="396" priority="420">
      <formula>ActualBeyond</formula>
    </cfRule>
    <cfRule type="expression" dxfId="395" priority="421">
      <formula>Plan</formula>
    </cfRule>
    <cfRule type="expression" dxfId="394" priority="422">
      <formula>EP$8=period_selected</formula>
    </cfRule>
    <cfRule type="expression" dxfId="393" priority="423">
      <formula>MOD(COLUMN(),2)</formula>
    </cfRule>
    <cfRule type="expression" dxfId="392" priority="424">
      <formula>MOD(COLUMN(),2)=0</formula>
    </cfRule>
  </conditionalFormatting>
  <conditionalFormatting sqref="EP70:EQ84">
    <cfRule type="expression" dxfId="391" priority="409">
      <formula>PercentComplete</formula>
    </cfRule>
    <cfRule type="expression" dxfId="390" priority="410">
      <formula>PercentCompleteBeyond</formula>
    </cfRule>
    <cfRule type="expression" dxfId="389" priority="411">
      <formula>Actual</formula>
    </cfRule>
    <cfRule type="expression" dxfId="388" priority="412">
      <formula>ActualBeyond</formula>
    </cfRule>
    <cfRule type="expression" dxfId="387" priority="413">
      <formula>Plan</formula>
    </cfRule>
    <cfRule type="expression" dxfId="386" priority="414">
      <formula>EP$8=period_selected</formula>
    </cfRule>
    <cfRule type="expression" dxfId="385" priority="415">
      <formula>MOD(COLUMN(),2)</formula>
    </cfRule>
    <cfRule type="expression" dxfId="384" priority="416">
      <formula>MOD(COLUMN(),2)=0</formula>
    </cfRule>
  </conditionalFormatting>
  <conditionalFormatting sqref="EP85:EQ110">
    <cfRule type="expression" dxfId="383" priority="401">
      <formula>PercentComplete</formula>
    </cfRule>
    <cfRule type="expression" dxfId="382" priority="402">
      <formula>PercentCompleteBeyond</formula>
    </cfRule>
    <cfRule type="expression" dxfId="381" priority="403">
      <formula>Actual</formula>
    </cfRule>
    <cfRule type="expression" dxfId="380" priority="404">
      <formula>ActualBeyond</formula>
    </cfRule>
    <cfRule type="expression" dxfId="379" priority="405">
      <formula>Plan</formula>
    </cfRule>
    <cfRule type="expression" dxfId="378" priority="406">
      <formula>EP$8=period_selected</formula>
    </cfRule>
    <cfRule type="expression" dxfId="377" priority="407">
      <formula>MOD(COLUMN(),2)</formula>
    </cfRule>
    <cfRule type="expression" dxfId="376" priority="408">
      <formula>MOD(COLUMN(),2)=0</formula>
    </cfRule>
  </conditionalFormatting>
  <conditionalFormatting sqref="EP111:EQ124 EP126:EQ129">
    <cfRule type="expression" dxfId="375" priority="393">
      <formula>PercentComplete</formula>
    </cfRule>
    <cfRule type="expression" dxfId="374" priority="394">
      <formula>PercentCompleteBeyond</formula>
    </cfRule>
    <cfRule type="expression" dxfId="373" priority="395">
      <formula>Actual</formula>
    </cfRule>
    <cfRule type="expression" dxfId="372" priority="396">
      <formula>ActualBeyond</formula>
    </cfRule>
    <cfRule type="expression" dxfId="371" priority="397">
      <formula>Plan</formula>
    </cfRule>
    <cfRule type="expression" dxfId="370" priority="398">
      <formula>EP$8=period_selected</formula>
    </cfRule>
    <cfRule type="expression" dxfId="369" priority="399">
      <formula>MOD(COLUMN(),2)</formula>
    </cfRule>
    <cfRule type="expression" dxfId="368" priority="400">
      <formula>MOD(COLUMN(),2)=0</formula>
    </cfRule>
  </conditionalFormatting>
  <conditionalFormatting sqref="EP324:EQ324">
    <cfRule type="expression" dxfId="367" priority="377">
      <formula>PercentComplete</formula>
    </cfRule>
    <cfRule type="expression" dxfId="366" priority="378">
      <formula>PercentCompleteBeyond</formula>
    </cfRule>
    <cfRule type="expression" dxfId="365" priority="379">
      <formula>Actual</formula>
    </cfRule>
    <cfRule type="expression" dxfId="364" priority="380">
      <formula>ActualBeyond</formula>
    </cfRule>
    <cfRule type="expression" dxfId="363" priority="381">
      <formula>Plan</formula>
    </cfRule>
    <cfRule type="expression" dxfId="362" priority="382">
      <formula>EP$8=period_selected</formula>
    </cfRule>
    <cfRule type="expression" dxfId="361" priority="383">
      <formula>MOD(COLUMN(),2)</formula>
    </cfRule>
    <cfRule type="expression" dxfId="360" priority="384">
      <formula>MOD(COLUMN(),2)=0</formula>
    </cfRule>
  </conditionalFormatting>
  <conditionalFormatting sqref="EP351:EQ351">
    <cfRule type="expression" dxfId="359" priority="369">
      <formula>PercentComplete</formula>
    </cfRule>
    <cfRule type="expression" dxfId="358" priority="370">
      <formula>PercentCompleteBeyond</formula>
    </cfRule>
    <cfRule type="expression" dxfId="357" priority="371">
      <formula>Actual</formula>
    </cfRule>
    <cfRule type="expression" dxfId="356" priority="372">
      <formula>ActualBeyond</formula>
    </cfRule>
    <cfRule type="expression" dxfId="355" priority="373">
      <formula>Plan</formula>
    </cfRule>
    <cfRule type="expression" dxfId="354" priority="374">
      <formula>EP$8=period_selected</formula>
    </cfRule>
    <cfRule type="expression" dxfId="353" priority="375">
      <formula>MOD(COLUMN(),2)</formula>
    </cfRule>
    <cfRule type="expression" dxfId="352" priority="376">
      <formula>MOD(COLUMN(),2)=0</formula>
    </cfRule>
  </conditionalFormatting>
  <conditionalFormatting sqref="ER69:ES69 ER83:ES87 ER79:ES81 ER71:ES77">
    <cfRule type="expression" dxfId="351" priority="361">
      <formula>PercentComplete</formula>
    </cfRule>
    <cfRule type="expression" dxfId="350" priority="362">
      <formula>PercentCompleteBeyond</formula>
    </cfRule>
    <cfRule type="expression" dxfId="349" priority="363">
      <formula>Actual</formula>
    </cfRule>
    <cfRule type="expression" dxfId="348" priority="364">
      <formula>ActualBeyond</formula>
    </cfRule>
    <cfRule type="expression" dxfId="347" priority="365">
      <formula>Plan</formula>
    </cfRule>
    <cfRule type="expression" dxfId="346" priority="366">
      <formula>ER$8=period_selected</formula>
    </cfRule>
    <cfRule type="expression" dxfId="345" priority="367">
      <formula>MOD(COLUMN(),2)</formula>
    </cfRule>
    <cfRule type="expression" dxfId="344" priority="368">
      <formula>MOD(COLUMN(),2)=0</formula>
    </cfRule>
  </conditionalFormatting>
  <conditionalFormatting sqref="ER89:ES91 ER111:ES114 ER106:ES109 ER104:ES104 ER102:ES102 ER95:ES100 ER93:ES93">
    <cfRule type="expression" dxfId="343" priority="353">
      <formula>PercentComplete</formula>
    </cfRule>
    <cfRule type="expression" dxfId="342" priority="354">
      <formula>PercentCompleteBeyond</formula>
    </cfRule>
    <cfRule type="expression" dxfId="341" priority="355">
      <formula>Actual</formula>
    </cfRule>
    <cfRule type="expression" dxfId="340" priority="356">
      <formula>ActualBeyond</formula>
    </cfRule>
    <cfRule type="expression" dxfId="339" priority="357">
      <formula>Plan</formula>
    </cfRule>
    <cfRule type="expression" dxfId="338" priority="358">
      <formula>ER$8=period_selected</formula>
    </cfRule>
    <cfRule type="expression" dxfId="337" priority="359">
      <formula>MOD(COLUMN(),2)</formula>
    </cfRule>
    <cfRule type="expression" dxfId="336" priority="360">
      <formula>MOD(COLUMN(),2)=0</formula>
    </cfRule>
  </conditionalFormatting>
  <conditionalFormatting sqref="ER115:ES119 ER126:ES140 ER123:ES123 ER121:ES121">
    <cfRule type="expression" dxfId="335" priority="345">
      <formula>PercentComplete</formula>
    </cfRule>
    <cfRule type="expression" dxfId="334" priority="346">
      <formula>PercentCompleteBeyond</formula>
    </cfRule>
    <cfRule type="expression" dxfId="333" priority="347">
      <formula>Actual</formula>
    </cfRule>
    <cfRule type="expression" dxfId="332" priority="348">
      <formula>ActualBeyond</formula>
    </cfRule>
    <cfRule type="expression" dxfId="331" priority="349">
      <formula>Plan</formula>
    </cfRule>
    <cfRule type="expression" dxfId="330" priority="350">
      <formula>ER$8=period_selected</formula>
    </cfRule>
    <cfRule type="expression" dxfId="329" priority="351">
      <formula>MOD(COLUMN(),2)</formula>
    </cfRule>
    <cfRule type="expression" dxfId="328" priority="352">
      <formula>MOD(COLUMN(),2)=0</formula>
    </cfRule>
  </conditionalFormatting>
  <conditionalFormatting sqref="ER141:ES166">
    <cfRule type="expression" dxfId="327" priority="337">
      <formula>PercentComplete</formula>
    </cfRule>
    <cfRule type="expression" dxfId="326" priority="338">
      <formula>PercentCompleteBeyond</formula>
    </cfRule>
    <cfRule type="expression" dxfId="325" priority="339">
      <formula>Actual</formula>
    </cfRule>
    <cfRule type="expression" dxfId="324" priority="340">
      <formula>ActualBeyond</formula>
    </cfRule>
    <cfRule type="expression" dxfId="323" priority="341">
      <formula>Plan</formula>
    </cfRule>
    <cfRule type="expression" dxfId="322" priority="342">
      <formula>ER$8=period_selected</formula>
    </cfRule>
    <cfRule type="expression" dxfId="321" priority="343">
      <formula>MOD(COLUMN(),2)</formula>
    </cfRule>
    <cfRule type="expression" dxfId="320" priority="344">
      <formula>MOD(COLUMN(),2)=0</formula>
    </cfRule>
  </conditionalFormatting>
  <conditionalFormatting sqref="ER167:ES175 ER177:ES192">
    <cfRule type="expression" dxfId="319" priority="329">
      <formula>PercentComplete</formula>
    </cfRule>
    <cfRule type="expression" dxfId="318" priority="330">
      <formula>PercentCompleteBeyond</formula>
    </cfRule>
    <cfRule type="expression" dxfId="317" priority="331">
      <formula>Actual</formula>
    </cfRule>
    <cfRule type="expression" dxfId="316" priority="332">
      <formula>ActualBeyond</formula>
    </cfRule>
    <cfRule type="expression" dxfId="315" priority="333">
      <formula>Plan</formula>
    </cfRule>
    <cfRule type="expression" dxfId="314" priority="334">
      <formula>ER$8=period_selected</formula>
    </cfRule>
    <cfRule type="expression" dxfId="313" priority="335">
      <formula>MOD(COLUMN(),2)</formula>
    </cfRule>
    <cfRule type="expression" dxfId="312" priority="336">
      <formula>MOD(COLUMN(),2)=0</formula>
    </cfRule>
  </conditionalFormatting>
  <conditionalFormatting sqref="ER193:ES211 ER213:ES218">
    <cfRule type="expression" dxfId="311" priority="321">
      <formula>PercentComplete</formula>
    </cfRule>
    <cfRule type="expression" dxfId="310" priority="322">
      <formula>PercentCompleteBeyond</formula>
    </cfRule>
    <cfRule type="expression" dxfId="309" priority="323">
      <formula>Actual</formula>
    </cfRule>
    <cfRule type="expression" dxfId="308" priority="324">
      <formula>ActualBeyond</formula>
    </cfRule>
    <cfRule type="expression" dxfId="307" priority="325">
      <formula>Plan</formula>
    </cfRule>
    <cfRule type="expression" dxfId="306" priority="326">
      <formula>ER$8=period_selected</formula>
    </cfRule>
    <cfRule type="expression" dxfId="305" priority="327">
      <formula>MOD(COLUMN(),2)</formula>
    </cfRule>
    <cfRule type="expression" dxfId="304" priority="328">
      <formula>MOD(COLUMN(),2)=0</formula>
    </cfRule>
  </conditionalFormatting>
  <conditionalFormatting sqref="ER219:ES237 ER239:ES244">
    <cfRule type="expression" dxfId="303" priority="313">
      <formula>PercentComplete</formula>
    </cfRule>
    <cfRule type="expression" dxfId="302" priority="314">
      <formula>PercentCompleteBeyond</formula>
    </cfRule>
    <cfRule type="expression" dxfId="301" priority="315">
      <formula>Actual</formula>
    </cfRule>
    <cfRule type="expression" dxfId="300" priority="316">
      <formula>ActualBeyond</formula>
    </cfRule>
    <cfRule type="expression" dxfId="299" priority="317">
      <formula>Plan</formula>
    </cfRule>
    <cfRule type="expression" dxfId="298" priority="318">
      <formula>ER$8=period_selected</formula>
    </cfRule>
    <cfRule type="expression" dxfId="297" priority="319">
      <formula>MOD(COLUMN(),2)</formula>
    </cfRule>
    <cfRule type="expression" dxfId="296" priority="320">
      <formula>MOD(COLUMN(),2)=0</formula>
    </cfRule>
  </conditionalFormatting>
  <conditionalFormatting sqref="ER245:ES270">
    <cfRule type="expression" dxfId="295" priority="305">
      <formula>PercentComplete</formula>
    </cfRule>
    <cfRule type="expression" dxfId="294" priority="306">
      <formula>PercentCompleteBeyond</formula>
    </cfRule>
    <cfRule type="expression" dxfId="293" priority="307">
      <formula>Actual</formula>
    </cfRule>
    <cfRule type="expression" dxfId="292" priority="308">
      <formula>ActualBeyond</formula>
    </cfRule>
    <cfRule type="expression" dxfId="291" priority="309">
      <formula>Plan</formula>
    </cfRule>
    <cfRule type="expression" dxfId="290" priority="310">
      <formula>ER$8=period_selected</formula>
    </cfRule>
    <cfRule type="expression" dxfId="289" priority="311">
      <formula>MOD(COLUMN(),2)</formula>
    </cfRule>
    <cfRule type="expression" dxfId="288" priority="312">
      <formula>MOD(COLUMN(),2)=0</formula>
    </cfRule>
  </conditionalFormatting>
  <conditionalFormatting sqref="ER271:ES272 ER274:ES296">
    <cfRule type="expression" dxfId="287" priority="297">
      <formula>PercentComplete</formula>
    </cfRule>
    <cfRule type="expression" dxfId="286" priority="298">
      <formula>PercentCompleteBeyond</formula>
    </cfRule>
    <cfRule type="expression" dxfId="285" priority="299">
      <formula>Actual</formula>
    </cfRule>
    <cfRule type="expression" dxfId="284" priority="300">
      <formula>ActualBeyond</formula>
    </cfRule>
    <cfRule type="expression" dxfId="283" priority="301">
      <formula>Plan</formula>
    </cfRule>
    <cfRule type="expression" dxfId="282" priority="302">
      <formula>ER$8=period_selected</formula>
    </cfRule>
    <cfRule type="expression" dxfId="281" priority="303">
      <formula>MOD(COLUMN(),2)</formula>
    </cfRule>
    <cfRule type="expression" dxfId="280" priority="304">
      <formula>MOD(COLUMN(),2)=0</formula>
    </cfRule>
  </conditionalFormatting>
  <conditionalFormatting sqref="ER298:ES312 ER314:ES323">
    <cfRule type="expression" dxfId="279" priority="289">
      <formula>PercentComplete</formula>
    </cfRule>
    <cfRule type="expression" dxfId="278" priority="290">
      <formula>PercentCompleteBeyond</formula>
    </cfRule>
    <cfRule type="expression" dxfId="277" priority="291">
      <formula>Actual</formula>
    </cfRule>
    <cfRule type="expression" dxfId="276" priority="292">
      <formula>ActualBeyond</formula>
    </cfRule>
    <cfRule type="expression" dxfId="275" priority="293">
      <formula>Plan</formula>
    </cfRule>
    <cfRule type="expression" dxfId="274" priority="294">
      <formula>ER$8=period_selected</formula>
    </cfRule>
    <cfRule type="expression" dxfId="273" priority="295">
      <formula>MOD(COLUMN(),2)</formula>
    </cfRule>
    <cfRule type="expression" dxfId="272" priority="296">
      <formula>MOD(COLUMN(),2)=0</formula>
    </cfRule>
  </conditionalFormatting>
  <conditionalFormatting sqref="ER325:ES350">
    <cfRule type="expression" dxfId="271" priority="281">
      <formula>PercentComplete</formula>
    </cfRule>
    <cfRule type="expression" dxfId="270" priority="282">
      <formula>PercentCompleteBeyond</formula>
    </cfRule>
    <cfRule type="expression" dxfId="269" priority="283">
      <formula>Actual</formula>
    </cfRule>
    <cfRule type="expression" dxfId="268" priority="284">
      <formula>ActualBeyond</formula>
    </cfRule>
    <cfRule type="expression" dxfId="267" priority="285">
      <formula>Plan</formula>
    </cfRule>
    <cfRule type="expression" dxfId="266" priority="286">
      <formula>ER$8=period_selected</formula>
    </cfRule>
    <cfRule type="expression" dxfId="265" priority="287">
      <formula>MOD(COLUMN(),2)</formula>
    </cfRule>
    <cfRule type="expression" dxfId="264" priority="288">
      <formula>MOD(COLUMN(),2)=0</formula>
    </cfRule>
  </conditionalFormatting>
  <conditionalFormatting sqref="ER352:ES368 ER370:ES377">
    <cfRule type="expression" dxfId="263" priority="273">
      <formula>PercentComplete</formula>
    </cfRule>
    <cfRule type="expression" dxfId="262" priority="274">
      <formula>PercentCompleteBeyond</formula>
    </cfRule>
    <cfRule type="expression" dxfId="261" priority="275">
      <formula>Actual</formula>
    </cfRule>
    <cfRule type="expression" dxfId="260" priority="276">
      <formula>ActualBeyond</formula>
    </cfRule>
    <cfRule type="expression" dxfId="259" priority="277">
      <formula>Plan</formula>
    </cfRule>
    <cfRule type="expression" dxfId="258" priority="278">
      <formula>ER$8=period_selected</formula>
    </cfRule>
    <cfRule type="expression" dxfId="257" priority="279">
      <formula>MOD(COLUMN(),2)</formula>
    </cfRule>
    <cfRule type="expression" dxfId="256" priority="280">
      <formula>MOD(COLUMN(),2)=0</formula>
    </cfRule>
  </conditionalFormatting>
  <conditionalFormatting sqref="ER378:ES403">
    <cfRule type="expression" dxfId="255" priority="265">
      <formula>PercentComplete</formula>
    </cfRule>
    <cfRule type="expression" dxfId="254" priority="266">
      <formula>PercentCompleteBeyond</formula>
    </cfRule>
    <cfRule type="expression" dxfId="253" priority="267">
      <formula>Actual</formula>
    </cfRule>
    <cfRule type="expression" dxfId="252" priority="268">
      <formula>ActualBeyond</formula>
    </cfRule>
    <cfRule type="expression" dxfId="251" priority="269">
      <formula>Plan</formula>
    </cfRule>
    <cfRule type="expression" dxfId="250" priority="270">
      <formula>ER$8=period_selected</formula>
    </cfRule>
    <cfRule type="expression" dxfId="249" priority="271">
      <formula>MOD(COLUMN(),2)</formula>
    </cfRule>
    <cfRule type="expression" dxfId="248" priority="272">
      <formula>MOD(COLUMN(),2)=0</formula>
    </cfRule>
  </conditionalFormatting>
  <conditionalFormatting sqref="ER404:ES412">
    <cfRule type="expression" dxfId="247" priority="257">
      <formula>PercentComplete</formula>
    </cfRule>
    <cfRule type="expression" dxfId="246" priority="258">
      <formula>PercentCompleteBeyond</formula>
    </cfRule>
    <cfRule type="expression" dxfId="245" priority="259">
      <formula>Actual</formula>
    </cfRule>
    <cfRule type="expression" dxfId="244" priority="260">
      <formula>ActualBeyond</formula>
    </cfRule>
    <cfRule type="expression" dxfId="243" priority="261">
      <formula>Plan</formula>
    </cfRule>
    <cfRule type="expression" dxfId="242" priority="262">
      <formula>ER$8=period_selected</formula>
    </cfRule>
    <cfRule type="expression" dxfId="241" priority="263">
      <formula>MOD(COLUMN(),2)</formula>
    </cfRule>
    <cfRule type="expression" dxfId="240" priority="264">
      <formula>MOD(COLUMN(),2)=0</formula>
    </cfRule>
  </conditionalFormatting>
  <conditionalFormatting sqref="ER9:ES23">
    <cfRule type="expression" dxfId="239" priority="249">
      <formula>PercentComplete</formula>
    </cfRule>
    <cfRule type="expression" dxfId="238" priority="250">
      <formula>PercentCompleteBeyond</formula>
    </cfRule>
    <cfRule type="expression" dxfId="237" priority="251">
      <formula>Actual</formula>
    </cfRule>
    <cfRule type="expression" dxfId="236" priority="252">
      <formula>ActualBeyond</formula>
    </cfRule>
    <cfRule type="expression" dxfId="235" priority="253">
      <formula>Plan</formula>
    </cfRule>
    <cfRule type="expression" dxfId="234" priority="254">
      <formula>ER$8=period_selected</formula>
    </cfRule>
    <cfRule type="expression" dxfId="233" priority="255">
      <formula>MOD(COLUMN(),2)</formula>
    </cfRule>
    <cfRule type="expression" dxfId="232" priority="256">
      <formula>MOD(COLUMN(),2)=0</formula>
    </cfRule>
  </conditionalFormatting>
  <conditionalFormatting sqref="ER24:ES49">
    <cfRule type="expression" dxfId="231" priority="241">
      <formula>PercentComplete</formula>
    </cfRule>
    <cfRule type="expression" dxfId="230" priority="242">
      <formula>PercentCompleteBeyond</formula>
    </cfRule>
    <cfRule type="expression" dxfId="229" priority="243">
      <formula>Actual</formula>
    </cfRule>
    <cfRule type="expression" dxfId="228" priority="244">
      <formula>ActualBeyond</formula>
    </cfRule>
    <cfRule type="expression" dxfId="227" priority="245">
      <formula>Plan</formula>
    </cfRule>
    <cfRule type="expression" dxfId="226" priority="246">
      <formula>ER$8=period_selected</formula>
    </cfRule>
    <cfRule type="expression" dxfId="225" priority="247">
      <formula>MOD(COLUMN(),2)</formula>
    </cfRule>
    <cfRule type="expression" dxfId="224" priority="248">
      <formula>MOD(COLUMN(),2)=0</formula>
    </cfRule>
  </conditionalFormatting>
  <conditionalFormatting sqref="ER50:ES68">
    <cfRule type="expression" dxfId="223" priority="233">
      <formula>PercentComplete</formula>
    </cfRule>
    <cfRule type="expression" dxfId="222" priority="234">
      <formula>PercentCompleteBeyond</formula>
    </cfRule>
    <cfRule type="expression" dxfId="221" priority="235">
      <formula>Actual</formula>
    </cfRule>
    <cfRule type="expression" dxfId="220" priority="236">
      <formula>ActualBeyond</formula>
    </cfRule>
    <cfRule type="expression" dxfId="219" priority="237">
      <formula>Plan</formula>
    </cfRule>
    <cfRule type="expression" dxfId="218" priority="238">
      <formula>ER$8=period_selected</formula>
    </cfRule>
    <cfRule type="expression" dxfId="217" priority="239">
      <formula>MOD(COLUMN(),2)</formula>
    </cfRule>
    <cfRule type="expression" dxfId="216" priority="240">
      <formula>MOD(COLUMN(),2)=0</formula>
    </cfRule>
  </conditionalFormatting>
  <conditionalFormatting sqref="ER70:ES84">
    <cfRule type="expression" dxfId="215" priority="225">
      <formula>PercentComplete</formula>
    </cfRule>
    <cfRule type="expression" dxfId="214" priority="226">
      <formula>PercentCompleteBeyond</formula>
    </cfRule>
    <cfRule type="expression" dxfId="213" priority="227">
      <formula>Actual</formula>
    </cfRule>
    <cfRule type="expression" dxfId="212" priority="228">
      <formula>ActualBeyond</formula>
    </cfRule>
    <cfRule type="expression" dxfId="211" priority="229">
      <formula>Plan</formula>
    </cfRule>
    <cfRule type="expression" dxfId="210" priority="230">
      <formula>ER$8=period_selected</formula>
    </cfRule>
    <cfRule type="expression" dxfId="209" priority="231">
      <formula>MOD(COLUMN(),2)</formula>
    </cfRule>
    <cfRule type="expression" dxfId="208" priority="232">
      <formula>MOD(COLUMN(),2)=0</formula>
    </cfRule>
  </conditionalFormatting>
  <conditionalFormatting sqref="ER85:ES110">
    <cfRule type="expression" dxfId="207" priority="217">
      <formula>PercentComplete</formula>
    </cfRule>
    <cfRule type="expression" dxfId="206" priority="218">
      <formula>PercentCompleteBeyond</formula>
    </cfRule>
    <cfRule type="expression" dxfId="205" priority="219">
      <formula>Actual</formula>
    </cfRule>
    <cfRule type="expression" dxfId="204" priority="220">
      <formula>ActualBeyond</formula>
    </cfRule>
    <cfRule type="expression" dxfId="203" priority="221">
      <formula>Plan</formula>
    </cfRule>
    <cfRule type="expression" dxfId="202" priority="222">
      <formula>ER$8=period_selected</formula>
    </cfRule>
    <cfRule type="expression" dxfId="201" priority="223">
      <formula>MOD(COLUMN(),2)</formula>
    </cfRule>
    <cfRule type="expression" dxfId="200" priority="224">
      <formula>MOD(COLUMN(),2)=0</formula>
    </cfRule>
  </conditionalFormatting>
  <conditionalFormatting sqref="ER111:ES124 ER126:ES129">
    <cfRule type="expression" dxfId="199" priority="209">
      <formula>PercentComplete</formula>
    </cfRule>
    <cfRule type="expression" dxfId="198" priority="210">
      <formula>PercentCompleteBeyond</formula>
    </cfRule>
    <cfRule type="expression" dxfId="197" priority="211">
      <formula>Actual</formula>
    </cfRule>
    <cfRule type="expression" dxfId="196" priority="212">
      <formula>ActualBeyond</formula>
    </cfRule>
    <cfRule type="expression" dxfId="195" priority="213">
      <formula>Plan</formula>
    </cfRule>
    <cfRule type="expression" dxfId="194" priority="214">
      <formula>ER$8=period_selected</formula>
    </cfRule>
    <cfRule type="expression" dxfId="193" priority="215">
      <formula>MOD(COLUMN(),2)</formula>
    </cfRule>
    <cfRule type="expression" dxfId="192" priority="216">
      <formula>MOD(COLUMN(),2)=0</formula>
    </cfRule>
  </conditionalFormatting>
  <conditionalFormatting sqref="ER324:ES324">
    <cfRule type="expression" dxfId="191" priority="193">
      <formula>PercentComplete</formula>
    </cfRule>
    <cfRule type="expression" dxfId="190" priority="194">
      <formula>PercentCompleteBeyond</formula>
    </cfRule>
    <cfRule type="expression" dxfId="189" priority="195">
      <formula>Actual</formula>
    </cfRule>
    <cfRule type="expression" dxfId="188" priority="196">
      <formula>ActualBeyond</formula>
    </cfRule>
    <cfRule type="expression" dxfId="187" priority="197">
      <formula>Plan</formula>
    </cfRule>
    <cfRule type="expression" dxfId="186" priority="198">
      <formula>ER$8=period_selected</formula>
    </cfRule>
    <cfRule type="expression" dxfId="185" priority="199">
      <formula>MOD(COLUMN(),2)</formula>
    </cfRule>
    <cfRule type="expression" dxfId="184" priority="200">
      <formula>MOD(COLUMN(),2)=0</formula>
    </cfRule>
  </conditionalFormatting>
  <conditionalFormatting sqref="ER351:ES351">
    <cfRule type="expression" dxfId="183" priority="185">
      <formula>PercentComplete</formula>
    </cfRule>
    <cfRule type="expression" dxfId="182" priority="186">
      <formula>PercentCompleteBeyond</formula>
    </cfRule>
    <cfRule type="expression" dxfId="181" priority="187">
      <formula>Actual</formula>
    </cfRule>
    <cfRule type="expression" dxfId="180" priority="188">
      <formula>ActualBeyond</formula>
    </cfRule>
    <cfRule type="expression" dxfId="179" priority="189">
      <formula>Plan</formula>
    </cfRule>
    <cfRule type="expression" dxfId="178" priority="190">
      <formula>ER$8=period_selected</formula>
    </cfRule>
    <cfRule type="expression" dxfId="177" priority="191">
      <formula>MOD(COLUMN(),2)</formula>
    </cfRule>
    <cfRule type="expression" dxfId="176" priority="192">
      <formula>MOD(COLUMN(),2)=0</formula>
    </cfRule>
  </conditionalFormatting>
  <conditionalFormatting sqref="ET69:EU69 ET83:EU87 ET79:EU81 ET71:EU77">
    <cfRule type="expression" dxfId="175" priority="177">
      <formula>PercentComplete</formula>
    </cfRule>
    <cfRule type="expression" dxfId="174" priority="178">
      <formula>PercentCompleteBeyond</formula>
    </cfRule>
    <cfRule type="expression" dxfId="173" priority="179">
      <formula>Actual</formula>
    </cfRule>
    <cfRule type="expression" dxfId="172" priority="180">
      <formula>ActualBeyond</formula>
    </cfRule>
    <cfRule type="expression" dxfId="171" priority="181">
      <formula>Plan</formula>
    </cfRule>
    <cfRule type="expression" dxfId="170" priority="182">
      <formula>ET$8=period_selected</formula>
    </cfRule>
    <cfRule type="expression" dxfId="169" priority="183">
      <formula>MOD(COLUMN(),2)</formula>
    </cfRule>
    <cfRule type="expression" dxfId="168" priority="184">
      <formula>MOD(COLUMN(),2)=0</formula>
    </cfRule>
  </conditionalFormatting>
  <conditionalFormatting sqref="ET89:EU91 ET111:EU114 ET106:EU109 ET104:EU104 ET102:EU102 ET95:EU100 ET93:EU93">
    <cfRule type="expression" dxfId="167" priority="169">
      <formula>PercentComplete</formula>
    </cfRule>
    <cfRule type="expression" dxfId="166" priority="170">
      <formula>PercentCompleteBeyond</formula>
    </cfRule>
    <cfRule type="expression" dxfId="165" priority="171">
      <formula>Actual</formula>
    </cfRule>
    <cfRule type="expression" dxfId="164" priority="172">
      <formula>ActualBeyond</formula>
    </cfRule>
    <cfRule type="expression" dxfId="163" priority="173">
      <formula>Plan</formula>
    </cfRule>
    <cfRule type="expression" dxfId="162" priority="174">
      <formula>ET$8=period_selected</formula>
    </cfRule>
    <cfRule type="expression" dxfId="161" priority="175">
      <formula>MOD(COLUMN(),2)</formula>
    </cfRule>
    <cfRule type="expression" dxfId="160" priority="176">
      <formula>MOD(COLUMN(),2)=0</formula>
    </cfRule>
  </conditionalFormatting>
  <conditionalFormatting sqref="ET115:EU119 ET126:EU140 ET123:EU123 ET121:EU121">
    <cfRule type="expression" dxfId="159" priority="161">
      <formula>PercentComplete</formula>
    </cfRule>
    <cfRule type="expression" dxfId="158" priority="162">
      <formula>PercentCompleteBeyond</formula>
    </cfRule>
    <cfRule type="expression" dxfId="157" priority="163">
      <formula>Actual</formula>
    </cfRule>
    <cfRule type="expression" dxfId="156" priority="164">
      <formula>ActualBeyond</formula>
    </cfRule>
    <cfRule type="expression" dxfId="155" priority="165">
      <formula>Plan</formula>
    </cfRule>
    <cfRule type="expression" dxfId="154" priority="166">
      <formula>ET$8=period_selected</formula>
    </cfRule>
    <cfRule type="expression" dxfId="153" priority="167">
      <formula>MOD(COLUMN(),2)</formula>
    </cfRule>
    <cfRule type="expression" dxfId="152" priority="168">
      <formula>MOD(COLUMN(),2)=0</formula>
    </cfRule>
  </conditionalFormatting>
  <conditionalFormatting sqref="ET141:EU166">
    <cfRule type="expression" dxfId="151" priority="153">
      <formula>PercentComplete</formula>
    </cfRule>
    <cfRule type="expression" dxfId="150" priority="154">
      <formula>PercentCompleteBeyond</formula>
    </cfRule>
    <cfRule type="expression" dxfId="149" priority="155">
      <formula>Actual</formula>
    </cfRule>
    <cfRule type="expression" dxfId="148" priority="156">
      <formula>ActualBeyond</formula>
    </cfRule>
    <cfRule type="expression" dxfId="147" priority="157">
      <formula>Plan</formula>
    </cfRule>
    <cfRule type="expression" dxfId="146" priority="158">
      <formula>ET$8=period_selected</formula>
    </cfRule>
    <cfRule type="expression" dxfId="145" priority="159">
      <formula>MOD(COLUMN(),2)</formula>
    </cfRule>
    <cfRule type="expression" dxfId="144" priority="160">
      <formula>MOD(COLUMN(),2)=0</formula>
    </cfRule>
  </conditionalFormatting>
  <conditionalFormatting sqref="ET167:EU175 ET177:EU192">
    <cfRule type="expression" dxfId="143" priority="145">
      <formula>PercentComplete</formula>
    </cfRule>
    <cfRule type="expression" dxfId="142" priority="146">
      <formula>PercentCompleteBeyond</formula>
    </cfRule>
    <cfRule type="expression" dxfId="141" priority="147">
      <formula>Actual</formula>
    </cfRule>
    <cfRule type="expression" dxfId="140" priority="148">
      <formula>ActualBeyond</formula>
    </cfRule>
    <cfRule type="expression" dxfId="139" priority="149">
      <formula>Plan</formula>
    </cfRule>
    <cfRule type="expression" dxfId="138" priority="150">
      <formula>ET$8=period_selected</formula>
    </cfRule>
    <cfRule type="expression" dxfId="137" priority="151">
      <formula>MOD(COLUMN(),2)</formula>
    </cfRule>
    <cfRule type="expression" dxfId="136" priority="152">
      <formula>MOD(COLUMN(),2)=0</formula>
    </cfRule>
  </conditionalFormatting>
  <conditionalFormatting sqref="ET193:EU211 ET213:EU218">
    <cfRule type="expression" dxfId="135" priority="137">
      <formula>PercentComplete</formula>
    </cfRule>
    <cfRule type="expression" dxfId="134" priority="138">
      <formula>PercentCompleteBeyond</formula>
    </cfRule>
    <cfRule type="expression" dxfId="133" priority="139">
      <formula>Actual</formula>
    </cfRule>
    <cfRule type="expression" dxfId="132" priority="140">
      <formula>ActualBeyond</formula>
    </cfRule>
    <cfRule type="expression" dxfId="131" priority="141">
      <formula>Plan</formula>
    </cfRule>
    <cfRule type="expression" dxfId="130" priority="142">
      <formula>ET$8=period_selected</formula>
    </cfRule>
    <cfRule type="expression" dxfId="129" priority="143">
      <formula>MOD(COLUMN(),2)</formula>
    </cfRule>
    <cfRule type="expression" dxfId="128" priority="144">
      <formula>MOD(COLUMN(),2)=0</formula>
    </cfRule>
  </conditionalFormatting>
  <conditionalFormatting sqref="ET219:EU237 ET239:EU244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ET$8=period_selected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ET245:EU270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ET$8=period_selected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ET271:EU272 ET274:EU296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ET$8=period_selected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ET298:EU312 ET314:EU323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ET$8=period_selected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ET325:EU350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ET$8=period_selected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ET352:EU368 ET370:EU377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ET$8=period_selected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ET378:EU403">
    <cfRule type="expression" dxfId="79" priority="81">
      <formula>PercentComplete</formula>
    </cfRule>
    <cfRule type="expression" dxfId="78" priority="82">
      <formula>PercentCompleteBeyond</formula>
    </cfRule>
    <cfRule type="expression" dxfId="77" priority="83">
      <formula>Actual</formula>
    </cfRule>
    <cfRule type="expression" dxfId="76" priority="84">
      <formula>ActualBeyond</formula>
    </cfRule>
    <cfRule type="expression" dxfId="75" priority="85">
      <formula>Plan</formula>
    </cfRule>
    <cfRule type="expression" dxfId="74" priority="86">
      <formula>ET$8=period_selected</formula>
    </cfRule>
    <cfRule type="expression" dxfId="73" priority="87">
      <formula>MOD(COLUMN(),2)</formula>
    </cfRule>
    <cfRule type="expression" dxfId="72" priority="88">
      <formula>MOD(COLUMN(),2)=0</formula>
    </cfRule>
  </conditionalFormatting>
  <conditionalFormatting sqref="ET404:EU412">
    <cfRule type="expression" dxfId="71" priority="73">
      <formula>PercentComplete</formula>
    </cfRule>
    <cfRule type="expression" dxfId="70" priority="74">
      <formula>PercentCompleteBeyond</formula>
    </cfRule>
    <cfRule type="expression" dxfId="69" priority="75">
      <formula>Actual</formula>
    </cfRule>
    <cfRule type="expression" dxfId="68" priority="76">
      <formula>ActualBeyond</formula>
    </cfRule>
    <cfRule type="expression" dxfId="67" priority="77">
      <formula>Plan</formula>
    </cfRule>
    <cfRule type="expression" dxfId="66" priority="78">
      <formula>ET$8=period_selected</formula>
    </cfRule>
    <cfRule type="expression" dxfId="65" priority="79">
      <formula>MOD(COLUMN(),2)</formula>
    </cfRule>
    <cfRule type="expression" dxfId="64" priority="80">
      <formula>MOD(COLUMN(),2)=0</formula>
    </cfRule>
  </conditionalFormatting>
  <conditionalFormatting sqref="ET9:EU23">
    <cfRule type="expression" dxfId="63" priority="65">
      <formula>PercentComplete</formula>
    </cfRule>
    <cfRule type="expression" dxfId="62" priority="66">
      <formula>PercentCompleteBeyond</formula>
    </cfRule>
    <cfRule type="expression" dxfId="61" priority="67">
      <formula>Actual</formula>
    </cfRule>
    <cfRule type="expression" dxfId="60" priority="68">
      <formula>ActualBeyond</formula>
    </cfRule>
    <cfRule type="expression" dxfId="59" priority="69">
      <formula>Plan</formula>
    </cfRule>
    <cfRule type="expression" dxfId="58" priority="70">
      <formula>ET$8=period_selected</formula>
    </cfRule>
    <cfRule type="expression" dxfId="57" priority="71">
      <formula>MOD(COLUMN(),2)</formula>
    </cfRule>
    <cfRule type="expression" dxfId="56" priority="72">
      <formula>MOD(COLUMN(),2)=0</formula>
    </cfRule>
  </conditionalFormatting>
  <conditionalFormatting sqref="ET24:EU49">
    <cfRule type="expression" dxfId="55" priority="57">
      <formula>PercentComplete</formula>
    </cfRule>
    <cfRule type="expression" dxfId="54" priority="58">
      <formula>PercentCompleteBeyond</formula>
    </cfRule>
    <cfRule type="expression" dxfId="53" priority="59">
      <formula>Actual</formula>
    </cfRule>
    <cfRule type="expression" dxfId="52" priority="60">
      <formula>ActualBeyond</formula>
    </cfRule>
    <cfRule type="expression" dxfId="51" priority="61">
      <formula>Plan</formula>
    </cfRule>
    <cfRule type="expression" dxfId="50" priority="62">
      <formula>ET$8=period_selected</formula>
    </cfRule>
    <cfRule type="expression" dxfId="49" priority="63">
      <formula>MOD(COLUMN(),2)</formula>
    </cfRule>
    <cfRule type="expression" dxfId="48" priority="64">
      <formula>MOD(COLUMN(),2)=0</formula>
    </cfRule>
  </conditionalFormatting>
  <conditionalFormatting sqref="ET50:EU68">
    <cfRule type="expression" dxfId="47" priority="49">
      <formula>PercentComplete</formula>
    </cfRule>
    <cfRule type="expression" dxfId="46" priority="50">
      <formula>PercentCompleteBeyond</formula>
    </cfRule>
    <cfRule type="expression" dxfId="45" priority="51">
      <formula>Actual</formula>
    </cfRule>
    <cfRule type="expression" dxfId="44" priority="52">
      <formula>ActualBeyond</formula>
    </cfRule>
    <cfRule type="expression" dxfId="43" priority="53">
      <formula>Plan</formula>
    </cfRule>
    <cfRule type="expression" dxfId="42" priority="54">
      <formula>ET$8=period_selected</formula>
    </cfRule>
    <cfRule type="expression" dxfId="41" priority="55">
      <formula>MOD(COLUMN(),2)</formula>
    </cfRule>
    <cfRule type="expression" dxfId="40" priority="56">
      <formula>MOD(COLUMN(),2)=0</formula>
    </cfRule>
  </conditionalFormatting>
  <conditionalFormatting sqref="ET70:EU84">
    <cfRule type="expression" dxfId="39" priority="41">
      <formula>PercentComplete</formula>
    </cfRule>
    <cfRule type="expression" dxfId="38" priority="42">
      <formula>PercentCompleteBeyond</formula>
    </cfRule>
    <cfRule type="expression" dxfId="37" priority="43">
      <formula>Actual</formula>
    </cfRule>
    <cfRule type="expression" dxfId="36" priority="44">
      <formula>ActualBeyond</formula>
    </cfRule>
    <cfRule type="expression" dxfId="35" priority="45">
      <formula>Plan</formula>
    </cfRule>
    <cfRule type="expression" dxfId="34" priority="46">
      <formula>ET$8=period_selected</formula>
    </cfRule>
    <cfRule type="expression" dxfId="33" priority="47">
      <formula>MOD(COLUMN(),2)</formula>
    </cfRule>
    <cfRule type="expression" dxfId="32" priority="48">
      <formula>MOD(COLUMN(),2)=0</formula>
    </cfRule>
  </conditionalFormatting>
  <conditionalFormatting sqref="ET85:EU110">
    <cfRule type="expression" dxfId="31" priority="33">
      <formula>PercentComplete</formula>
    </cfRule>
    <cfRule type="expression" dxfId="30" priority="34">
      <formula>PercentCompleteBeyond</formula>
    </cfRule>
    <cfRule type="expression" dxfId="29" priority="35">
      <formula>Actual</formula>
    </cfRule>
    <cfRule type="expression" dxfId="28" priority="36">
      <formula>ActualBeyond</formula>
    </cfRule>
    <cfRule type="expression" dxfId="27" priority="37">
      <formula>Plan</formula>
    </cfRule>
    <cfRule type="expression" dxfId="26" priority="38">
      <formula>ET$8=period_selected</formula>
    </cfRule>
    <cfRule type="expression" dxfId="25" priority="39">
      <formula>MOD(COLUMN(),2)</formula>
    </cfRule>
    <cfRule type="expression" dxfId="24" priority="40">
      <formula>MOD(COLUMN(),2)=0</formula>
    </cfRule>
  </conditionalFormatting>
  <conditionalFormatting sqref="ET111:EU124 ET126:EU129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ET$8=period_selected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ET324:EU324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ET$8=period_selected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ET351:EU35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ET$8=period_selected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">
    <dataValidation type="list" allowBlank="1" showInputMessage="1" showErrorMessage="1" sqref="L12:L16 L19:L26 L29:L34 L37:L40 L43:L47 L50:L57 L60:L69 L72:L73 L75:L77 L80:L81 L84:L87 L90:L93 L96:L97 L99:L102 L104 L107:L109 L113:L115 L117:L121 L129:L132 L136:L138 L140:L142 L145:L147 L151:L155 L157 L159 L162:L167 L169 L172:L174 L180:L181 L184:L187 L190 L192 L196:L197 L199:L202 L205:L206 L208 L210 L215 L217 L219 L222:L223 L225 L228:L232 L234 L236 L241 L244:L248 L250 L253:L255 L258 L261 L263 L265 L268:L271 L276 L278 L280 L283:L286 L289:L291 L294:L295 L300 L302 L305:L306 L309:L311 L316 L318 L321 L323 L325 L328:L333 L336:L340 L342 L344 L347:L350 L352 L355:L357 L360:L362 L365 L367 L373:L374 L376 L379:L385 L387 L390:L395 L398:L400 L403:L405 L408:L411" xr:uid="{00000000-0002-0000-0000-000000000000}">
      <formula1>percent</formula1>
    </dataValidation>
  </dataValidations>
  <pageMargins left="0.45" right="0.45" top="0.5" bottom="0.5" header="0.3" footer="0.3"/>
  <pageSetup scale="42" fitToHeight="0" orientation="landscape" r:id="rId1"/>
  <ignoredErrors>
    <ignoredError sqref="L74 L98" formulaRange="1"/>
    <ignoredError sqref="I9:K124 I411 I126:K175 I177:K211 I213:K237 I239:K272 I274:K296 I298:K312 I314:K368 I370:K41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19</xdr:col>
                    <xdr:colOff>66675</xdr:colOff>
                    <xdr:row>2</xdr:row>
                    <xdr:rowOff>28575</xdr:rowOff>
                  </from>
                  <to>
                    <xdr:col>19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SEO with GANTT Chart</vt:lpstr>
      <vt:lpstr>percent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2016-04-26T07:28:42Z</dcterms:created>
  <dcterms:modified xsi:type="dcterms:W3CDTF">2022-06-24T16:31:08Z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