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My Documents\IT\--PROJECTS--\"/>
    </mc:Choice>
  </mc:AlternateContent>
  <xr:revisionPtr revIDLastSave="0" documentId="13_ncr:1_{D3474B94-D33F-41A6-8274-F537BD903840}" xr6:coauthVersionLast="47" xr6:coauthVersionMax="47" xr10:uidLastSave="{00000000-0000-0000-0000-000000000000}"/>
  <bookViews>
    <workbookView xWindow="-103" yWindow="-103" windowWidth="29829" windowHeight="18000" xr2:uid="{AD0B40AB-8183-4374-8AFC-1092D0543DFE}"/>
  </bookViews>
  <sheets>
    <sheet name="Work Breakdown Structure (WBS)" sheetId="1" r:id="rId1"/>
  </sheets>
  <externalReferences>
    <externalReference r:id="rId2"/>
  </externalReferences>
  <definedNames>
    <definedName name="Actual">(PeriodInActual*([1]PP!$G1&gt;0))*PeriodInPlan</definedName>
    <definedName name="ActualBeyond">PeriodInActual*([1]PP!$G1&gt;0)</definedName>
    <definedName name="PercentComplete">PercentCompleteBeyond*PeriodInPlan</definedName>
    <definedName name="PercentCompleteBeyond">([1]PP!A$4=MEDIAN([1]PP!A$4,[1]PP!$G1,[1]PP!$G1+[1]PP!$H1)*([1]PP!$G1&gt;0))*(([1]PP!A$4&lt;(INT([1]PP!$G1+[1]PP!$H1*[1]PP!$I1)))+([1]PP!A$4=[1]PP!$G1))*([1]PP!$I1&gt;0)</definedName>
    <definedName name="period_selected">[1]PP!$J$2</definedName>
    <definedName name="PeriodInActual">[1]PP!A$4=MEDIAN([1]PP!A$4,[1]PP!$G1,[1]PP!$G1+[1]PP!$H1-1)</definedName>
    <definedName name="PeriodInPlan">[1]PP!A$4=MEDIAN([1]PP!A$4,[1]PP!$E1,[1]PP!$E1+[1]PP!$F1-1)</definedName>
    <definedName name="Plan">PeriodInPlan*([1]PP!$E1&gt;0)</definedName>
    <definedName name="_xlnm.Print_Titles" localSheetId="0">'Work Breakdown Structure (WBS)'!$4:$7</definedName>
    <definedName name="Project_Start">'Work Breakdown Structure (WBS)'!$F$3</definedName>
    <definedName name="Scrolling_Increment">'Work Breakdown Structure (WBS)'!$F$4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5" i="1" l="1"/>
  <c r="I5" i="1"/>
  <c r="I476" i="1" l="1"/>
  <c r="I473" i="1"/>
  <c r="I470" i="1"/>
  <c r="I467" i="1"/>
  <c r="I4" i="1"/>
  <c r="I7" i="1"/>
  <c r="I9" i="1"/>
  <c r="I472" i="1"/>
  <c r="I474" i="1"/>
  <c r="I471" i="1"/>
  <c r="I468" i="1"/>
  <c r="I475" i="1"/>
  <c r="J5" i="1"/>
  <c r="I22" i="1"/>
  <c r="I469" i="1"/>
  <c r="J476" i="1" l="1"/>
  <c r="J473" i="1"/>
  <c r="J470" i="1"/>
  <c r="J467" i="1"/>
  <c r="J7" i="1"/>
  <c r="J474" i="1"/>
  <c r="J471" i="1"/>
  <c r="J468" i="1"/>
  <c r="J477" i="1"/>
  <c r="J9" i="1"/>
  <c r="J475" i="1"/>
  <c r="J472" i="1"/>
  <c r="J469" i="1"/>
  <c r="K5" i="1"/>
  <c r="J22" i="1"/>
  <c r="K476" i="1" l="1"/>
  <c r="K473" i="1"/>
  <c r="K470" i="1"/>
  <c r="K467" i="1"/>
  <c r="K7" i="1"/>
  <c r="K474" i="1"/>
  <c r="K471" i="1"/>
  <c r="K468" i="1"/>
  <c r="K477" i="1"/>
  <c r="K9" i="1"/>
  <c r="K475" i="1"/>
  <c r="K472" i="1"/>
  <c r="K469" i="1"/>
  <c r="L5" i="1"/>
  <c r="K22" i="1"/>
  <c r="L7" i="1" l="1"/>
  <c r="L474" i="1"/>
  <c r="L471" i="1"/>
  <c r="L468" i="1"/>
  <c r="L477" i="1"/>
  <c r="L9" i="1"/>
  <c r="L469" i="1"/>
  <c r="M5" i="1"/>
  <c r="L475" i="1"/>
  <c r="L472" i="1"/>
  <c r="L22" i="1"/>
  <c r="L470" i="1"/>
  <c r="L467" i="1"/>
  <c r="L476" i="1"/>
  <c r="L473" i="1"/>
  <c r="M474" i="1" l="1"/>
  <c r="M471" i="1"/>
  <c r="M468" i="1"/>
  <c r="M22" i="1"/>
  <c r="M477" i="1"/>
  <c r="M9" i="1"/>
  <c r="M476" i="1"/>
  <c r="M475" i="1"/>
  <c r="M472" i="1"/>
  <c r="M469" i="1"/>
  <c r="N5" i="1"/>
  <c r="M473" i="1"/>
  <c r="M7" i="1"/>
  <c r="M470" i="1"/>
  <c r="M467" i="1"/>
  <c r="N474" i="1" l="1"/>
  <c r="N471" i="1"/>
  <c r="N468" i="1"/>
  <c r="N477" i="1"/>
  <c r="N9" i="1"/>
  <c r="N475" i="1"/>
  <c r="N472" i="1"/>
  <c r="N469" i="1"/>
  <c r="O5" i="1"/>
  <c r="N22" i="1"/>
  <c r="N476" i="1"/>
  <c r="N473" i="1"/>
  <c r="N470" i="1"/>
  <c r="N467" i="1"/>
  <c r="N7" i="1"/>
  <c r="O474" i="1" l="1"/>
  <c r="O471" i="1"/>
  <c r="O468" i="1"/>
  <c r="O477" i="1"/>
  <c r="O9" i="1"/>
  <c r="O475" i="1"/>
  <c r="O472" i="1"/>
  <c r="O469" i="1"/>
  <c r="P5" i="1"/>
  <c r="O22" i="1"/>
  <c r="O476" i="1"/>
  <c r="O473" i="1"/>
  <c r="O470" i="1"/>
  <c r="O467" i="1"/>
  <c r="O7" i="1"/>
  <c r="P477" i="1" l="1"/>
  <c r="P9" i="1"/>
  <c r="Q5" i="1"/>
  <c r="P467" i="1"/>
  <c r="P475" i="1"/>
  <c r="P472" i="1"/>
  <c r="P469" i="1"/>
  <c r="P22" i="1"/>
  <c r="P4" i="1"/>
  <c r="P476" i="1"/>
  <c r="P473" i="1"/>
  <c r="P470" i="1"/>
  <c r="P7" i="1"/>
  <c r="P471" i="1"/>
  <c r="P474" i="1"/>
  <c r="P468" i="1"/>
  <c r="R5" i="1" l="1"/>
  <c r="Q475" i="1"/>
  <c r="Q472" i="1"/>
  <c r="Q469" i="1"/>
  <c r="Q7" i="1"/>
  <c r="Q22" i="1"/>
  <c r="Q476" i="1"/>
  <c r="Q473" i="1"/>
  <c r="Q470" i="1"/>
  <c r="Q467" i="1"/>
  <c r="Q471" i="1"/>
  <c r="Q474" i="1"/>
  <c r="Q9" i="1"/>
  <c r="Q477" i="1"/>
  <c r="Q468" i="1"/>
  <c r="R475" i="1" l="1"/>
  <c r="R472" i="1"/>
  <c r="R469" i="1"/>
  <c r="S5" i="1"/>
  <c r="R22" i="1"/>
  <c r="R476" i="1"/>
  <c r="R473" i="1"/>
  <c r="R470" i="1"/>
  <c r="R467" i="1"/>
  <c r="R7" i="1"/>
  <c r="R477" i="1"/>
  <c r="R474" i="1"/>
  <c r="R471" i="1"/>
  <c r="R468" i="1"/>
  <c r="R9" i="1"/>
  <c r="S475" i="1" l="1"/>
  <c r="S472" i="1"/>
  <c r="S469" i="1"/>
  <c r="T5" i="1"/>
  <c r="S22" i="1"/>
  <c r="S476" i="1"/>
  <c r="S473" i="1"/>
  <c r="S470" i="1"/>
  <c r="S467" i="1"/>
  <c r="S7" i="1"/>
  <c r="S474" i="1"/>
  <c r="S471" i="1"/>
  <c r="S468" i="1"/>
  <c r="S477" i="1"/>
  <c r="S9" i="1"/>
  <c r="T22" i="1" l="1"/>
  <c r="T476" i="1"/>
  <c r="T473" i="1"/>
  <c r="T470" i="1"/>
  <c r="T467" i="1"/>
  <c r="T7" i="1"/>
  <c r="T474" i="1"/>
  <c r="T471" i="1"/>
  <c r="T468" i="1"/>
  <c r="T477" i="1"/>
  <c r="T9" i="1"/>
  <c r="T475" i="1"/>
  <c r="T472" i="1"/>
  <c r="T469" i="1"/>
  <c r="U5" i="1"/>
  <c r="U9" i="1" l="1"/>
  <c r="U476" i="1"/>
  <c r="U473" i="1"/>
  <c r="U470" i="1"/>
  <c r="U467" i="1"/>
  <c r="U7" i="1"/>
  <c r="U474" i="1"/>
  <c r="U471" i="1"/>
  <c r="U468" i="1"/>
  <c r="U477" i="1"/>
  <c r="U475" i="1"/>
  <c r="U472" i="1"/>
  <c r="U22" i="1"/>
  <c r="V5" i="1"/>
  <c r="U469" i="1"/>
  <c r="V476" i="1" l="1"/>
  <c r="V473" i="1"/>
  <c r="V470" i="1"/>
  <c r="V467" i="1"/>
  <c r="V7" i="1"/>
  <c r="V474" i="1"/>
  <c r="V471" i="1"/>
  <c r="V468" i="1"/>
  <c r="V477" i="1"/>
  <c r="V9" i="1"/>
  <c r="V475" i="1"/>
  <c r="V472" i="1"/>
  <c r="V469" i="1"/>
  <c r="W5" i="1"/>
  <c r="V22" i="1"/>
  <c r="W476" i="1" l="1"/>
  <c r="W473" i="1"/>
  <c r="W470" i="1"/>
  <c r="W467" i="1"/>
  <c r="W7" i="1"/>
  <c r="W474" i="1"/>
  <c r="W471" i="1"/>
  <c r="W468" i="1"/>
  <c r="W477" i="1"/>
  <c r="W9" i="1"/>
  <c r="W4" i="1"/>
  <c r="W475" i="1"/>
  <c r="W472" i="1"/>
  <c r="W469" i="1"/>
  <c r="X5" i="1"/>
  <c r="W22" i="1"/>
  <c r="X7" i="1" l="1"/>
  <c r="X474" i="1"/>
  <c r="X471" i="1"/>
  <c r="X468" i="1"/>
  <c r="X477" i="1"/>
  <c r="X9" i="1"/>
  <c r="X475" i="1"/>
  <c r="X472" i="1"/>
  <c r="X469" i="1"/>
  <c r="Y5" i="1"/>
  <c r="X22" i="1"/>
  <c r="X467" i="1"/>
  <c r="X476" i="1"/>
  <c r="X470" i="1"/>
  <c r="X473" i="1"/>
  <c r="Y476" i="1" l="1"/>
  <c r="Y474" i="1"/>
  <c r="Y471" i="1"/>
  <c r="Y468" i="1"/>
  <c r="Y473" i="1"/>
  <c r="Y477" i="1"/>
  <c r="Y9" i="1"/>
  <c r="Y22" i="1"/>
  <c r="Z5" i="1"/>
  <c r="Y475" i="1"/>
  <c r="Y472" i="1"/>
  <c r="Y469" i="1"/>
  <c r="Y470" i="1"/>
  <c r="Y467" i="1"/>
  <c r="Y7" i="1"/>
  <c r="Z474" i="1" l="1"/>
  <c r="Z471" i="1"/>
  <c r="Z468" i="1"/>
  <c r="Z477" i="1"/>
  <c r="Z9" i="1"/>
  <c r="AA5" i="1"/>
  <c r="Z475" i="1"/>
  <c r="Z472" i="1"/>
  <c r="Z469" i="1"/>
  <c r="Z22" i="1"/>
  <c r="Z476" i="1"/>
  <c r="Z473" i="1"/>
  <c r="Z470" i="1"/>
  <c r="Z467" i="1"/>
  <c r="Z7" i="1"/>
  <c r="AA474" i="1" l="1"/>
  <c r="AA471" i="1"/>
  <c r="AA468" i="1"/>
  <c r="AA9" i="1"/>
  <c r="AA477" i="1"/>
  <c r="AA475" i="1"/>
  <c r="AA472" i="1"/>
  <c r="AA469" i="1"/>
  <c r="AB5" i="1"/>
  <c r="AA22" i="1"/>
  <c r="AA476" i="1"/>
  <c r="AA473" i="1"/>
  <c r="AA470" i="1"/>
  <c r="AA467" i="1"/>
  <c r="AA7" i="1"/>
  <c r="AB477" i="1" l="1"/>
  <c r="AB9" i="1"/>
  <c r="AC5" i="1"/>
  <c r="AB475" i="1"/>
  <c r="AB472" i="1"/>
  <c r="AB469" i="1"/>
  <c r="AB22" i="1"/>
  <c r="AB476" i="1"/>
  <c r="AB473" i="1"/>
  <c r="AB470" i="1"/>
  <c r="AB467" i="1"/>
  <c r="AB7" i="1"/>
  <c r="AB474" i="1"/>
  <c r="AB468" i="1"/>
  <c r="AB471" i="1"/>
  <c r="AC7" i="1" l="1"/>
  <c r="AC475" i="1"/>
  <c r="AC472" i="1"/>
  <c r="AC469" i="1"/>
  <c r="AD5" i="1"/>
  <c r="AC471" i="1"/>
  <c r="AC22" i="1"/>
  <c r="AC476" i="1"/>
  <c r="AC473" i="1"/>
  <c r="AC470" i="1"/>
  <c r="AC467" i="1"/>
  <c r="AC474" i="1"/>
  <c r="AC9" i="1"/>
  <c r="AC477" i="1"/>
  <c r="AC468" i="1"/>
  <c r="AD477" i="1" l="1"/>
  <c r="AD475" i="1"/>
  <c r="AD472" i="1"/>
  <c r="AD469" i="1"/>
  <c r="AE5" i="1"/>
  <c r="AD22" i="1"/>
  <c r="AD4" i="1"/>
  <c r="AD476" i="1"/>
  <c r="AD473" i="1"/>
  <c r="AD470" i="1"/>
  <c r="AD467" i="1"/>
  <c r="AD7" i="1"/>
  <c r="AD474" i="1"/>
  <c r="AD471" i="1"/>
  <c r="AD468" i="1"/>
  <c r="AD9" i="1"/>
  <c r="AE475" i="1" l="1"/>
  <c r="AE472" i="1"/>
  <c r="AE469" i="1"/>
  <c r="AF5" i="1"/>
  <c r="AE22" i="1"/>
  <c r="AE476" i="1"/>
  <c r="AE473" i="1"/>
  <c r="AE470" i="1"/>
  <c r="AE467" i="1"/>
  <c r="AE7" i="1"/>
  <c r="AE474" i="1"/>
  <c r="AE471" i="1"/>
  <c r="AE468" i="1"/>
  <c r="AE477" i="1"/>
  <c r="AE9" i="1"/>
  <c r="AF22" i="1" l="1"/>
  <c r="AF476" i="1"/>
  <c r="AF473" i="1"/>
  <c r="AF470" i="1"/>
  <c r="AF467" i="1"/>
  <c r="AF7" i="1"/>
  <c r="AF468" i="1"/>
  <c r="AF474" i="1"/>
  <c r="AF471" i="1"/>
  <c r="AF477" i="1"/>
  <c r="AF9" i="1"/>
  <c r="AF472" i="1"/>
  <c r="AG5" i="1"/>
  <c r="AF475" i="1"/>
  <c r="AF469" i="1"/>
  <c r="AG476" i="1" l="1"/>
  <c r="AG473" i="1"/>
  <c r="AG470" i="1"/>
  <c r="AG467" i="1"/>
  <c r="AG7" i="1"/>
  <c r="AG474" i="1"/>
  <c r="AG471" i="1"/>
  <c r="AG468" i="1"/>
  <c r="AG477" i="1"/>
  <c r="AG9" i="1"/>
  <c r="AG472" i="1"/>
  <c r="AG475" i="1"/>
  <c r="AG22" i="1"/>
  <c r="AH5" i="1"/>
  <c r="AG469" i="1"/>
  <c r="AH476" i="1" l="1"/>
  <c r="AH473" i="1"/>
  <c r="AH470" i="1"/>
  <c r="AH467" i="1"/>
  <c r="AH7" i="1"/>
  <c r="AH474" i="1"/>
  <c r="AH471" i="1"/>
  <c r="AH468" i="1"/>
  <c r="AH477" i="1"/>
  <c r="AH9" i="1"/>
  <c r="AH475" i="1"/>
  <c r="AH472" i="1"/>
  <c r="AH469" i="1"/>
  <c r="AI5" i="1"/>
  <c r="AH22" i="1"/>
  <c r="AI476" i="1" l="1"/>
  <c r="AI473" i="1"/>
  <c r="AI470" i="1"/>
  <c r="AI467" i="1"/>
  <c r="AI7" i="1"/>
  <c r="AI474" i="1"/>
  <c r="AI471" i="1"/>
  <c r="AI468" i="1"/>
  <c r="AI477" i="1"/>
  <c r="AI9" i="1"/>
  <c r="AI475" i="1"/>
  <c r="AI472" i="1"/>
  <c r="AI469" i="1"/>
  <c r="AJ5" i="1"/>
  <c r="AI22" i="1"/>
  <c r="AJ7" i="1" l="1"/>
  <c r="AJ474" i="1"/>
  <c r="AJ471" i="1"/>
  <c r="AJ468" i="1"/>
  <c r="AJ477" i="1"/>
  <c r="AJ9" i="1"/>
  <c r="AK5" i="1"/>
  <c r="AJ475" i="1"/>
  <c r="AJ472" i="1"/>
  <c r="AJ469" i="1"/>
  <c r="AJ22" i="1"/>
  <c r="AJ467" i="1"/>
  <c r="AJ476" i="1"/>
  <c r="AJ473" i="1"/>
  <c r="AJ470" i="1"/>
  <c r="AK4" i="1" l="1"/>
  <c r="AK474" i="1"/>
  <c r="AK471" i="1"/>
  <c r="AK468" i="1"/>
  <c r="AK477" i="1"/>
  <c r="AK9" i="1"/>
  <c r="AK476" i="1"/>
  <c r="AK475" i="1"/>
  <c r="AK472" i="1"/>
  <c r="AK469" i="1"/>
  <c r="AL5" i="1"/>
  <c r="AK473" i="1"/>
  <c r="AK22" i="1"/>
  <c r="AK470" i="1"/>
  <c r="AK467" i="1"/>
  <c r="AK7" i="1"/>
  <c r="AL474" i="1" l="1"/>
  <c r="AL471" i="1"/>
  <c r="AL468" i="1"/>
  <c r="AL477" i="1"/>
  <c r="AL9" i="1"/>
  <c r="AL475" i="1"/>
  <c r="AL472" i="1"/>
  <c r="AL469" i="1"/>
  <c r="AM5" i="1"/>
  <c r="AL22" i="1"/>
  <c r="AL476" i="1"/>
  <c r="AL473" i="1"/>
  <c r="AL470" i="1"/>
  <c r="AL467" i="1"/>
  <c r="AL7" i="1"/>
  <c r="AM474" i="1" l="1"/>
  <c r="AM471" i="1"/>
  <c r="AM468" i="1"/>
  <c r="AM477" i="1"/>
  <c r="AM9" i="1"/>
  <c r="AM475" i="1"/>
  <c r="AM472" i="1"/>
  <c r="AM469" i="1"/>
  <c r="AN5" i="1"/>
  <c r="AM22" i="1"/>
  <c r="AM476" i="1"/>
  <c r="AM473" i="1"/>
  <c r="AM470" i="1"/>
  <c r="AM467" i="1"/>
  <c r="AM7" i="1"/>
  <c r="AN477" i="1" l="1"/>
  <c r="AN9" i="1"/>
  <c r="AN467" i="1"/>
  <c r="AN475" i="1"/>
  <c r="AN472" i="1"/>
  <c r="AN469" i="1"/>
  <c r="AO5" i="1"/>
  <c r="AN22" i="1"/>
  <c r="AN476" i="1"/>
  <c r="AN473" i="1"/>
  <c r="AN470" i="1"/>
  <c r="AN7" i="1"/>
  <c r="AN474" i="1"/>
  <c r="AN471" i="1"/>
  <c r="AN468" i="1"/>
  <c r="AO471" i="1" l="1"/>
  <c r="AO475" i="1"/>
  <c r="AO472" i="1"/>
  <c r="AO469" i="1"/>
  <c r="AP5" i="1"/>
  <c r="AO22" i="1"/>
  <c r="AO7" i="1"/>
  <c r="AO476" i="1"/>
  <c r="AO473" i="1"/>
  <c r="AO470" i="1"/>
  <c r="AO467" i="1"/>
  <c r="AO474" i="1"/>
  <c r="AO468" i="1"/>
  <c r="AO9" i="1"/>
  <c r="AO477" i="1"/>
  <c r="AQ5" i="1" l="1"/>
  <c r="AP475" i="1"/>
  <c r="AP472" i="1"/>
  <c r="AP469" i="1"/>
  <c r="AP22" i="1"/>
  <c r="AP477" i="1"/>
  <c r="AP476" i="1"/>
  <c r="AP473" i="1"/>
  <c r="AP470" i="1"/>
  <c r="AP467" i="1"/>
  <c r="AP7" i="1"/>
  <c r="AP474" i="1"/>
  <c r="AP471" i="1"/>
  <c r="AP468" i="1"/>
  <c r="AP9" i="1"/>
  <c r="AQ475" i="1" l="1"/>
  <c r="AQ472" i="1"/>
  <c r="AQ469" i="1"/>
  <c r="AR5" i="1"/>
  <c r="AQ22" i="1"/>
  <c r="AQ476" i="1"/>
  <c r="AQ473" i="1"/>
  <c r="AQ470" i="1"/>
  <c r="AQ467" i="1"/>
  <c r="AQ7" i="1"/>
  <c r="AQ474" i="1"/>
  <c r="AQ471" i="1"/>
  <c r="AQ468" i="1"/>
  <c r="AQ477" i="1"/>
  <c r="AQ9" i="1"/>
  <c r="AR22" i="1" l="1"/>
  <c r="AR4" i="1"/>
  <c r="AR476" i="1"/>
  <c r="AR473" i="1"/>
  <c r="AR470" i="1"/>
  <c r="AR467" i="1"/>
  <c r="AR7" i="1"/>
  <c r="AR474" i="1"/>
  <c r="AR471" i="1"/>
  <c r="AR468" i="1"/>
  <c r="AR477" i="1"/>
  <c r="AR9" i="1"/>
  <c r="AR472" i="1"/>
  <c r="AS5" i="1"/>
  <c r="AR469" i="1"/>
  <c r="AR475" i="1"/>
  <c r="AS476" i="1" l="1"/>
  <c r="AS473" i="1"/>
  <c r="AS470" i="1"/>
  <c r="AS467" i="1"/>
  <c r="AS7" i="1"/>
  <c r="AS9" i="1"/>
  <c r="AS474" i="1"/>
  <c r="AS471" i="1"/>
  <c r="AS468" i="1"/>
  <c r="AS477" i="1"/>
  <c r="AS475" i="1"/>
  <c r="AS472" i="1"/>
  <c r="AS22" i="1"/>
  <c r="AT5" i="1"/>
  <c r="AS469" i="1"/>
  <c r="AT476" i="1" l="1"/>
  <c r="AT473" i="1"/>
  <c r="AT470" i="1"/>
  <c r="AT467" i="1"/>
  <c r="AT7" i="1"/>
  <c r="AT474" i="1"/>
  <c r="AT471" i="1"/>
  <c r="AT468" i="1"/>
  <c r="AT477" i="1"/>
  <c r="AT9" i="1"/>
  <c r="AT475" i="1"/>
  <c r="AT472" i="1"/>
  <c r="AT469" i="1"/>
  <c r="AU5" i="1"/>
  <c r="AT22" i="1"/>
  <c r="AU476" i="1" l="1"/>
  <c r="AU473" i="1"/>
  <c r="AU470" i="1"/>
  <c r="AU467" i="1"/>
  <c r="AU7" i="1"/>
  <c r="AU474" i="1"/>
  <c r="AU471" i="1"/>
  <c r="AU468" i="1"/>
  <c r="AU477" i="1"/>
  <c r="AU9" i="1"/>
  <c r="AU475" i="1"/>
  <c r="AU472" i="1"/>
  <c r="AU469" i="1"/>
  <c r="AV5" i="1"/>
  <c r="AU22" i="1"/>
  <c r="AV7" i="1" l="1"/>
  <c r="AW5" i="1"/>
  <c r="AV474" i="1"/>
  <c r="AV471" i="1"/>
  <c r="AV468" i="1"/>
  <c r="AV477" i="1"/>
  <c r="AV9" i="1"/>
  <c r="AV475" i="1"/>
  <c r="AV472" i="1"/>
  <c r="AV469" i="1"/>
  <c r="AV22" i="1"/>
  <c r="AV467" i="1"/>
  <c r="AV476" i="1"/>
  <c r="AV473" i="1"/>
  <c r="AV470" i="1"/>
  <c r="AW474" i="1" l="1"/>
  <c r="AW471" i="1"/>
  <c r="AW468" i="1"/>
  <c r="AW477" i="1"/>
  <c r="AW9" i="1"/>
  <c r="AW22" i="1"/>
  <c r="AX5" i="1"/>
  <c r="AW475" i="1"/>
  <c r="AW472" i="1"/>
  <c r="AW469" i="1"/>
  <c r="AW476" i="1"/>
  <c r="AW473" i="1"/>
  <c r="AW470" i="1"/>
  <c r="AW467" i="1"/>
  <c r="AW7" i="1"/>
  <c r="AX474" i="1" l="1"/>
  <c r="AX471" i="1"/>
  <c r="AX468" i="1"/>
  <c r="AX477" i="1"/>
  <c r="AX9" i="1"/>
  <c r="AX475" i="1"/>
  <c r="AX472" i="1"/>
  <c r="AX469" i="1"/>
  <c r="AY5" i="1"/>
  <c r="AX22" i="1"/>
  <c r="AX476" i="1"/>
  <c r="AX473" i="1"/>
  <c r="AX470" i="1"/>
  <c r="AX467" i="1"/>
  <c r="AX7" i="1"/>
  <c r="AY474" i="1" l="1"/>
  <c r="AY471" i="1"/>
  <c r="AY468" i="1"/>
  <c r="AY477" i="1"/>
  <c r="AY9" i="1"/>
  <c r="AY4" i="1"/>
  <c r="AY475" i="1"/>
  <c r="AY472" i="1"/>
  <c r="AY469" i="1"/>
  <c r="AZ5" i="1"/>
  <c r="AY22" i="1"/>
  <c r="AY476" i="1"/>
  <c r="AY473" i="1"/>
  <c r="AY470" i="1"/>
  <c r="AY467" i="1"/>
  <c r="AY7" i="1"/>
  <c r="AZ477" i="1" l="1"/>
  <c r="AZ9" i="1"/>
  <c r="AZ467" i="1"/>
  <c r="AZ475" i="1"/>
  <c r="AZ472" i="1"/>
  <c r="AZ469" i="1"/>
  <c r="BA5" i="1"/>
  <c r="AZ22" i="1"/>
  <c r="AZ476" i="1"/>
  <c r="AZ473" i="1"/>
  <c r="AZ470" i="1"/>
  <c r="AZ7" i="1"/>
  <c r="AZ474" i="1"/>
  <c r="AZ468" i="1"/>
  <c r="AZ471" i="1"/>
  <c r="BA475" i="1" l="1"/>
  <c r="BA472" i="1"/>
  <c r="BA469" i="1"/>
  <c r="BB5" i="1"/>
  <c r="BA22" i="1"/>
  <c r="BA471" i="1"/>
  <c r="BA476" i="1"/>
  <c r="BA473" i="1"/>
  <c r="BA470" i="1"/>
  <c r="BA467" i="1"/>
  <c r="BA7" i="1"/>
  <c r="BA474" i="1"/>
  <c r="BA477" i="1"/>
  <c r="BA468" i="1"/>
  <c r="BA9" i="1"/>
  <c r="BB475" i="1" l="1"/>
  <c r="BB472" i="1"/>
  <c r="BB469" i="1"/>
  <c r="BC5" i="1"/>
  <c r="BB22" i="1"/>
  <c r="BB476" i="1"/>
  <c r="BB473" i="1"/>
  <c r="BB470" i="1"/>
  <c r="BB467" i="1"/>
  <c r="BB7" i="1"/>
  <c r="BB477" i="1"/>
  <c r="BB474" i="1"/>
  <c r="BB471" i="1"/>
  <c r="BB468" i="1"/>
  <c r="BB9" i="1"/>
  <c r="BC475" i="1" l="1"/>
  <c r="BC472" i="1"/>
  <c r="BC469" i="1"/>
  <c r="BD5" i="1"/>
  <c r="BC22" i="1"/>
  <c r="BC476" i="1"/>
  <c r="BC473" i="1"/>
  <c r="BC470" i="1"/>
  <c r="BC467" i="1"/>
  <c r="BC7" i="1"/>
  <c r="BC474" i="1"/>
  <c r="BC471" i="1"/>
  <c r="BC468" i="1"/>
  <c r="BC477" i="1"/>
  <c r="BC9" i="1"/>
  <c r="BD22" i="1" l="1"/>
  <c r="BD476" i="1"/>
  <c r="BD473" i="1"/>
  <c r="BD470" i="1"/>
  <c r="BD467" i="1"/>
  <c r="BD7" i="1"/>
  <c r="BD468" i="1"/>
  <c r="BD474" i="1"/>
  <c r="BD471" i="1"/>
  <c r="BD477" i="1"/>
  <c r="BD9" i="1"/>
  <c r="BE5" i="1"/>
  <c r="BD469" i="1"/>
  <c r="BD472" i="1"/>
  <c r="BD475" i="1"/>
  <c r="BE472" i="1" l="1"/>
  <c r="BE476" i="1"/>
  <c r="BE473" i="1"/>
  <c r="BE470" i="1"/>
  <c r="BE467" i="1"/>
  <c r="BE7" i="1"/>
  <c r="BE474" i="1"/>
  <c r="BE471" i="1"/>
  <c r="BE468" i="1"/>
  <c r="BE9" i="1"/>
  <c r="BE477" i="1"/>
  <c r="BE475" i="1"/>
  <c r="BE469" i="1"/>
  <c r="BF5" i="1"/>
  <c r="BE22" i="1"/>
  <c r="BF4" i="1" l="1"/>
  <c r="BF476" i="1"/>
  <c r="BF473" i="1"/>
  <c r="BF470" i="1"/>
  <c r="BF467" i="1"/>
  <c r="BF7" i="1"/>
  <c r="BF474" i="1"/>
  <c r="BF471" i="1"/>
  <c r="BF468" i="1"/>
  <c r="BF477" i="1"/>
  <c r="BF9" i="1"/>
  <c r="BF475" i="1"/>
  <c r="BF472" i="1"/>
  <c r="BF469" i="1"/>
  <c r="BG5" i="1"/>
  <c r="BF22" i="1"/>
  <c r="BG476" i="1" l="1"/>
  <c r="BG473" i="1"/>
  <c r="BG470" i="1"/>
  <c r="BG467" i="1"/>
  <c r="BG7" i="1"/>
  <c r="BG474" i="1"/>
  <c r="BG471" i="1"/>
  <c r="BG468" i="1"/>
  <c r="BG477" i="1"/>
  <c r="BG9" i="1"/>
  <c r="BG475" i="1"/>
  <c r="BG472" i="1"/>
  <c r="BG469" i="1"/>
  <c r="BH5" i="1"/>
  <c r="BG22" i="1"/>
  <c r="BH7" i="1" l="1"/>
  <c r="BH474" i="1"/>
  <c r="BH471" i="1"/>
  <c r="BH468" i="1"/>
  <c r="BH477" i="1"/>
  <c r="BH9" i="1"/>
  <c r="BH475" i="1"/>
  <c r="BH472" i="1"/>
  <c r="BH469" i="1"/>
  <c r="BI5" i="1"/>
  <c r="BH22" i="1"/>
  <c r="BH476" i="1"/>
  <c r="BH467" i="1"/>
  <c r="BH473" i="1"/>
  <c r="BH470" i="1"/>
  <c r="BI474" i="1" l="1"/>
  <c r="BI471" i="1"/>
  <c r="BI468" i="1"/>
  <c r="BI476" i="1"/>
  <c r="BI477" i="1"/>
  <c r="BI9" i="1"/>
  <c r="BJ5" i="1"/>
  <c r="BI475" i="1"/>
  <c r="BI472" i="1"/>
  <c r="BI469" i="1"/>
  <c r="BI22" i="1"/>
  <c r="BI473" i="1"/>
  <c r="BI7" i="1"/>
  <c r="BI470" i="1"/>
  <c r="BI467" i="1"/>
  <c r="BJ474" i="1" l="1"/>
  <c r="BJ471" i="1"/>
  <c r="BJ468" i="1"/>
  <c r="BJ477" i="1"/>
  <c r="BJ9" i="1"/>
  <c r="BJ475" i="1"/>
  <c r="BJ472" i="1"/>
  <c r="BJ469" i="1"/>
  <c r="BK5" i="1"/>
  <c r="BJ22" i="1"/>
  <c r="BJ476" i="1"/>
  <c r="BJ473" i="1"/>
  <c r="BJ470" i="1"/>
  <c r="BJ467" i="1"/>
  <c r="BJ7" i="1"/>
  <c r="BK474" i="1" l="1"/>
  <c r="BK471" i="1"/>
  <c r="BK468" i="1"/>
  <c r="BK477" i="1"/>
  <c r="BK9" i="1"/>
  <c r="BK475" i="1"/>
  <c r="BK472" i="1"/>
  <c r="BK469" i="1"/>
  <c r="BL5" i="1"/>
  <c r="BK22" i="1"/>
  <c r="BK476" i="1"/>
  <c r="BK473" i="1"/>
  <c r="BK470" i="1"/>
  <c r="BK467" i="1"/>
  <c r="BK7" i="1"/>
  <c r="BL477" i="1" l="1"/>
  <c r="BL9" i="1"/>
  <c r="BL475" i="1"/>
  <c r="BL472" i="1"/>
  <c r="BL469" i="1"/>
  <c r="BL467" i="1"/>
  <c r="BL22" i="1"/>
  <c r="BL476" i="1"/>
  <c r="BL473" i="1"/>
  <c r="BL470" i="1"/>
  <c r="BL7" i="1"/>
  <c r="BL471" i="1"/>
  <c r="BL468" i="1"/>
  <c r="BL474" i="1"/>
</calcChain>
</file>

<file path=xl/sharedStrings.xml><?xml version="1.0" encoding="utf-8"?>
<sst xmlns="http://schemas.openxmlformats.org/spreadsheetml/2006/main" count="651" uniqueCount="472">
  <si>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</si>
  <si>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Legend:</t>
  </si>
  <si>
    <t>Enter Company Name in cell B2.
A legend is in cells I2 through AC2.</t>
  </si>
  <si>
    <t>Project Lead : Shahab Al Yamin Chawdhury</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</si>
  <si>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</si>
  <si>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</si>
  <si>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</si>
  <si>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</si>
  <si>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</si>
  <si>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</si>
  <si>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</si>
  <si>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</si>
  <si>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</si>
  <si>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</si>
  <si>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Project Manager : TBA</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</si>
  <si>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</si>
  <si>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NB : Press 1 or 2 to expand or collaps the data from the left corner</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</si>
  <si>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</si>
  <si>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</si>
  <si>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</si>
  <si>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</si>
  <si>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</si>
  <si>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</si>
  <si>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</si>
  <si>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Column1</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</si>
  <si>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</si>
  <si>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</si>
  <si>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Subsidiary Company Formation</t>
  </si>
  <si>
    <t>Project Director</t>
  </si>
  <si>
    <t>Board resolution for DFS subsidiary formation under PSO/PSP license</t>
  </si>
  <si>
    <t>Milestone</t>
  </si>
  <si>
    <t>Bangladesh Bank approval along with PSO/ PSP license</t>
  </si>
  <si>
    <t>MoA &amp; AoA draft</t>
  </si>
  <si>
    <t>MoA &amp; AoA finalization</t>
  </si>
  <si>
    <t>Registration of subsidiary under RJSC</t>
  </si>
  <si>
    <t>Trade license from Dhaka North City Corporation</t>
  </si>
  <si>
    <t>VAT Registration</t>
  </si>
  <si>
    <t>eTIN/ BIN Registration</t>
  </si>
  <si>
    <t>Deposit Paid up capital</t>
  </si>
  <si>
    <t>Organogram approval by board/ management</t>
  </si>
  <si>
    <t>Creating Company Bank Account</t>
  </si>
  <si>
    <t>On boarding of tier-1/ HoD level</t>
  </si>
  <si>
    <t>Legal vetting of business scope</t>
  </si>
  <si>
    <t>Business Plan &amp; Strategy Development: CyberSecurity/SOC</t>
  </si>
  <si>
    <t>Ziaur Rahman</t>
  </si>
  <si>
    <t>Phase wise product priority setting submission</t>
  </si>
  <si>
    <t>Phase wise product priority setting approval</t>
  </si>
  <si>
    <t>Strategy workshop for business plan</t>
  </si>
  <si>
    <t>Respective function to submit their plan</t>
  </si>
  <si>
    <t>Final Business plan &amp; Strategy submission to the Project Director</t>
  </si>
  <si>
    <t>Final Business plan &amp; Strategy submission to the board</t>
  </si>
  <si>
    <t>Business plan (along with top line strategy) approval by the board</t>
  </si>
  <si>
    <t>Business Process readiness &amp; sign-off</t>
  </si>
  <si>
    <t>PM</t>
  </si>
  <si>
    <t>1.SCM Process</t>
  </si>
  <si>
    <t>Akram</t>
  </si>
  <si>
    <t>2. Distributor on boarding process</t>
  </si>
  <si>
    <t>Nasir</t>
  </si>
  <si>
    <t>3.Agent on boarding process</t>
  </si>
  <si>
    <t xml:space="preserve">4. Merchant onboarding process </t>
  </si>
  <si>
    <t>Rezwanul</t>
  </si>
  <si>
    <t>5.Customer acquisition/registration process</t>
  </si>
  <si>
    <t xml:space="preserve">6.Customer Bulk registration process </t>
  </si>
  <si>
    <t xml:space="preserve">Nazim </t>
  </si>
  <si>
    <t xml:space="preserve">7. AML CFT process (Anti-Money Laundering &amp; Countering the Financing of Terrorism Process) </t>
  </si>
  <si>
    <t xml:space="preserve">to be </t>
  </si>
  <si>
    <t xml:space="preserve">8. Lifting &amp; refund process </t>
  </si>
  <si>
    <t>9. Commission disbursement process</t>
  </si>
  <si>
    <t>10. Customer complain handling process</t>
  </si>
  <si>
    <t>Jesan</t>
  </si>
  <si>
    <t xml:space="preserve">11. Complain (fraud/ LEA related) handling process </t>
  </si>
  <si>
    <t>Mahbubur</t>
  </si>
  <si>
    <t>12. HR Process</t>
  </si>
  <si>
    <t>13. FDoA (Financial Delegation of Authority)</t>
  </si>
  <si>
    <t>Siddiquee</t>
  </si>
  <si>
    <t>Critical Resource onboarding &amp; HR Mgt</t>
  </si>
  <si>
    <t>Ahmed Pasha</t>
  </si>
  <si>
    <t>Develop recruitment and employee on boarding process</t>
  </si>
  <si>
    <t>Recruitment requisition preparation and mgt. approval</t>
  </si>
  <si>
    <t>Headcount and budget forecast sharing with management</t>
  </si>
  <si>
    <t>Draft HR Policy &amp; Guidelines (manual) submission</t>
  </si>
  <si>
    <t>Defining all job role</t>
  </si>
  <si>
    <t>KPI Define &amp; approval from the management</t>
  </si>
  <si>
    <t>Recruitment interview &amp; selection for tier-1, 2,3</t>
  </si>
  <si>
    <t>Laptop/desktop /others requisition to IT</t>
  </si>
  <si>
    <t>On boarding of tier-1, 2, 3</t>
  </si>
  <si>
    <t xml:space="preserve">Existing resource reallocation </t>
  </si>
  <si>
    <t xml:space="preserve">Budget approval (Soft launch) </t>
  </si>
  <si>
    <t>Technology</t>
  </si>
  <si>
    <t>Technology : Technology Architecture Planning &amp; Deployment</t>
  </si>
  <si>
    <t>Tech Head</t>
  </si>
  <si>
    <t>Technology planning &amp; system</t>
  </si>
  <si>
    <t>Shahab</t>
  </si>
  <si>
    <t>Tech system detail plan and budget submission</t>
  </si>
  <si>
    <t>Tech system detail plan and budget approval</t>
  </si>
  <si>
    <t>Aggregator integration_ITCL</t>
  </si>
  <si>
    <t>BackEnd</t>
  </si>
  <si>
    <t>Bank API Integration</t>
  </si>
  <si>
    <t>Payment Gateway API Integration</t>
  </si>
  <si>
    <t>e-Commerce Platform API Integration</t>
  </si>
  <si>
    <t>International Remittance Services API Integration</t>
  </si>
  <si>
    <t>Bill Payment Merchant API Integrations</t>
  </si>
  <si>
    <t>Value Added Service Merchant API Integration</t>
  </si>
  <si>
    <t>Integration with Google mapping</t>
  </si>
  <si>
    <t>Integration with NPSB for other banks fund transfer (Add money)</t>
  </si>
  <si>
    <t>Arch</t>
  </si>
  <si>
    <t>Recruitment requisition to HR</t>
  </si>
  <si>
    <t>Recruitment interview for tier-3</t>
  </si>
  <si>
    <t>Final selection and appointment letter issue of tier-3</t>
  </si>
  <si>
    <t>On boarding of tier-3</t>
  </si>
  <si>
    <t>Recruitment interview for tier-2</t>
  </si>
  <si>
    <t>Final selection and appointment of tier-2</t>
  </si>
  <si>
    <t>On boarding of tier-2</t>
  </si>
  <si>
    <t>Recruitment interview for tier-1</t>
  </si>
  <si>
    <t>Final selection and appointment of tier-1</t>
  </si>
  <si>
    <t>On boarding of tier-1</t>
  </si>
  <si>
    <t>Team KPI submission</t>
  </si>
  <si>
    <t>Team KPI management approval</t>
  </si>
  <si>
    <t>PD</t>
  </si>
  <si>
    <t>DFS Platform Development</t>
  </si>
  <si>
    <t>DFS platform requirment compilation - SRS Pending</t>
  </si>
  <si>
    <t>Business</t>
  </si>
  <si>
    <t>Functional Business requirement collection from relevant stakeholders</t>
  </si>
  <si>
    <t>Functional Business requirement draft submission</t>
  </si>
  <si>
    <t>Functional Business requirement signoff</t>
  </si>
  <si>
    <t>Project director</t>
  </si>
  <si>
    <t>Prepare SRS (Software requirement Specification)</t>
  </si>
  <si>
    <t>Manik/Business Team</t>
  </si>
  <si>
    <t>SRS signoff</t>
  </si>
  <si>
    <t>Detail project roadmap submission</t>
  </si>
  <si>
    <t>Hardware &amp; associated 5 yrs infra installation</t>
  </si>
  <si>
    <t>DR site &amp; Replica installation plan</t>
  </si>
  <si>
    <t>MNO connectivity establishment</t>
  </si>
  <si>
    <t>3rd party integration</t>
  </si>
  <si>
    <t>UCASH Existing DB data migration</t>
  </si>
  <si>
    <t>UCASH USSD Module Integration/Migration</t>
  </si>
  <si>
    <t>UPAY Existing DB data migration</t>
  </si>
  <si>
    <t>Phase-1 deployment activity finish</t>
  </si>
  <si>
    <t>Phase-1 UAT</t>
  </si>
  <si>
    <t>Phase-1Testing&amp; Bug fixing</t>
  </si>
  <si>
    <t>Platform handover to DFS team</t>
  </si>
  <si>
    <t>Platform live with phase-1 requirment</t>
  </si>
  <si>
    <t>App Development</t>
  </si>
  <si>
    <t>Application Platform Architecture Design Plan</t>
  </si>
  <si>
    <t>(1) Customer App Workshop</t>
  </si>
  <si>
    <t>Customer app requirement compilation</t>
  </si>
  <si>
    <t>Customer app requirement finalization (functional &amp; UI UX) &amp; Signoff</t>
  </si>
  <si>
    <t>Customer app development RFQ float with the vendors</t>
  </si>
  <si>
    <t>Customer app, Vendor proposal submission</t>
  </si>
  <si>
    <t>Technical evaluation of vendors and short listing</t>
  </si>
  <si>
    <t>Commercial negotiation with vendor</t>
  </si>
  <si>
    <t>Customer app vendor management approval</t>
  </si>
  <si>
    <t>Customer app vendor PO issue</t>
  </si>
  <si>
    <t>Customer app development kick off</t>
  </si>
  <si>
    <t>Customer app UI/UX development and management review</t>
  </si>
  <si>
    <t>Customer app final UI/UX development and management approval</t>
  </si>
  <si>
    <t>Customer app Beta release</t>
  </si>
  <si>
    <t>Customer app UAT</t>
  </si>
  <si>
    <t>Customer app bug fixing</t>
  </si>
  <si>
    <t>App Terms &amp; Conditions development</t>
  </si>
  <si>
    <t>App Terms &amp; Conditions legal vetting</t>
  </si>
  <si>
    <t>Customer app final release in app store (Android version)</t>
  </si>
  <si>
    <t>Customer app final release in app store (iOS version)</t>
  </si>
  <si>
    <t>Agent app Project team formation &amp; Charter signoff</t>
  </si>
  <si>
    <t>Agent app requirement compilation</t>
  </si>
  <si>
    <t>Agent app requirement finalization (functional &amp; UI UX) &amp; Signoff</t>
  </si>
  <si>
    <t>(2) Agent app development RFQ float with the vendors</t>
  </si>
  <si>
    <t>Agent app, Vendor proposal submission</t>
  </si>
  <si>
    <t>Agent app vendor management approval</t>
  </si>
  <si>
    <t>Agent app vendor PO issue</t>
  </si>
  <si>
    <t>Agent app development kick off</t>
  </si>
  <si>
    <t>Agent app UI/UX development and management review</t>
  </si>
  <si>
    <t>Agent app final UI/UX development and management approval</t>
  </si>
  <si>
    <t>Agent app bug fixing</t>
  </si>
  <si>
    <t>Agent app Beta release</t>
  </si>
  <si>
    <t>Agent app UAT</t>
  </si>
  <si>
    <t>Agent app final release in app store (Android version)</t>
  </si>
  <si>
    <t>DSO app project team formation and project charter signoff</t>
  </si>
  <si>
    <t>(3) DSO App Requirement Compilation</t>
  </si>
  <si>
    <t>DSO app requirement finalization (functional SRS &amp; UI/UX) &amp; Signoff</t>
  </si>
  <si>
    <t>Distribution management system (DMS) development</t>
  </si>
  <si>
    <t>Distribution management system (DMS) live</t>
  </si>
  <si>
    <t>DSO app development RFQ float with the vendors</t>
  </si>
  <si>
    <t>DSO app, Vendor proposal submission</t>
  </si>
  <si>
    <t>DSO app vendor management approval</t>
  </si>
  <si>
    <t>DSO app vendor PO issue</t>
  </si>
  <si>
    <t>DSO app SRS UI/UX development and management review</t>
  </si>
  <si>
    <t>DSO app SRS final UI/UX development and management approval</t>
  </si>
  <si>
    <t>DSO app development kick off</t>
  </si>
  <si>
    <t>DSO app bug fixing</t>
  </si>
  <si>
    <t>DSO app Beta release</t>
  </si>
  <si>
    <t>DSO app UAT</t>
  </si>
  <si>
    <t>DSO app final release in app store (Android version)</t>
  </si>
  <si>
    <t>(4) Merchant app requirement compilation</t>
  </si>
  <si>
    <t>Merchant app requirement finalization (functional SRS &amp; UI/UX) &amp; Signoff</t>
  </si>
  <si>
    <t>Merchant app development RFQ float with the vendors</t>
  </si>
  <si>
    <t>Merchant app, Vendor proposal submission</t>
  </si>
  <si>
    <t>Merchant app vendor management approval</t>
  </si>
  <si>
    <t>Merchant app vendor PO issue</t>
  </si>
  <si>
    <t>Merchant app SRS UI/UX development and management review</t>
  </si>
  <si>
    <t>Merchant app SRS final UI/UX development and management approval</t>
  </si>
  <si>
    <t>Merchant app development kick off</t>
  </si>
  <si>
    <t>Merchant app bug fixing</t>
  </si>
  <si>
    <t>Merchant app Beta release</t>
  </si>
  <si>
    <t>Merchant app UAT</t>
  </si>
  <si>
    <t>Merchant app final release in app store (Android version)</t>
  </si>
  <si>
    <t xml:space="preserve">To be add more milestone </t>
  </si>
  <si>
    <t>Key Service &amp; Hardware Procurement &amp; WH buildup (SCM)</t>
  </si>
  <si>
    <t>Procurement</t>
  </si>
  <si>
    <t>Procurement Process Development and submission</t>
  </si>
  <si>
    <t>Procurement Policy Development and submission</t>
  </si>
  <si>
    <t>Procurement policy &amp; process management approval</t>
  </si>
  <si>
    <t>Team role definition and job profile</t>
  </si>
  <si>
    <t>On boarding of Procurement team</t>
  </si>
  <si>
    <t xml:space="preserve">Prepare  &amp; get approved BoQ for Tech Hardware purchase </t>
  </si>
  <si>
    <t xml:space="preserve">Purchase Tech Hardware for launch critical </t>
  </si>
  <si>
    <t xml:space="preserve">Prepare list of service/Product to prucure by discussing stakeholders  </t>
  </si>
  <si>
    <t xml:space="preserve">Purchase launch critical Product &amp; service </t>
  </si>
  <si>
    <t>Logistics &amp; Warehousing</t>
  </si>
  <si>
    <t>Warehouse location sourcing</t>
  </si>
  <si>
    <t>Warehouse location management approval</t>
  </si>
  <si>
    <t>Transport/ courier service sourcing</t>
  </si>
  <si>
    <t>Transport/ courier service vendor management approval</t>
  </si>
  <si>
    <t>Logistics/warehouse management SOP submission</t>
  </si>
  <si>
    <t>Logistics/warehouse management SOP sign off</t>
  </si>
  <si>
    <t xml:space="preserve">On boarding of warehouse employee </t>
  </si>
  <si>
    <t>Warehouse policy &amp; process prepardness &amp; mgt approval</t>
  </si>
  <si>
    <t>Channel commission structure finalization</t>
  </si>
  <si>
    <t>Biplab Banerjee</t>
  </si>
  <si>
    <t xml:space="preserve">Channel commission structure Prepare &amp; approved </t>
  </si>
  <si>
    <t xml:space="preserve">Business Operation ( onboarding of distributor, agent, retailer) </t>
  </si>
  <si>
    <t xml:space="preserve">Sales_distribution (Channel readiness) </t>
  </si>
  <si>
    <t>Channel strategy and roll out roadmap development</t>
  </si>
  <si>
    <t>Acquisition strategy development and submission</t>
  </si>
  <si>
    <t>Transaction &amp; Cash management strategy development and submission</t>
  </si>
  <si>
    <t>Strategy review by management and approval</t>
  </si>
  <si>
    <t>Team structure finalization</t>
  </si>
  <si>
    <t>Recruitment interview done</t>
  </si>
  <si>
    <t xml:space="preserve">Final selection and appointment of tier 1 </t>
  </si>
  <si>
    <t>Distributor appointment criteria &amp; process submission</t>
  </si>
  <si>
    <t>Distributor appointment process management approval</t>
  </si>
  <si>
    <t>Retailier appointment criteria &amp; process submission</t>
  </si>
  <si>
    <t>Retailier appointment process management approval</t>
  </si>
  <si>
    <t>Geographic demarkation preparation with mapping (Region/ Area/Territory)</t>
  </si>
  <si>
    <t>Screening &amp; review of existing channel partners</t>
  </si>
  <si>
    <t>Territory wise potential distributors document collection</t>
  </si>
  <si>
    <t>Channel partner/ distributor screening</t>
  </si>
  <si>
    <t>Channel partner/ distributor short-listing</t>
  </si>
  <si>
    <t>Channel partner/ distributor appointment finish</t>
  </si>
  <si>
    <t>Distributor Field force on boarding</t>
  </si>
  <si>
    <t>Sales Operation</t>
  </si>
  <si>
    <t>Distribution agreement draft preparation</t>
  </si>
  <si>
    <t>Distribution agreement draft vetting</t>
  </si>
  <si>
    <t>Distribution agreement draft_managment approval</t>
  </si>
  <si>
    <t>All documents of distributor archieved</t>
  </si>
  <si>
    <t>Entry of distributor data in the system</t>
  </si>
  <si>
    <t>Distributors live in the system</t>
  </si>
  <si>
    <t>Distributor's Bank A/C opening activity</t>
  </si>
  <si>
    <t>Distributor's Banking information integration with company</t>
  </si>
  <si>
    <t>Distribution SOP submission</t>
  </si>
  <si>
    <t>Distribution SOP management approval</t>
  </si>
  <si>
    <t>Cash management process management approval</t>
  </si>
  <si>
    <t>Portal uses guideline (user manual) &amp; arrange a training</t>
  </si>
  <si>
    <t>Portal user access creation for distributors</t>
  </si>
  <si>
    <t>Field force monitoring app training</t>
  </si>
  <si>
    <t>Field force monitoring app rollout</t>
  </si>
  <si>
    <t>Develop forecast for KYC requirement</t>
  </si>
  <si>
    <t>Channel Development &amp; Commissioning</t>
  </si>
  <si>
    <t>Head of Sales</t>
  </si>
  <si>
    <t>Alternate channel strategy &amp; plan submission</t>
  </si>
  <si>
    <t>Alternate channel strategy &amp; plan approval</t>
  </si>
  <si>
    <t>Start sourcing for International Remittance partners</t>
  </si>
  <si>
    <t>Agreement signing International Remittance partners</t>
  </si>
  <si>
    <t>Payment &amp; Merchant</t>
  </si>
  <si>
    <t>Nurul H Manik</t>
  </si>
  <si>
    <t>Merchant Ecosystem development</t>
  </si>
  <si>
    <t>Payment and merchant strategy and plan submission</t>
  </si>
  <si>
    <t>Payment and merchant strategy and plan management approval</t>
  </si>
  <si>
    <t>Merchant acquisition and closure process submission</t>
  </si>
  <si>
    <t>Merchant acquisition and closure process signoff</t>
  </si>
  <si>
    <t xml:space="preserve">On boarding of Merchant tier 1, 2, 3 </t>
  </si>
  <si>
    <t>Merchant KYC field finalization (Standard, e-KYC other)</t>
  </si>
  <si>
    <t xml:space="preserve">Merchant KYC design draft </t>
  </si>
  <si>
    <t>Merchant KYC legal vetting</t>
  </si>
  <si>
    <t>Merchant KYC design finalization/ management apporval</t>
  </si>
  <si>
    <t>Merchant operation manual (for all merchant segments) draft submission</t>
  </si>
  <si>
    <t>Merchant operation manual management review &amp; sign off</t>
  </si>
  <si>
    <t>Merchant branding/merchandizing plan submission</t>
  </si>
  <si>
    <t>Merchant branding/merchandizing plan approval</t>
  </si>
  <si>
    <t>Merchant communication/ campaign plan for awareness</t>
  </si>
  <si>
    <t>Enterprise Sales Channel ( B2B, G2B)</t>
  </si>
  <si>
    <t>Zahid</t>
  </si>
  <si>
    <t>Enterprise business strategy &amp; roadmap development (Corporate,SME, Govt.)</t>
  </si>
  <si>
    <t>Enterprise business strategy &amp; roadmap management review and approval</t>
  </si>
  <si>
    <t xml:space="preserve">Onboarding of Enterprise sales force </t>
  </si>
  <si>
    <t>Product Development &amp; Pricing</t>
  </si>
  <si>
    <t>Head of Strategy</t>
  </si>
  <si>
    <t>Need gap scoping &amp; opportunity mapping</t>
  </si>
  <si>
    <t>Saajid</t>
  </si>
  <si>
    <t>Segment specific B2C product roadmap(with proposition) plan submission</t>
  </si>
  <si>
    <t>Product design finalization and share with Finance</t>
  </si>
  <si>
    <t>Segment specific B2B product roadmap submission(collection/disbursement)</t>
  </si>
  <si>
    <t>Segment specific B2B product roadmap management apporval</t>
  </si>
  <si>
    <t>Channel Charges &amp; Commission management submission</t>
  </si>
  <si>
    <t>Channel Charges &amp; Commission management approval</t>
  </si>
  <si>
    <t>Merchant Charges &amp; Commission submission</t>
  </si>
  <si>
    <t>Merchant Charges &amp; Commission management approval</t>
  </si>
  <si>
    <t>Product configuration in the System</t>
  </si>
  <si>
    <t>Customer Charges/ Pricing configuration in the System</t>
  </si>
  <si>
    <t>Channel Charges &amp; Commission configuration in the System</t>
  </si>
  <si>
    <t>Agreement review, renewal &amp; contract sign</t>
  </si>
  <si>
    <t>Ziaur</t>
  </si>
  <si>
    <t xml:space="preserve">Prepare list of existing contracts &amp; prioritize the criticality </t>
  </si>
  <si>
    <t xml:space="preserve">kick off renewal &amp; new contract negotiation process </t>
  </si>
  <si>
    <t>USSD agreement review/renewal with GP, Robi &amp; banglalink</t>
  </si>
  <si>
    <t>USSD agreement signing with Teletalk</t>
  </si>
  <si>
    <t>USSD connectivity establishment with Teletalk</t>
  </si>
  <si>
    <t>SMS agreement review/renewal with GP, Robi &amp; banglalink</t>
  </si>
  <si>
    <t>SMS connectivity establishment with Teletalk</t>
  </si>
  <si>
    <t>Top-up Agreement with all</t>
  </si>
  <si>
    <t>Top-up Connecivity with all</t>
  </si>
  <si>
    <t>Agreement with EC- NID Server</t>
  </si>
  <si>
    <t>Connectivity with EC- NID Server</t>
  </si>
  <si>
    <t>Agrement with payment vendors: Visa, Master, UnionPay</t>
  </si>
  <si>
    <t>Mani</t>
  </si>
  <si>
    <t>Integration with Visa, Master, Union Pay, Amex</t>
  </si>
  <si>
    <t>Manik</t>
  </si>
  <si>
    <t>Agreement with banks for cash management</t>
  </si>
  <si>
    <t>Majid</t>
  </si>
  <si>
    <t>Brand &amp; Market Communication</t>
  </si>
  <si>
    <t xml:space="preserve">Head of Brand </t>
  </si>
  <si>
    <t>Brand development</t>
  </si>
  <si>
    <t>Brand development workshop</t>
  </si>
  <si>
    <t>Nuzhat</t>
  </si>
  <si>
    <t>Brand workshop presentation to management</t>
  </si>
  <si>
    <t>Brand logo submission</t>
  </si>
  <si>
    <t>Brand logo review &amp; approval by management</t>
  </si>
  <si>
    <t>Brand logo architecture &amp; elements/ Logo guideline submission</t>
  </si>
  <si>
    <t>Brand essence, value, positioning submission</t>
  </si>
  <si>
    <t>Vision &amp; Mission submission</t>
  </si>
  <si>
    <t>Brand imagery, layout, look and fill, Tone of voice</t>
  </si>
  <si>
    <t>Visual guideline submission</t>
  </si>
  <si>
    <t>Brand guideline 1st draft submission</t>
  </si>
  <si>
    <t>Brand guideline 1st draft review</t>
  </si>
  <si>
    <t>Brand guideline final submission</t>
  </si>
  <si>
    <t>Brand guideline final review and sign off</t>
  </si>
  <si>
    <t>Brand strategic framework</t>
  </si>
  <si>
    <t>Phase by phase brand development plan</t>
  </si>
  <si>
    <t>Brand copyright application</t>
  </si>
  <si>
    <t>Creative &amp; Production</t>
  </si>
  <si>
    <t>Brief sharing to creative agencies for pitch</t>
  </si>
  <si>
    <t>Creative agency pitch</t>
  </si>
  <si>
    <t>Creative agency shortlist and negotiation</t>
  </si>
  <si>
    <t>Creative agency awarding management approval</t>
  </si>
  <si>
    <t>Creative agency agreement signing</t>
  </si>
  <si>
    <t>Creative agency on board</t>
  </si>
  <si>
    <t>Media</t>
  </si>
  <si>
    <t>Media agency brief for pitch</t>
  </si>
  <si>
    <t>Media agency pitch</t>
  </si>
  <si>
    <t>Media agency shortlist and negotiation</t>
  </si>
  <si>
    <t>Media agency awarding management approval</t>
  </si>
  <si>
    <t>Media agency agreement signing</t>
  </si>
  <si>
    <t>Media agency on board</t>
  </si>
  <si>
    <t>Digital marketing</t>
  </si>
  <si>
    <t>Head of Digital</t>
  </si>
  <si>
    <t>Digital marketing agency brief for pitch</t>
  </si>
  <si>
    <t>Digital marketing agency pitch</t>
  </si>
  <si>
    <t>Digital marketing agency shortlist and negotiation</t>
  </si>
  <si>
    <t>Digital marketing agency awarding management approval</t>
  </si>
  <si>
    <t>Digital marketing agency agreement signing</t>
  </si>
  <si>
    <t>Digital marketing agency on board</t>
  </si>
  <si>
    <t>Digital Marketing Strategy &amp; Topline plan development</t>
  </si>
  <si>
    <t>Digital Marketing Strategy &amp; Topline plan apporval</t>
  </si>
  <si>
    <t>Soft launch Campaign brief to digital marketing agency</t>
  </si>
  <si>
    <t>Digital marketing plan submission for soft launch</t>
  </si>
  <si>
    <t>Review and approval of digital marketing plan for soft launch</t>
  </si>
  <si>
    <t>Work order to digital marketing agency for soft launch</t>
  </si>
  <si>
    <t>Soft launch execution in digital space</t>
  </si>
  <si>
    <t>Social networking_Facebook page launch</t>
  </si>
  <si>
    <t>Social networking Linkedin page launch</t>
  </si>
  <si>
    <t>Social networking_Twitter page launch</t>
  </si>
  <si>
    <t>Social networking_Instagram page launch</t>
  </si>
  <si>
    <t>Promotion through Social media</t>
  </si>
  <si>
    <t>Promotion through Google (GDN)</t>
  </si>
  <si>
    <t>Market Communication for Soft launch</t>
  </si>
  <si>
    <t>Draft launch plan for soft launch submission</t>
  </si>
  <si>
    <t>Campaign brief to creative agency</t>
  </si>
  <si>
    <t>Draft campaign proposal from creative agency</t>
  </si>
  <si>
    <t>Trade POSM design for launch- draft submission</t>
  </si>
  <si>
    <t>Trade POSM design for launch- Review &amp; mgt. approval</t>
  </si>
  <si>
    <t>Trade POSM design for launch- final output delivery</t>
  </si>
  <si>
    <t>Agent communication material design</t>
  </si>
  <si>
    <t>Website</t>
  </si>
  <si>
    <t>Website requirement collection for stakeholder</t>
  </si>
  <si>
    <t>Wasi</t>
  </si>
  <si>
    <t>Website requirement sign off</t>
  </si>
  <si>
    <t>Meeting with potential vendors</t>
  </si>
  <si>
    <t>RFQ for website</t>
  </si>
  <si>
    <t>Proposal submission by vendors for website</t>
  </si>
  <si>
    <t>Budget approval for Website</t>
  </si>
  <si>
    <t>PO issue for website</t>
  </si>
  <si>
    <t>Website domain purchase</t>
  </si>
  <si>
    <t>Tech/SCM</t>
  </si>
  <si>
    <t>Website hosting plan finalization</t>
  </si>
  <si>
    <t>Website english content collection and sharing with the vendor</t>
  </si>
  <si>
    <t>Head of digital</t>
  </si>
  <si>
    <t>Website images/ graphic elements sharing with the vendor</t>
  </si>
  <si>
    <t>Website development -Beta version</t>
  </si>
  <si>
    <t>Vendor</t>
  </si>
  <si>
    <t>Website on air for soft launch</t>
  </si>
  <si>
    <t>Website security certification</t>
  </si>
  <si>
    <t>Tech</t>
  </si>
  <si>
    <t>Website development - Final version</t>
  </si>
  <si>
    <t>Website on air_Final version (commercial)</t>
  </si>
  <si>
    <t>Internal Communication</t>
  </si>
  <si>
    <t>Brand Manager</t>
  </si>
  <si>
    <t>Internal communication plan submission</t>
  </si>
  <si>
    <t>Internal communication plan approval</t>
  </si>
  <si>
    <t>Internal communication activity for soft launch execution</t>
  </si>
  <si>
    <t xml:space="preserve">Call Center Readiness </t>
  </si>
  <si>
    <t xml:space="preserve">Raisul </t>
  </si>
  <si>
    <t>Call Centre</t>
  </si>
  <si>
    <t>Call Center Requirement Finalization</t>
  </si>
  <si>
    <t>RFP/ RFQ For Call Center</t>
  </si>
  <si>
    <t>Technical Evaluation</t>
  </si>
  <si>
    <t>Vendor Evaluation</t>
  </si>
  <si>
    <t>Call Center Vendor Finalization &amp; approval</t>
  </si>
  <si>
    <t>Call Center Vendor PO issue</t>
  </si>
  <si>
    <t>Call Center Vendor agreement signing</t>
  </si>
  <si>
    <t>Call Center Agent on boarding</t>
  </si>
  <si>
    <t>Call Center Agent Training</t>
  </si>
  <si>
    <t>Call centre UAT</t>
  </si>
  <si>
    <t>Going Live</t>
  </si>
  <si>
    <t>Call centre agent for retailer and merchant</t>
  </si>
  <si>
    <t>Digital customer service interface activation</t>
  </si>
  <si>
    <t>KYC &amp; Customer data management</t>
  </si>
  <si>
    <t>KYC management process submission</t>
  </si>
  <si>
    <t>KYC management process sign off</t>
  </si>
  <si>
    <t>KYC archiving vendor sourcing</t>
  </si>
  <si>
    <t>KYC archiving vendor negotation and management approval</t>
  </si>
  <si>
    <t>KYC archiving vendor PO issue</t>
  </si>
  <si>
    <t>KYC vendor on boarding</t>
  </si>
  <si>
    <t>KYC physical archiving</t>
  </si>
  <si>
    <t xml:space="preserve">Initiate PR &amp; external communication </t>
  </si>
  <si>
    <t>RFP/ RFQ For PR Agency</t>
  </si>
  <si>
    <t>Review Proposal / Agency Pitch</t>
  </si>
  <si>
    <t>Shortlist Agency &amp; Negotiation</t>
  </si>
  <si>
    <t>Management Approval</t>
  </si>
  <si>
    <t>PR agency agreement</t>
  </si>
  <si>
    <t>PR Strategy &amp; Plan submission</t>
  </si>
  <si>
    <t>PR Strategy &amp; Plan approval</t>
  </si>
  <si>
    <t>PR activity for kick off</t>
  </si>
  <si>
    <t>Top tier Electronic media visit</t>
  </si>
  <si>
    <t>Top tier Print media visit</t>
  </si>
  <si>
    <t>Top tier Online media visit</t>
  </si>
  <si>
    <t>CEO's interview in Electronic media</t>
  </si>
  <si>
    <t>CEO's interview in Print media</t>
  </si>
  <si>
    <t>CEO's interview in online news portal</t>
  </si>
  <si>
    <t>Soft Launch preparation</t>
  </si>
  <si>
    <t>Project Manager</t>
  </si>
  <si>
    <t xml:space="preserve">Launch plan (list of activity finalize) </t>
  </si>
  <si>
    <t>Launch modality finalization</t>
  </si>
  <si>
    <t>Launch campaign plan 1st draft submission</t>
  </si>
  <si>
    <t>Project team</t>
  </si>
  <si>
    <t>Launch campaign plan management review</t>
  </si>
  <si>
    <t>Launch campaign plan finalization/ management apporval</t>
  </si>
  <si>
    <t>Launch budget approval</t>
  </si>
  <si>
    <t xml:space="preserve">Soft Launch </t>
  </si>
  <si>
    <t>This is an empty row</t>
  </si>
  <si>
    <t>This row marks the end of the Gantt milestone data. DO NOT enter anything in this row. 
To add more items, insert new rows above this one.</t>
  </si>
  <si>
    <t>To add more data, Insert new rows ABOVE this one</t>
  </si>
  <si>
    <t xml:space="preserve">MFS Development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</si>
</sst>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d"/>
  </numFmts>
  <fonts count="36"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4"/>
      <color rgb="FF777777"/>
      <name val="Calibri"/>
      <family val="2"/>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sz val="14"/>
      <color theme="1"/>
      <name val="Calibri"/>
      <family val="2"/>
      <scheme val="minor"/>
    </font>
    <font>
      <sz val="8"/>
      <color theme="1"/>
      <name val="Calibri"/>
      <family val="2"/>
      <scheme val="minor"/>
    </font>
    <font>
      <sz val="8"/>
      <name val="Calibri"/>
      <family val="2"/>
      <scheme val="minor"/>
    </font>
    <font>
      <sz val="11"/>
      <color rgb="FF777777"/>
      <name val="Calibri"/>
      <family val="2"/>
    </font>
    <font>
      <sz val="11"/>
      <color theme="1" tint="0.14999847407452621"/>
      <name val="Calibri"/>
      <family val="2"/>
      <scheme val="minor"/>
    </font>
    <font>
      <b/>
      <sz val="8"/>
      <color theme="0"/>
      <name val="Calibri"/>
      <family val="2"/>
      <scheme val="minor"/>
    </font>
    <font>
      <b/>
      <sz val="8"/>
      <name val="Calibri"/>
      <family val="2"/>
      <scheme val="minor"/>
    </font>
    <font>
      <sz val="11"/>
      <color theme="2" tint="-0.499984740745262"/>
      <name val="Calibri"/>
      <family val="2"/>
      <scheme val="minor"/>
    </font>
    <font>
      <sz val="10"/>
      <color theme="1" tint="0.14999847407452621"/>
      <name val="Calibri"/>
      <family val="2"/>
      <scheme val="minor"/>
    </font>
    <font>
      <sz val="6"/>
      <color theme="0"/>
      <name val="Calibri"/>
      <family val="2"/>
      <scheme val="minor"/>
    </font>
    <font>
      <sz val="8"/>
      <color theme="1" tint="0.14999847407452621"/>
      <name val="Calibri"/>
      <family val="2"/>
      <scheme val="minor"/>
    </font>
    <font>
      <sz val="6"/>
      <color theme="1"/>
      <name val="Calibri"/>
      <family val="2"/>
      <scheme val="minor"/>
    </font>
    <font>
      <sz val="7"/>
      <color theme="4" tint="-0.499984740745262"/>
      <name val="Calibri"/>
      <family val="2"/>
      <scheme val="minor"/>
    </font>
    <font>
      <b/>
      <sz val="10"/>
      <color theme="1"/>
      <name val="Calibri"/>
      <family val="2"/>
      <scheme val="minor"/>
    </font>
    <font>
      <sz val="8"/>
      <color theme="0"/>
      <name val="Calibri"/>
      <family val="2"/>
      <scheme val="minor"/>
    </font>
    <font>
      <sz val="9"/>
      <color theme="0"/>
      <name val="Calibri"/>
      <family val="2"/>
      <scheme val="minor"/>
    </font>
    <font>
      <b/>
      <sz val="9"/>
      <color rgb="FF00B050"/>
      <name val="Calibri"/>
      <family val="2"/>
      <scheme val="minor"/>
    </font>
    <font>
      <sz val="9"/>
      <color theme="1"/>
      <name val="Calibri"/>
      <family val="2"/>
      <scheme val="minor"/>
    </font>
    <font>
      <sz val="9"/>
      <name val="Calibri"/>
      <family val="2"/>
      <scheme val="minor"/>
    </font>
    <font>
      <b/>
      <sz val="9"/>
      <color theme="5" tint="-0.249977111117893"/>
      <name val="Calibri"/>
      <family val="2"/>
      <scheme val="minor"/>
    </font>
    <font>
      <b/>
      <sz val="9"/>
      <color theme="1"/>
      <name val="Calibri"/>
      <family val="2"/>
      <scheme val="minor"/>
    </font>
    <font>
      <sz val="9"/>
      <color rgb="FFFF0000"/>
      <name val="Calibri"/>
      <family val="2"/>
      <scheme val="minor"/>
    </font>
    <font>
      <b/>
      <sz val="9"/>
      <color rgb="FFFF0000"/>
      <name val="Calibri"/>
      <family val="2"/>
      <scheme val="minor"/>
    </font>
    <font>
      <b/>
      <i/>
      <sz val="9"/>
      <color theme="1"/>
      <name val="Calibri"/>
      <family val="2"/>
      <scheme val="minor"/>
    </font>
    <font>
      <sz val="11"/>
      <name val="Calibri"/>
      <family val="2"/>
      <scheme val="minor"/>
    </font>
    <font>
      <b/>
      <sz val="11"/>
      <color theme="1" tint="0.499984740745262"/>
      <name val="Calibri"/>
      <family val="2"/>
      <scheme val="minor"/>
    </font>
    <font>
      <u/>
      <sz val="11"/>
      <color indexed="12"/>
      <name val="Arial"/>
      <family val="2"/>
    </font>
    <font>
      <sz val="10"/>
      <color theme="1" tint="0.499984740745262"/>
      <name val="Arial"/>
      <family val="2"/>
    </font>
  </fonts>
  <fills count="13">
    <fill>
      <patternFill patternType="none"/>
    </fill>
    <fill>
      <patternFill patternType="gray125"/>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C000"/>
        <bgColor indexed="64"/>
      </patternFill>
    </fill>
    <fill>
      <patternFill patternType="solid">
        <fgColor theme="9" tint="0.59999389629810485"/>
        <bgColor indexed="64"/>
      </patternFill>
    </fill>
    <fill>
      <patternFill patternType="solid">
        <fgColor theme="0" tint="-4.9989318521683403E-2"/>
        <bgColor indexed="64"/>
      </patternFill>
    </fill>
  </fills>
  <borders count="13">
    <border>
      <left/>
      <right/>
      <top/>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s>
  <cellStyleXfs count="11">
    <xf numFmtId="0" fontId="0" fillId="0" borderId="0"/>
    <xf numFmtId="0" fontId="3" fillId="2" borderId="0" applyNumberFormat="0" applyBorder="0" applyAlignment="0" applyProtection="0"/>
    <xf numFmtId="0" fontId="3" fillId="0" borderId="0"/>
    <xf numFmtId="0" fontId="5" fillId="0" borderId="0" applyNumberFormat="0" applyFill="0" applyBorder="0" applyAlignment="0" applyProtection="0"/>
    <xf numFmtId="0" fontId="8" fillId="0" borderId="0" applyNumberFormat="0" applyFill="0" applyProtection="0">
      <alignment vertical="top"/>
    </xf>
    <xf numFmtId="0" fontId="8" fillId="0" borderId="0" applyNumberFormat="0" applyFill="0" applyAlignment="0" applyProtection="0"/>
    <xf numFmtId="0" fontId="1" fillId="0" borderId="0" applyNumberFormat="0" applyFill="0" applyProtection="0">
      <alignment horizontal="right" vertical="center" indent="1"/>
    </xf>
    <xf numFmtId="14" fontId="1" fillId="0" borderId="0" applyFont="0" applyFill="0" applyBorder="0">
      <alignment horizontal="center" vertical="center"/>
    </xf>
    <xf numFmtId="9" fontId="1" fillId="0" borderId="0" applyFont="0" applyFill="0" applyBorder="0" applyProtection="0">
      <alignment horizontal="center" vertical="center"/>
    </xf>
    <xf numFmtId="37" fontId="1" fillId="0" borderId="0" applyFont="0" applyFill="0" applyBorder="0" applyProtection="0">
      <alignment horizontal="center" vertical="center"/>
    </xf>
    <xf numFmtId="0" fontId="34" fillId="0" borderId="0" applyNumberFormat="0" applyFill="0" applyBorder="0" applyAlignment="0" applyProtection="0">
      <alignment vertical="top"/>
      <protection locked="0"/>
    </xf>
  </cellStyleXfs>
  <cellXfs count="92">
    <xf numFmtId="0" fontId="0" fillId="0" borderId="0" xfId="0"/>
    <xf numFmtId="0" fontId="3" fillId="0" borderId="0" xfId="2" applyAlignment="1">
      <alignment wrapText="1"/>
    </xf>
    <xf numFmtId="0" fontId="4" fillId="0" borderId="0" xfId="0" applyFont="1" applyAlignment="1" applyProtection="1">
      <alignment horizontal="left" vertical="center"/>
      <protection locked="0"/>
    </xf>
    <xf numFmtId="0" fontId="5" fillId="0" borderId="0" xfId="3" applyAlignment="1">
      <alignment horizontal="left"/>
    </xf>
    <xf numFmtId="0" fontId="6" fillId="0" borderId="0" xfId="0" applyFont="1" applyAlignment="1">
      <alignment horizontal="left"/>
    </xf>
    <xf numFmtId="0" fontId="7" fillId="0" borderId="0" xfId="0" applyFont="1" applyAlignment="1">
      <alignment horizontal="center" vertical="center"/>
    </xf>
    <xf numFmtId="0" fontId="9" fillId="0" borderId="0" xfId="4" applyFont="1" applyAlignment="1"/>
    <xf numFmtId="0" fontId="10" fillId="0" borderId="0" xfId="0" applyFont="1"/>
    <xf numFmtId="0" fontId="9" fillId="0" borderId="0" xfId="0" applyFont="1"/>
    <xf numFmtId="0" fontId="11" fillId="0" borderId="0" xfId="0" applyFont="1" applyAlignment="1" applyProtection="1">
      <alignment horizontal="left" vertical="center"/>
      <protection locked="0"/>
    </xf>
    <xf numFmtId="0" fontId="12" fillId="0" borderId="0" xfId="5" applyFont="1"/>
    <xf numFmtId="0" fontId="12" fillId="0" borderId="0" xfId="0" applyFont="1"/>
    <xf numFmtId="0" fontId="12" fillId="0" borderId="1" xfId="0" applyFont="1" applyBorder="1" applyAlignment="1">
      <alignment horizontal="center"/>
    </xf>
    <xf numFmtId="0" fontId="12" fillId="0" borderId="1" xfId="0" applyFont="1" applyBorder="1"/>
    <xf numFmtId="164" fontId="11" fillId="0" borderId="0" xfId="0" applyNumberFormat="1" applyFont="1" applyAlignment="1" applyProtection="1">
      <alignment horizontal="left" vertical="center"/>
      <protection locked="0"/>
    </xf>
    <xf numFmtId="0" fontId="12" fillId="0" borderId="0" xfId="4" applyFont="1">
      <alignment vertical="top"/>
    </xf>
    <xf numFmtId="0" fontId="12" fillId="0" borderId="4" xfId="0" applyFont="1" applyBorder="1"/>
    <xf numFmtId="0" fontId="16" fillId="0" borderId="0" xfId="4" applyFont="1" applyAlignment="1">
      <alignment vertical="center"/>
    </xf>
    <xf numFmtId="0" fontId="15" fillId="0" borderId="5" xfId="0" applyFont="1" applyBorder="1" applyAlignment="1">
      <alignment horizontal="center" vertical="center"/>
    </xf>
    <xf numFmtId="0" fontId="15" fillId="0" borderId="0" xfId="0" applyFont="1"/>
    <xf numFmtId="0" fontId="17" fillId="0" borderId="0" xfId="2" applyFont="1" applyAlignment="1">
      <alignment wrapText="1"/>
    </xf>
    <xf numFmtId="165" fontId="17" fillId="8" borderId="6" xfId="0" applyNumberFormat="1" applyFont="1" applyFill="1" applyBorder="1" applyAlignment="1">
      <alignment horizontal="center" vertical="center"/>
    </xf>
    <xf numFmtId="165" fontId="17" fillId="8" borderId="0" xfId="0" applyNumberFormat="1" applyFont="1" applyFill="1" applyAlignment="1">
      <alignment horizontal="center" vertical="center"/>
    </xf>
    <xf numFmtId="165" fontId="17" fillId="8" borderId="7" xfId="0" applyNumberFormat="1" applyFont="1" applyFill="1" applyBorder="1" applyAlignment="1">
      <alignment horizontal="center" vertical="center"/>
    </xf>
    <xf numFmtId="0" fontId="19" fillId="0" borderId="0" xfId="0" applyFont="1"/>
    <xf numFmtId="0" fontId="20" fillId="0" borderId="0" xfId="0" applyFont="1" applyAlignment="1">
      <alignment vertical="center"/>
    </xf>
    <xf numFmtId="165" fontId="10" fillId="8" borderId="6" xfId="0" applyNumberFormat="1" applyFont="1" applyFill="1" applyBorder="1" applyAlignment="1">
      <alignment horizontal="center" vertical="center"/>
    </xf>
    <xf numFmtId="165" fontId="10" fillId="8" borderId="0" xfId="0" applyNumberFormat="1" applyFont="1" applyFill="1" applyAlignment="1">
      <alignment horizontal="center" vertical="center"/>
    </xf>
    <xf numFmtId="165" fontId="10" fillId="8" borderId="7" xfId="0" applyNumberFormat="1" applyFont="1" applyFill="1" applyBorder="1" applyAlignment="1">
      <alignment horizontal="center" vertical="center"/>
    </xf>
    <xf numFmtId="0" fontId="21" fillId="0" borderId="0" xfId="0" applyFont="1" applyAlignment="1">
      <alignment horizontal="left" vertical="center"/>
    </xf>
    <xf numFmtId="0" fontId="21" fillId="0" borderId="0" xfId="0" applyFont="1" applyAlignment="1">
      <alignment horizontal="center" vertical="center" wrapText="1"/>
    </xf>
    <xf numFmtId="0" fontId="21" fillId="9" borderId="0" xfId="0" applyFont="1" applyFill="1" applyAlignment="1">
      <alignment horizontal="center" vertical="center" wrapText="1"/>
    </xf>
    <xf numFmtId="0" fontId="22" fillId="8" borderId="8" xfId="0" applyFont="1" applyFill="1" applyBorder="1" applyAlignment="1">
      <alignment horizontal="center" shrinkToFit="1"/>
    </xf>
    <xf numFmtId="0" fontId="3" fillId="0" borderId="0" xfId="2"/>
    <xf numFmtId="0" fontId="0" fillId="0" borderId="0" xfId="0" applyAlignment="1">
      <alignment horizontal="left" wrapText="1" indent="2"/>
    </xf>
    <xf numFmtId="9" fontId="0" fillId="0" borderId="0" xfId="8" applyFont="1" applyFill="1" applyBorder="1">
      <alignment horizontal="center" vertical="center"/>
    </xf>
    <xf numFmtId="0" fontId="0" fillId="0" borderId="0" xfId="0" applyAlignment="1">
      <alignment horizontal="center" vertical="center" wrapText="1"/>
    </xf>
    <xf numFmtId="14" fontId="0" fillId="0" borderId="0" xfId="7" applyFont="1" applyFill="1" applyBorder="1">
      <alignment horizontal="center" vertical="center"/>
    </xf>
    <xf numFmtId="37" fontId="0" fillId="0" borderId="0" xfId="9" applyFont="1" applyFill="1" applyBorder="1">
      <alignment horizontal="center" vertical="center"/>
    </xf>
    <xf numFmtId="0" fontId="9" fillId="0" borderId="9" xfId="0" applyFont="1" applyBorder="1" applyAlignment="1">
      <alignment vertical="center"/>
    </xf>
    <xf numFmtId="0" fontId="23" fillId="0" borderId="0" xfId="2" applyFont="1" applyAlignment="1">
      <alignment wrapText="1"/>
    </xf>
    <xf numFmtId="0" fontId="24" fillId="0" borderId="0" xfId="0" applyFont="1" applyAlignment="1">
      <alignment horizontal="left" wrapText="1"/>
    </xf>
    <xf numFmtId="0" fontId="25" fillId="0" borderId="0" xfId="0" applyFont="1" applyAlignment="1">
      <alignment horizontal="center" vertical="center"/>
    </xf>
    <xf numFmtId="9" fontId="25" fillId="0" borderId="0" xfId="8" applyFont="1" applyFill="1" applyBorder="1">
      <alignment horizontal="center" vertical="center"/>
    </xf>
    <xf numFmtId="164" fontId="25" fillId="0" borderId="0" xfId="7" applyNumberFormat="1" applyFont="1" applyFill="1" applyBorder="1">
      <alignment horizontal="center" vertical="center"/>
    </xf>
    <xf numFmtId="37" fontId="25" fillId="0" borderId="0" xfId="9" applyFont="1" applyFill="1" applyBorder="1">
      <alignment horizontal="center" vertical="center"/>
    </xf>
    <xf numFmtId="0" fontId="26" fillId="0" borderId="0" xfId="0" applyFont="1" applyAlignment="1">
      <alignment horizontal="center" vertical="center"/>
    </xf>
    <xf numFmtId="0" fontId="9" fillId="0" borderId="10" xfId="0" applyFont="1" applyBorder="1" applyAlignment="1">
      <alignment horizontal="center" vertical="center"/>
    </xf>
    <xf numFmtId="0" fontId="25" fillId="0" borderId="0" xfId="0" applyFont="1" applyAlignment="1">
      <alignment vertical="center"/>
    </xf>
    <xf numFmtId="0" fontId="25" fillId="0" borderId="0" xfId="0" applyFont="1" applyAlignment="1">
      <alignment horizontal="left" indent="2"/>
    </xf>
    <xf numFmtId="0" fontId="27" fillId="0" borderId="0" xfId="0" applyFont="1" applyAlignment="1">
      <alignment horizontal="left" wrapText="1" indent="2"/>
    </xf>
    <xf numFmtId="0" fontId="25" fillId="0" borderId="0" xfId="0" applyFont="1" applyAlignment="1">
      <alignment horizontal="left" wrapText="1" indent="2"/>
    </xf>
    <xf numFmtId="0" fontId="25" fillId="0" borderId="0" xfId="0" applyFont="1" applyAlignment="1">
      <alignment horizontal="left" wrapText="1" indent="3"/>
    </xf>
    <xf numFmtId="14" fontId="25" fillId="0" borderId="0" xfId="7" applyFont="1" applyFill="1" applyBorder="1">
      <alignment horizontal="center" vertical="center"/>
    </xf>
    <xf numFmtId="0" fontId="23" fillId="10" borderId="0" xfId="2" applyFont="1" applyFill="1" applyAlignment="1">
      <alignment wrapText="1"/>
    </xf>
    <xf numFmtId="0" fontId="25" fillId="0" borderId="0" xfId="0" applyFont="1" applyAlignment="1">
      <alignment horizontal="left" wrapText="1" indent="4"/>
    </xf>
    <xf numFmtId="0" fontId="25" fillId="0" borderId="0" xfId="0" applyFont="1" applyAlignment="1">
      <alignment horizontal="left" wrapText="1" indent="5"/>
    </xf>
    <xf numFmtId="0" fontId="28" fillId="0" borderId="0" xfId="0" applyFont="1" applyAlignment="1">
      <alignment horizontal="left" wrapText="1"/>
    </xf>
    <xf numFmtId="0" fontId="28" fillId="0" borderId="0" xfId="0" applyFont="1" applyAlignment="1">
      <alignment horizontal="left" wrapText="1" indent="2"/>
    </xf>
    <xf numFmtId="0" fontId="28" fillId="0" borderId="0" xfId="0" applyFont="1" applyAlignment="1">
      <alignment horizontal="left" indent="2"/>
    </xf>
    <xf numFmtId="0" fontId="29" fillId="0" borderId="0" xfId="0" applyFont="1" applyAlignment="1">
      <alignment horizontal="left" indent="2"/>
    </xf>
    <xf numFmtId="0" fontId="0" fillId="0" borderId="0" xfId="0" applyAlignment="1">
      <alignment horizontal="center"/>
    </xf>
    <xf numFmtId="0" fontId="25" fillId="10" borderId="0" xfId="0" applyFont="1" applyFill="1" applyAlignment="1">
      <alignment horizontal="left" indent="2"/>
    </xf>
    <xf numFmtId="0" fontId="25" fillId="10" borderId="0" xfId="0" applyFont="1" applyFill="1" applyAlignment="1">
      <alignment horizontal="center" vertical="center"/>
    </xf>
    <xf numFmtId="9" fontId="25" fillId="10" borderId="0" xfId="8" applyFont="1" applyFill="1" applyBorder="1">
      <alignment horizontal="center" vertical="center"/>
    </xf>
    <xf numFmtId="0" fontId="25" fillId="11" borderId="0" xfId="0" applyFont="1" applyFill="1" applyAlignment="1">
      <alignment horizontal="left" indent="2"/>
    </xf>
    <xf numFmtId="0" fontId="30" fillId="0" borderId="0" xfId="0" applyFont="1" applyAlignment="1">
      <alignment horizontal="left" indent="2"/>
    </xf>
    <xf numFmtId="0" fontId="0" fillId="0" borderId="0" xfId="0" applyAlignment="1">
      <alignment horizontal="center" vertical="center"/>
    </xf>
    <xf numFmtId="0" fontId="2" fillId="0" borderId="0" xfId="0" applyFont="1" applyAlignment="1">
      <alignment horizontal="center" vertical="center"/>
    </xf>
    <xf numFmtId="0" fontId="31" fillId="0" borderId="0" xfId="0" applyFont="1" applyAlignment="1">
      <alignment horizontal="left" wrapText="1" indent="3"/>
    </xf>
    <xf numFmtId="0" fontId="28" fillId="0" borderId="0" xfId="0" applyFont="1" applyAlignment="1">
      <alignment horizontal="left" indent="1"/>
    </xf>
    <xf numFmtId="14" fontId="25" fillId="0" borderId="0" xfId="7" applyFont="1">
      <alignment horizontal="center" vertical="center"/>
    </xf>
    <xf numFmtId="0" fontId="23" fillId="0" borderId="0" xfId="2" applyFont="1"/>
    <xf numFmtId="0" fontId="32" fillId="0" borderId="0" xfId="0" applyFont="1" applyAlignment="1">
      <alignment horizontal="center" vertical="center"/>
    </xf>
    <xf numFmtId="0" fontId="0" fillId="0" borderId="0" xfId="0" applyAlignment="1">
      <alignment vertical="center"/>
    </xf>
    <xf numFmtId="0" fontId="0" fillId="12" borderId="0" xfId="0" applyFill="1"/>
    <xf numFmtId="0" fontId="0" fillId="12" borderId="0" xfId="0" applyFill="1" applyAlignment="1">
      <alignment horizontal="center"/>
    </xf>
    <xf numFmtId="0" fontId="32" fillId="12" borderId="11" xfId="0" applyFont="1" applyFill="1" applyBorder="1" applyAlignment="1">
      <alignment horizontal="center" vertical="center"/>
    </xf>
    <xf numFmtId="0" fontId="9" fillId="12" borderId="12" xfId="0" applyFont="1" applyFill="1" applyBorder="1" applyAlignment="1">
      <alignment horizontal="center" vertical="center"/>
    </xf>
    <xf numFmtId="0" fontId="33" fillId="0" borderId="0" xfId="0" applyFont="1"/>
    <xf numFmtId="0" fontId="3" fillId="0" borderId="0" xfId="0" applyFont="1" applyAlignment="1">
      <alignment horizontal="center"/>
    </xf>
    <xf numFmtId="0" fontId="0" fillId="0" borderId="0" xfId="0" applyAlignment="1">
      <alignment horizontal="right" vertical="center"/>
    </xf>
    <xf numFmtId="0" fontId="35" fillId="0" borderId="0" xfId="10" applyFont="1" applyAlignment="1" applyProtection="1"/>
    <xf numFmtId="0" fontId="12" fillId="0" borderId="0" xfId="6" applyFont="1">
      <alignment horizontal="right" vertical="center" indent="1"/>
    </xf>
    <xf numFmtId="0" fontId="18" fillId="0" borderId="0" xfId="0" applyFont="1" applyAlignment="1">
      <alignment vertical="center"/>
    </xf>
    <xf numFmtId="0" fontId="13" fillId="3" borderId="0" xfId="1" applyFont="1" applyFill="1" applyAlignment="1">
      <alignment horizontal="center" vertical="center"/>
    </xf>
    <xf numFmtId="0" fontId="14" fillId="4" borderId="0" xfId="0" applyFont="1" applyFill="1" applyAlignment="1">
      <alignment horizontal="center" vertical="center"/>
    </xf>
    <xf numFmtId="0" fontId="13" fillId="5" borderId="0" xfId="0" applyFont="1" applyFill="1" applyAlignment="1">
      <alignment horizontal="center" vertical="center"/>
    </xf>
    <xf numFmtId="0" fontId="13" fillId="6" borderId="0" xfId="0" applyFont="1" applyFill="1" applyAlignment="1">
      <alignment horizontal="center" vertical="center"/>
    </xf>
    <xf numFmtId="0" fontId="14" fillId="7" borderId="0" xfId="0" applyFont="1" applyFill="1" applyAlignment="1">
      <alignment horizontal="center" vertical="center"/>
    </xf>
    <xf numFmtId="164" fontId="15" fillId="0" borderId="2" xfId="7" applyNumberFormat="1" applyFont="1" applyBorder="1">
      <alignment horizontal="center" vertical="center"/>
    </xf>
    <xf numFmtId="164" fontId="15" fillId="0" borderId="3" xfId="7" applyNumberFormat="1" applyFont="1" applyBorder="1">
      <alignment horizontal="center" vertical="center"/>
    </xf>
  </cellXfs>
  <cellStyles count="11">
    <cellStyle name="Accent3" xfId="1" builtinId="37"/>
    <cellStyle name="Comma [0] 2" xfId="9" xr:uid="{089F5751-46C9-47F4-8AE6-DD784A6BD463}"/>
    <cellStyle name="Date" xfId="7" xr:uid="{59E53803-06F4-4282-8D14-4EAE797AE90E}"/>
    <cellStyle name="Heading 1 2" xfId="5" xr:uid="{73A8282C-394A-477F-BE7D-9AE0B4765FA5}"/>
    <cellStyle name="Heading 2 2" xfId="4" xr:uid="{AE90210E-6C20-4432-A11A-B6E2AE34A016}"/>
    <cellStyle name="Heading 3 2" xfId="6" xr:uid="{B28177CE-37B2-438F-AD11-FD78AAC08F58}"/>
    <cellStyle name="Hyperlink" xfId="10" builtinId="8"/>
    <cellStyle name="Normal" xfId="0" builtinId="0"/>
    <cellStyle name="Percent 2" xfId="8" xr:uid="{8433C7D6-9BE4-4D41-8C03-DB525E6B0E54}"/>
    <cellStyle name="Title 2" xfId="3" xr:uid="{E29B4CA7-4089-4451-94F2-FB85351A55C8}"/>
    <cellStyle name="zHiddenText" xfId="2" xr:uid="{97996849-054E-4487-947B-C3942347FA28}"/>
  </cellStyles>
  <dxfs count="59">
    <dxf>
      <font>
        <b val="0"/>
        <i val="0"/>
        <strike val="0"/>
        <condense val="0"/>
        <extend val="0"/>
        <outline val="0"/>
        <shadow val="0"/>
        <u val="none"/>
        <vertAlign val="baseline"/>
        <sz val="9"/>
        <color auto="1"/>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numFmt numFmtId="5" formatCode="#,##0_);\(#,##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strike val="0"/>
        <outline val="0"/>
        <shadow val="0"/>
        <u val="none"/>
        <vertAlign val="baseline"/>
        <sz val="10"/>
        <color theme="1"/>
        <name val="Calibri"/>
        <scheme val="minor"/>
      </font>
      <alignment vertical="center" textRotation="0" indent="0"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xr9:uid="{DC9FF3E3-DC4C-4052-A9B7-78464104C0BE}">
      <tableStyleElement type="wholeTable" dxfId="58"/>
      <tableStyleElement type="headerRow" dxfId="57"/>
      <tableStyleElement type="firstRowStripe" dxfId="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6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27214</xdr:colOff>
          <xdr:row>5</xdr:row>
          <xdr:rowOff>59871</xdr:rowOff>
        </xdr:from>
        <xdr:to>
          <xdr:col>73</xdr:col>
          <xdr:colOff>598714</xdr:colOff>
          <xdr:row>6</xdr:row>
          <xdr:rowOff>141514</xdr:rowOff>
        </xdr:to>
        <xdr:sp macro="" textlink="">
          <xdr:nvSpPr>
            <xdr:cNvPr id="1025" name="Scroll Bar 1" descr="Scroll bar to scroll through the Ghantt project timeline."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20Upay%20Project%20Documents/3%20Fintech%20Project%20Plan%20(WBS)/Team%20Activi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line update"/>
      <sheetName val="Tech Activity"/>
      <sheetName val="GTM Activity list"/>
      <sheetName val="team Status"/>
      <sheetName val="Work Breakdown Structure (WBS)"/>
      <sheetName val="Project Charter Template"/>
      <sheetName val="Team"/>
      <sheetName val="PP"/>
      <sheetName val="Trade Execution"/>
      <sheetName val="Review Schedule"/>
    </sheetNames>
    <sheetDataSet>
      <sheetData sheetId="0"/>
      <sheetData sheetId="1"/>
      <sheetData sheetId="2"/>
      <sheetData sheetId="3"/>
      <sheetData sheetId="4"/>
      <sheetData sheetId="5"/>
      <sheetData sheetId="6"/>
      <sheetData sheetId="7">
        <row r="2">
          <cell r="J2">
            <v>1</v>
          </cell>
        </row>
      </sheetData>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F97218-858D-413A-856A-BFD146E9DD13}" name="Milestones" displayName="Milestones" ref="B7:H477" totalsRowShown="0" headerRowDxfId="5">
  <autoFilter ref="B7:H477" xr:uid="{00000000-0009-0000-0100-000001000000}">
    <filterColumn colId="0" hiddenButton="1"/>
    <filterColumn colId="1" hiddenButton="1"/>
    <filterColumn colId="2" hiddenButton="1"/>
    <filterColumn colId="3" hiddenButton="1"/>
    <filterColumn colId="4" hiddenButton="1"/>
    <filterColumn colId="5" hiddenButton="1"/>
  </autoFilter>
  <tableColumns count="7">
    <tableColumn id="1" xr3:uid="{D2BB553F-6286-4821-8FEA-510C63685D25}" name="Milestone Description" dataDxfId="4"/>
    <tableColumn id="2" xr3:uid="{462D462E-FEB7-4F03-8992-A7640F27F856}" name="Category" dataDxfId="3"/>
    <tableColumn id="3" xr3:uid="{62744155-E0AF-47FF-A25A-113BA52A5680}" name="Assigned To" dataDxfId="2"/>
    <tableColumn id="4" xr3:uid="{B1455B54-07C2-4C16-B46F-76E9FED377B3}" name="Progress"/>
    <tableColumn id="5" xr3:uid="{AF5E862B-9C70-4E02-B6A0-2F17C15BD6E8}" name="Start" dataCellStyle="Date"/>
    <tableColumn id="6" xr3:uid="{91B8914E-3F3D-4923-BF83-EE6828B96A4C}" name="No. Days" dataDxfId="1"/>
    <tableColumn id="7" xr3:uid="{98195471-5AF0-4BA7-BC8B-491B5E00C0AC}" name="Column1" dataDxfId="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9DDD-1390-4B40-B380-DABF4C94ACEC}">
  <sheetPr>
    <pageSetUpPr fitToPage="1"/>
  </sheetPr>
  <dimension ref="A1:BL480"/>
  <sheetViews>
    <sheetView showGridLines="0" tabSelected="1" showRuler="0" zoomScaleNormal="100" zoomScalePageLayoutView="70" workbookViewId="0">
      <pane xSplit="8" ySplit="8" topLeftCell="I9" activePane="bottomRight" state="frozen"/>
      <selection pane="topRight" activeCell="I1" sqref="I1"/>
      <selection pane="bottomLeft" activeCell="A9" sqref="A9"/>
      <selection pane="bottomRight" activeCell="F3" sqref="F3:G3"/>
    </sheetView>
  </sheetViews>
  <sheetFormatPr defaultRowHeight="30" customHeight="1" outlineLevelRow="1" x14ac:dyDescent="0.4"/>
  <cols>
    <col min="1" max="1" width="2.69140625" style="33" customWidth="1"/>
    <col min="2" max="2" width="54.3046875" customWidth="1"/>
    <col min="3" max="3" width="9" customWidth="1"/>
    <col min="4" max="4" width="15.69140625" customWidth="1"/>
    <col min="5" max="5" width="7.84375" bestFit="1" customWidth="1"/>
    <col min="6" max="6" width="10" style="61" bestFit="1" customWidth="1"/>
    <col min="7" max="7" width="7.84375" bestFit="1" customWidth="1"/>
    <col min="8" max="8" width="2.69140625" hidden="1" customWidth="1"/>
    <col min="9" max="64" width="1.84375" style="8" customWidth="1"/>
  </cols>
  <sheetData>
    <row r="1" spans="1:64" ht="13.5" customHeight="1" x14ac:dyDescent="0.75">
      <c r="A1" s="1" t="s">
        <v>0</v>
      </c>
      <c r="B1" s="2" t="s">
        <v>471</v>
      </c>
      <c r="C1" s="3"/>
      <c r="D1" s="4"/>
      <c r="F1"/>
      <c r="G1" s="5"/>
      <c r="I1" s="6" t="s">
        <v>1</v>
      </c>
      <c r="J1" s="7"/>
    </row>
    <row r="2" spans="1:64" ht="16.5" customHeight="1" x14ac:dyDescent="0.4">
      <c r="A2" s="1" t="s">
        <v>2</v>
      </c>
      <c r="B2" s="9" t="s">
        <v>3</v>
      </c>
      <c r="C2" s="10"/>
      <c r="D2" s="11"/>
      <c r="E2" s="11"/>
      <c r="F2" s="12"/>
      <c r="G2" s="13"/>
      <c r="H2" s="11"/>
      <c r="I2" s="85" t="s">
        <v>4</v>
      </c>
      <c r="J2" s="85"/>
      <c r="K2" s="85"/>
      <c r="L2" s="85"/>
      <c r="N2" s="86" t="s">
        <v>5</v>
      </c>
      <c r="O2" s="86"/>
      <c r="P2" s="86"/>
      <c r="Q2" s="86"/>
      <c r="S2" s="87" t="s">
        <v>6</v>
      </c>
      <c r="T2" s="87"/>
      <c r="U2" s="87"/>
      <c r="V2" s="87"/>
      <c r="X2" s="88" t="s">
        <v>7</v>
      </c>
      <c r="Y2" s="88"/>
      <c r="Z2" s="88"/>
      <c r="AA2" s="88"/>
      <c r="AC2" s="89" t="s">
        <v>8</v>
      </c>
      <c r="AD2" s="89"/>
      <c r="AE2" s="89"/>
      <c r="AF2" s="89"/>
    </row>
    <row r="3" spans="1:64" ht="14.25" customHeight="1" x14ac:dyDescent="0.4">
      <c r="A3" s="1" t="s">
        <v>9</v>
      </c>
      <c r="B3" s="14"/>
      <c r="C3" s="15"/>
      <c r="D3" s="83" t="s">
        <v>10</v>
      </c>
      <c r="E3" s="83"/>
      <c r="F3" s="90">
        <v>43922</v>
      </c>
      <c r="G3" s="91"/>
      <c r="H3" s="16"/>
    </row>
    <row r="4" spans="1:64" ht="15.75" customHeight="1" x14ac:dyDescent="0.4">
      <c r="A4" s="1" t="s">
        <v>11</v>
      </c>
      <c r="B4" s="17"/>
      <c r="C4" s="11"/>
      <c r="D4" s="83" t="s">
        <v>12</v>
      </c>
      <c r="E4" s="83"/>
      <c r="F4" s="18">
        <v>60</v>
      </c>
      <c r="G4" s="19"/>
      <c r="H4" s="11"/>
      <c r="I4" s="8" t="str">
        <f ca="1">TEXT(I5,"mmmm")</f>
        <v>May</v>
      </c>
      <c r="P4" s="8" t="str">
        <f ca="1">IF(TEXT(P5,"mmmm")=I4,"",TEXT(P5,"mmmm"))</f>
        <v>June</v>
      </c>
      <c r="W4" s="8" t="str">
        <f ca="1">IF(OR(TEXT(W5,"mmmm")=P4,TEXT(W5,"mmmm")=I4),"",TEXT(W5,"mmmm"))</f>
        <v/>
      </c>
      <c r="AD4" s="8" t="str">
        <f ca="1">IF(OR(TEXT(AD5,"mmmm")=W4,TEXT(AD5,"mmmm")=P4,TEXT(AD5,"mmmm")=I4),"",TEXT(AD5,"mmmm"))</f>
        <v/>
      </c>
      <c r="AK4" s="8" t="str">
        <f ca="1">IF(OR(TEXT(AK5,"mmmm")=AD4,TEXT(AK5,"mmmm")=W4,TEXT(AK5,"mmmm")=P4,TEXT(AK5,"mmmm")=I4),"",TEXT(AK5,"mmmm"))</f>
        <v/>
      </c>
      <c r="AR4" s="8" t="str">
        <f ca="1">IF(OR(TEXT(AR5,"mmmm")=AK4,TEXT(AR5,"mmmm")=AD4,TEXT(AR5,"mmmm")=W4,TEXT(AR5,"mmmm")=P4),"",TEXT(AR5,"mmmm"))</f>
        <v>July</v>
      </c>
      <c r="AY4" s="8" t="str">
        <f ca="1">IF(OR(TEXT(AY5,"mmmm")=AR4,TEXT(AY5,"mmmm")=AK4,TEXT(AY5,"mmmm")=AD4,TEXT(AY5,"mmmm")=W4),"",TEXT(AY5,"mmmm"))</f>
        <v/>
      </c>
      <c r="BF4" s="8" t="str">
        <f ca="1">IF(OR(TEXT(BF5,"mmmm")=AY4,TEXT(BF5,"mmmm")=AR4,TEXT(BF5,"mmmm")=AK4,TEXT(BF5,"mmmm")=AD4),"",TEXT(BF5,"mmmm"))</f>
        <v/>
      </c>
    </row>
    <row r="5" spans="1:64" s="24" customFormat="1" ht="11.25" customHeight="1" x14ac:dyDescent="0.25">
      <c r="A5" s="20" t="s">
        <v>13</v>
      </c>
      <c r="B5" s="84" t="s">
        <v>14</v>
      </c>
      <c r="C5" s="84"/>
      <c r="D5" s="84"/>
      <c r="E5" s="84"/>
      <c r="F5" s="84"/>
      <c r="G5" s="84"/>
      <c r="H5" s="84"/>
      <c r="I5" s="21">
        <f ca="1">IFERROR(Project_Start+Scrolling_Increment,TODAY())</f>
        <v>43982</v>
      </c>
      <c r="J5" s="22">
        <f ca="1">I5+1</f>
        <v>43983</v>
      </c>
      <c r="K5" s="22">
        <f t="shared" ref="K5:BL5" ca="1" si="0">J5+1</f>
        <v>43984</v>
      </c>
      <c r="L5" s="22">
        <f t="shared" ca="1" si="0"/>
        <v>43985</v>
      </c>
      <c r="M5" s="22">
        <f t="shared" ca="1" si="0"/>
        <v>43986</v>
      </c>
      <c r="N5" s="22">
        <f t="shared" ca="1" si="0"/>
        <v>43987</v>
      </c>
      <c r="O5" s="23">
        <f t="shared" ca="1" si="0"/>
        <v>43988</v>
      </c>
      <c r="P5" s="21">
        <f ca="1">O5+1</f>
        <v>43989</v>
      </c>
      <c r="Q5" s="22">
        <f ca="1">P5+1</f>
        <v>43990</v>
      </c>
      <c r="R5" s="22">
        <f t="shared" ca="1" si="0"/>
        <v>43991</v>
      </c>
      <c r="S5" s="22">
        <f t="shared" ca="1" si="0"/>
        <v>43992</v>
      </c>
      <c r="T5" s="22">
        <f t="shared" ca="1" si="0"/>
        <v>43993</v>
      </c>
      <c r="U5" s="22">
        <f t="shared" ca="1" si="0"/>
        <v>43994</v>
      </c>
      <c r="V5" s="23">
        <f t="shared" ca="1" si="0"/>
        <v>43995</v>
      </c>
      <c r="W5" s="21">
        <f ca="1">V5+1</f>
        <v>43996</v>
      </c>
      <c r="X5" s="22">
        <f ca="1">W5+1</f>
        <v>43997</v>
      </c>
      <c r="Y5" s="22">
        <f t="shared" ca="1" si="0"/>
        <v>43998</v>
      </c>
      <c r="Z5" s="22">
        <f t="shared" ca="1" si="0"/>
        <v>43999</v>
      </c>
      <c r="AA5" s="22">
        <f t="shared" ca="1" si="0"/>
        <v>44000</v>
      </c>
      <c r="AB5" s="22">
        <f t="shared" ca="1" si="0"/>
        <v>44001</v>
      </c>
      <c r="AC5" s="23">
        <f t="shared" ca="1" si="0"/>
        <v>44002</v>
      </c>
      <c r="AD5" s="21">
        <f ca="1">AC5+1</f>
        <v>44003</v>
      </c>
      <c r="AE5" s="22">
        <f ca="1">AD5+1</f>
        <v>44004</v>
      </c>
      <c r="AF5" s="22">
        <f t="shared" ca="1" si="0"/>
        <v>44005</v>
      </c>
      <c r="AG5" s="22">
        <f t="shared" ca="1" si="0"/>
        <v>44006</v>
      </c>
      <c r="AH5" s="22">
        <f t="shared" ca="1" si="0"/>
        <v>44007</v>
      </c>
      <c r="AI5" s="22">
        <f t="shared" ca="1" si="0"/>
        <v>44008</v>
      </c>
      <c r="AJ5" s="23">
        <f t="shared" ca="1" si="0"/>
        <v>44009</v>
      </c>
      <c r="AK5" s="21">
        <f ca="1">AJ5+1</f>
        <v>44010</v>
      </c>
      <c r="AL5" s="22">
        <f ca="1">AK5+1</f>
        <v>44011</v>
      </c>
      <c r="AM5" s="22">
        <f t="shared" ca="1" si="0"/>
        <v>44012</v>
      </c>
      <c r="AN5" s="22">
        <f t="shared" ca="1" si="0"/>
        <v>44013</v>
      </c>
      <c r="AO5" s="22">
        <f t="shared" ca="1" si="0"/>
        <v>44014</v>
      </c>
      <c r="AP5" s="22">
        <f t="shared" ca="1" si="0"/>
        <v>44015</v>
      </c>
      <c r="AQ5" s="23">
        <f t="shared" ca="1" si="0"/>
        <v>44016</v>
      </c>
      <c r="AR5" s="21">
        <f ca="1">AQ5+1</f>
        <v>44017</v>
      </c>
      <c r="AS5" s="22">
        <f ca="1">AR5+1</f>
        <v>44018</v>
      </c>
      <c r="AT5" s="22">
        <f t="shared" ca="1" si="0"/>
        <v>44019</v>
      </c>
      <c r="AU5" s="22">
        <f t="shared" ca="1" si="0"/>
        <v>44020</v>
      </c>
      <c r="AV5" s="22">
        <f t="shared" ca="1" si="0"/>
        <v>44021</v>
      </c>
      <c r="AW5" s="22">
        <f t="shared" ca="1" si="0"/>
        <v>44022</v>
      </c>
      <c r="AX5" s="23">
        <f t="shared" ca="1" si="0"/>
        <v>44023</v>
      </c>
      <c r="AY5" s="21">
        <f t="shared" ca="1" si="0"/>
        <v>44024</v>
      </c>
      <c r="AZ5" s="22">
        <f t="shared" ca="1" si="0"/>
        <v>44025</v>
      </c>
      <c r="BA5" s="22">
        <f t="shared" ca="1" si="0"/>
        <v>44026</v>
      </c>
      <c r="BB5" s="22">
        <f t="shared" ca="1" si="0"/>
        <v>44027</v>
      </c>
      <c r="BC5" s="22">
        <f t="shared" ca="1" si="0"/>
        <v>44028</v>
      </c>
      <c r="BD5" s="22">
        <f t="shared" ca="1" si="0"/>
        <v>44029</v>
      </c>
      <c r="BE5" s="23">
        <f t="shared" ca="1" si="0"/>
        <v>44030</v>
      </c>
      <c r="BF5" s="21">
        <f t="shared" ca="1" si="0"/>
        <v>44031</v>
      </c>
      <c r="BG5" s="22">
        <f t="shared" ca="1" si="0"/>
        <v>44032</v>
      </c>
      <c r="BH5" s="22">
        <f t="shared" ca="1" si="0"/>
        <v>44033</v>
      </c>
      <c r="BI5" s="22">
        <f t="shared" ca="1" si="0"/>
        <v>44034</v>
      </c>
      <c r="BJ5" s="22">
        <f t="shared" ca="1" si="0"/>
        <v>44035</v>
      </c>
      <c r="BK5" s="22">
        <f t="shared" ca="1" si="0"/>
        <v>44036</v>
      </c>
      <c r="BL5" s="23">
        <f t="shared" ca="1" si="0"/>
        <v>44037</v>
      </c>
    </row>
    <row r="6" spans="1:64" ht="7.5" customHeight="1" x14ac:dyDescent="0.4">
      <c r="A6" s="1" t="s">
        <v>15</v>
      </c>
      <c r="B6" s="25" t="s">
        <v>16</v>
      </c>
      <c r="F6"/>
      <c r="I6" s="26"/>
      <c r="J6" s="27"/>
      <c r="K6" s="27"/>
      <c r="L6" s="27"/>
      <c r="M6" s="27"/>
      <c r="N6" s="27"/>
      <c r="O6" s="28"/>
      <c r="P6" s="26"/>
      <c r="Q6" s="27"/>
      <c r="R6" s="27"/>
      <c r="S6" s="27"/>
      <c r="T6" s="27"/>
      <c r="U6" s="27"/>
      <c r="V6" s="28"/>
      <c r="W6" s="26"/>
      <c r="X6" s="27"/>
      <c r="Y6" s="27"/>
      <c r="Z6" s="27"/>
      <c r="AA6" s="27"/>
      <c r="AB6" s="27"/>
      <c r="AC6" s="28"/>
      <c r="AD6" s="26"/>
      <c r="AE6" s="27"/>
      <c r="AF6" s="27"/>
      <c r="AG6" s="27"/>
      <c r="AH6" s="27"/>
      <c r="AI6" s="27"/>
      <c r="AJ6" s="28"/>
      <c r="AK6" s="26"/>
      <c r="AL6" s="27"/>
      <c r="AM6" s="27"/>
      <c r="AN6" s="27"/>
      <c r="AO6" s="27"/>
      <c r="AP6" s="27"/>
      <c r="AQ6" s="28"/>
      <c r="AR6" s="26"/>
      <c r="AS6" s="27"/>
      <c r="AT6" s="27"/>
      <c r="AU6" s="27"/>
      <c r="AV6" s="27"/>
      <c r="AW6" s="27"/>
      <c r="AX6" s="28"/>
      <c r="AY6" s="26"/>
      <c r="AZ6" s="27"/>
      <c r="BA6" s="27"/>
      <c r="BB6" s="27"/>
      <c r="BC6" s="27"/>
      <c r="BD6" s="27"/>
      <c r="BE6" s="28"/>
      <c r="BF6" s="26"/>
      <c r="BG6" s="27"/>
      <c r="BH6" s="27"/>
      <c r="BI6" s="27"/>
      <c r="BJ6" s="27"/>
      <c r="BK6" s="27"/>
      <c r="BL6" s="28"/>
    </row>
    <row r="7" spans="1:64" ht="23.25" customHeight="1" thickBot="1" x14ac:dyDescent="0.45">
      <c r="A7" s="1" t="s">
        <v>17</v>
      </c>
      <c r="B7" s="29" t="s">
        <v>18</v>
      </c>
      <c r="C7" s="30" t="s">
        <v>19</v>
      </c>
      <c r="D7" s="30" t="s">
        <v>20</v>
      </c>
      <c r="E7" s="30" t="s">
        <v>21</v>
      </c>
      <c r="F7" s="30" t="s">
        <v>22</v>
      </c>
      <c r="G7" s="30" t="s">
        <v>23</v>
      </c>
      <c r="H7" s="31" t="s">
        <v>24</v>
      </c>
      <c r="I7" s="32" t="str">
        <f t="shared" ref="I7:BL7" ca="1" si="1">LEFT(TEXT(I5,"ddd"),1)</f>
        <v>S</v>
      </c>
      <c r="J7" s="32" t="str">
        <f t="shared" ca="1" si="1"/>
        <v>M</v>
      </c>
      <c r="K7" s="32" t="str">
        <f t="shared" ca="1" si="1"/>
        <v>T</v>
      </c>
      <c r="L7" s="32" t="str">
        <f t="shared" ca="1" si="1"/>
        <v>W</v>
      </c>
      <c r="M7" s="32" t="str">
        <f t="shared" ca="1" si="1"/>
        <v>T</v>
      </c>
      <c r="N7" s="32" t="str">
        <f t="shared" ca="1" si="1"/>
        <v>F</v>
      </c>
      <c r="O7" s="32" t="str">
        <f t="shared" ca="1" si="1"/>
        <v>S</v>
      </c>
      <c r="P7" s="32" t="str">
        <f t="shared" ca="1" si="1"/>
        <v>S</v>
      </c>
      <c r="Q7" s="32" t="str">
        <f t="shared" ca="1" si="1"/>
        <v>M</v>
      </c>
      <c r="R7" s="32" t="str">
        <f t="shared" ca="1" si="1"/>
        <v>T</v>
      </c>
      <c r="S7" s="32" t="str">
        <f t="shared" ca="1" si="1"/>
        <v>W</v>
      </c>
      <c r="T7" s="32" t="str">
        <f t="shared" ca="1" si="1"/>
        <v>T</v>
      </c>
      <c r="U7" s="32" t="str">
        <f t="shared" ca="1" si="1"/>
        <v>F</v>
      </c>
      <c r="V7" s="32" t="str">
        <f t="shared" ca="1" si="1"/>
        <v>S</v>
      </c>
      <c r="W7" s="32" t="str">
        <f t="shared" ca="1" si="1"/>
        <v>S</v>
      </c>
      <c r="X7" s="32" t="str">
        <f t="shared" ca="1" si="1"/>
        <v>M</v>
      </c>
      <c r="Y7" s="32" t="str">
        <f t="shared" ca="1" si="1"/>
        <v>T</v>
      </c>
      <c r="Z7" s="32" t="str">
        <f t="shared" ca="1" si="1"/>
        <v>W</v>
      </c>
      <c r="AA7" s="32" t="str">
        <f t="shared" ca="1" si="1"/>
        <v>T</v>
      </c>
      <c r="AB7" s="32" t="str">
        <f t="shared" ca="1" si="1"/>
        <v>F</v>
      </c>
      <c r="AC7" s="32" t="str">
        <f t="shared" ca="1" si="1"/>
        <v>S</v>
      </c>
      <c r="AD7" s="32" t="str">
        <f t="shared" ca="1" si="1"/>
        <v>S</v>
      </c>
      <c r="AE7" s="32" t="str">
        <f t="shared" ca="1" si="1"/>
        <v>M</v>
      </c>
      <c r="AF7" s="32" t="str">
        <f t="shared" ca="1" si="1"/>
        <v>T</v>
      </c>
      <c r="AG7" s="32" t="str">
        <f t="shared" ca="1" si="1"/>
        <v>W</v>
      </c>
      <c r="AH7" s="32" t="str">
        <f t="shared" ca="1" si="1"/>
        <v>T</v>
      </c>
      <c r="AI7" s="32" t="str">
        <f t="shared" ca="1" si="1"/>
        <v>F</v>
      </c>
      <c r="AJ7" s="32" t="str">
        <f t="shared" ca="1" si="1"/>
        <v>S</v>
      </c>
      <c r="AK7" s="32" t="str">
        <f t="shared" ca="1" si="1"/>
        <v>S</v>
      </c>
      <c r="AL7" s="32" t="str">
        <f t="shared" ca="1" si="1"/>
        <v>M</v>
      </c>
      <c r="AM7" s="32" t="str">
        <f t="shared" ca="1" si="1"/>
        <v>T</v>
      </c>
      <c r="AN7" s="32" t="str">
        <f t="shared" ca="1" si="1"/>
        <v>W</v>
      </c>
      <c r="AO7" s="32" t="str">
        <f t="shared" ca="1" si="1"/>
        <v>T</v>
      </c>
      <c r="AP7" s="32" t="str">
        <f t="shared" ca="1" si="1"/>
        <v>F</v>
      </c>
      <c r="AQ7" s="32" t="str">
        <f t="shared" ca="1" si="1"/>
        <v>S</v>
      </c>
      <c r="AR7" s="32" t="str">
        <f t="shared" ca="1" si="1"/>
        <v>S</v>
      </c>
      <c r="AS7" s="32" t="str">
        <f t="shared" ca="1" si="1"/>
        <v>M</v>
      </c>
      <c r="AT7" s="32" t="str">
        <f t="shared" ca="1" si="1"/>
        <v>T</v>
      </c>
      <c r="AU7" s="32" t="str">
        <f t="shared" ca="1" si="1"/>
        <v>W</v>
      </c>
      <c r="AV7" s="32" t="str">
        <f t="shared" ca="1" si="1"/>
        <v>T</v>
      </c>
      <c r="AW7" s="32" t="str">
        <f t="shared" ca="1" si="1"/>
        <v>F</v>
      </c>
      <c r="AX7" s="32" t="str">
        <f t="shared" ca="1" si="1"/>
        <v>S</v>
      </c>
      <c r="AY7" s="32" t="str">
        <f t="shared" ca="1" si="1"/>
        <v>S</v>
      </c>
      <c r="AZ7" s="32" t="str">
        <f t="shared" ca="1" si="1"/>
        <v>M</v>
      </c>
      <c r="BA7" s="32" t="str">
        <f t="shared" ca="1" si="1"/>
        <v>T</v>
      </c>
      <c r="BB7" s="32" t="str">
        <f t="shared" ca="1" si="1"/>
        <v>W</v>
      </c>
      <c r="BC7" s="32" t="str">
        <f t="shared" ca="1" si="1"/>
        <v>T</v>
      </c>
      <c r="BD7" s="32" t="str">
        <f t="shared" ca="1" si="1"/>
        <v>F</v>
      </c>
      <c r="BE7" s="32" t="str">
        <f t="shared" ca="1" si="1"/>
        <v>S</v>
      </c>
      <c r="BF7" s="32" t="str">
        <f t="shared" ca="1" si="1"/>
        <v>S</v>
      </c>
      <c r="BG7" s="32" t="str">
        <f t="shared" ca="1" si="1"/>
        <v>M</v>
      </c>
      <c r="BH7" s="32" t="str">
        <f t="shared" ca="1" si="1"/>
        <v>T</v>
      </c>
      <c r="BI7" s="32" t="str">
        <f t="shared" ca="1" si="1"/>
        <v>W</v>
      </c>
      <c r="BJ7" s="32" t="str">
        <f t="shared" ca="1" si="1"/>
        <v>T</v>
      </c>
      <c r="BK7" s="32" t="str">
        <f t="shared" ca="1" si="1"/>
        <v>F</v>
      </c>
      <c r="BL7" s="32" t="str">
        <f t="shared" ca="1" si="1"/>
        <v>S</v>
      </c>
    </row>
    <row r="8" spans="1:64" ht="9.75" customHeight="1" x14ac:dyDescent="0.4">
      <c r="A8" s="33" t="s">
        <v>25</v>
      </c>
      <c r="B8" s="34"/>
      <c r="C8" s="35"/>
      <c r="D8" s="36"/>
      <c r="E8" s="35"/>
      <c r="F8" s="37"/>
      <c r="G8" s="38"/>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48" customFormat="1" ht="13" customHeight="1" x14ac:dyDescent="0.35">
      <c r="A9" s="40" t="s">
        <v>26</v>
      </c>
      <c r="B9" s="41" t="s">
        <v>27</v>
      </c>
      <c r="C9" s="42" t="s">
        <v>4</v>
      </c>
      <c r="D9" s="42" t="s">
        <v>28</v>
      </c>
      <c r="E9" s="43">
        <v>0.85</v>
      </c>
      <c r="F9" s="44">
        <v>43983</v>
      </c>
      <c r="G9" s="45">
        <v>70</v>
      </c>
      <c r="H9" s="46"/>
      <c r="I9" s="47" t="str">
        <f t="shared" ref="I9:BL9" ca="1" si="2">IF(AND($C9="Goal",I$5&gt;=$F9,I$5&lt;=$F9+$G9-1),2,IF(AND($C9="Milestone",I$5&gt;=$F9,I$5&lt;=$F9+$G9-1),1,""))</f>
        <v/>
      </c>
      <c r="J9" s="47" t="str">
        <f t="shared" ca="1" si="2"/>
        <v/>
      </c>
      <c r="K9" s="47" t="str">
        <f t="shared" ca="1" si="2"/>
        <v/>
      </c>
      <c r="L9" s="47" t="str">
        <f t="shared" ca="1" si="2"/>
        <v/>
      </c>
      <c r="M9" s="47" t="str">
        <f t="shared" ca="1" si="2"/>
        <v/>
      </c>
      <c r="N9" s="47" t="str">
        <f t="shared" ca="1" si="2"/>
        <v/>
      </c>
      <c r="O9" s="47" t="str">
        <f t="shared" ca="1" si="2"/>
        <v/>
      </c>
      <c r="P9" s="47" t="str">
        <f t="shared" ca="1" si="2"/>
        <v/>
      </c>
      <c r="Q9" s="47" t="str">
        <f t="shared" ca="1" si="2"/>
        <v/>
      </c>
      <c r="R9" s="47" t="str">
        <f t="shared" ca="1" si="2"/>
        <v/>
      </c>
      <c r="S9" s="47" t="str">
        <f t="shared" ca="1" si="2"/>
        <v/>
      </c>
      <c r="T9" s="47" t="str">
        <f t="shared" ca="1" si="2"/>
        <v/>
      </c>
      <c r="U9" s="47" t="str">
        <f t="shared" ca="1" si="2"/>
        <v/>
      </c>
      <c r="V9" s="47" t="str">
        <f t="shared" ca="1" si="2"/>
        <v/>
      </c>
      <c r="W9" s="47" t="str">
        <f t="shared" ca="1" si="2"/>
        <v/>
      </c>
      <c r="X9" s="47" t="str">
        <f t="shared" ca="1" si="2"/>
        <v/>
      </c>
      <c r="Y9" s="47" t="str">
        <f t="shared" ca="1" si="2"/>
        <v/>
      </c>
      <c r="Z9" s="47" t="str">
        <f t="shared" ca="1" si="2"/>
        <v/>
      </c>
      <c r="AA9" s="47" t="str">
        <f t="shared" ca="1" si="2"/>
        <v/>
      </c>
      <c r="AB9" s="47" t="str">
        <f t="shared" ca="1" si="2"/>
        <v/>
      </c>
      <c r="AC9" s="47" t="str">
        <f t="shared" ca="1" si="2"/>
        <v/>
      </c>
      <c r="AD9" s="47" t="str">
        <f t="shared" ca="1" si="2"/>
        <v/>
      </c>
      <c r="AE9" s="47" t="str">
        <f t="shared" ca="1" si="2"/>
        <v/>
      </c>
      <c r="AF9" s="47" t="str">
        <f t="shared" ca="1" si="2"/>
        <v/>
      </c>
      <c r="AG9" s="47" t="str">
        <f t="shared" ca="1" si="2"/>
        <v/>
      </c>
      <c r="AH9" s="47" t="str">
        <f t="shared" ca="1" si="2"/>
        <v/>
      </c>
      <c r="AI9" s="47" t="str">
        <f t="shared" ca="1" si="2"/>
        <v/>
      </c>
      <c r="AJ9" s="47" t="str">
        <f t="shared" ca="1" si="2"/>
        <v/>
      </c>
      <c r="AK9" s="47" t="str">
        <f t="shared" ca="1" si="2"/>
        <v/>
      </c>
      <c r="AL9" s="47" t="str">
        <f t="shared" ca="1" si="2"/>
        <v/>
      </c>
      <c r="AM9" s="47" t="str">
        <f t="shared" ca="1" si="2"/>
        <v/>
      </c>
      <c r="AN9" s="47" t="str">
        <f t="shared" ca="1" si="2"/>
        <v/>
      </c>
      <c r="AO9" s="47" t="str">
        <f t="shared" ca="1" si="2"/>
        <v/>
      </c>
      <c r="AP9" s="47" t="str">
        <f t="shared" ca="1" si="2"/>
        <v/>
      </c>
      <c r="AQ9" s="47" t="str">
        <f t="shared" ca="1" si="2"/>
        <v/>
      </c>
      <c r="AR9" s="47" t="str">
        <f t="shared" ca="1" si="2"/>
        <v/>
      </c>
      <c r="AS9" s="47" t="str">
        <f t="shared" ca="1" si="2"/>
        <v/>
      </c>
      <c r="AT9" s="47" t="str">
        <f t="shared" ca="1" si="2"/>
        <v/>
      </c>
      <c r="AU9" s="47" t="str">
        <f t="shared" ca="1" si="2"/>
        <v/>
      </c>
      <c r="AV9" s="47" t="str">
        <f t="shared" ca="1" si="2"/>
        <v/>
      </c>
      <c r="AW9" s="47" t="str">
        <f t="shared" ca="1" si="2"/>
        <v/>
      </c>
      <c r="AX9" s="47" t="str">
        <f t="shared" ca="1" si="2"/>
        <v/>
      </c>
      <c r="AY9" s="47" t="str">
        <f t="shared" ca="1" si="2"/>
        <v/>
      </c>
      <c r="AZ9" s="47" t="str">
        <f t="shared" ca="1" si="2"/>
        <v/>
      </c>
      <c r="BA9" s="47" t="str">
        <f t="shared" ca="1" si="2"/>
        <v/>
      </c>
      <c r="BB9" s="47" t="str">
        <f t="shared" ca="1" si="2"/>
        <v/>
      </c>
      <c r="BC9" s="47" t="str">
        <f t="shared" ca="1" si="2"/>
        <v/>
      </c>
      <c r="BD9" s="47" t="str">
        <f t="shared" ca="1" si="2"/>
        <v/>
      </c>
      <c r="BE9" s="47" t="str">
        <f t="shared" ca="1" si="2"/>
        <v/>
      </c>
      <c r="BF9" s="47" t="str">
        <f t="shared" ca="1" si="2"/>
        <v/>
      </c>
      <c r="BG9" s="47" t="str">
        <f t="shared" ca="1" si="2"/>
        <v/>
      </c>
      <c r="BH9" s="47" t="str">
        <f t="shared" ca="1" si="2"/>
        <v/>
      </c>
      <c r="BI9" s="47" t="str">
        <f t="shared" ca="1" si="2"/>
        <v/>
      </c>
      <c r="BJ9" s="47" t="str">
        <f t="shared" ca="1" si="2"/>
        <v/>
      </c>
      <c r="BK9" s="47" t="str">
        <f t="shared" ca="1" si="2"/>
        <v/>
      </c>
      <c r="BL9" s="47" t="str">
        <f t="shared" ca="1" si="2"/>
        <v/>
      </c>
    </row>
    <row r="10" spans="1:64" s="48" customFormat="1" ht="13" customHeight="1" outlineLevel="1" x14ac:dyDescent="0.35">
      <c r="A10" s="40"/>
      <c r="B10" s="49" t="s">
        <v>29</v>
      </c>
      <c r="C10" s="42" t="s">
        <v>30</v>
      </c>
      <c r="D10" s="42"/>
      <c r="E10" s="43">
        <v>1</v>
      </c>
      <c r="F10" s="44">
        <v>43902</v>
      </c>
      <c r="G10" s="45">
        <v>20</v>
      </c>
      <c r="H10" s="46"/>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spans="1:64" s="48" customFormat="1" ht="13" customHeight="1" outlineLevel="1" x14ac:dyDescent="0.35">
      <c r="A11" s="40"/>
      <c r="B11" s="50" t="s">
        <v>31</v>
      </c>
      <c r="C11" s="42" t="s">
        <v>7</v>
      </c>
      <c r="D11" s="42"/>
      <c r="E11" s="43">
        <v>0</v>
      </c>
      <c r="F11" s="44">
        <v>43983</v>
      </c>
      <c r="G11" s="45">
        <v>20</v>
      </c>
      <c r="H11" s="46"/>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spans="1:64" s="48" customFormat="1" ht="13" customHeight="1" outlineLevel="1" x14ac:dyDescent="0.35">
      <c r="A12" s="40"/>
      <c r="B12" s="51" t="s">
        <v>32</v>
      </c>
      <c r="C12" s="42"/>
      <c r="D12" s="42"/>
      <c r="E12" s="43">
        <v>1</v>
      </c>
      <c r="F12" s="44">
        <v>43902</v>
      </c>
      <c r="G12" s="45">
        <v>20</v>
      </c>
      <c r="H12" s="46"/>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spans="1:64" s="48" customFormat="1" ht="13" customHeight="1" outlineLevel="1" x14ac:dyDescent="0.35">
      <c r="A13" s="40"/>
      <c r="B13" s="51" t="s">
        <v>33</v>
      </c>
      <c r="C13" s="42"/>
      <c r="D13" s="42"/>
      <c r="E13" s="43">
        <v>1</v>
      </c>
      <c r="F13" s="44">
        <v>43902</v>
      </c>
      <c r="G13" s="45">
        <v>20</v>
      </c>
      <c r="H13" s="46"/>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row>
    <row r="14" spans="1:64" s="48" customFormat="1" ht="13" customHeight="1" outlineLevel="1" x14ac:dyDescent="0.35">
      <c r="A14" s="40"/>
      <c r="B14" s="51" t="s">
        <v>34</v>
      </c>
      <c r="C14" s="42"/>
      <c r="D14" s="42"/>
      <c r="E14" s="43">
        <v>1</v>
      </c>
      <c r="F14" s="44">
        <v>43902</v>
      </c>
      <c r="G14" s="45">
        <v>20</v>
      </c>
      <c r="H14" s="46"/>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row>
    <row r="15" spans="1:64" s="48" customFormat="1" ht="13" customHeight="1" outlineLevel="1" x14ac:dyDescent="0.35">
      <c r="A15" s="40"/>
      <c r="B15" s="51" t="s">
        <v>35</v>
      </c>
      <c r="C15" s="42"/>
      <c r="D15" s="42"/>
      <c r="E15" s="43">
        <v>1</v>
      </c>
      <c r="F15" s="44">
        <v>43983</v>
      </c>
      <c r="G15" s="45">
        <v>30</v>
      </c>
      <c r="H15" s="46"/>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spans="1:64" s="48" customFormat="1" ht="13" customHeight="1" outlineLevel="1" x14ac:dyDescent="0.35">
      <c r="A16" s="40"/>
      <c r="B16" s="51" t="s">
        <v>36</v>
      </c>
      <c r="C16" s="42"/>
      <c r="D16" s="42"/>
      <c r="E16" s="43">
        <v>1</v>
      </c>
      <c r="F16" s="44">
        <v>43983</v>
      </c>
      <c r="G16" s="45">
        <v>30</v>
      </c>
      <c r="H16" s="46"/>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spans="1:64" s="48" customFormat="1" ht="13" customHeight="1" outlineLevel="1" x14ac:dyDescent="0.35">
      <c r="A17" s="40"/>
      <c r="B17" s="51" t="s">
        <v>37</v>
      </c>
      <c r="C17" s="42"/>
      <c r="D17" s="42"/>
      <c r="E17" s="43">
        <v>1</v>
      </c>
      <c r="F17" s="44">
        <v>43983</v>
      </c>
      <c r="G17" s="45">
        <v>30</v>
      </c>
      <c r="H17" s="46"/>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spans="1:64" s="48" customFormat="1" ht="13" customHeight="1" outlineLevel="1" x14ac:dyDescent="0.35">
      <c r="A18" s="40"/>
      <c r="B18" s="51" t="s">
        <v>38</v>
      </c>
      <c r="C18" s="42"/>
      <c r="D18" s="42"/>
      <c r="E18" s="43">
        <v>1</v>
      </c>
      <c r="F18" s="44">
        <v>43902</v>
      </c>
      <c r="G18" s="45">
        <v>20</v>
      </c>
      <c r="H18" s="46"/>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spans="1:64" s="48" customFormat="1" ht="13" customHeight="1" outlineLevel="1" x14ac:dyDescent="0.35">
      <c r="A19" s="40"/>
      <c r="B19" s="51" t="s">
        <v>39</v>
      </c>
      <c r="C19" s="42"/>
      <c r="D19" s="42"/>
      <c r="E19" s="43">
        <v>1</v>
      </c>
      <c r="F19" s="44">
        <v>43902</v>
      </c>
      <c r="G19" s="45">
        <v>20</v>
      </c>
      <c r="H19" s="46"/>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row>
    <row r="20" spans="1:64" s="48" customFormat="1" ht="13" customHeight="1" outlineLevel="1" x14ac:dyDescent="0.35">
      <c r="A20" s="40"/>
      <c r="B20" s="51" t="s">
        <v>40</v>
      </c>
      <c r="C20" s="42"/>
      <c r="D20" s="42"/>
      <c r="E20" s="43">
        <v>1</v>
      </c>
      <c r="F20" s="44">
        <v>43902</v>
      </c>
      <c r="G20" s="45">
        <v>20</v>
      </c>
      <c r="H20" s="46"/>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row>
    <row r="21" spans="1:64" s="48" customFormat="1" ht="13" customHeight="1" outlineLevel="1" x14ac:dyDescent="0.35">
      <c r="A21" s="40"/>
      <c r="B21" s="51" t="s">
        <v>41</v>
      </c>
      <c r="C21" s="42"/>
      <c r="D21" s="42"/>
      <c r="E21" s="43">
        <v>0.9</v>
      </c>
      <c r="F21" s="44">
        <v>43983</v>
      </c>
      <c r="G21" s="45">
        <v>45</v>
      </c>
      <c r="H21" s="46"/>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spans="1:64" s="48" customFormat="1" ht="13" customHeight="1" outlineLevel="1" x14ac:dyDescent="0.35">
      <c r="A22" s="40"/>
      <c r="B22" s="51" t="s">
        <v>42</v>
      </c>
      <c r="C22" s="42"/>
      <c r="D22" s="42"/>
      <c r="E22" s="43">
        <v>0</v>
      </c>
      <c r="F22" s="44">
        <v>43922</v>
      </c>
      <c r="G22" s="45">
        <v>30</v>
      </c>
      <c r="H22" s="46"/>
      <c r="I22" s="47" t="str">
        <f t="shared" ref="I22:BL22" ca="1" si="3">IF(AND($C22="Goal",I$5&gt;=$F22,I$5&lt;=$F22+$G22-1),2,IF(AND($C22="Milestone",I$5&gt;=$F22,I$5&lt;=$F22+$G22-1),1,""))</f>
        <v/>
      </c>
      <c r="J22" s="47" t="str">
        <f t="shared" ca="1" si="3"/>
        <v/>
      </c>
      <c r="K22" s="47" t="str">
        <f t="shared" ca="1" si="3"/>
        <v/>
      </c>
      <c r="L22" s="47" t="str">
        <f t="shared" ca="1" si="3"/>
        <v/>
      </c>
      <c r="M22" s="47" t="str">
        <f t="shared" ca="1" si="3"/>
        <v/>
      </c>
      <c r="N22" s="47" t="str">
        <f t="shared" ca="1" si="3"/>
        <v/>
      </c>
      <c r="O22" s="47" t="str">
        <f t="shared" ca="1" si="3"/>
        <v/>
      </c>
      <c r="P22" s="47" t="str">
        <f t="shared" ca="1" si="3"/>
        <v/>
      </c>
      <c r="Q22" s="47" t="str">
        <f t="shared" ca="1" si="3"/>
        <v/>
      </c>
      <c r="R22" s="47" t="str">
        <f t="shared" ca="1" si="3"/>
        <v/>
      </c>
      <c r="S22" s="47" t="str">
        <f t="shared" ca="1" si="3"/>
        <v/>
      </c>
      <c r="T22" s="47" t="str">
        <f t="shared" ca="1" si="3"/>
        <v/>
      </c>
      <c r="U22" s="47" t="str">
        <f t="shared" ca="1" si="3"/>
        <v/>
      </c>
      <c r="V22" s="47" t="str">
        <f t="shared" ca="1" si="3"/>
        <v/>
      </c>
      <c r="W22" s="47" t="str">
        <f t="shared" ca="1" si="3"/>
        <v/>
      </c>
      <c r="X22" s="47" t="str">
        <f t="shared" ca="1" si="3"/>
        <v/>
      </c>
      <c r="Y22" s="47" t="str">
        <f t="shared" ca="1" si="3"/>
        <v/>
      </c>
      <c r="Z22" s="47" t="str">
        <f t="shared" ca="1" si="3"/>
        <v/>
      </c>
      <c r="AA22" s="47" t="str">
        <f t="shared" ca="1" si="3"/>
        <v/>
      </c>
      <c r="AB22" s="47" t="str">
        <f t="shared" ca="1" si="3"/>
        <v/>
      </c>
      <c r="AC22" s="47" t="str">
        <f t="shared" ca="1" si="3"/>
        <v/>
      </c>
      <c r="AD22" s="47" t="str">
        <f t="shared" ca="1" si="3"/>
        <v/>
      </c>
      <c r="AE22" s="47" t="str">
        <f t="shared" ca="1" si="3"/>
        <v/>
      </c>
      <c r="AF22" s="47" t="str">
        <f t="shared" ca="1" si="3"/>
        <v/>
      </c>
      <c r="AG22" s="47" t="str">
        <f t="shared" ca="1" si="3"/>
        <v/>
      </c>
      <c r="AH22" s="47" t="str">
        <f t="shared" ca="1" si="3"/>
        <v/>
      </c>
      <c r="AI22" s="47" t="str">
        <f t="shared" ca="1" si="3"/>
        <v/>
      </c>
      <c r="AJ22" s="47" t="str">
        <f t="shared" ca="1" si="3"/>
        <v/>
      </c>
      <c r="AK22" s="47" t="str">
        <f t="shared" ca="1" si="3"/>
        <v/>
      </c>
      <c r="AL22" s="47" t="str">
        <f t="shared" ca="1" si="3"/>
        <v/>
      </c>
      <c r="AM22" s="47" t="str">
        <f t="shared" ca="1" si="3"/>
        <v/>
      </c>
      <c r="AN22" s="47" t="str">
        <f t="shared" ca="1" si="3"/>
        <v/>
      </c>
      <c r="AO22" s="47" t="str">
        <f t="shared" ca="1" si="3"/>
        <v/>
      </c>
      <c r="AP22" s="47" t="str">
        <f t="shared" ca="1" si="3"/>
        <v/>
      </c>
      <c r="AQ22" s="47" t="str">
        <f t="shared" ca="1" si="3"/>
        <v/>
      </c>
      <c r="AR22" s="47" t="str">
        <f t="shared" ca="1" si="3"/>
        <v/>
      </c>
      <c r="AS22" s="47" t="str">
        <f t="shared" ca="1" si="3"/>
        <v/>
      </c>
      <c r="AT22" s="47" t="str">
        <f t="shared" ca="1" si="3"/>
        <v/>
      </c>
      <c r="AU22" s="47" t="str">
        <f t="shared" ca="1" si="3"/>
        <v/>
      </c>
      <c r="AV22" s="47" t="str">
        <f t="shared" ca="1" si="3"/>
        <v/>
      </c>
      <c r="AW22" s="47" t="str">
        <f t="shared" ca="1" si="3"/>
        <v/>
      </c>
      <c r="AX22" s="47" t="str">
        <f t="shared" ca="1" si="3"/>
        <v/>
      </c>
      <c r="AY22" s="47" t="str">
        <f t="shared" ca="1" si="3"/>
        <v/>
      </c>
      <c r="AZ22" s="47" t="str">
        <f t="shared" ca="1" si="3"/>
        <v/>
      </c>
      <c r="BA22" s="47" t="str">
        <f t="shared" ca="1" si="3"/>
        <v/>
      </c>
      <c r="BB22" s="47" t="str">
        <f t="shared" ca="1" si="3"/>
        <v/>
      </c>
      <c r="BC22" s="47" t="str">
        <f t="shared" ca="1" si="3"/>
        <v/>
      </c>
      <c r="BD22" s="47" t="str">
        <f t="shared" ca="1" si="3"/>
        <v/>
      </c>
      <c r="BE22" s="47" t="str">
        <f t="shared" ca="1" si="3"/>
        <v/>
      </c>
      <c r="BF22" s="47" t="str">
        <f t="shared" ca="1" si="3"/>
        <v/>
      </c>
      <c r="BG22" s="47" t="str">
        <f t="shared" ca="1" si="3"/>
        <v/>
      </c>
      <c r="BH22" s="47" t="str">
        <f t="shared" ca="1" si="3"/>
        <v/>
      </c>
      <c r="BI22" s="47" t="str">
        <f t="shared" ca="1" si="3"/>
        <v/>
      </c>
      <c r="BJ22" s="47" t="str">
        <f t="shared" ca="1" si="3"/>
        <v/>
      </c>
      <c r="BK22" s="47" t="str">
        <f t="shared" ca="1" si="3"/>
        <v/>
      </c>
      <c r="BL22" s="47" t="str">
        <f t="shared" ca="1" si="3"/>
        <v/>
      </c>
    </row>
    <row r="23" spans="1:64" s="48" customFormat="1" ht="13" customHeight="1" x14ac:dyDescent="0.35">
      <c r="A23" s="40"/>
      <c r="B23" s="52"/>
      <c r="C23" s="42"/>
      <c r="D23" s="42"/>
      <c r="E23" s="43"/>
      <c r="F23" s="53"/>
      <c r="G23" s="45"/>
      <c r="H23" s="46"/>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row>
    <row r="24" spans="1:64" s="48" customFormat="1" ht="13" customHeight="1" x14ac:dyDescent="0.35">
      <c r="A24" s="40"/>
      <c r="B24" s="41" t="s">
        <v>43</v>
      </c>
      <c r="C24" s="42" t="s">
        <v>4</v>
      </c>
      <c r="D24" s="42" t="s">
        <v>44</v>
      </c>
      <c r="E24" s="43">
        <v>0.8</v>
      </c>
      <c r="F24" s="44">
        <v>43997</v>
      </c>
      <c r="G24" s="45">
        <v>56</v>
      </c>
      <c r="H24" s="46"/>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spans="1:64" s="48" customFormat="1" ht="13" customHeight="1" outlineLevel="1" x14ac:dyDescent="0.35">
      <c r="A25" s="40"/>
      <c r="B25" s="49" t="s">
        <v>45</v>
      </c>
      <c r="C25" s="42"/>
      <c r="D25" s="42"/>
      <c r="E25" s="43">
        <v>1</v>
      </c>
      <c r="F25" s="44">
        <v>43998</v>
      </c>
      <c r="G25" s="45">
        <v>15</v>
      </c>
      <c r="H25" s="46"/>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row>
    <row r="26" spans="1:64" s="48" customFormat="1" ht="13" customHeight="1" outlineLevel="1" x14ac:dyDescent="0.35">
      <c r="A26" s="40"/>
      <c r="B26" s="49" t="s">
        <v>46</v>
      </c>
      <c r="C26" s="42"/>
      <c r="D26" s="42"/>
      <c r="E26" s="43">
        <v>1</v>
      </c>
      <c r="F26" s="44">
        <v>44004</v>
      </c>
      <c r="G26" s="45">
        <v>7</v>
      </c>
      <c r="H26" s="46"/>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row>
    <row r="27" spans="1:64" s="48" customFormat="1" ht="13" customHeight="1" outlineLevel="1" x14ac:dyDescent="0.35">
      <c r="A27" s="40"/>
      <c r="B27" s="49" t="s">
        <v>47</v>
      </c>
      <c r="C27" s="42"/>
      <c r="D27" s="42"/>
      <c r="E27" s="43">
        <v>1</v>
      </c>
      <c r="F27" s="44">
        <v>44002</v>
      </c>
      <c r="G27" s="45">
        <v>7</v>
      </c>
      <c r="H27" s="46"/>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spans="1:64" s="48" customFormat="1" ht="13" customHeight="1" outlineLevel="1" x14ac:dyDescent="0.35">
      <c r="A28" s="40"/>
      <c r="B28" s="49" t="s">
        <v>48</v>
      </c>
      <c r="C28" s="42"/>
      <c r="D28" s="42"/>
      <c r="E28" s="43">
        <v>0.7</v>
      </c>
      <c r="F28" s="44">
        <v>44005</v>
      </c>
      <c r="G28" s="45">
        <v>2</v>
      </c>
      <c r="H28" s="46"/>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spans="1:64" s="48" customFormat="1" ht="13" customHeight="1" outlineLevel="1" x14ac:dyDescent="0.35">
      <c r="A29" s="40"/>
      <c r="B29" s="49" t="s">
        <v>49</v>
      </c>
      <c r="C29" s="42"/>
      <c r="D29" s="42"/>
      <c r="E29" s="43">
        <v>0</v>
      </c>
      <c r="F29" s="44">
        <v>44042</v>
      </c>
      <c r="G29" s="45">
        <v>6</v>
      </c>
      <c r="H29" s="46"/>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row>
    <row r="30" spans="1:64" s="48" customFormat="1" ht="13" customHeight="1" outlineLevel="1" x14ac:dyDescent="0.35">
      <c r="A30" s="40"/>
      <c r="B30" s="49" t="s">
        <v>50</v>
      </c>
      <c r="C30" s="42"/>
      <c r="D30" s="42"/>
      <c r="E30" s="43">
        <v>0</v>
      </c>
      <c r="F30" s="44">
        <v>44050</v>
      </c>
      <c r="G30" s="45">
        <v>15</v>
      </c>
      <c r="H30" s="46"/>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spans="1:64" s="48" customFormat="1" ht="13" customHeight="1" outlineLevel="1" x14ac:dyDescent="0.35">
      <c r="A31" s="40"/>
      <c r="B31" s="49" t="s">
        <v>51</v>
      </c>
      <c r="C31" s="42"/>
      <c r="D31" s="42"/>
      <c r="E31" s="43">
        <v>0</v>
      </c>
      <c r="F31" s="44">
        <v>44068</v>
      </c>
      <c r="G31" s="45">
        <v>7</v>
      </c>
      <c r="H31" s="46"/>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row>
    <row r="32" spans="1:64" s="48" customFormat="1" ht="13" customHeight="1" x14ac:dyDescent="0.35">
      <c r="A32" s="40"/>
      <c r="B32" s="52"/>
      <c r="C32" s="42"/>
      <c r="D32" s="42"/>
      <c r="E32" s="43"/>
      <c r="F32" s="53"/>
      <c r="G32" s="45"/>
      <c r="H32" s="46"/>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row>
    <row r="33" spans="1:64" s="48" customFormat="1" ht="13" customHeight="1" x14ac:dyDescent="0.35">
      <c r="A33" s="40"/>
      <c r="B33" s="41" t="s">
        <v>52</v>
      </c>
      <c r="C33" s="42" t="s">
        <v>4</v>
      </c>
      <c r="D33" s="42" t="s">
        <v>53</v>
      </c>
      <c r="E33" s="43"/>
      <c r="F33" s="44">
        <v>44017</v>
      </c>
      <c r="G33" s="45">
        <v>60</v>
      </c>
      <c r="H33" s="46"/>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row>
    <row r="34" spans="1:64" s="48" customFormat="1" ht="13" customHeight="1" outlineLevel="1" x14ac:dyDescent="0.35">
      <c r="A34" s="40"/>
      <c r="B34" s="49" t="s">
        <v>54</v>
      </c>
      <c r="C34" s="42"/>
      <c r="D34" s="42" t="s">
        <v>55</v>
      </c>
      <c r="E34" s="43">
        <v>1</v>
      </c>
      <c r="F34" s="44">
        <v>44017</v>
      </c>
      <c r="G34" s="45">
        <v>10</v>
      </c>
      <c r="H34" s="46"/>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row>
    <row r="35" spans="1:64" s="48" customFormat="1" ht="13" customHeight="1" outlineLevel="1" x14ac:dyDescent="0.35">
      <c r="A35" s="40"/>
      <c r="B35" s="49" t="s">
        <v>56</v>
      </c>
      <c r="C35" s="42"/>
      <c r="D35" s="42" t="s">
        <v>57</v>
      </c>
      <c r="E35" s="43">
        <v>1</v>
      </c>
      <c r="F35" s="44">
        <v>44017</v>
      </c>
      <c r="G35" s="45">
        <v>15</v>
      </c>
      <c r="H35" s="46"/>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row>
    <row r="36" spans="1:64" s="48" customFormat="1" ht="13" customHeight="1" outlineLevel="1" x14ac:dyDescent="0.35">
      <c r="A36" s="40"/>
      <c r="B36" s="49" t="s">
        <v>58</v>
      </c>
      <c r="C36" s="42"/>
      <c r="D36" s="42" t="s">
        <v>57</v>
      </c>
      <c r="E36" s="43">
        <v>1</v>
      </c>
      <c r="F36" s="44">
        <v>44017</v>
      </c>
      <c r="G36" s="45">
        <v>35</v>
      </c>
      <c r="H36" s="46"/>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row>
    <row r="37" spans="1:64" s="48" customFormat="1" ht="13" customHeight="1" outlineLevel="1" x14ac:dyDescent="0.35">
      <c r="A37" s="40"/>
      <c r="B37" s="49" t="s">
        <v>59</v>
      </c>
      <c r="C37" s="42"/>
      <c r="D37" s="42" t="s">
        <v>60</v>
      </c>
      <c r="E37" s="43">
        <v>1</v>
      </c>
      <c r="F37" s="44">
        <v>44017</v>
      </c>
      <c r="G37" s="45">
        <v>60</v>
      </c>
      <c r="H37" s="46"/>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row>
    <row r="38" spans="1:64" s="48" customFormat="1" ht="13" customHeight="1" outlineLevel="1" x14ac:dyDescent="0.35">
      <c r="A38" s="40"/>
      <c r="B38" s="49" t="s">
        <v>61</v>
      </c>
      <c r="C38" s="42"/>
      <c r="D38" s="42" t="s">
        <v>57</v>
      </c>
      <c r="E38" s="43"/>
      <c r="F38" s="44">
        <v>44017</v>
      </c>
      <c r="G38" s="45">
        <v>24</v>
      </c>
      <c r="H38" s="46"/>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row>
    <row r="39" spans="1:64" s="48" customFormat="1" ht="13" customHeight="1" outlineLevel="1" x14ac:dyDescent="0.35">
      <c r="A39" s="40"/>
      <c r="B39" s="49" t="s">
        <v>62</v>
      </c>
      <c r="C39" s="42"/>
      <c r="D39" s="42" t="s">
        <v>63</v>
      </c>
      <c r="E39" s="43">
        <v>1</v>
      </c>
      <c r="F39" s="44">
        <v>44017</v>
      </c>
      <c r="G39" s="45">
        <v>15</v>
      </c>
      <c r="H39" s="46"/>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row>
    <row r="40" spans="1:64" s="48" customFormat="1" ht="13" customHeight="1" outlineLevel="1" x14ac:dyDescent="0.35">
      <c r="A40" s="40"/>
      <c r="B40" s="49" t="s">
        <v>64</v>
      </c>
      <c r="C40" s="42"/>
      <c r="D40" s="42" t="s">
        <v>65</v>
      </c>
      <c r="E40" s="43"/>
      <c r="F40" s="44">
        <v>44017</v>
      </c>
      <c r="G40" s="45">
        <v>24</v>
      </c>
      <c r="H40" s="46"/>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row>
    <row r="41" spans="1:64" s="48" customFormat="1" ht="13" customHeight="1" outlineLevel="1" x14ac:dyDescent="0.35">
      <c r="A41" s="40"/>
      <c r="B41" s="49" t="s">
        <v>66</v>
      </c>
      <c r="C41" s="42"/>
      <c r="D41" s="42" t="s">
        <v>57</v>
      </c>
      <c r="E41" s="43"/>
      <c r="F41" s="44">
        <v>44017</v>
      </c>
      <c r="G41" s="45">
        <v>15</v>
      </c>
      <c r="H41" s="46"/>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row>
    <row r="42" spans="1:64" s="48" customFormat="1" ht="13" customHeight="1" outlineLevel="1" x14ac:dyDescent="0.35">
      <c r="A42" s="40"/>
      <c r="B42" s="49" t="s">
        <v>67</v>
      </c>
      <c r="C42" s="42"/>
      <c r="D42" s="42" t="s">
        <v>57</v>
      </c>
      <c r="E42" s="43"/>
      <c r="F42" s="44">
        <v>44017</v>
      </c>
      <c r="G42" s="45">
        <v>15</v>
      </c>
      <c r="H42" s="46"/>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row>
    <row r="43" spans="1:64" s="48" customFormat="1" ht="13" customHeight="1" outlineLevel="1" x14ac:dyDescent="0.35">
      <c r="A43" s="40"/>
      <c r="B43" s="49" t="s">
        <v>68</v>
      </c>
      <c r="C43" s="42"/>
      <c r="D43" s="42" t="s">
        <v>69</v>
      </c>
      <c r="E43" s="43"/>
      <c r="F43" s="44">
        <v>44017</v>
      </c>
      <c r="G43" s="45">
        <v>18</v>
      </c>
      <c r="H43" s="46"/>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row>
    <row r="44" spans="1:64" s="48" customFormat="1" ht="13" customHeight="1" outlineLevel="1" x14ac:dyDescent="0.35">
      <c r="A44" s="40"/>
      <c r="B44" s="49" t="s">
        <v>70</v>
      </c>
      <c r="C44" s="42"/>
      <c r="D44" s="42" t="s">
        <v>71</v>
      </c>
      <c r="E44" s="43"/>
      <c r="F44" s="44">
        <v>44017</v>
      </c>
      <c r="G44" s="45">
        <v>24</v>
      </c>
      <c r="H44" s="46"/>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row>
    <row r="45" spans="1:64" s="48" customFormat="1" ht="13" customHeight="1" outlineLevel="1" x14ac:dyDescent="0.35">
      <c r="A45" s="40"/>
      <c r="B45" s="49" t="s">
        <v>72</v>
      </c>
      <c r="C45" s="42"/>
      <c r="D45" s="42"/>
      <c r="E45" s="43"/>
      <c r="F45" s="44">
        <v>44017</v>
      </c>
      <c r="G45" s="45">
        <v>24</v>
      </c>
      <c r="H45" s="46"/>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row>
    <row r="46" spans="1:64" s="48" customFormat="1" ht="13" customHeight="1" outlineLevel="1" x14ac:dyDescent="0.35">
      <c r="A46" s="40"/>
      <c r="B46" s="49" t="s">
        <v>73</v>
      </c>
      <c r="C46" s="42"/>
      <c r="D46" s="42" t="s">
        <v>74</v>
      </c>
      <c r="E46" s="43"/>
      <c r="F46" s="44">
        <v>44017</v>
      </c>
      <c r="G46" s="45">
        <v>24</v>
      </c>
      <c r="H46" s="46"/>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row>
    <row r="47" spans="1:64" s="48" customFormat="1" ht="13" customHeight="1" x14ac:dyDescent="0.35">
      <c r="A47" s="40"/>
      <c r="B47" s="52"/>
      <c r="C47" s="42"/>
      <c r="D47" s="42"/>
      <c r="E47" s="43"/>
      <c r="F47" s="53"/>
      <c r="G47" s="45"/>
      <c r="H47" s="46"/>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row>
    <row r="48" spans="1:64" s="48" customFormat="1" ht="13" customHeight="1" x14ac:dyDescent="0.35">
      <c r="A48" s="54"/>
      <c r="B48" s="52"/>
      <c r="C48" s="42"/>
      <c r="D48" s="42"/>
      <c r="E48" s="43"/>
      <c r="F48" s="53"/>
      <c r="G48" s="45"/>
      <c r="H48" s="46"/>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row>
    <row r="49" spans="1:64" s="48" customFormat="1" ht="13" customHeight="1" x14ac:dyDescent="0.35">
      <c r="A49" s="40"/>
      <c r="B49" s="41" t="s">
        <v>75</v>
      </c>
      <c r="C49" s="42" t="s">
        <v>4</v>
      </c>
      <c r="D49" s="42" t="s">
        <v>76</v>
      </c>
      <c r="E49" s="43">
        <v>0.8</v>
      </c>
      <c r="F49" s="44">
        <v>43983</v>
      </c>
      <c r="G49" s="45">
        <v>100</v>
      </c>
      <c r="H49" s="46"/>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row>
    <row r="50" spans="1:64" s="48" customFormat="1" ht="13" customHeight="1" outlineLevel="1" x14ac:dyDescent="0.35">
      <c r="A50" s="40"/>
      <c r="B50" s="49" t="s">
        <v>77</v>
      </c>
      <c r="C50" s="42"/>
      <c r="D50" s="42"/>
      <c r="E50" s="43">
        <v>1</v>
      </c>
      <c r="F50" s="44">
        <v>43992</v>
      </c>
      <c r="G50" s="45">
        <v>15</v>
      </c>
      <c r="H50" s="46"/>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row>
    <row r="51" spans="1:64" s="48" customFormat="1" ht="13" customHeight="1" outlineLevel="1" x14ac:dyDescent="0.35">
      <c r="A51" s="40"/>
      <c r="B51" s="49" t="s">
        <v>39</v>
      </c>
      <c r="C51" s="42"/>
      <c r="D51" s="42"/>
      <c r="E51" s="43">
        <v>1</v>
      </c>
      <c r="F51" s="44">
        <v>44013</v>
      </c>
      <c r="G51" s="45">
        <v>21</v>
      </c>
      <c r="H51" s="46"/>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row>
    <row r="52" spans="1:64" s="48" customFormat="1" ht="13" customHeight="1" outlineLevel="1" x14ac:dyDescent="0.35">
      <c r="A52" s="40"/>
      <c r="B52" s="49" t="s">
        <v>78</v>
      </c>
      <c r="C52" s="42"/>
      <c r="D52" s="42"/>
      <c r="E52" s="43">
        <v>1</v>
      </c>
      <c r="F52" s="44">
        <v>44021</v>
      </c>
      <c r="G52" s="45">
        <v>7</v>
      </c>
      <c r="H52" s="46"/>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row>
    <row r="53" spans="1:64" s="48" customFormat="1" ht="13" customHeight="1" outlineLevel="1" x14ac:dyDescent="0.35">
      <c r="A53" s="40"/>
      <c r="B53" s="49" t="s">
        <v>79</v>
      </c>
      <c r="C53" s="42"/>
      <c r="D53" s="42"/>
      <c r="E53" s="43">
        <v>1</v>
      </c>
      <c r="F53" s="44">
        <v>44024</v>
      </c>
      <c r="G53" s="45">
        <v>7</v>
      </c>
      <c r="H53" s="46"/>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row>
    <row r="54" spans="1:64" s="48" customFormat="1" ht="13" customHeight="1" outlineLevel="1" x14ac:dyDescent="0.35">
      <c r="A54" s="40"/>
      <c r="B54" s="49" t="s">
        <v>80</v>
      </c>
      <c r="C54" s="42"/>
      <c r="D54" s="42"/>
      <c r="E54" s="43">
        <v>0</v>
      </c>
      <c r="F54" s="44">
        <v>44033</v>
      </c>
      <c r="G54" s="45">
        <v>45</v>
      </c>
      <c r="H54" s="46"/>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row>
    <row r="55" spans="1:64" s="48" customFormat="1" ht="13" customHeight="1" outlineLevel="1" x14ac:dyDescent="0.35">
      <c r="A55" s="40"/>
      <c r="B55" s="49" t="s">
        <v>81</v>
      </c>
      <c r="C55" s="42"/>
      <c r="D55" s="42"/>
      <c r="E55" s="43">
        <v>0</v>
      </c>
      <c r="F55" s="44">
        <v>44027</v>
      </c>
      <c r="G55" s="45">
        <v>60</v>
      </c>
      <c r="H55" s="46"/>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row>
    <row r="56" spans="1:64" s="48" customFormat="1" ht="13" customHeight="1" outlineLevel="1" x14ac:dyDescent="0.35">
      <c r="A56" s="40"/>
      <c r="B56" s="49" t="s">
        <v>82</v>
      </c>
      <c r="C56" s="42"/>
      <c r="D56" s="42"/>
      <c r="E56" s="43">
        <v>0</v>
      </c>
      <c r="F56" s="44">
        <v>44027</v>
      </c>
      <c r="G56" s="45">
        <v>60</v>
      </c>
      <c r="H56" s="46"/>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row>
    <row r="57" spans="1:64" s="48" customFormat="1" ht="13" customHeight="1" outlineLevel="1" x14ac:dyDescent="0.35">
      <c r="A57" s="40"/>
      <c r="B57" s="49" t="s">
        <v>83</v>
      </c>
      <c r="C57" s="42"/>
      <c r="D57" s="42"/>
      <c r="E57" s="43">
        <v>0.9</v>
      </c>
      <c r="F57" s="44">
        <v>44013</v>
      </c>
      <c r="G57" s="45">
        <v>60</v>
      </c>
      <c r="H57" s="46"/>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row>
    <row r="58" spans="1:64" s="48" customFormat="1" ht="13" customHeight="1" outlineLevel="1" x14ac:dyDescent="0.35">
      <c r="A58" s="40"/>
      <c r="B58" s="49" t="s">
        <v>84</v>
      </c>
      <c r="C58" s="42"/>
      <c r="D58" s="42"/>
      <c r="E58" s="43">
        <v>0.9</v>
      </c>
      <c r="F58" s="44">
        <v>44013</v>
      </c>
      <c r="G58" s="45">
        <v>60</v>
      </c>
      <c r="H58" s="46"/>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row>
    <row r="59" spans="1:64" s="48" customFormat="1" ht="13" customHeight="1" outlineLevel="1" x14ac:dyDescent="0.35">
      <c r="A59" s="40"/>
      <c r="B59" s="49" t="s">
        <v>85</v>
      </c>
      <c r="C59" s="42"/>
      <c r="D59" s="42"/>
      <c r="E59" s="43">
        <v>0.8</v>
      </c>
      <c r="F59" s="44">
        <v>44013</v>
      </c>
      <c r="G59" s="45">
        <v>75</v>
      </c>
      <c r="H59" s="46"/>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row>
    <row r="60" spans="1:64" s="48" customFormat="1" ht="13" customHeight="1" x14ac:dyDescent="0.35">
      <c r="A60" s="40"/>
      <c r="B60" s="55"/>
      <c r="C60" s="42"/>
      <c r="D60" s="42"/>
      <c r="E60" s="43"/>
      <c r="F60" s="53"/>
      <c r="G60" s="45"/>
      <c r="H60" s="46"/>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row>
    <row r="61" spans="1:64" s="48" customFormat="1" ht="13" customHeight="1" x14ac:dyDescent="0.35">
      <c r="A61" s="40"/>
      <c r="B61" s="41" t="s">
        <v>86</v>
      </c>
      <c r="C61" s="42" t="s">
        <v>4</v>
      </c>
      <c r="D61" s="42"/>
      <c r="E61" s="43">
        <v>1</v>
      </c>
      <c r="F61" s="53">
        <v>44013</v>
      </c>
      <c r="G61" s="45">
        <v>40</v>
      </c>
      <c r="H61" s="46"/>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row>
    <row r="62" spans="1:64" s="48" customFormat="1" ht="13" customHeight="1" x14ac:dyDescent="0.35">
      <c r="A62" s="40"/>
      <c r="B62" s="56"/>
      <c r="C62" s="42"/>
      <c r="D62" s="42"/>
      <c r="E62" s="43"/>
      <c r="F62" s="53"/>
      <c r="G62" s="45"/>
      <c r="H62" s="46"/>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row>
    <row r="63" spans="1:64" s="48" customFormat="1" ht="13" customHeight="1" x14ac:dyDescent="0.35">
      <c r="A63" s="40"/>
      <c r="B63" s="41" t="s">
        <v>87</v>
      </c>
      <c r="C63" s="42" t="s">
        <v>4</v>
      </c>
      <c r="D63" s="42"/>
      <c r="E63" s="43">
        <v>1</v>
      </c>
      <c r="F63" s="53">
        <v>44013</v>
      </c>
      <c r="G63" s="45">
        <v>30</v>
      </c>
      <c r="H63" s="46"/>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row>
    <row r="64" spans="1:64" s="48" customFormat="1" ht="13" customHeight="1" x14ac:dyDescent="0.35">
      <c r="A64" s="40"/>
      <c r="B64" s="56"/>
      <c r="C64" s="42"/>
      <c r="D64" s="42"/>
      <c r="E64" s="43"/>
      <c r="F64" s="53"/>
      <c r="G64" s="45"/>
      <c r="H64" s="46"/>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row>
    <row r="65" spans="1:64" s="48" customFormat="1" ht="13" hidden="1" customHeight="1" x14ac:dyDescent="0.35">
      <c r="A65" s="40"/>
      <c r="B65" s="52"/>
      <c r="C65" s="42"/>
      <c r="D65" s="42"/>
      <c r="E65" s="43"/>
      <c r="F65" s="53"/>
      <c r="G65" s="45"/>
      <c r="H65" s="46"/>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row>
    <row r="66" spans="1:64" s="48" customFormat="1" ht="13" hidden="1" customHeight="1" x14ac:dyDescent="0.35">
      <c r="A66" s="40"/>
      <c r="B66" s="57" t="s">
        <v>88</v>
      </c>
      <c r="C66" s="42"/>
      <c r="D66" s="42"/>
      <c r="E66" s="43"/>
      <c r="F66" s="53"/>
      <c r="G66" s="45"/>
      <c r="H66" s="46"/>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row>
    <row r="67" spans="1:64" s="48" customFormat="1" ht="13" hidden="1" customHeight="1" x14ac:dyDescent="0.35">
      <c r="A67" s="40"/>
      <c r="B67" s="58" t="s">
        <v>89</v>
      </c>
      <c r="C67" s="42" t="s">
        <v>4</v>
      </c>
      <c r="D67" s="42" t="s">
        <v>90</v>
      </c>
      <c r="E67" s="43">
        <v>0.3</v>
      </c>
      <c r="F67" s="44">
        <v>44022</v>
      </c>
      <c r="G67" s="45">
        <v>21</v>
      </c>
      <c r="H67" s="46"/>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row>
    <row r="68" spans="1:64" s="48" customFormat="1" ht="13" hidden="1" customHeight="1" x14ac:dyDescent="0.35">
      <c r="A68" s="40"/>
      <c r="B68" s="49" t="s">
        <v>91</v>
      </c>
      <c r="C68" s="42"/>
      <c r="D68" s="42" t="s">
        <v>92</v>
      </c>
      <c r="E68" s="43">
        <v>1</v>
      </c>
      <c r="F68" s="44">
        <v>43931</v>
      </c>
      <c r="G68" s="45">
        <v>7</v>
      </c>
      <c r="H68" s="46"/>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row>
    <row r="69" spans="1:64" s="48" customFormat="1" ht="13" hidden="1" customHeight="1" x14ac:dyDescent="0.35">
      <c r="A69" s="40"/>
      <c r="B69" s="49" t="s">
        <v>93</v>
      </c>
      <c r="C69" s="42"/>
      <c r="D69" s="42" t="s">
        <v>92</v>
      </c>
      <c r="E69" s="43">
        <v>1</v>
      </c>
      <c r="F69" s="44">
        <v>43931</v>
      </c>
      <c r="G69" s="45">
        <v>5</v>
      </c>
      <c r="H69" s="46"/>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row>
    <row r="70" spans="1:64" s="48" customFormat="1" ht="13" hidden="1" customHeight="1" x14ac:dyDescent="0.35">
      <c r="A70" s="40"/>
      <c r="B70" s="49" t="s">
        <v>94</v>
      </c>
      <c r="C70" s="42" t="s">
        <v>4</v>
      </c>
      <c r="D70" s="42" t="s">
        <v>28</v>
      </c>
      <c r="E70" s="43"/>
      <c r="F70" s="44">
        <v>44027</v>
      </c>
      <c r="G70" s="45">
        <v>5</v>
      </c>
      <c r="H70" s="46"/>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row>
    <row r="71" spans="1:64" s="48" customFormat="1" ht="13" hidden="1" customHeight="1" x14ac:dyDescent="0.35">
      <c r="A71" s="40"/>
      <c r="B71" s="49" t="s">
        <v>95</v>
      </c>
      <c r="C71" s="42"/>
      <c r="D71" s="42" t="s">
        <v>96</v>
      </c>
      <c r="E71" s="43"/>
      <c r="F71" s="44">
        <v>44089</v>
      </c>
      <c r="G71" s="45">
        <v>5</v>
      </c>
      <c r="H71" s="46"/>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row>
    <row r="72" spans="1:64" s="48" customFormat="1" ht="13" hidden="1" customHeight="1" x14ac:dyDescent="0.35">
      <c r="A72" s="40"/>
      <c r="B72" s="49" t="s">
        <v>97</v>
      </c>
      <c r="C72" s="42"/>
      <c r="D72" s="42" t="s">
        <v>96</v>
      </c>
      <c r="E72" s="43"/>
      <c r="F72" s="44">
        <v>44119</v>
      </c>
      <c r="G72" s="45">
        <v>5</v>
      </c>
      <c r="H72" s="46"/>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row>
    <row r="73" spans="1:64" s="48" customFormat="1" ht="13" hidden="1" customHeight="1" x14ac:dyDescent="0.35">
      <c r="A73" s="40"/>
      <c r="B73" s="49" t="s">
        <v>98</v>
      </c>
      <c r="C73" s="42"/>
      <c r="D73" s="42" t="s">
        <v>96</v>
      </c>
      <c r="E73" s="43"/>
      <c r="F73" s="44">
        <v>44119</v>
      </c>
      <c r="G73" s="45"/>
      <c r="H73" s="46"/>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row>
    <row r="74" spans="1:64" s="48" customFormat="1" ht="13" hidden="1" customHeight="1" x14ac:dyDescent="0.35">
      <c r="A74" s="40"/>
      <c r="B74" s="49" t="s">
        <v>99</v>
      </c>
      <c r="C74" s="42"/>
      <c r="D74" s="42" t="s">
        <v>96</v>
      </c>
      <c r="E74" s="43"/>
      <c r="F74" s="44">
        <v>44119</v>
      </c>
      <c r="G74" s="45"/>
      <c r="H74" s="46"/>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row>
    <row r="75" spans="1:64" s="48" customFormat="1" ht="13" hidden="1" customHeight="1" x14ac:dyDescent="0.35">
      <c r="A75" s="40"/>
      <c r="B75" s="49" t="s">
        <v>100</v>
      </c>
      <c r="C75" s="42"/>
      <c r="D75" s="42" t="s">
        <v>96</v>
      </c>
      <c r="E75" s="43"/>
      <c r="F75" s="44">
        <v>44119</v>
      </c>
      <c r="G75" s="45"/>
      <c r="H75" s="46"/>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row>
    <row r="76" spans="1:64" s="48" customFormat="1" ht="13" hidden="1" customHeight="1" x14ac:dyDescent="0.35">
      <c r="A76" s="40"/>
      <c r="B76" s="49" t="s">
        <v>101</v>
      </c>
      <c r="C76" s="42"/>
      <c r="D76" s="42" t="s">
        <v>96</v>
      </c>
      <c r="E76" s="43"/>
      <c r="F76" s="44">
        <v>44119</v>
      </c>
      <c r="G76" s="45"/>
      <c r="H76" s="46"/>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row>
    <row r="77" spans="1:64" s="48" customFormat="1" ht="13" hidden="1" customHeight="1" x14ac:dyDescent="0.35">
      <c r="A77" s="40"/>
      <c r="B77" s="49" t="s">
        <v>102</v>
      </c>
      <c r="C77" s="42"/>
      <c r="D77" s="42" t="s">
        <v>96</v>
      </c>
      <c r="E77" s="43"/>
      <c r="F77" s="44">
        <v>44119</v>
      </c>
      <c r="G77" s="45"/>
      <c r="H77" s="46"/>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row>
    <row r="78" spans="1:64" s="48" customFormat="1" ht="13" hidden="1" customHeight="1" x14ac:dyDescent="0.35">
      <c r="A78" s="40"/>
      <c r="B78" s="49" t="s">
        <v>103</v>
      </c>
      <c r="C78" s="42"/>
      <c r="D78" s="42" t="s">
        <v>96</v>
      </c>
      <c r="E78" s="43"/>
      <c r="F78" s="44">
        <v>44119</v>
      </c>
      <c r="G78" s="45"/>
      <c r="H78" s="46"/>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row>
    <row r="79" spans="1:64" s="48" customFormat="1" ht="13" hidden="1" customHeight="1" x14ac:dyDescent="0.35">
      <c r="A79" s="40"/>
      <c r="B79" s="49" t="s">
        <v>104</v>
      </c>
      <c r="C79" s="42"/>
      <c r="D79" s="42" t="s">
        <v>105</v>
      </c>
      <c r="E79" s="43"/>
      <c r="F79" s="44">
        <v>44119</v>
      </c>
      <c r="G79" s="45"/>
      <c r="H79" s="46"/>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row>
    <row r="80" spans="1:64" s="48" customFormat="1" ht="13" hidden="1" customHeight="1" x14ac:dyDescent="0.35">
      <c r="A80" s="40"/>
      <c r="B80" s="49" t="s">
        <v>106</v>
      </c>
      <c r="C80" s="42"/>
      <c r="D80" s="42" t="s">
        <v>90</v>
      </c>
      <c r="E80" s="43"/>
      <c r="F80" s="44">
        <v>43931</v>
      </c>
      <c r="G80" s="45"/>
      <c r="H80" s="46"/>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row>
    <row r="81" spans="1:64" s="48" customFormat="1" ht="13" hidden="1" customHeight="1" x14ac:dyDescent="0.35">
      <c r="A81" s="40"/>
      <c r="B81" s="49" t="s">
        <v>107</v>
      </c>
      <c r="C81" s="42"/>
      <c r="D81" s="42" t="s">
        <v>90</v>
      </c>
      <c r="E81" s="43"/>
      <c r="F81" s="44">
        <v>43983</v>
      </c>
      <c r="G81" s="45"/>
      <c r="H81" s="46"/>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row>
    <row r="82" spans="1:64" s="48" customFormat="1" ht="13" hidden="1" customHeight="1" x14ac:dyDescent="0.35">
      <c r="A82" s="40"/>
      <c r="B82" s="49" t="s">
        <v>108</v>
      </c>
      <c r="C82" s="42"/>
      <c r="D82" s="42" t="s">
        <v>90</v>
      </c>
      <c r="E82" s="43"/>
      <c r="F82" s="44">
        <v>43983</v>
      </c>
      <c r="G82" s="45"/>
      <c r="H82" s="46"/>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row>
    <row r="83" spans="1:64" s="48" customFormat="1" ht="13" hidden="1" customHeight="1" x14ac:dyDescent="0.35">
      <c r="A83" s="40"/>
      <c r="B83" s="49" t="s">
        <v>109</v>
      </c>
      <c r="C83" s="42"/>
      <c r="D83" s="42" t="s">
        <v>90</v>
      </c>
      <c r="E83" s="43"/>
      <c r="F83" s="44">
        <v>44013</v>
      </c>
      <c r="G83" s="45"/>
      <c r="H83" s="46"/>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row>
    <row r="84" spans="1:64" s="48" customFormat="1" ht="13" hidden="1" customHeight="1" x14ac:dyDescent="0.35">
      <c r="A84" s="40"/>
      <c r="B84" s="49" t="s">
        <v>110</v>
      </c>
      <c r="C84" s="42"/>
      <c r="D84" s="42" t="s">
        <v>90</v>
      </c>
      <c r="E84" s="43">
        <v>0.8</v>
      </c>
      <c r="F84" s="44">
        <v>43983</v>
      </c>
      <c r="G84" s="45"/>
      <c r="H84" s="46"/>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row>
    <row r="85" spans="1:64" s="48" customFormat="1" ht="13" hidden="1" customHeight="1" x14ac:dyDescent="0.35">
      <c r="A85" s="40"/>
      <c r="B85" s="49" t="s">
        <v>111</v>
      </c>
      <c r="C85" s="42"/>
      <c r="D85" s="42" t="s">
        <v>90</v>
      </c>
      <c r="E85" s="43"/>
      <c r="F85" s="44">
        <v>43983</v>
      </c>
      <c r="G85" s="45"/>
      <c r="H85" s="46"/>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row>
    <row r="86" spans="1:64" s="48" customFormat="1" ht="13" hidden="1" customHeight="1" x14ac:dyDescent="0.35">
      <c r="A86" s="40"/>
      <c r="B86" s="49" t="s">
        <v>112</v>
      </c>
      <c r="C86" s="42"/>
      <c r="D86" s="42" t="s">
        <v>90</v>
      </c>
      <c r="E86" s="43"/>
      <c r="F86" s="44">
        <v>44013</v>
      </c>
      <c r="G86" s="45"/>
      <c r="H86" s="46"/>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row>
    <row r="87" spans="1:64" s="48" customFormat="1" ht="13" hidden="1" customHeight="1" x14ac:dyDescent="0.35">
      <c r="A87" s="40"/>
      <c r="B87" s="49" t="s">
        <v>113</v>
      </c>
      <c r="C87" s="42"/>
      <c r="D87" s="42" t="s">
        <v>90</v>
      </c>
      <c r="E87" s="43">
        <v>0.5</v>
      </c>
      <c r="F87" s="44">
        <v>44044</v>
      </c>
      <c r="G87" s="45"/>
      <c r="H87" s="46"/>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row>
    <row r="88" spans="1:64" s="48" customFormat="1" ht="13" hidden="1" customHeight="1" x14ac:dyDescent="0.35">
      <c r="A88" s="40"/>
      <c r="B88" s="49" t="s">
        <v>114</v>
      </c>
      <c r="C88" s="42"/>
      <c r="D88" s="42" t="s">
        <v>90</v>
      </c>
      <c r="E88" s="43"/>
      <c r="F88" s="44">
        <v>44059</v>
      </c>
      <c r="G88" s="45"/>
      <c r="H88" s="46"/>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row>
    <row r="89" spans="1:64" s="48" customFormat="1" ht="13" hidden="1" customHeight="1" x14ac:dyDescent="0.35">
      <c r="A89" s="40"/>
      <c r="B89" s="49" t="s">
        <v>115</v>
      </c>
      <c r="C89" s="42"/>
      <c r="D89" s="42" t="s">
        <v>90</v>
      </c>
      <c r="E89" s="43"/>
      <c r="F89" s="44">
        <v>44105</v>
      </c>
      <c r="G89" s="45"/>
      <c r="H89" s="46"/>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row>
    <row r="90" spans="1:64" s="48" customFormat="1" ht="13" hidden="1" customHeight="1" x14ac:dyDescent="0.35">
      <c r="A90" s="40"/>
      <c r="B90" s="49" t="s">
        <v>116</v>
      </c>
      <c r="C90" s="42"/>
      <c r="D90" s="42" t="s">
        <v>90</v>
      </c>
      <c r="E90" s="43"/>
      <c r="F90" s="44">
        <v>44044</v>
      </c>
      <c r="G90" s="45"/>
      <c r="H90" s="46"/>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row>
    <row r="91" spans="1:64" s="48" customFormat="1" ht="13" hidden="1" customHeight="1" x14ac:dyDescent="0.35">
      <c r="A91" s="40"/>
      <c r="B91" s="49" t="s">
        <v>117</v>
      </c>
      <c r="C91" s="42"/>
      <c r="D91" s="42" t="s">
        <v>118</v>
      </c>
      <c r="E91" s="43"/>
      <c r="F91" s="44">
        <v>44075</v>
      </c>
      <c r="G91" s="45"/>
      <c r="H91" s="46"/>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row>
    <row r="92" spans="1:64" s="48" customFormat="1" ht="13" hidden="1" customHeight="1" x14ac:dyDescent="0.35">
      <c r="A92" s="40"/>
      <c r="B92" s="52"/>
      <c r="C92" s="42"/>
      <c r="D92" s="42"/>
      <c r="E92" s="43"/>
      <c r="F92" s="53"/>
      <c r="G92" s="45"/>
      <c r="H92" s="46"/>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row>
    <row r="93" spans="1:64" s="48" customFormat="1" ht="13" hidden="1" customHeight="1" x14ac:dyDescent="0.35">
      <c r="A93" s="40"/>
      <c r="B93" s="58" t="s">
        <v>119</v>
      </c>
      <c r="C93" s="42" t="s">
        <v>4</v>
      </c>
      <c r="D93" s="42" t="s">
        <v>90</v>
      </c>
      <c r="E93" s="43"/>
      <c r="F93" s="44">
        <v>44024</v>
      </c>
      <c r="G93" s="45">
        <v>110</v>
      </c>
      <c r="H93" s="46"/>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row>
    <row r="94" spans="1:64" s="48" customFormat="1" ht="13" hidden="1" customHeight="1" x14ac:dyDescent="0.35">
      <c r="A94" s="40"/>
      <c r="B94" s="49" t="s">
        <v>120</v>
      </c>
      <c r="C94" s="42"/>
      <c r="D94" s="42" t="s">
        <v>121</v>
      </c>
      <c r="E94" s="43"/>
      <c r="F94" s="44">
        <v>44027</v>
      </c>
      <c r="G94" s="45">
        <v>20</v>
      </c>
      <c r="H94" s="46"/>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row>
    <row r="95" spans="1:64" s="48" customFormat="1" ht="13" hidden="1" customHeight="1" x14ac:dyDescent="0.35">
      <c r="A95" s="40"/>
      <c r="B95" s="49" t="s">
        <v>122</v>
      </c>
      <c r="C95" s="42"/>
      <c r="D95" s="42" t="s">
        <v>121</v>
      </c>
      <c r="E95" s="43"/>
      <c r="F95" s="44"/>
      <c r="G95" s="45"/>
      <c r="H95" s="46"/>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row>
    <row r="96" spans="1:64" s="48" customFormat="1" ht="13" hidden="1" customHeight="1" x14ac:dyDescent="0.35">
      <c r="A96" s="40"/>
      <c r="B96" s="49" t="s">
        <v>123</v>
      </c>
      <c r="C96" s="42"/>
      <c r="D96" s="42" t="s">
        <v>121</v>
      </c>
      <c r="E96" s="43"/>
      <c r="F96" s="44"/>
      <c r="G96" s="45"/>
      <c r="H96" s="46"/>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row>
    <row r="97" spans="1:64" s="48" customFormat="1" ht="13" hidden="1" customHeight="1" x14ac:dyDescent="0.35">
      <c r="A97" s="40"/>
      <c r="B97" s="49" t="s">
        <v>124</v>
      </c>
      <c r="C97" s="42"/>
      <c r="D97" s="42" t="s">
        <v>125</v>
      </c>
      <c r="E97" s="43"/>
      <c r="F97" s="44"/>
      <c r="G97" s="45"/>
      <c r="H97" s="46"/>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row>
    <row r="98" spans="1:64" s="48" customFormat="1" ht="13" hidden="1" customHeight="1" x14ac:dyDescent="0.35">
      <c r="A98" s="40"/>
      <c r="B98" s="49" t="s">
        <v>126</v>
      </c>
      <c r="C98" s="42"/>
      <c r="D98" s="42" t="s">
        <v>127</v>
      </c>
      <c r="E98" s="43"/>
      <c r="F98" s="44"/>
      <c r="G98" s="45"/>
      <c r="H98" s="46"/>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row>
    <row r="99" spans="1:64" s="48" customFormat="1" ht="13" hidden="1" customHeight="1" x14ac:dyDescent="0.35">
      <c r="A99" s="40"/>
      <c r="B99" s="49" t="s">
        <v>128</v>
      </c>
      <c r="C99" s="42"/>
      <c r="D99" s="42" t="s">
        <v>28</v>
      </c>
      <c r="E99" s="43"/>
      <c r="F99" s="44"/>
      <c r="G99" s="45"/>
      <c r="H99" s="46"/>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row>
    <row r="100" spans="1:64" s="48" customFormat="1" ht="13" hidden="1" customHeight="1" x14ac:dyDescent="0.35">
      <c r="A100" s="40"/>
      <c r="B100" s="49" t="s">
        <v>129</v>
      </c>
      <c r="C100" s="42"/>
      <c r="D100" s="42" t="s">
        <v>92</v>
      </c>
      <c r="E100" s="43">
        <v>1</v>
      </c>
      <c r="F100" s="44"/>
      <c r="G100" s="45"/>
      <c r="H100" s="46"/>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row>
    <row r="101" spans="1:64" s="48" customFormat="1" ht="13" hidden="1" customHeight="1" x14ac:dyDescent="0.35">
      <c r="A101" s="40"/>
      <c r="B101" s="49" t="s">
        <v>130</v>
      </c>
      <c r="C101" s="42"/>
      <c r="D101" s="42" t="s">
        <v>92</v>
      </c>
      <c r="E101" s="43">
        <v>1</v>
      </c>
      <c r="F101" s="44"/>
      <c r="G101" s="45"/>
      <c r="H101" s="46"/>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row>
    <row r="102" spans="1:64" s="48" customFormat="1" ht="13" hidden="1" customHeight="1" x14ac:dyDescent="0.35">
      <c r="A102" s="40"/>
      <c r="B102" s="49" t="s">
        <v>131</v>
      </c>
      <c r="C102" s="42"/>
      <c r="D102" s="42" t="s">
        <v>92</v>
      </c>
      <c r="E102" s="43">
        <v>1</v>
      </c>
      <c r="F102" s="44"/>
      <c r="G102" s="45"/>
      <c r="H102" s="46"/>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row>
    <row r="103" spans="1:64" s="48" customFormat="1" ht="13" hidden="1" customHeight="1" x14ac:dyDescent="0.35">
      <c r="A103" s="40"/>
      <c r="B103" s="49" t="s">
        <v>132</v>
      </c>
      <c r="C103" s="42"/>
      <c r="D103" s="42" t="s">
        <v>63</v>
      </c>
      <c r="E103" s="43"/>
      <c r="F103" s="44"/>
      <c r="G103" s="45"/>
      <c r="H103" s="46"/>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row>
    <row r="104" spans="1:64" s="48" customFormat="1" ht="13" hidden="1" customHeight="1" x14ac:dyDescent="0.35">
      <c r="A104" s="40"/>
      <c r="B104" s="49" t="s">
        <v>133</v>
      </c>
      <c r="C104" s="42"/>
      <c r="D104" s="42" t="s">
        <v>96</v>
      </c>
      <c r="E104" s="43"/>
      <c r="F104" s="44"/>
      <c r="G104" s="45"/>
      <c r="H104" s="46"/>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row>
    <row r="105" spans="1:64" s="48" customFormat="1" ht="13" hidden="1" customHeight="1" x14ac:dyDescent="0.35">
      <c r="A105" s="40"/>
      <c r="B105" s="49" t="s">
        <v>134</v>
      </c>
      <c r="C105" s="42"/>
      <c r="D105" s="42" t="s">
        <v>96</v>
      </c>
      <c r="E105" s="43"/>
      <c r="F105" s="44"/>
      <c r="G105" s="45"/>
      <c r="H105" s="46"/>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row>
    <row r="106" spans="1:64" s="48" customFormat="1" ht="13" hidden="1" customHeight="1" x14ac:dyDescent="0.35">
      <c r="A106" s="40"/>
      <c r="B106" s="49" t="s">
        <v>135</v>
      </c>
      <c r="C106" s="42"/>
      <c r="D106" s="42" t="s">
        <v>96</v>
      </c>
      <c r="E106" s="43"/>
      <c r="F106" s="44"/>
      <c r="G106" s="45"/>
      <c r="H106" s="46"/>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row>
    <row r="107" spans="1:64" s="48" customFormat="1" ht="13" hidden="1" customHeight="1" x14ac:dyDescent="0.35">
      <c r="A107" s="40"/>
      <c r="B107" s="49" t="s">
        <v>136</v>
      </c>
      <c r="C107" s="42"/>
      <c r="D107" s="42" t="s">
        <v>96</v>
      </c>
      <c r="E107" s="43"/>
      <c r="F107" s="44"/>
      <c r="G107" s="45"/>
      <c r="H107" s="46"/>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row>
    <row r="108" spans="1:64" s="48" customFormat="1" ht="13" hidden="1" customHeight="1" x14ac:dyDescent="0.35">
      <c r="A108" s="40"/>
      <c r="B108" s="49" t="s">
        <v>137</v>
      </c>
      <c r="C108" s="42"/>
      <c r="D108" s="42" t="s">
        <v>96</v>
      </c>
      <c r="E108" s="43"/>
      <c r="F108" s="44"/>
      <c r="G108" s="45"/>
      <c r="H108" s="46"/>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row>
    <row r="109" spans="1:64" s="48" customFormat="1" ht="13" hidden="1" customHeight="1" x14ac:dyDescent="0.35">
      <c r="A109" s="40"/>
      <c r="B109" s="49" t="s">
        <v>138</v>
      </c>
      <c r="C109" s="42"/>
      <c r="D109" s="42" t="s">
        <v>96</v>
      </c>
      <c r="E109" s="43"/>
      <c r="F109" s="44"/>
      <c r="G109" s="45"/>
      <c r="H109" s="46"/>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row>
    <row r="110" spans="1:64" s="48" customFormat="1" ht="13" hidden="1" customHeight="1" x14ac:dyDescent="0.35">
      <c r="A110" s="40"/>
      <c r="B110" s="49" t="s">
        <v>139</v>
      </c>
      <c r="C110" s="42"/>
      <c r="D110" s="42" t="s">
        <v>96</v>
      </c>
      <c r="E110" s="43"/>
      <c r="F110" s="44"/>
      <c r="G110" s="45"/>
      <c r="H110" s="46"/>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c r="AZ110" s="47"/>
      <c r="BA110" s="47"/>
      <c r="BB110" s="47"/>
      <c r="BC110" s="47"/>
      <c r="BD110" s="47"/>
      <c r="BE110" s="47"/>
      <c r="BF110" s="47"/>
      <c r="BG110" s="47"/>
      <c r="BH110" s="47"/>
      <c r="BI110" s="47"/>
      <c r="BJ110" s="47"/>
      <c r="BK110" s="47"/>
      <c r="BL110" s="47"/>
    </row>
    <row r="111" spans="1:64" s="48" customFormat="1" ht="13" hidden="1" customHeight="1" x14ac:dyDescent="0.35">
      <c r="A111" s="40"/>
      <c r="B111" s="49" t="s">
        <v>140</v>
      </c>
      <c r="C111" s="42"/>
      <c r="D111" s="42" t="s">
        <v>96</v>
      </c>
      <c r="E111" s="43"/>
      <c r="F111" s="44"/>
      <c r="G111" s="45"/>
      <c r="H111" s="46"/>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row>
    <row r="112" spans="1:64" s="48" customFormat="1" ht="13" hidden="1" customHeight="1" x14ac:dyDescent="0.35">
      <c r="A112" s="40"/>
      <c r="B112" s="49" t="s">
        <v>141</v>
      </c>
      <c r="C112" s="42"/>
      <c r="D112" s="42" t="s">
        <v>96</v>
      </c>
      <c r="E112" s="43"/>
      <c r="F112" s="44"/>
      <c r="G112" s="45"/>
      <c r="H112" s="46"/>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c r="AZ112" s="47"/>
      <c r="BA112" s="47"/>
      <c r="BB112" s="47"/>
      <c r="BC112" s="47"/>
      <c r="BD112" s="47"/>
      <c r="BE112" s="47"/>
      <c r="BF112" s="47"/>
      <c r="BG112" s="47"/>
      <c r="BH112" s="47"/>
      <c r="BI112" s="47"/>
      <c r="BJ112" s="47"/>
      <c r="BK112" s="47"/>
      <c r="BL112" s="47"/>
    </row>
    <row r="113" spans="1:64" s="48" customFormat="1" ht="13" hidden="1" customHeight="1" x14ac:dyDescent="0.35">
      <c r="A113" s="40"/>
      <c r="B113" s="52"/>
      <c r="C113" s="42"/>
      <c r="D113" s="42"/>
      <c r="E113" s="43"/>
      <c r="F113" s="53"/>
      <c r="G113" s="45"/>
      <c r="H113" s="46"/>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c r="AZ113" s="47"/>
      <c r="BA113" s="47"/>
      <c r="BB113" s="47"/>
      <c r="BC113" s="47"/>
      <c r="BD113" s="47"/>
      <c r="BE113" s="47"/>
      <c r="BF113" s="47"/>
      <c r="BG113" s="47"/>
      <c r="BH113" s="47"/>
      <c r="BI113" s="47"/>
      <c r="BJ113" s="47"/>
      <c r="BK113" s="47"/>
      <c r="BL113" s="47"/>
    </row>
    <row r="114" spans="1:64" s="48" customFormat="1" ht="13" hidden="1" customHeight="1" x14ac:dyDescent="0.35">
      <c r="A114" s="40"/>
      <c r="B114" s="58" t="s">
        <v>142</v>
      </c>
      <c r="C114" s="42"/>
      <c r="D114" s="42"/>
      <c r="E114" s="43"/>
      <c r="F114" s="44"/>
      <c r="G114" s="45"/>
      <c r="H114" s="46"/>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c r="AZ114" s="47"/>
      <c r="BA114" s="47"/>
      <c r="BB114" s="47"/>
      <c r="BC114" s="47"/>
      <c r="BD114" s="47"/>
      <c r="BE114" s="47"/>
      <c r="BF114" s="47"/>
      <c r="BG114" s="47"/>
      <c r="BH114" s="47"/>
      <c r="BI114" s="47"/>
      <c r="BJ114" s="47"/>
      <c r="BK114" s="47"/>
      <c r="BL114" s="47"/>
    </row>
    <row r="115" spans="1:64" s="48" customFormat="1" ht="13" hidden="1" customHeight="1" x14ac:dyDescent="0.35">
      <c r="A115" s="40"/>
      <c r="B115" s="49" t="s">
        <v>143</v>
      </c>
      <c r="C115" s="42" t="s">
        <v>4</v>
      </c>
      <c r="D115" s="42" t="s">
        <v>92</v>
      </c>
      <c r="E115" s="43"/>
      <c r="F115" s="44">
        <v>44027</v>
      </c>
      <c r="G115" s="45">
        <f>F183-Milestones[[#This Row],[Start]]</f>
        <v>78</v>
      </c>
      <c r="H115" s="46"/>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c r="AZ115" s="47"/>
      <c r="BA115" s="47"/>
      <c r="BB115" s="47"/>
      <c r="BC115" s="47"/>
      <c r="BD115" s="47"/>
      <c r="BE115" s="47"/>
      <c r="BF115" s="47"/>
      <c r="BG115" s="47"/>
      <c r="BH115" s="47"/>
      <c r="BI115" s="47"/>
      <c r="BJ115" s="47"/>
      <c r="BK115" s="47"/>
      <c r="BL115" s="47"/>
    </row>
    <row r="116" spans="1:64" s="48" customFormat="1" ht="13" hidden="1" customHeight="1" x14ac:dyDescent="0.35">
      <c r="A116" s="40"/>
      <c r="B116" s="59" t="s">
        <v>144</v>
      </c>
      <c r="C116" s="42"/>
      <c r="D116" s="42"/>
      <c r="E116" s="43"/>
      <c r="F116" s="44"/>
      <c r="G116" s="45"/>
      <c r="H116" s="46"/>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row>
    <row r="117" spans="1:64" s="48" customFormat="1" ht="13" hidden="1" customHeight="1" x14ac:dyDescent="0.35">
      <c r="A117" s="40"/>
      <c r="B117" s="49" t="s">
        <v>145</v>
      </c>
      <c r="C117" s="42"/>
      <c r="D117" s="42"/>
      <c r="E117" s="43"/>
      <c r="F117" s="44"/>
      <c r="G117" s="45"/>
      <c r="H117" s="46"/>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c r="AZ117" s="47"/>
      <c r="BA117" s="47"/>
      <c r="BB117" s="47"/>
      <c r="BC117" s="47"/>
      <c r="BD117" s="47"/>
      <c r="BE117" s="47"/>
      <c r="BF117" s="47"/>
      <c r="BG117" s="47"/>
      <c r="BH117" s="47"/>
      <c r="BI117" s="47"/>
      <c r="BJ117" s="47"/>
      <c r="BK117" s="47"/>
      <c r="BL117" s="47"/>
    </row>
    <row r="118" spans="1:64" s="48" customFormat="1" ht="13" hidden="1" customHeight="1" x14ac:dyDescent="0.35">
      <c r="A118" s="40"/>
      <c r="B118" s="49" t="s">
        <v>146</v>
      </c>
      <c r="C118" s="42"/>
      <c r="D118" s="42"/>
      <c r="E118" s="43"/>
      <c r="F118" s="44"/>
      <c r="G118" s="45"/>
      <c r="H118" s="46"/>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c r="BG118" s="47"/>
      <c r="BH118" s="47"/>
      <c r="BI118" s="47"/>
      <c r="BJ118" s="47"/>
      <c r="BK118" s="47"/>
      <c r="BL118" s="47"/>
    </row>
    <row r="119" spans="1:64" s="48" customFormat="1" ht="13" hidden="1" customHeight="1" x14ac:dyDescent="0.35">
      <c r="A119" s="40"/>
      <c r="B119" s="49" t="s">
        <v>147</v>
      </c>
      <c r="C119" s="42"/>
      <c r="D119" s="42"/>
      <c r="E119" s="43"/>
      <c r="F119" s="44"/>
      <c r="G119" s="45"/>
      <c r="H119" s="46"/>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c r="BG119" s="47"/>
      <c r="BH119" s="47"/>
      <c r="BI119" s="47"/>
      <c r="BJ119" s="47"/>
      <c r="BK119" s="47"/>
      <c r="BL119" s="47"/>
    </row>
    <row r="120" spans="1:64" s="48" customFormat="1" ht="13" hidden="1" customHeight="1" x14ac:dyDescent="0.35">
      <c r="A120" s="40"/>
      <c r="B120" s="49" t="s">
        <v>148</v>
      </c>
      <c r="C120" s="42"/>
      <c r="D120" s="42"/>
      <c r="E120" s="43"/>
      <c r="F120" s="44"/>
      <c r="G120" s="45"/>
      <c r="H120" s="46"/>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c r="BG120" s="47"/>
      <c r="BH120" s="47"/>
      <c r="BI120" s="47"/>
      <c r="BJ120" s="47"/>
      <c r="BK120" s="47"/>
      <c r="BL120" s="47"/>
    </row>
    <row r="121" spans="1:64" s="48" customFormat="1" ht="13" hidden="1" customHeight="1" x14ac:dyDescent="0.35">
      <c r="A121" s="40"/>
      <c r="B121" s="49" t="s">
        <v>149</v>
      </c>
      <c r="C121" s="42"/>
      <c r="D121" s="42"/>
      <c r="E121" s="43"/>
      <c r="F121" s="44"/>
      <c r="G121" s="45"/>
      <c r="H121" s="46"/>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c r="BG121" s="47"/>
      <c r="BH121" s="47"/>
      <c r="BI121" s="47"/>
      <c r="BJ121" s="47"/>
      <c r="BK121" s="47"/>
      <c r="BL121" s="47"/>
    </row>
    <row r="122" spans="1:64" s="48" customFormat="1" ht="13" hidden="1" customHeight="1" x14ac:dyDescent="0.35">
      <c r="A122" s="40"/>
      <c r="B122" s="49" t="s">
        <v>150</v>
      </c>
      <c r="C122" s="42"/>
      <c r="D122" s="42"/>
      <c r="E122" s="43"/>
      <c r="F122" s="44"/>
      <c r="G122" s="45"/>
      <c r="H122" s="46"/>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c r="BG122" s="47"/>
      <c r="BH122" s="47"/>
      <c r="BI122" s="47"/>
      <c r="BJ122" s="47"/>
      <c r="BK122" s="47"/>
      <c r="BL122" s="47"/>
    </row>
    <row r="123" spans="1:64" s="48" customFormat="1" ht="13" hidden="1" customHeight="1" x14ac:dyDescent="0.35">
      <c r="A123" s="40"/>
      <c r="B123" s="49" t="s">
        <v>151</v>
      </c>
      <c r="C123" s="42"/>
      <c r="D123" s="42"/>
      <c r="E123" s="43"/>
      <c r="F123" s="44"/>
      <c r="G123" s="45"/>
      <c r="H123" s="46"/>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c r="BG123" s="47"/>
      <c r="BH123" s="47"/>
      <c r="BI123" s="47"/>
      <c r="BJ123" s="47"/>
      <c r="BK123" s="47"/>
      <c r="BL123" s="47"/>
    </row>
    <row r="124" spans="1:64" s="48" customFormat="1" ht="13" hidden="1" customHeight="1" x14ac:dyDescent="0.35">
      <c r="A124" s="40"/>
      <c r="B124" s="49" t="s">
        <v>152</v>
      </c>
      <c r="C124" s="42"/>
      <c r="D124" s="42"/>
      <c r="E124" s="43"/>
      <c r="F124" s="44"/>
      <c r="G124" s="45"/>
      <c r="H124" s="46"/>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c r="BG124" s="47"/>
      <c r="BH124" s="47"/>
      <c r="BI124" s="47"/>
      <c r="BJ124" s="47"/>
      <c r="BK124" s="47"/>
      <c r="BL124" s="47"/>
    </row>
    <row r="125" spans="1:64" s="48" customFormat="1" ht="13" hidden="1" customHeight="1" x14ac:dyDescent="0.35">
      <c r="A125" s="40"/>
      <c r="B125" s="49" t="s">
        <v>153</v>
      </c>
      <c r="C125" s="42"/>
      <c r="D125" s="42"/>
      <c r="E125" s="43"/>
      <c r="F125" s="44"/>
      <c r="G125" s="45"/>
      <c r="H125" s="46"/>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c r="BG125" s="47"/>
      <c r="BH125" s="47"/>
      <c r="BI125" s="47"/>
      <c r="BJ125" s="47"/>
      <c r="BK125" s="47"/>
      <c r="BL125" s="47"/>
    </row>
    <row r="126" spans="1:64" s="48" customFormat="1" ht="13" hidden="1" customHeight="1" x14ac:dyDescent="0.35">
      <c r="A126" s="40"/>
      <c r="B126" s="49" t="s">
        <v>154</v>
      </c>
      <c r="C126" s="42"/>
      <c r="D126" s="42"/>
      <c r="E126" s="43"/>
      <c r="F126" s="44"/>
      <c r="G126" s="45"/>
      <c r="H126" s="46"/>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row>
    <row r="127" spans="1:64" s="48" customFormat="1" ht="13" hidden="1" customHeight="1" x14ac:dyDescent="0.35">
      <c r="A127" s="40"/>
      <c r="B127" s="49" t="s">
        <v>155</v>
      </c>
      <c r="C127" s="42"/>
      <c r="D127" s="42"/>
      <c r="E127" s="43"/>
      <c r="F127" s="44"/>
      <c r="G127" s="45"/>
      <c r="H127" s="46"/>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c r="AZ127" s="47"/>
      <c r="BA127" s="47"/>
      <c r="BB127" s="47"/>
      <c r="BC127" s="47"/>
      <c r="BD127" s="47"/>
      <c r="BE127" s="47"/>
      <c r="BF127" s="47"/>
      <c r="BG127" s="47"/>
      <c r="BH127" s="47"/>
      <c r="BI127" s="47"/>
      <c r="BJ127" s="47"/>
      <c r="BK127" s="47"/>
      <c r="BL127" s="47"/>
    </row>
    <row r="128" spans="1:64" s="48" customFormat="1" ht="13" hidden="1" customHeight="1" x14ac:dyDescent="0.35">
      <c r="A128" s="40"/>
      <c r="B128" s="49" t="s">
        <v>156</v>
      </c>
      <c r="C128" s="42"/>
      <c r="D128" s="42"/>
      <c r="E128" s="43"/>
      <c r="F128" s="44"/>
      <c r="G128" s="45"/>
      <c r="H128" s="46"/>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c r="AZ128" s="47"/>
      <c r="BA128" s="47"/>
      <c r="BB128" s="47"/>
      <c r="BC128" s="47"/>
      <c r="BD128" s="47"/>
      <c r="BE128" s="47"/>
      <c r="BF128" s="47"/>
      <c r="BG128" s="47"/>
      <c r="BH128" s="47"/>
      <c r="BI128" s="47"/>
      <c r="BJ128" s="47"/>
      <c r="BK128" s="47"/>
      <c r="BL128" s="47"/>
    </row>
    <row r="129" spans="1:64" s="48" customFormat="1" ht="13" hidden="1" customHeight="1" x14ac:dyDescent="0.35">
      <c r="A129" s="40"/>
      <c r="B129" s="49" t="s">
        <v>157</v>
      </c>
      <c r="C129" s="42"/>
      <c r="D129" s="42"/>
      <c r="E129" s="43"/>
      <c r="F129" s="44"/>
      <c r="G129" s="45"/>
      <c r="H129" s="46"/>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c r="AZ129" s="47"/>
      <c r="BA129" s="47"/>
      <c r="BB129" s="47"/>
      <c r="BC129" s="47"/>
      <c r="BD129" s="47"/>
      <c r="BE129" s="47"/>
      <c r="BF129" s="47"/>
      <c r="BG129" s="47"/>
      <c r="BH129" s="47"/>
      <c r="BI129" s="47"/>
      <c r="BJ129" s="47"/>
      <c r="BK129" s="47"/>
      <c r="BL129" s="47"/>
    </row>
    <row r="130" spans="1:64" s="48" customFormat="1" ht="13" hidden="1" customHeight="1" x14ac:dyDescent="0.35">
      <c r="A130" s="40"/>
      <c r="B130" s="49" t="s">
        <v>158</v>
      </c>
      <c r="C130" s="42"/>
      <c r="D130" s="42"/>
      <c r="E130" s="43"/>
      <c r="F130" s="44"/>
      <c r="G130" s="45"/>
      <c r="H130" s="46"/>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c r="AZ130" s="47"/>
      <c r="BA130" s="47"/>
      <c r="BB130" s="47"/>
      <c r="BC130" s="47"/>
      <c r="BD130" s="47"/>
      <c r="BE130" s="47"/>
      <c r="BF130" s="47"/>
      <c r="BG130" s="47"/>
      <c r="BH130" s="47"/>
      <c r="BI130" s="47"/>
      <c r="BJ130" s="47"/>
      <c r="BK130" s="47"/>
      <c r="BL130" s="47"/>
    </row>
    <row r="131" spans="1:64" s="48" customFormat="1" ht="13" hidden="1" customHeight="1" x14ac:dyDescent="0.35">
      <c r="A131" s="40"/>
      <c r="B131" s="49" t="s">
        <v>159</v>
      </c>
      <c r="C131" s="42"/>
      <c r="D131" s="42"/>
      <c r="E131" s="43"/>
      <c r="F131" s="44"/>
      <c r="G131" s="45"/>
      <c r="H131" s="46"/>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c r="AZ131" s="47"/>
      <c r="BA131" s="47"/>
      <c r="BB131" s="47"/>
      <c r="BC131" s="47"/>
      <c r="BD131" s="47"/>
      <c r="BE131" s="47"/>
      <c r="BF131" s="47"/>
      <c r="BG131" s="47"/>
      <c r="BH131" s="47"/>
      <c r="BI131" s="47"/>
      <c r="BJ131" s="47"/>
      <c r="BK131" s="47"/>
      <c r="BL131" s="47"/>
    </row>
    <row r="132" spans="1:64" s="48" customFormat="1" ht="13" hidden="1" customHeight="1" x14ac:dyDescent="0.35">
      <c r="A132" s="40"/>
      <c r="B132" s="49" t="s">
        <v>160</v>
      </c>
      <c r="C132" s="42"/>
      <c r="D132" s="42"/>
      <c r="E132" s="43"/>
      <c r="F132" s="44"/>
      <c r="G132" s="45"/>
      <c r="H132" s="46"/>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c r="AZ132" s="47"/>
      <c r="BA132" s="47"/>
      <c r="BB132" s="47"/>
      <c r="BC132" s="47"/>
      <c r="BD132" s="47"/>
      <c r="BE132" s="47"/>
      <c r="BF132" s="47"/>
      <c r="BG132" s="47"/>
      <c r="BH132" s="47"/>
      <c r="BI132" s="47"/>
      <c r="BJ132" s="47"/>
      <c r="BK132" s="47"/>
      <c r="BL132" s="47"/>
    </row>
    <row r="133" spans="1:64" s="48" customFormat="1" ht="13" hidden="1" customHeight="1" x14ac:dyDescent="0.35">
      <c r="A133" s="40"/>
      <c r="B133" s="49" t="s">
        <v>161</v>
      </c>
      <c r="C133" s="42"/>
      <c r="D133" s="42"/>
      <c r="E133" s="43"/>
      <c r="F133" s="44"/>
      <c r="G133" s="45"/>
      <c r="H133" s="46"/>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c r="AZ133" s="47"/>
      <c r="BA133" s="47"/>
      <c r="BB133" s="47"/>
      <c r="BC133" s="47"/>
      <c r="BD133" s="47"/>
      <c r="BE133" s="47"/>
      <c r="BF133" s="47"/>
      <c r="BG133" s="47"/>
      <c r="BH133" s="47"/>
      <c r="BI133" s="47"/>
      <c r="BJ133" s="47"/>
      <c r="BK133" s="47"/>
      <c r="BL133" s="47"/>
    </row>
    <row r="134" spans="1:64" s="48" customFormat="1" ht="13" hidden="1" customHeight="1" x14ac:dyDescent="0.35">
      <c r="A134" s="40"/>
      <c r="B134" s="49" t="s">
        <v>162</v>
      </c>
      <c r="C134" s="42"/>
      <c r="D134" s="42"/>
      <c r="E134" s="43"/>
      <c r="F134" s="44"/>
      <c r="G134" s="45"/>
      <c r="H134" s="46"/>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c r="AZ134" s="47"/>
      <c r="BA134" s="47"/>
      <c r="BB134" s="47"/>
      <c r="BC134" s="47"/>
      <c r="BD134" s="47"/>
      <c r="BE134" s="47"/>
      <c r="BF134" s="47"/>
      <c r="BG134" s="47"/>
      <c r="BH134" s="47"/>
      <c r="BI134" s="47"/>
      <c r="BJ134" s="47"/>
      <c r="BK134" s="47"/>
      <c r="BL134" s="47"/>
    </row>
    <row r="135" spans="1:64" s="48" customFormat="1" ht="13" hidden="1" customHeight="1" x14ac:dyDescent="0.35">
      <c r="A135" s="40"/>
      <c r="B135" s="49" t="s">
        <v>163</v>
      </c>
      <c r="C135" s="42"/>
      <c r="D135" s="42"/>
      <c r="E135" s="43"/>
      <c r="F135" s="44"/>
      <c r="G135" s="45"/>
      <c r="H135" s="46"/>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c r="AZ135" s="47"/>
      <c r="BA135" s="47"/>
      <c r="BB135" s="47"/>
      <c r="BC135" s="47"/>
      <c r="BD135" s="47"/>
      <c r="BE135" s="47"/>
      <c r="BF135" s="47"/>
      <c r="BG135" s="47"/>
      <c r="BH135" s="47"/>
      <c r="BI135" s="47"/>
      <c r="BJ135" s="47"/>
      <c r="BK135" s="47"/>
      <c r="BL135" s="47"/>
    </row>
    <row r="136" spans="1:64" s="48" customFormat="1" ht="13" hidden="1" customHeight="1" x14ac:dyDescent="0.35">
      <c r="A136" s="40"/>
      <c r="B136" s="49" t="s">
        <v>164</v>
      </c>
      <c r="C136" s="42"/>
      <c r="D136" s="42"/>
      <c r="E136" s="43"/>
      <c r="F136" s="44"/>
      <c r="G136" s="45"/>
      <c r="H136" s="46"/>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row>
    <row r="137" spans="1:64" s="48" customFormat="1" ht="13" hidden="1" customHeight="1" x14ac:dyDescent="0.35">
      <c r="A137" s="40"/>
      <c r="B137" s="49" t="s">
        <v>165</v>
      </c>
      <c r="C137" s="42"/>
      <c r="D137" s="42"/>
      <c r="E137" s="43"/>
      <c r="F137" s="44"/>
      <c r="G137" s="45"/>
      <c r="H137" s="46"/>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row>
    <row r="138" spans="1:64" s="48" customFormat="1" ht="13" hidden="1" customHeight="1" x14ac:dyDescent="0.35">
      <c r="A138" s="40"/>
      <c r="B138" s="59" t="s">
        <v>166</v>
      </c>
      <c r="C138" s="42"/>
      <c r="D138" s="42"/>
      <c r="E138" s="43"/>
      <c r="F138" s="44"/>
      <c r="G138" s="45"/>
      <c r="H138" s="46"/>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c r="AZ138" s="47"/>
      <c r="BA138" s="47"/>
      <c r="BB138" s="47"/>
      <c r="BC138" s="47"/>
      <c r="BD138" s="47"/>
      <c r="BE138" s="47"/>
      <c r="BF138" s="47"/>
      <c r="BG138" s="47"/>
      <c r="BH138" s="47"/>
      <c r="BI138" s="47"/>
      <c r="BJ138" s="47"/>
      <c r="BK138" s="47"/>
      <c r="BL138" s="47"/>
    </row>
    <row r="139" spans="1:64" s="48" customFormat="1" ht="13" hidden="1" customHeight="1" x14ac:dyDescent="0.35">
      <c r="A139" s="40"/>
      <c r="B139" s="49" t="s">
        <v>167</v>
      </c>
      <c r="C139" s="42"/>
      <c r="D139" s="42"/>
      <c r="E139" s="43"/>
      <c r="F139" s="44"/>
      <c r="G139" s="45"/>
      <c r="H139" s="46"/>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c r="AZ139" s="47"/>
      <c r="BA139" s="47"/>
      <c r="BB139" s="47"/>
      <c r="BC139" s="47"/>
      <c r="BD139" s="47"/>
      <c r="BE139" s="47"/>
      <c r="BF139" s="47"/>
      <c r="BG139" s="47"/>
      <c r="BH139" s="47"/>
      <c r="BI139" s="47"/>
      <c r="BJ139" s="47"/>
      <c r="BK139" s="47"/>
      <c r="BL139" s="47"/>
    </row>
    <row r="140" spans="1:64" s="48" customFormat="1" ht="13" hidden="1" customHeight="1" x14ac:dyDescent="0.35">
      <c r="A140" s="40"/>
      <c r="B140" s="49" t="s">
        <v>149</v>
      </c>
      <c r="C140" s="42"/>
      <c r="D140" s="42"/>
      <c r="E140" s="43"/>
      <c r="F140" s="44"/>
      <c r="G140" s="45"/>
      <c r="H140" s="46"/>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row>
    <row r="141" spans="1:64" s="48" customFormat="1" ht="13" hidden="1" customHeight="1" x14ac:dyDescent="0.35">
      <c r="A141" s="40"/>
      <c r="B141" s="49" t="s">
        <v>150</v>
      </c>
      <c r="C141" s="42"/>
      <c r="D141" s="42"/>
      <c r="E141" s="43"/>
      <c r="F141" s="44"/>
      <c r="G141" s="45"/>
      <c r="H141" s="46"/>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row>
    <row r="142" spans="1:64" s="48" customFormat="1" ht="13" hidden="1" customHeight="1" x14ac:dyDescent="0.35">
      <c r="A142" s="40"/>
      <c r="B142" s="49" t="s">
        <v>168</v>
      </c>
      <c r="C142" s="42"/>
      <c r="D142" s="42"/>
      <c r="E142" s="43"/>
      <c r="F142" s="44"/>
      <c r="G142" s="45"/>
      <c r="H142" s="46"/>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c r="AZ142" s="47"/>
      <c r="BA142" s="47"/>
      <c r="BB142" s="47"/>
      <c r="BC142" s="47"/>
      <c r="BD142" s="47"/>
      <c r="BE142" s="47"/>
      <c r="BF142" s="47"/>
      <c r="BG142" s="47"/>
      <c r="BH142" s="47"/>
      <c r="BI142" s="47"/>
      <c r="BJ142" s="47"/>
      <c r="BK142" s="47"/>
      <c r="BL142" s="47"/>
    </row>
    <row r="143" spans="1:64" s="48" customFormat="1" ht="13" hidden="1" customHeight="1" x14ac:dyDescent="0.35">
      <c r="A143" s="40"/>
      <c r="B143" s="49" t="s">
        <v>169</v>
      </c>
      <c r="C143" s="42"/>
      <c r="D143" s="42"/>
      <c r="E143" s="43"/>
      <c r="F143" s="44"/>
      <c r="G143" s="45"/>
      <c r="H143" s="46"/>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c r="AZ143" s="47"/>
      <c r="BA143" s="47"/>
      <c r="BB143" s="47"/>
      <c r="BC143" s="47"/>
      <c r="BD143" s="47"/>
      <c r="BE143" s="47"/>
      <c r="BF143" s="47"/>
      <c r="BG143" s="47"/>
      <c r="BH143" s="47"/>
      <c r="BI143" s="47"/>
      <c r="BJ143" s="47"/>
      <c r="BK143" s="47"/>
      <c r="BL143" s="47"/>
    </row>
    <row r="144" spans="1:64" s="48" customFormat="1" ht="13" hidden="1" customHeight="1" x14ac:dyDescent="0.35">
      <c r="A144" s="40"/>
      <c r="B144" s="49" t="s">
        <v>170</v>
      </c>
      <c r="C144" s="42"/>
      <c r="D144" s="42"/>
      <c r="E144" s="43"/>
      <c r="F144" s="44"/>
      <c r="G144" s="45"/>
      <c r="H144" s="46"/>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c r="AZ144" s="47"/>
      <c r="BA144" s="47"/>
      <c r="BB144" s="47"/>
      <c r="BC144" s="47"/>
      <c r="BD144" s="47"/>
      <c r="BE144" s="47"/>
      <c r="BF144" s="47"/>
      <c r="BG144" s="47"/>
      <c r="BH144" s="47"/>
      <c r="BI144" s="47"/>
      <c r="BJ144" s="47"/>
      <c r="BK144" s="47"/>
      <c r="BL144" s="47"/>
    </row>
    <row r="145" spans="1:64" s="48" customFormat="1" ht="13" hidden="1" customHeight="1" x14ac:dyDescent="0.35">
      <c r="A145" s="40"/>
      <c r="B145" s="49" t="s">
        <v>171</v>
      </c>
      <c r="C145" s="42"/>
      <c r="D145" s="42"/>
      <c r="E145" s="43"/>
      <c r="F145" s="44"/>
      <c r="G145" s="45"/>
      <c r="H145" s="46"/>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row>
    <row r="146" spans="1:64" s="48" customFormat="1" ht="13" hidden="1" customHeight="1" x14ac:dyDescent="0.35">
      <c r="A146" s="40"/>
      <c r="B146" s="49" t="s">
        <v>172</v>
      </c>
      <c r="C146" s="42"/>
      <c r="D146" s="42"/>
      <c r="E146" s="43"/>
      <c r="F146" s="44"/>
      <c r="G146" s="45"/>
      <c r="H146" s="46"/>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row>
    <row r="147" spans="1:64" s="48" customFormat="1" ht="13" hidden="1" customHeight="1" x14ac:dyDescent="0.35">
      <c r="A147" s="40"/>
      <c r="B147" s="49" t="s">
        <v>173</v>
      </c>
      <c r="C147" s="42"/>
      <c r="D147" s="42"/>
      <c r="E147" s="43"/>
      <c r="F147" s="44"/>
      <c r="G147" s="45"/>
      <c r="H147" s="46"/>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row>
    <row r="148" spans="1:64" s="48" customFormat="1" ht="13" hidden="1" customHeight="1" x14ac:dyDescent="0.35">
      <c r="A148" s="40"/>
      <c r="B148" s="49" t="s">
        <v>174</v>
      </c>
      <c r="C148" s="42"/>
      <c r="D148" s="42"/>
      <c r="E148" s="43"/>
      <c r="F148" s="44"/>
      <c r="G148" s="45"/>
      <c r="H148" s="46"/>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c r="AZ148" s="47"/>
      <c r="BA148" s="47"/>
      <c r="BB148" s="47"/>
      <c r="BC148" s="47"/>
      <c r="BD148" s="47"/>
      <c r="BE148" s="47"/>
      <c r="BF148" s="47"/>
      <c r="BG148" s="47"/>
      <c r="BH148" s="47"/>
      <c r="BI148" s="47"/>
      <c r="BJ148" s="47"/>
      <c r="BK148" s="47"/>
      <c r="BL148" s="47"/>
    </row>
    <row r="149" spans="1:64" s="48" customFormat="1" ht="13" hidden="1" customHeight="1" x14ac:dyDescent="0.35">
      <c r="A149" s="40"/>
      <c r="B149" s="49" t="s">
        <v>175</v>
      </c>
      <c r="C149" s="42"/>
      <c r="D149" s="42"/>
      <c r="E149" s="43"/>
      <c r="F149" s="44"/>
      <c r="G149" s="45"/>
      <c r="H149" s="46"/>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c r="AZ149" s="47"/>
      <c r="BA149" s="47"/>
      <c r="BB149" s="47"/>
      <c r="BC149" s="47"/>
      <c r="BD149" s="47"/>
      <c r="BE149" s="47"/>
      <c r="BF149" s="47"/>
      <c r="BG149" s="47"/>
      <c r="BH149" s="47"/>
      <c r="BI149" s="47"/>
      <c r="BJ149" s="47"/>
      <c r="BK149" s="47"/>
      <c r="BL149" s="47"/>
    </row>
    <row r="150" spans="1:64" s="48" customFormat="1" ht="13" hidden="1" customHeight="1" x14ac:dyDescent="0.35">
      <c r="A150" s="40"/>
      <c r="B150" s="49" t="s">
        <v>176</v>
      </c>
      <c r="C150" s="42"/>
      <c r="D150" s="42"/>
      <c r="E150" s="43"/>
      <c r="F150" s="44"/>
      <c r="G150" s="45"/>
      <c r="H150" s="46"/>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c r="AZ150" s="47"/>
      <c r="BA150" s="47"/>
      <c r="BB150" s="47"/>
      <c r="BC150" s="47"/>
      <c r="BD150" s="47"/>
      <c r="BE150" s="47"/>
      <c r="BF150" s="47"/>
      <c r="BG150" s="47"/>
      <c r="BH150" s="47"/>
      <c r="BI150" s="47"/>
      <c r="BJ150" s="47"/>
      <c r="BK150" s="47"/>
      <c r="BL150" s="47"/>
    </row>
    <row r="151" spans="1:64" s="48" customFormat="1" ht="13" hidden="1" customHeight="1" x14ac:dyDescent="0.35">
      <c r="A151" s="40"/>
      <c r="B151" s="49" t="s">
        <v>177</v>
      </c>
      <c r="C151" s="42"/>
      <c r="D151" s="42"/>
      <c r="E151" s="43"/>
      <c r="F151" s="44"/>
      <c r="G151" s="45"/>
      <c r="H151" s="46"/>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c r="AZ151" s="47"/>
      <c r="BA151" s="47"/>
      <c r="BB151" s="47"/>
      <c r="BC151" s="47"/>
      <c r="BD151" s="47"/>
      <c r="BE151" s="47"/>
      <c r="BF151" s="47"/>
      <c r="BG151" s="47"/>
      <c r="BH151" s="47"/>
      <c r="BI151" s="47"/>
      <c r="BJ151" s="47"/>
      <c r="BK151" s="47"/>
      <c r="BL151" s="47"/>
    </row>
    <row r="152" spans="1:64" s="48" customFormat="1" ht="13" hidden="1" customHeight="1" x14ac:dyDescent="0.35">
      <c r="A152" s="40"/>
      <c r="B152" s="59" t="s">
        <v>178</v>
      </c>
      <c r="C152" s="42"/>
      <c r="D152" s="42"/>
      <c r="E152" s="43"/>
      <c r="F152" s="44"/>
      <c r="G152" s="45"/>
      <c r="H152" s="46"/>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c r="BG152" s="47"/>
      <c r="BH152" s="47"/>
      <c r="BI152" s="47"/>
      <c r="BJ152" s="47"/>
      <c r="BK152" s="47"/>
      <c r="BL152" s="47"/>
    </row>
    <row r="153" spans="1:64" s="48" customFormat="1" ht="13" hidden="1" customHeight="1" x14ac:dyDescent="0.35">
      <c r="A153" s="40"/>
      <c r="B153" s="49" t="s">
        <v>179</v>
      </c>
      <c r="C153" s="42"/>
      <c r="D153" s="42"/>
      <c r="E153" s="43"/>
      <c r="F153" s="44"/>
      <c r="G153" s="45"/>
      <c r="H153" s="46"/>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c r="BG153" s="47"/>
      <c r="BH153" s="47"/>
      <c r="BI153" s="47"/>
      <c r="BJ153" s="47"/>
      <c r="BK153" s="47"/>
      <c r="BL153" s="47"/>
    </row>
    <row r="154" spans="1:64" s="48" customFormat="1" ht="13" hidden="1" customHeight="1" x14ac:dyDescent="0.35">
      <c r="A154" s="40"/>
      <c r="B154" s="49" t="s">
        <v>180</v>
      </c>
      <c r="C154" s="42"/>
      <c r="D154" s="42"/>
      <c r="E154" s="43"/>
      <c r="F154" s="44"/>
      <c r="G154" s="45"/>
      <c r="H154" s="46"/>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c r="BG154" s="47"/>
      <c r="BH154" s="47"/>
      <c r="BI154" s="47"/>
      <c r="BJ154" s="47"/>
      <c r="BK154" s="47"/>
      <c r="BL154" s="47"/>
    </row>
    <row r="155" spans="1:64" s="48" customFormat="1" ht="13" hidden="1" customHeight="1" x14ac:dyDescent="0.35">
      <c r="A155" s="40"/>
      <c r="B155" s="49" t="s">
        <v>181</v>
      </c>
      <c r="C155" s="42"/>
      <c r="D155" s="42"/>
      <c r="E155" s="43"/>
      <c r="F155" s="44"/>
      <c r="G155" s="45"/>
      <c r="H155" s="46"/>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c r="BG155" s="47"/>
      <c r="BH155" s="47"/>
      <c r="BI155" s="47"/>
      <c r="BJ155" s="47"/>
      <c r="BK155" s="47"/>
      <c r="BL155" s="47"/>
    </row>
    <row r="156" spans="1:64" s="48" customFormat="1" ht="13" hidden="1" customHeight="1" x14ac:dyDescent="0.35">
      <c r="A156" s="40"/>
      <c r="B156" s="49" t="s">
        <v>182</v>
      </c>
      <c r="C156" s="42"/>
      <c r="D156" s="42"/>
      <c r="E156" s="43"/>
      <c r="F156" s="44"/>
      <c r="G156" s="45"/>
      <c r="H156" s="46"/>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row>
    <row r="157" spans="1:64" s="48" customFormat="1" ht="13" hidden="1" customHeight="1" x14ac:dyDescent="0.35">
      <c r="A157" s="40"/>
      <c r="B157" s="49" t="s">
        <v>183</v>
      </c>
      <c r="C157" s="42"/>
      <c r="D157" s="42"/>
      <c r="E157" s="43"/>
      <c r="F157" s="44"/>
      <c r="G157" s="45"/>
      <c r="H157" s="46"/>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c r="BG157" s="47"/>
      <c r="BH157" s="47"/>
      <c r="BI157" s="47"/>
      <c r="BJ157" s="47"/>
      <c r="BK157" s="47"/>
      <c r="BL157" s="47"/>
    </row>
    <row r="158" spans="1:64" s="48" customFormat="1" ht="13" hidden="1" customHeight="1" x14ac:dyDescent="0.35">
      <c r="A158" s="40"/>
      <c r="B158" s="49" t="s">
        <v>149</v>
      </c>
      <c r="C158" s="42"/>
      <c r="D158" s="42"/>
      <c r="E158" s="43"/>
      <c r="F158" s="44"/>
      <c r="G158" s="45"/>
      <c r="H158" s="46"/>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c r="BG158" s="47"/>
      <c r="BH158" s="47"/>
      <c r="BI158" s="47"/>
      <c r="BJ158" s="47"/>
      <c r="BK158" s="47"/>
      <c r="BL158" s="47"/>
    </row>
    <row r="159" spans="1:64" s="48" customFormat="1" ht="13" hidden="1" customHeight="1" x14ac:dyDescent="0.35">
      <c r="A159" s="40"/>
      <c r="B159" s="49" t="s">
        <v>150</v>
      </c>
      <c r="C159" s="42"/>
      <c r="D159" s="42"/>
      <c r="E159" s="43"/>
      <c r="F159" s="44"/>
      <c r="G159" s="45"/>
      <c r="H159" s="46"/>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c r="BG159" s="47"/>
      <c r="BH159" s="47"/>
      <c r="BI159" s="47"/>
      <c r="BJ159" s="47"/>
      <c r="BK159" s="47"/>
      <c r="BL159" s="47"/>
    </row>
    <row r="160" spans="1:64" s="48" customFormat="1" ht="13" hidden="1" customHeight="1" x14ac:dyDescent="0.35">
      <c r="A160" s="40"/>
      <c r="B160" s="49" t="s">
        <v>184</v>
      </c>
      <c r="C160" s="42"/>
      <c r="D160" s="42"/>
      <c r="E160" s="43"/>
      <c r="F160" s="44"/>
      <c r="G160" s="45"/>
      <c r="H160" s="46"/>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c r="BG160" s="47"/>
      <c r="BH160" s="47"/>
      <c r="BI160" s="47"/>
      <c r="BJ160" s="47"/>
      <c r="BK160" s="47"/>
      <c r="BL160" s="47"/>
    </row>
    <row r="161" spans="1:64" s="48" customFormat="1" ht="13" hidden="1" customHeight="1" x14ac:dyDescent="0.35">
      <c r="A161" s="40"/>
      <c r="B161" s="49" t="s">
        <v>185</v>
      </c>
      <c r="C161" s="42"/>
      <c r="D161" s="42"/>
      <c r="E161" s="43"/>
      <c r="F161" s="44"/>
      <c r="G161" s="45"/>
      <c r="H161" s="46"/>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row>
    <row r="162" spans="1:64" s="48" customFormat="1" ht="13" hidden="1" customHeight="1" x14ac:dyDescent="0.35">
      <c r="A162" s="40"/>
      <c r="B162" s="49" t="s">
        <v>186</v>
      </c>
      <c r="C162" s="42"/>
      <c r="D162" s="42"/>
      <c r="E162" s="43"/>
      <c r="F162" s="44"/>
      <c r="G162" s="45"/>
      <c r="H162" s="46"/>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row>
    <row r="163" spans="1:64" s="48" customFormat="1" ht="13" hidden="1" customHeight="1" x14ac:dyDescent="0.35">
      <c r="A163" s="40"/>
      <c r="B163" s="49" t="s">
        <v>187</v>
      </c>
      <c r="C163" s="42"/>
      <c r="D163" s="42"/>
      <c r="E163" s="43"/>
      <c r="F163" s="44"/>
      <c r="G163" s="45"/>
      <c r="H163" s="46"/>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c r="AZ163" s="47"/>
      <c r="BA163" s="47"/>
      <c r="BB163" s="47"/>
      <c r="BC163" s="47"/>
      <c r="BD163" s="47"/>
      <c r="BE163" s="47"/>
      <c r="BF163" s="47"/>
      <c r="BG163" s="47"/>
      <c r="BH163" s="47"/>
      <c r="BI163" s="47"/>
      <c r="BJ163" s="47"/>
      <c r="BK163" s="47"/>
      <c r="BL163" s="47"/>
    </row>
    <row r="164" spans="1:64" s="48" customFormat="1" ht="13" hidden="1" customHeight="1" x14ac:dyDescent="0.35">
      <c r="A164" s="40"/>
      <c r="B164" s="49" t="s">
        <v>188</v>
      </c>
      <c r="C164" s="42"/>
      <c r="D164" s="42"/>
      <c r="E164" s="43"/>
      <c r="F164" s="44"/>
      <c r="G164" s="45"/>
      <c r="H164" s="46"/>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c r="AZ164" s="47"/>
      <c r="BA164" s="47"/>
      <c r="BB164" s="47"/>
      <c r="BC164" s="47"/>
      <c r="BD164" s="47"/>
      <c r="BE164" s="47"/>
      <c r="BF164" s="47"/>
      <c r="BG164" s="47"/>
      <c r="BH164" s="47"/>
      <c r="BI164" s="47"/>
      <c r="BJ164" s="47"/>
      <c r="BK164" s="47"/>
      <c r="BL164" s="47"/>
    </row>
    <row r="165" spans="1:64" s="48" customFormat="1" ht="13" hidden="1" customHeight="1" x14ac:dyDescent="0.35">
      <c r="A165" s="40"/>
      <c r="B165" s="49" t="s">
        <v>189</v>
      </c>
      <c r="C165" s="42"/>
      <c r="D165" s="42"/>
      <c r="E165" s="43"/>
      <c r="F165" s="44"/>
      <c r="G165" s="45"/>
      <c r="H165" s="46"/>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c r="AZ165" s="47"/>
      <c r="BA165" s="47"/>
      <c r="BB165" s="47"/>
      <c r="BC165" s="47"/>
      <c r="BD165" s="47"/>
      <c r="BE165" s="47"/>
      <c r="BF165" s="47"/>
      <c r="BG165" s="47"/>
      <c r="BH165" s="47"/>
      <c r="BI165" s="47"/>
      <c r="BJ165" s="47"/>
      <c r="BK165" s="47"/>
      <c r="BL165" s="47"/>
    </row>
    <row r="166" spans="1:64" s="48" customFormat="1" ht="13" hidden="1" customHeight="1" x14ac:dyDescent="0.35">
      <c r="A166" s="40"/>
      <c r="B166" s="49" t="s">
        <v>190</v>
      </c>
      <c r="C166" s="42"/>
      <c r="D166" s="42"/>
      <c r="E166" s="43"/>
      <c r="F166" s="44"/>
      <c r="G166" s="45"/>
      <c r="H166" s="46"/>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row>
    <row r="167" spans="1:64" s="48" customFormat="1" ht="13" hidden="1" customHeight="1" x14ac:dyDescent="0.35">
      <c r="A167" s="40"/>
      <c r="B167" s="49" t="s">
        <v>191</v>
      </c>
      <c r="C167" s="42"/>
      <c r="D167" s="42"/>
      <c r="E167" s="43"/>
      <c r="F167" s="44"/>
      <c r="G167" s="45"/>
      <c r="H167" s="46"/>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c r="AZ167" s="47"/>
      <c r="BA167" s="47"/>
      <c r="BB167" s="47"/>
      <c r="BC167" s="47"/>
      <c r="BD167" s="47"/>
      <c r="BE167" s="47"/>
      <c r="BF167" s="47"/>
      <c r="BG167" s="47"/>
      <c r="BH167" s="47"/>
      <c r="BI167" s="47"/>
      <c r="BJ167" s="47"/>
      <c r="BK167" s="47"/>
      <c r="BL167" s="47"/>
    </row>
    <row r="168" spans="1:64" s="48" customFormat="1" ht="13" hidden="1" customHeight="1" x14ac:dyDescent="0.35">
      <c r="A168" s="40"/>
      <c r="B168" s="49" t="s">
        <v>192</v>
      </c>
      <c r="C168" s="42"/>
      <c r="D168" s="42"/>
      <c r="E168" s="43"/>
      <c r="F168" s="44"/>
      <c r="G168" s="45"/>
      <c r="H168" s="46"/>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c r="AZ168" s="47"/>
      <c r="BA168" s="47"/>
      <c r="BB168" s="47"/>
      <c r="BC168" s="47"/>
      <c r="BD168" s="47"/>
      <c r="BE168" s="47"/>
      <c r="BF168" s="47"/>
      <c r="BG168" s="47"/>
      <c r="BH168" s="47"/>
      <c r="BI168" s="47"/>
      <c r="BJ168" s="47"/>
      <c r="BK168" s="47"/>
      <c r="BL168" s="47"/>
    </row>
    <row r="169" spans="1:64" s="48" customFormat="1" ht="13" hidden="1" customHeight="1" x14ac:dyDescent="0.35">
      <c r="A169" s="40"/>
      <c r="B169" s="59" t="s">
        <v>193</v>
      </c>
      <c r="C169" s="42"/>
      <c r="D169" s="42"/>
      <c r="E169" s="43"/>
      <c r="F169" s="44"/>
      <c r="G169" s="45"/>
      <c r="H169" s="46"/>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c r="AZ169" s="47"/>
      <c r="BA169" s="47"/>
      <c r="BB169" s="47"/>
      <c r="BC169" s="47"/>
      <c r="BD169" s="47"/>
      <c r="BE169" s="47"/>
      <c r="BF169" s="47"/>
      <c r="BG169" s="47"/>
      <c r="BH169" s="47"/>
      <c r="BI169" s="47"/>
      <c r="BJ169" s="47"/>
      <c r="BK169" s="47"/>
      <c r="BL169" s="47"/>
    </row>
    <row r="170" spans="1:64" s="48" customFormat="1" ht="13" hidden="1" customHeight="1" x14ac:dyDescent="0.35">
      <c r="A170" s="40"/>
      <c r="B170" s="49" t="s">
        <v>194</v>
      </c>
      <c r="C170" s="42"/>
      <c r="D170" s="42"/>
      <c r="E170" s="43"/>
      <c r="F170" s="44"/>
      <c r="G170" s="45"/>
      <c r="H170" s="46"/>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c r="AZ170" s="47"/>
      <c r="BA170" s="47"/>
      <c r="BB170" s="47"/>
      <c r="BC170" s="47"/>
      <c r="BD170" s="47"/>
      <c r="BE170" s="47"/>
      <c r="BF170" s="47"/>
      <c r="BG170" s="47"/>
      <c r="BH170" s="47"/>
      <c r="BI170" s="47"/>
      <c r="BJ170" s="47"/>
      <c r="BK170" s="47"/>
      <c r="BL170" s="47"/>
    </row>
    <row r="171" spans="1:64" s="48" customFormat="1" ht="13" hidden="1" customHeight="1" x14ac:dyDescent="0.35">
      <c r="A171" s="40"/>
      <c r="B171" s="49" t="s">
        <v>195</v>
      </c>
      <c r="C171" s="42"/>
      <c r="D171" s="42"/>
      <c r="E171" s="43"/>
      <c r="F171" s="44"/>
      <c r="G171" s="45"/>
      <c r="H171" s="46"/>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row>
    <row r="172" spans="1:64" s="48" customFormat="1" ht="13" hidden="1" customHeight="1" x14ac:dyDescent="0.35">
      <c r="A172" s="40"/>
      <c r="B172" s="49" t="s">
        <v>196</v>
      </c>
      <c r="C172" s="42"/>
      <c r="D172" s="42"/>
      <c r="E172" s="43"/>
      <c r="F172" s="44"/>
      <c r="G172" s="45"/>
      <c r="H172" s="46"/>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row>
    <row r="173" spans="1:64" s="48" customFormat="1" ht="13" hidden="1" customHeight="1" x14ac:dyDescent="0.35">
      <c r="A173" s="40"/>
      <c r="B173" s="49" t="s">
        <v>149</v>
      </c>
      <c r="C173" s="42"/>
      <c r="D173" s="42"/>
      <c r="E173" s="43"/>
      <c r="F173" s="44"/>
      <c r="G173" s="45"/>
      <c r="H173" s="46"/>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c r="AZ173" s="47"/>
      <c r="BA173" s="47"/>
      <c r="BB173" s="47"/>
      <c r="BC173" s="47"/>
      <c r="BD173" s="47"/>
      <c r="BE173" s="47"/>
      <c r="BF173" s="47"/>
      <c r="BG173" s="47"/>
      <c r="BH173" s="47"/>
      <c r="BI173" s="47"/>
      <c r="BJ173" s="47"/>
      <c r="BK173" s="47"/>
      <c r="BL173" s="47"/>
    </row>
    <row r="174" spans="1:64" s="48" customFormat="1" ht="13" hidden="1" customHeight="1" x14ac:dyDescent="0.35">
      <c r="A174" s="40"/>
      <c r="B174" s="49" t="s">
        <v>150</v>
      </c>
      <c r="C174" s="42"/>
      <c r="D174" s="42"/>
      <c r="E174" s="43"/>
      <c r="F174" s="44"/>
      <c r="G174" s="45"/>
      <c r="H174" s="46"/>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c r="AZ174" s="47"/>
      <c r="BA174" s="47"/>
      <c r="BB174" s="47"/>
      <c r="BC174" s="47"/>
      <c r="BD174" s="47"/>
      <c r="BE174" s="47"/>
      <c r="BF174" s="47"/>
      <c r="BG174" s="47"/>
      <c r="BH174" s="47"/>
      <c r="BI174" s="47"/>
      <c r="BJ174" s="47"/>
      <c r="BK174" s="47"/>
      <c r="BL174" s="47"/>
    </row>
    <row r="175" spans="1:64" s="48" customFormat="1" ht="13" hidden="1" customHeight="1" x14ac:dyDescent="0.35">
      <c r="A175" s="40"/>
      <c r="B175" s="49" t="s">
        <v>197</v>
      </c>
      <c r="C175" s="42"/>
      <c r="D175" s="42"/>
      <c r="E175" s="43"/>
      <c r="F175" s="44"/>
      <c r="G175" s="45"/>
      <c r="H175" s="46"/>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c r="AZ175" s="47"/>
      <c r="BA175" s="47"/>
      <c r="BB175" s="47"/>
      <c r="BC175" s="47"/>
      <c r="BD175" s="47"/>
      <c r="BE175" s="47"/>
      <c r="BF175" s="47"/>
      <c r="BG175" s="47"/>
      <c r="BH175" s="47"/>
      <c r="BI175" s="47"/>
      <c r="BJ175" s="47"/>
      <c r="BK175" s="47"/>
      <c r="BL175" s="47"/>
    </row>
    <row r="176" spans="1:64" s="48" customFormat="1" ht="13" hidden="1" customHeight="1" x14ac:dyDescent="0.35">
      <c r="A176" s="40"/>
      <c r="B176" s="49" t="s">
        <v>198</v>
      </c>
      <c r="C176" s="42"/>
      <c r="D176" s="42"/>
      <c r="E176" s="43"/>
      <c r="F176" s="44"/>
      <c r="G176" s="45"/>
      <c r="H176" s="46"/>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row>
    <row r="177" spans="1:64" s="48" customFormat="1" ht="13" hidden="1" customHeight="1" x14ac:dyDescent="0.35">
      <c r="A177" s="40"/>
      <c r="B177" s="49" t="s">
        <v>199</v>
      </c>
      <c r="C177" s="42"/>
      <c r="D177" s="42"/>
      <c r="E177" s="43"/>
      <c r="F177" s="44"/>
      <c r="G177" s="45"/>
      <c r="H177" s="46"/>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c r="AZ177" s="47"/>
      <c r="BA177" s="47"/>
      <c r="BB177" s="47"/>
      <c r="BC177" s="47"/>
      <c r="BD177" s="47"/>
      <c r="BE177" s="47"/>
      <c r="BF177" s="47"/>
      <c r="BG177" s="47"/>
      <c r="BH177" s="47"/>
      <c r="BI177" s="47"/>
      <c r="BJ177" s="47"/>
      <c r="BK177" s="47"/>
      <c r="BL177" s="47"/>
    </row>
    <row r="178" spans="1:64" s="48" customFormat="1" ht="13" hidden="1" customHeight="1" x14ac:dyDescent="0.35">
      <c r="A178" s="40"/>
      <c r="B178" s="49" t="s">
        <v>200</v>
      </c>
      <c r="C178" s="42"/>
      <c r="D178" s="42"/>
      <c r="E178" s="43"/>
      <c r="F178" s="44"/>
      <c r="G178" s="45"/>
      <c r="H178" s="46"/>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c r="AZ178" s="47"/>
      <c r="BA178" s="47"/>
      <c r="BB178" s="47"/>
      <c r="BC178" s="47"/>
      <c r="BD178" s="47"/>
      <c r="BE178" s="47"/>
      <c r="BF178" s="47"/>
      <c r="BG178" s="47"/>
      <c r="BH178" s="47"/>
      <c r="BI178" s="47"/>
      <c r="BJ178" s="47"/>
      <c r="BK178" s="47"/>
      <c r="BL178" s="47"/>
    </row>
    <row r="179" spans="1:64" s="48" customFormat="1" ht="13" hidden="1" customHeight="1" x14ac:dyDescent="0.35">
      <c r="A179" s="40"/>
      <c r="B179" s="49" t="s">
        <v>201</v>
      </c>
      <c r="C179" s="42"/>
      <c r="D179" s="42"/>
      <c r="E179" s="43"/>
      <c r="F179" s="44"/>
      <c r="G179" s="45"/>
      <c r="H179" s="46"/>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c r="AZ179" s="47"/>
      <c r="BA179" s="47"/>
      <c r="BB179" s="47"/>
      <c r="BC179" s="47"/>
      <c r="BD179" s="47"/>
      <c r="BE179" s="47"/>
      <c r="BF179" s="47"/>
      <c r="BG179" s="47"/>
      <c r="BH179" s="47"/>
      <c r="BI179" s="47"/>
      <c r="BJ179" s="47"/>
      <c r="BK179" s="47"/>
      <c r="BL179" s="47"/>
    </row>
    <row r="180" spans="1:64" s="48" customFormat="1" ht="13" hidden="1" customHeight="1" x14ac:dyDescent="0.35">
      <c r="A180" s="40"/>
      <c r="B180" s="49" t="s">
        <v>202</v>
      </c>
      <c r="C180" s="42"/>
      <c r="D180" s="42"/>
      <c r="E180" s="43"/>
      <c r="F180" s="44"/>
      <c r="G180" s="45"/>
      <c r="H180" s="46"/>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c r="AZ180" s="47"/>
      <c r="BA180" s="47"/>
      <c r="BB180" s="47"/>
      <c r="BC180" s="47"/>
      <c r="BD180" s="47"/>
      <c r="BE180" s="47"/>
      <c r="BF180" s="47"/>
      <c r="BG180" s="47"/>
      <c r="BH180" s="47"/>
      <c r="BI180" s="47"/>
      <c r="BJ180" s="47"/>
      <c r="BK180" s="47"/>
      <c r="BL180" s="47"/>
    </row>
    <row r="181" spans="1:64" s="48" customFormat="1" ht="13" hidden="1" customHeight="1" x14ac:dyDescent="0.35">
      <c r="A181" s="40"/>
      <c r="B181" s="49" t="s">
        <v>203</v>
      </c>
      <c r="C181" s="42"/>
      <c r="D181" s="42"/>
      <c r="E181" s="43"/>
      <c r="F181" s="44"/>
      <c r="G181" s="45"/>
      <c r="H181" s="46"/>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c r="AZ181" s="47"/>
      <c r="BA181" s="47"/>
      <c r="BB181" s="47"/>
      <c r="BC181" s="47"/>
      <c r="BD181" s="47"/>
      <c r="BE181" s="47"/>
      <c r="BF181" s="47"/>
      <c r="BG181" s="47"/>
      <c r="BH181" s="47"/>
      <c r="BI181" s="47"/>
      <c r="BJ181" s="47"/>
      <c r="BK181" s="47"/>
      <c r="BL181" s="47"/>
    </row>
    <row r="182" spans="1:64" s="48" customFormat="1" ht="13" hidden="1" customHeight="1" x14ac:dyDescent="0.35">
      <c r="A182" s="40"/>
      <c r="B182" s="49" t="s">
        <v>204</v>
      </c>
      <c r="C182" s="42"/>
      <c r="D182" s="42"/>
      <c r="E182" s="43"/>
      <c r="F182" s="44"/>
      <c r="G182" s="45"/>
      <c r="H182" s="46"/>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c r="AZ182" s="47"/>
      <c r="BA182" s="47"/>
      <c r="BB182" s="47"/>
      <c r="BC182" s="47"/>
      <c r="BD182" s="47"/>
      <c r="BE182" s="47"/>
      <c r="BF182" s="47"/>
      <c r="BG182" s="47"/>
      <c r="BH182" s="47"/>
      <c r="BI182" s="47"/>
      <c r="BJ182" s="47"/>
      <c r="BK182" s="47"/>
      <c r="BL182" s="47"/>
    </row>
    <row r="183" spans="1:64" s="48" customFormat="1" ht="13" hidden="1" customHeight="1" x14ac:dyDescent="0.35">
      <c r="A183" s="40"/>
      <c r="B183" s="49" t="s">
        <v>205</v>
      </c>
      <c r="C183" s="42"/>
      <c r="D183" s="42"/>
      <c r="E183" s="43"/>
      <c r="F183" s="44">
        <v>44105</v>
      </c>
      <c r="G183" s="45"/>
      <c r="H183" s="46"/>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c r="AZ183" s="47"/>
      <c r="BA183" s="47"/>
      <c r="BB183" s="47"/>
      <c r="BC183" s="47"/>
      <c r="BD183" s="47"/>
      <c r="BE183" s="47"/>
      <c r="BF183" s="47"/>
      <c r="BG183" s="47"/>
      <c r="BH183" s="47"/>
      <c r="BI183" s="47"/>
      <c r="BJ183" s="47"/>
      <c r="BK183" s="47"/>
      <c r="BL183" s="47"/>
    </row>
    <row r="184" spans="1:64" s="48" customFormat="1" ht="13" hidden="1" customHeight="1" x14ac:dyDescent="0.35">
      <c r="A184" s="40"/>
      <c r="B184" s="60" t="s">
        <v>206</v>
      </c>
      <c r="C184" s="42"/>
      <c r="D184" s="42"/>
      <c r="E184" s="43"/>
      <c r="F184" s="53"/>
      <c r="G184" s="45"/>
      <c r="H184" s="46"/>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c r="AZ184" s="47"/>
      <c r="BA184" s="47"/>
      <c r="BB184" s="47"/>
      <c r="BC184" s="47"/>
      <c r="BD184" s="47"/>
      <c r="BE184" s="47"/>
      <c r="BF184" s="47"/>
      <c r="BG184" s="47"/>
      <c r="BH184" s="47"/>
      <c r="BI184" s="47"/>
      <c r="BJ184" s="47"/>
      <c r="BK184" s="47"/>
      <c r="BL184" s="47"/>
    </row>
    <row r="185" spans="1:64" ht="30" hidden="1" customHeight="1" x14ac:dyDescent="0.4"/>
    <row r="186" spans="1:64" ht="30" hidden="1" customHeight="1" x14ac:dyDescent="0.4"/>
    <row r="187" spans="1:64" ht="30" hidden="1" customHeight="1" x14ac:dyDescent="0.4"/>
    <row r="188" spans="1:64" ht="30" hidden="1" customHeight="1" x14ac:dyDescent="0.4"/>
    <row r="189" spans="1:64" ht="30" hidden="1" customHeight="1" x14ac:dyDescent="0.4"/>
    <row r="190" spans="1:64" ht="30" hidden="1" customHeight="1" x14ac:dyDescent="0.4"/>
    <row r="191" spans="1:64" ht="30" hidden="1" customHeight="1" x14ac:dyDescent="0.4"/>
    <row r="192" spans="1:64" ht="30" hidden="1" customHeight="1" x14ac:dyDescent="0.4"/>
    <row r="193" spans="1:64" ht="30" hidden="1" customHeight="1" x14ac:dyDescent="0.4"/>
    <row r="194" spans="1:64" ht="30" hidden="1" customHeight="1" x14ac:dyDescent="0.4"/>
    <row r="195" spans="1:64" ht="30" hidden="1" customHeight="1" x14ac:dyDescent="0.4"/>
    <row r="196" spans="1:64" ht="30" hidden="1" customHeight="1" x14ac:dyDescent="0.4"/>
    <row r="197" spans="1:64" ht="30" hidden="1" customHeight="1" x14ac:dyDescent="0.4"/>
    <row r="198" spans="1:64" ht="30" hidden="1" customHeight="1" x14ac:dyDescent="0.4"/>
    <row r="199" spans="1:64" s="48" customFormat="1" ht="13" customHeight="1" x14ac:dyDescent="0.35">
      <c r="A199" s="40"/>
      <c r="B199" s="55"/>
      <c r="C199" s="42"/>
      <c r="D199" s="42"/>
      <c r="E199" s="43"/>
      <c r="F199" s="53"/>
      <c r="G199" s="45"/>
      <c r="H199" s="46"/>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row>
    <row r="200" spans="1:64" s="48" customFormat="1" ht="13" customHeight="1" x14ac:dyDescent="0.35">
      <c r="A200" s="40"/>
      <c r="B200" s="41" t="s">
        <v>207</v>
      </c>
      <c r="C200" s="42" t="s">
        <v>4</v>
      </c>
      <c r="D200" s="42" t="s">
        <v>55</v>
      </c>
      <c r="E200" s="43"/>
      <c r="F200" s="44">
        <v>43983</v>
      </c>
      <c r="G200" s="45">
        <v>120</v>
      </c>
      <c r="H200" s="46"/>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row>
    <row r="201" spans="1:64" s="48" customFormat="1" ht="13" customHeight="1" outlineLevel="1" x14ac:dyDescent="0.35">
      <c r="A201" s="40"/>
      <c r="B201" s="59" t="s">
        <v>208</v>
      </c>
      <c r="C201" s="42" t="s">
        <v>4</v>
      </c>
      <c r="D201" s="42"/>
      <c r="E201" s="43">
        <v>0.71</v>
      </c>
      <c r="F201" s="44">
        <v>43992</v>
      </c>
      <c r="G201" s="45">
        <v>90</v>
      </c>
      <c r="H201" s="46"/>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c r="AZ201" s="47"/>
      <c r="BA201" s="47"/>
      <c r="BB201" s="47"/>
      <c r="BC201" s="47"/>
      <c r="BD201" s="47"/>
      <c r="BE201" s="47"/>
      <c r="BF201" s="47"/>
      <c r="BG201" s="47"/>
      <c r="BH201" s="47"/>
      <c r="BI201" s="47"/>
      <c r="BJ201" s="47"/>
      <c r="BK201" s="47"/>
      <c r="BL201" s="47"/>
    </row>
    <row r="202" spans="1:64" s="48" customFormat="1" ht="13" customHeight="1" outlineLevel="1" x14ac:dyDescent="0.35">
      <c r="A202" s="40"/>
      <c r="B202" s="49" t="s">
        <v>209</v>
      </c>
      <c r="C202" s="42"/>
      <c r="D202" s="42"/>
      <c r="E202" s="43">
        <v>1</v>
      </c>
      <c r="F202" s="44">
        <v>43992</v>
      </c>
      <c r="G202" s="45">
        <v>15</v>
      </c>
      <c r="H202" s="46"/>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c r="AZ202" s="47"/>
      <c r="BA202" s="47"/>
      <c r="BB202" s="47"/>
      <c r="BC202" s="47"/>
      <c r="BD202" s="47"/>
      <c r="BE202" s="47"/>
      <c r="BF202" s="47"/>
      <c r="BG202" s="47"/>
      <c r="BH202" s="47"/>
      <c r="BI202" s="47"/>
      <c r="BJ202" s="47"/>
      <c r="BK202" s="47"/>
      <c r="BL202" s="47"/>
    </row>
    <row r="203" spans="1:64" s="48" customFormat="1" ht="13" customHeight="1" outlineLevel="1" x14ac:dyDescent="0.35">
      <c r="A203" s="40"/>
      <c r="B203" s="49" t="s">
        <v>210</v>
      </c>
      <c r="C203" s="42"/>
      <c r="D203" s="42"/>
      <c r="E203" s="43">
        <v>1</v>
      </c>
      <c r="F203" s="44">
        <v>44002</v>
      </c>
      <c r="G203" s="45">
        <v>10</v>
      </c>
      <c r="H203" s="46"/>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c r="AZ203" s="47"/>
      <c r="BA203" s="47"/>
      <c r="BB203" s="47"/>
      <c r="BC203" s="47"/>
      <c r="BD203" s="47"/>
      <c r="BE203" s="47"/>
      <c r="BF203" s="47"/>
      <c r="BG203" s="47"/>
      <c r="BH203" s="47"/>
      <c r="BI203" s="47"/>
      <c r="BJ203" s="47"/>
      <c r="BK203" s="47"/>
      <c r="BL203" s="47"/>
    </row>
    <row r="204" spans="1:64" s="48" customFormat="1" ht="13" customHeight="1" outlineLevel="1" x14ac:dyDescent="0.35">
      <c r="A204" s="40"/>
      <c r="B204" s="49" t="s">
        <v>211</v>
      </c>
      <c r="C204" s="42"/>
      <c r="D204" s="42"/>
      <c r="E204" s="43">
        <v>0.5</v>
      </c>
      <c r="F204" s="44">
        <v>44002</v>
      </c>
      <c r="G204" s="45">
        <v>10</v>
      </c>
      <c r="H204" s="46"/>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c r="AZ204" s="47"/>
      <c r="BA204" s="47"/>
      <c r="BB204" s="47"/>
      <c r="BC204" s="47"/>
      <c r="BD204" s="47"/>
      <c r="BE204" s="47"/>
      <c r="BF204" s="47"/>
      <c r="BG204" s="47"/>
      <c r="BH204" s="47"/>
      <c r="BI204" s="47"/>
      <c r="BJ204" s="47"/>
      <c r="BK204" s="47"/>
      <c r="BL204" s="47"/>
    </row>
    <row r="205" spans="1:64" s="48" customFormat="1" ht="13" customHeight="1" outlineLevel="1" x14ac:dyDescent="0.35">
      <c r="A205" s="40"/>
      <c r="B205" s="49" t="s">
        <v>212</v>
      </c>
      <c r="C205" s="42"/>
      <c r="D205" s="42"/>
      <c r="E205" s="43">
        <v>1</v>
      </c>
      <c r="F205" s="44">
        <v>44002</v>
      </c>
      <c r="G205" s="45">
        <v>10</v>
      </c>
      <c r="H205" s="46"/>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row>
    <row r="206" spans="1:64" s="48" customFormat="1" ht="13" customHeight="1" outlineLevel="1" x14ac:dyDescent="0.35">
      <c r="A206" s="40"/>
      <c r="B206" s="49" t="s">
        <v>213</v>
      </c>
      <c r="C206" s="42"/>
      <c r="D206" s="42"/>
      <c r="E206" s="43">
        <v>0.6</v>
      </c>
      <c r="F206" s="44">
        <v>44032</v>
      </c>
      <c r="G206" s="45">
        <v>30</v>
      </c>
      <c r="H206" s="46"/>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row>
    <row r="207" spans="1:64" s="48" customFormat="1" ht="13" customHeight="1" outlineLevel="1" x14ac:dyDescent="0.35">
      <c r="A207" s="40"/>
      <c r="B207" s="49" t="s">
        <v>214</v>
      </c>
      <c r="C207" s="42"/>
      <c r="D207" s="42"/>
      <c r="E207" s="43">
        <v>1</v>
      </c>
      <c r="F207" s="44">
        <v>43983</v>
      </c>
      <c r="G207" s="45">
        <v>60</v>
      </c>
      <c r="H207" s="46"/>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c r="AZ207" s="47"/>
      <c r="BA207" s="47"/>
      <c r="BB207" s="47"/>
      <c r="BC207" s="47"/>
      <c r="BD207" s="47"/>
      <c r="BE207" s="47"/>
      <c r="BF207" s="47"/>
      <c r="BG207" s="47"/>
      <c r="BH207" s="47"/>
      <c r="BI207" s="47"/>
      <c r="BJ207" s="47"/>
      <c r="BK207" s="47"/>
      <c r="BL207" s="47"/>
    </row>
    <row r="208" spans="1:64" s="48" customFormat="1" ht="13" customHeight="1" outlineLevel="1" x14ac:dyDescent="0.35">
      <c r="A208" s="40"/>
      <c r="B208" s="62" t="s">
        <v>215</v>
      </c>
      <c r="C208" s="63"/>
      <c r="D208" s="63"/>
      <c r="E208" s="64">
        <v>0.8</v>
      </c>
      <c r="F208" s="44">
        <v>43983</v>
      </c>
      <c r="G208" s="45">
        <v>90</v>
      </c>
      <c r="H208" s="46"/>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c r="AZ208" s="47"/>
      <c r="BA208" s="47"/>
      <c r="BB208" s="47"/>
      <c r="BC208" s="47"/>
      <c r="BD208" s="47"/>
      <c r="BE208" s="47"/>
      <c r="BF208" s="47"/>
      <c r="BG208" s="47"/>
      <c r="BH208" s="47"/>
      <c r="BI208" s="47"/>
      <c r="BJ208" s="47"/>
      <c r="BK208" s="47"/>
      <c r="BL208" s="47"/>
    </row>
    <row r="209" spans="1:64" s="48" customFormat="1" ht="13" customHeight="1" outlineLevel="1" x14ac:dyDescent="0.35">
      <c r="A209" s="40"/>
      <c r="B209" s="49" t="s">
        <v>216</v>
      </c>
      <c r="C209" s="42"/>
      <c r="D209" s="42"/>
      <c r="E209" s="43">
        <v>0</v>
      </c>
      <c r="F209" s="44">
        <v>44044</v>
      </c>
      <c r="G209" s="45">
        <v>10</v>
      </c>
      <c r="H209" s="46"/>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c r="AZ209" s="47"/>
      <c r="BA209" s="47"/>
      <c r="BB209" s="47"/>
      <c r="BC209" s="47"/>
      <c r="BD209" s="47"/>
      <c r="BE209" s="47"/>
      <c r="BF209" s="47"/>
      <c r="BG209" s="47"/>
      <c r="BH209" s="47"/>
      <c r="BI209" s="47"/>
      <c r="BJ209" s="47"/>
      <c r="BK209" s="47"/>
      <c r="BL209" s="47"/>
    </row>
    <row r="210" spans="1:64" s="48" customFormat="1" ht="13" customHeight="1" outlineLevel="1" x14ac:dyDescent="0.35">
      <c r="A210" s="40"/>
      <c r="B210" s="49" t="s">
        <v>217</v>
      </c>
      <c r="C210" s="42"/>
      <c r="D210" s="42"/>
      <c r="E210" s="43">
        <v>0.5</v>
      </c>
      <c r="F210" s="44">
        <v>44075</v>
      </c>
      <c r="G210" s="45">
        <v>30</v>
      </c>
      <c r="H210" s="46"/>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c r="AZ210" s="47"/>
      <c r="BA210" s="47"/>
      <c r="BB210" s="47"/>
      <c r="BC210" s="47"/>
      <c r="BD210" s="47"/>
      <c r="BE210" s="47"/>
      <c r="BF210" s="47"/>
      <c r="BG210" s="47"/>
      <c r="BH210" s="47"/>
      <c r="BI210" s="47"/>
      <c r="BJ210" s="47"/>
      <c r="BK210" s="47"/>
      <c r="BL210" s="47"/>
    </row>
    <row r="211" spans="1:64" s="48" customFormat="1" ht="13" customHeight="1" outlineLevel="1" x14ac:dyDescent="0.35">
      <c r="A211" s="40"/>
      <c r="B211" s="49"/>
      <c r="C211" s="42"/>
      <c r="D211" s="42"/>
      <c r="E211" s="43"/>
      <c r="F211" s="44"/>
      <c r="G211" s="45"/>
      <c r="H211" s="46"/>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c r="AZ211" s="47"/>
      <c r="BA211" s="47"/>
      <c r="BB211" s="47"/>
      <c r="BC211" s="47"/>
      <c r="BD211" s="47"/>
      <c r="BE211" s="47"/>
      <c r="BF211" s="47"/>
      <c r="BG211" s="47"/>
      <c r="BH211" s="47"/>
      <c r="BI211" s="47"/>
      <c r="BJ211" s="47"/>
      <c r="BK211" s="47"/>
      <c r="BL211" s="47"/>
    </row>
    <row r="212" spans="1:64" s="48" customFormat="1" ht="13" customHeight="1" outlineLevel="1" x14ac:dyDescent="0.35">
      <c r="A212" s="40"/>
      <c r="B212" s="59" t="s">
        <v>218</v>
      </c>
      <c r="C212" s="42" t="s">
        <v>4</v>
      </c>
      <c r="D212" s="42" t="s">
        <v>55</v>
      </c>
      <c r="E212" s="43"/>
      <c r="F212" s="44">
        <v>44013</v>
      </c>
      <c r="G212" s="45">
        <v>90</v>
      </c>
      <c r="H212" s="46"/>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c r="AZ212" s="47"/>
      <c r="BA212" s="47"/>
      <c r="BB212" s="47"/>
      <c r="BC212" s="47"/>
      <c r="BD212" s="47"/>
      <c r="BE212" s="47"/>
      <c r="BF212" s="47"/>
      <c r="BG212" s="47"/>
      <c r="BH212" s="47"/>
      <c r="BI212" s="47"/>
      <c r="BJ212" s="47"/>
      <c r="BK212" s="47"/>
      <c r="BL212" s="47"/>
    </row>
    <row r="213" spans="1:64" s="48" customFormat="1" ht="13" customHeight="1" outlineLevel="1" x14ac:dyDescent="0.35">
      <c r="A213" s="40"/>
      <c r="B213" s="49" t="s">
        <v>219</v>
      </c>
      <c r="C213" s="42"/>
      <c r="D213" s="42"/>
      <c r="E213" s="43">
        <v>1</v>
      </c>
      <c r="F213" s="44">
        <v>43992</v>
      </c>
      <c r="G213" s="45">
        <v>15</v>
      </c>
      <c r="H213" s="46"/>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row>
    <row r="214" spans="1:64" s="48" customFormat="1" ht="13" customHeight="1" outlineLevel="1" x14ac:dyDescent="0.35">
      <c r="A214" s="40"/>
      <c r="B214" s="49" t="s">
        <v>220</v>
      </c>
      <c r="C214" s="42"/>
      <c r="D214" s="42"/>
      <c r="E214" s="43">
        <v>1</v>
      </c>
      <c r="F214" s="44">
        <v>44002</v>
      </c>
      <c r="G214" s="45">
        <v>10</v>
      </c>
      <c r="H214" s="46"/>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c r="AZ214" s="47"/>
      <c r="BA214" s="47"/>
      <c r="BB214" s="47"/>
      <c r="BC214" s="47"/>
      <c r="BD214" s="47"/>
      <c r="BE214" s="47"/>
      <c r="BF214" s="47"/>
      <c r="BG214" s="47"/>
      <c r="BH214" s="47"/>
      <c r="BI214" s="47"/>
      <c r="BJ214" s="47"/>
      <c r="BK214" s="47"/>
      <c r="BL214" s="47"/>
    </row>
    <row r="215" spans="1:64" s="48" customFormat="1" ht="13" customHeight="1" outlineLevel="1" x14ac:dyDescent="0.35">
      <c r="A215" s="40"/>
      <c r="B215" s="49" t="s">
        <v>221</v>
      </c>
      <c r="C215" s="42"/>
      <c r="D215" s="42"/>
      <c r="E215" s="43">
        <v>0</v>
      </c>
      <c r="F215" s="44">
        <v>44002</v>
      </c>
      <c r="G215" s="45">
        <v>10</v>
      </c>
      <c r="H215" s="46"/>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c r="AZ215" s="47"/>
      <c r="BA215" s="47"/>
      <c r="BB215" s="47"/>
      <c r="BC215" s="47"/>
      <c r="BD215" s="47"/>
      <c r="BE215" s="47"/>
      <c r="BF215" s="47"/>
      <c r="BG215" s="47"/>
      <c r="BH215" s="47"/>
      <c r="BI215" s="47"/>
      <c r="BJ215" s="47"/>
      <c r="BK215" s="47"/>
      <c r="BL215" s="47"/>
    </row>
    <row r="216" spans="1:64" s="48" customFormat="1" ht="13" customHeight="1" outlineLevel="1" x14ac:dyDescent="0.35">
      <c r="A216" s="40"/>
      <c r="B216" s="49" t="s">
        <v>222</v>
      </c>
      <c r="C216" s="42"/>
      <c r="D216" s="42"/>
      <c r="E216" s="43">
        <v>0</v>
      </c>
      <c r="F216" s="44">
        <v>44002</v>
      </c>
      <c r="G216" s="45">
        <v>10</v>
      </c>
      <c r="H216" s="46"/>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row>
    <row r="217" spans="1:64" s="48" customFormat="1" ht="13" customHeight="1" outlineLevel="1" x14ac:dyDescent="0.35">
      <c r="A217" s="40"/>
      <c r="B217" s="49" t="s">
        <v>223</v>
      </c>
      <c r="C217" s="42"/>
      <c r="D217" s="42"/>
      <c r="E217" s="43">
        <v>1</v>
      </c>
      <c r="F217" s="44">
        <v>44002</v>
      </c>
      <c r="G217" s="45">
        <v>10</v>
      </c>
      <c r="H217" s="46"/>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c r="AZ217" s="47"/>
      <c r="BA217" s="47"/>
      <c r="BB217" s="47"/>
      <c r="BC217" s="47"/>
      <c r="BD217" s="47"/>
      <c r="BE217" s="47"/>
      <c r="BF217" s="47"/>
      <c r="BG217" s="47"/>
      <c r="BH217" s="47"/>
      <c r="BI217" s="47"/>
      <c r="BJ217" s="47"/>
      <c r="BK217" s="47"/>
      <c r="BL217" s="47"/>
    </row>
    <row r="218" spans="1:64" s="48" customFormat="1" ht="13" customHeight="1" outlineLevel="1" x14ac:dyDescent="0.35">
      <c r="A218" s="40"/>
      <c r="B218" s="49" t="s">
        <v>224</v>
      </c>
      <c r="C218" s="42"/>
      <c r="D218" s="42"/>
      <c r="E218" s="43">
        <v>0</v>
      </c>
      <c r="F218" s="44">
        <v>44002</v>
      </c>
      <c r="G218" s="45">
        <v>10</v>
      </c>
      <c r="H218" s="46"/>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row>
    <row r="219" spans="1:64" s="48" customFormat="1" ht="13" customHeight="1" outlineLevel="1" x14ac:dyDescent="0.35">
      <c r="A219" s="40"/>
      <c r="B219" s="49" t="s">
        <v>212</v>
      </c>
      <c r="C219" s="42"/>
      <c r="D219" s="42"/>
      <c r="E219" s="43">
        <v>1</v>
      </c>
      <c r="F219" s="44">
        <v>44059</v>
      </c>
      <c r="G219" s="45">
        <v>15</v>
      </c>
      <c r="H219" s="46"/>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row>
    <row r="220" spans="1:64" s="48" customFormat="1" ht="13" customHeight="1" outlineLevel="1" x14ac:dyDescent="0.35">
      <c r="A220" s="40"/>
      <c r="B220" s="49" t="s">
        <v>106</v>
      </c>
      <c r="C220" s="42"/>
      <c r="D220" s="42"/>
      <c r="E220" s="43">
        <v>1</v>
      </c>
      <c r="F220" s="44">
        <v>44059</v>
      </c>
      <c r="G220" s="45">
        <v>15</v>
      </c>
      <c r="H220" s="46"/>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c r="AZ220" s="47"/>
      <c r="BA220" s="47"/>
      <c r="BB220" s="47"/>
      <c r="BC220" s="47"/>
      <c r="BD220" s="47"/>
      <c r="BE220" s="47"/>
      <c r="BF220" s="47"/>
      <c r="BG220" s="47"/>
      <c r="BH220" s="47"/>
      <c r="BI220" s="47"/>
      <c r="BJ220" s="47"/>
      <c r="BK220" s="47"/>
      <c r="BL220" s="47"/>
    </row>
    <row r="221" spans="1:64" s="48" customFormat="1" ht="13" customHeight="1" outlineLevel="1" x14ac:dyDescent="0.35">
      <c r="A221" s="40"/>
      <c r="B221" s="49" t="s">
        <v>225</v>
      </c>
      <c r="C221" s="42"/>
      <c r="D221" s="42"/>
      <c r="E221" s="43">
        <v>0</v>
      </c>
      <c r="F221" s="44">
        <v>44059</v>
      </c>
      <c r="G221" s="45">
        <v>15</v>
      </c>
      <c r="H221" s="46"/>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row>
    <row r="222" spans="1:64" s="48" customFormat="1" ht="13" customHeight="1" outlineLevel="1" x14ac:dyDescent="0.35">
      <c r="A222" s="40"/>
      <c r="B222" s="49" t="s">
        <v>226</v>
      </c>
      <c r="C222" s="42"/>
      <c r="D222" s="42"/>
      <c r="E222" s="43">
        <v>1</v>
      </c>
      <c r="F222" s="44">
        <v>44059</v>
      </c>
      <c r="G222" s="45">
        <v>15</v>
      </c>
      <c r="H222" s="46"/>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c r="AZ222" s="47"/>
      <c r="BA222" s="47"/>
      <c r="BB222" s="47"/>
      <c r="BC222" s="47"/>
      <c r="BD222" s="47"/>
      <c r="BE222" s="47"/>
      <c r="BF222" s="47"/>
      <c r="BG222" s="47"/>
      <c r="BH222" s="47"/>
      <c r="BI222" s="47"/>
      <c r="BJ222" s="47"/>
      <c r="BK222" s="47"/>
      <c r="BL222" s="47"/>
    </row>
    <row r="223" spans="1:64" s="48" customFormat="1" ht="13" customHeight="1" x14ac:dyDescent="0.35">
      <c r="A223" s="40"/>
      <c r="B223" s="49"/>
      <c r="C223" s="42"/>
      <c r="D223" s="42"/>
      <c r="E223" s="43"/>
      <c r="F223" s="44"/>
      <c r="G223" s="45"/>
      <c r="H223" s="46"/>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c r="AZ223" s="47"/>
      <c r="BA223" s="47"/>
      <c r="BB223" s="47"/>
      <c r="BC223" s="47"/>
      <c r="BD223" s="47"/>
      <c r="BE223" s="47"/>
      <c r="BF223" s="47"/>
      <c r="BG223" s="47"/>
      <c r="BH223" s="47"/>
      <c r="BI223" s="47"/>
      <c r="BJ223" s="47"/>
      <c r="BK223" s="47"/>
      <c r="BL223" s="47"/>
    </row>
    <row r="224" spans="1:64" s="48" customFormat="1" ht="13" customHeight="1" x14ac:dyDescent="0.35">
      <c r="A224" s="40"/>
      <c r="B224" s="41" t="s">
        <v>227</v>
      </c>
      <c r="C224" s="42" t="s">
        <v>4</v>
      </c>
      <c r="D224" s="42" t="s">
        <v>228</v>
      </c>
      <c r="E224" s="43"/>
      <c r="F224" s="44">
        <v>44044</v>
      </c>
      <c r="G224" s="45">
        <v>30</v>
      </c>
      <c r="H224" s="46"/>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c r="AZ224" s="47"/>
      <c r="BA224" s="47"/>
      <c r="BB224" s="47"/>
      <c r="BC224" s="47"/>
      <c r="BD224" s="47"/>
      <c r="BE224" s="47"/>
      <c r="BF224" s="47"/>
      <c r="BG224" s="47"/>
      <c r="BH224" s="47"/>
      <c r="BI224" s="47"/>
      <c r="BJ224" s="47"/>
      <c r="BK224" s="47"/>
      <c r="BL224" s="47"/>
    </row>
    <row r="225" spans="1:64" s="48" customFormat="1" ht="13" customHeight="1" x14ac:dyDescent="0.35">
      <c r="A225" s="40"/>
      <c r="B225" s="49" t="s">
        <v>229</v>
      </c>
      <c r="C225" s="42"/>
      <c r="D225" s="42"/>
      <c r="E225" s="43">
        <v>0.8</v>
      </c>
      <c r="F225" s="44">
        <v>44044</v>
      </c>
      <c r="G225" s="45">
        <v>30</v>
      </c>
      <c r="H225" s="46"/>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c r="AZ225" s="47"/>
      <c r="BA225" s="47"/>
      <c r="BB225" s="47"/>
      <c r="BC225" s="47"/>
      <c r="BD225" s="47"/>
      <c r="BE225" s="47"/>
      <c r="BF225" s="47"/>
      <c r="BG225" s="47"/>
      <c r="BH225" s="47"/>
      <c r="BI225" s="47"/>
      <c r="BJ225" s="47"/>
      <c r="BK225" s="47"/>
      <c r="BL225" s="47"/>
    </row>
    <row r="226" spans="1:64" s="48" customFormat="1" ht="13" customHeight="1" x14ac:dyDescent="0.35">
      <c r="A226" s="40"/>
      <c r="B226" s="52"/>
      <c r="C226" s="42"/>
      <c r="D226" s="42"/>
      <c r="E226" s="43"/>
      <c r="F226" s="53"/>
      <c r="G226" s="45"/>
      <c r="H226" s="46"/>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row>
    <row r="227" spans="1:64" s="48" customFormat="1" ht="13" customHeight="1" x14ac:dyDescent="0.35">
      <c r="A227" s="40"/>
      <c r="B227" s="41" t="s">
        <v>230</v>
      </c>
      <c r="C227" s="42" t="s">
        <v>4</v>
      </c>
      <c r="D227" s="42" t="s">
        <v>228</v>
      </c>
      <c r="E227" s="43">
        <v>0.21111111111111114</v>
      </c>
      <c r="F227" s="44">
        <v>43983</v>
      </c>
      <c r="G227" s="45">
        <v>120</v>
      </c>
      <c r="H227" s="46"/>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c r="AZ227" s="47"/>
      <c r="BA227" s="47"/>
      <c r="BB227" s="47"/>
      <c r="BC227" s="47"/>
      <c r="BD227" s="47"/>
      <c r="BE227" s="47"/>
      <c r="BF227" s="47"/>
      <c r="BG227" s="47"/>
      <c r="BH227" s="47"/>
      <c r="BI227" s="47"/>
      <c r="BJ227" s="47"/>
      <c r="BK227" s="47"/>
      <c r="BL227" s="47"/>
    </row>
    <row r="228" spans="1:64" s="48" customFormat="1" ht="13" hidden="1" customHeight="1" outlineLevel="1" x14ac:dyDescent="0.35">
      <c r="A228" s="40"/>
      <c r="B228" s="59" t="s">
        <v>231</v>
      </c>
      <c r="C228" s="42"/>
      <c r="D228" s="42"/>
      <c r="E228" s="43"/>
      <c r="F228" s="44"/>
      <c r="G228" s="45">
        <v>0</v>
      </c>
      <c r="H228" s="46"/>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c r="AZ228" s="47"/>
      <c r="BA228" s="47"/>
      <c r="BB228" s="47"/>
      <c r="BC228" s="47"/>
      <c r="BD228" s="47"/>
      <c r="BE228" s="47"/>
      <c r="BF228" s="47"/>
      <c r="BG228" s="47"/>
      <c r="BH228" s="47"/>
      <c r="BI228" s="47"/>
      <c r="BJ228" s="47"/>
      <c r="BK228" s="47"/>
      <c r="BL228" s="47"/>
    </row>
    <row r="229" spans="1:64" s="48" customFormat="1" ht="13" hidden="1" customHeight="1" outlineLevel="1" x14ac:dyDescent="0.35">
      <c r="A229" s="40"/>
      <c r="B229" s="49" t="s">
        <v>232</v>
      </c>
      <c r="C229" s="42"/>
      <c r="D229" s="42"/>
      <c r="E229" s="43">
        <v>1</v>
      </c>
      <c r="F229" s="44">
        <v>43992</v>
      </c>
      <c r="G229" s="45">
        <v>28</v>
      </c>
      <c r="H229" s="46"/>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c r="AZ229" s="47"/>
      <c r="BA229" s="47"/>
      <c r="BB229" s="47"/>
      <c r="BC229" s="47"/>
      <c r="BD229" s="47"/>
      <c r="BE229" s="47"/>
      <c r="BF229" s="47"/>
      <c r="BG229" s="47"/>
      <c r="BH229" s="47"/>
      <c r="BI229" s="47"/>
      <c r="BJ229" s="47"/>
      <c r="BK229" s="47"/>
      <c r="BL229" s="47"/>
    </row>
    <row r="230" spans="1:64" s="48" customFormat="1" ht="13" hidden="1" customHeight="1" outlineLevel="1" x14ac:dyDescent="0.35">
      <c r="A230" s="40"/>
      <c r="B230" s="49" t="s">
        <v>233</v>
      </c>
      <c r="C230" s="42"/>
      <c r="D230" s="42"/>
      <c r="E230" s="43">
        <v>1</v>
      </c>
      <c r="F230" s="44">
        <v>43997</v>
      </c>
      <c r="G230" s="45">
        <v>9</v>
      </c>
      <c r="H230" s="46"/>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c r="AZ230" s="47"/>
      <c r="BA230" s="47"/>
      <c r="BB230" s="47"/>
      <c r="BC230" s="47"/>
      <c r="BD230" s="47"/>
      <c r="BE230" s="47"/>
      <c r="BF230" s="47"/>
      <c r="BG230" s="47"/>
      <c r="BH230" s="47"/>
      <c r="BI230" s="47"/>
      <c r="BJ230" s="47"/>
      <c r="BK230" s="47"/>
      <c r="BL230" s="47"/>
    </row>
    <row r="231" spans="1:64" s="48" customFormat="1" ht="13" hidden="1" customHeight="1" outlineLevel="1" x14ac:dyDescent="0.35">
      <c r="A231" s="40"/>
      <c r="B231" s="65" t="s">
        <v>234</v>
      </c>
      <c r="C231" s="42"/>
      <c r="D231" s="42"/>
      <c r="E231" s="43">
        <v>0.2</v>
      </c>
      <c r="F231" s="44">
        <v>44002</v>
      </c>
      <c r="G231" s="45">
        <v>10</v>
      </c>
      <c r="H231" s="46"/>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c r="AZ231" s="47"/>
      <c r="BA231" s="47"/>
      <c r="BB231" s="47"/>
      <c r="BC231" s="47"/>
      <c r="BD231" s="47"/>
      <c r="BE231" s="47"/>
      <c r="BF231" s="47"/>
      <c r="BG231" s="47"/>
      <c r="BH231" s="47"/>
      <c r="BI231" s="47"/>
      <c r="BJ231" s="47"/>
      <c r="BK231" s="47"/>
      <c r="BL231" s="47"/>
    </row>
    <row r="232" spans="1:64" s="48" customFormat="1" ht="13" hidden="1" customHeight="1" outlineLevel="1" x14ac:dyDescent="0.35">
      <c r="A232" s="40"/>
      <c r="B232" s="49" t="s">
        <v>235</v>
      </c>
      <c r="C232" s="42"/>
      <c r="D232" s="42"/>
      <c r="E232" s="43">
        <v>0.5</v>
      </c>
      <c r="F232" s="44">
        <v>44007</v>
      </c>
      <c r="G232" s="45">
        <v>10</v>
      </c>
      <c r="H232" s="46"/>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c r="AZ232" s="47"/>
      <c r="BA232" s="47"/>
      <c r="BB232" s="47"/>
      <c r="BC232" s="47"/>
      <c r="BD232" s="47"/>
      <c r="BE232" s="47"/>
      <c r="BF232" s="47"/>
      <c r="BG232" s="47"/>
      <c r="BH232" s="47"/>
      <c r="BI232" s="47"/>
      <c r="BJ232" s="47"/>
      <c r="BK232" s="47"/>
      <c r="BL232" s="47"/>
    </row>
    <row r="233" spans="1:64" s="48" customFormat="1" ht="13" hidden="1" customHeight="1" outlineLevel="1" x14ac:dyDescent="0.35">
      <c r="A233" s="40"/>
      <c r="B233" s="49" t="s">
        <v>236</v>
      </c>
      <c r="C233" s="42"/>
      <c r="D233" s="42"/>
      <c r="E233" s="43">
        <v>1</v>
      </c>
      <c r="F233" s="44">
        <v>43997</v>
      </c>
      <c r="G233" s="45">
        <v>5</v>
      </c>
      <c r="H233" s="46"/>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c r="AZ233" s="47"/>
      <c r="BA233" s="47"/>
      <c r="BB233" s="47"/>
      <c r="BC233" s="47"/>
      <c r="BD233" s="47"/>
      <c r="BE233" s="47"/>
      <c r="BF233" s="47"/>
      <c r="BG233" s="47"/>
      <c r="BH233" s="47"/>
      <c r="BI233" s="47"/>
      <c r="BJ233" s="47"/>
      <c r="BK233" s="47"/>
      <c r="BL233" s="47"/>
    </row>
    <row r="234" spans="1:64" s="48" customFormat="1" ht="13" hidden="1" customHeight="1" outlineLevel="1" x14ac:dyDescent="0.35">
      <c r="A234" s="40"/>
      <c r="B234" s="49" t="s">
        <v>212</v>
      </c>
      <c r="C234" s="42"/>
      <c r="D234" s="42"/>
      <c r="E234" s="43">
        <v>1</v>
      </c>
      <c r="F234" s="44">
        <v>43997</v>
      </c>
      <c r="G234" s="45">
        <v>10</v>
      </c>
      <c r="H234" s="46"/>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c r="AZ234" s="47"/>
      <c r="BA234" s="47"/>
      <c r="BB234" s="47"/>
      <c r="BC234" s="47"/>
      <c r="BD234" s="47"/>
      <c r="BE234" s="47"/>
      <c r="BF234" s="47"/>
      <c r="BG234" s="47"/>
      <c r="BH234" s="47"/>
      <c r="BI234" s="47"/>
      <c r="BJ234" s="47"/>
      <c r="BK234" s="47"/>
      <c r="BL234" s="47"/>
    </row>
    <row r="235" spans="1:64" s="48" customFormat="1" ht="13" hidden="1" customHeight="1" outlineLevel="1" x14ac:dyDescent="0.35">
      <c r="A235" s="40"/>
      <c r="B235" s="49" t="s">
        <v>106</v>
      </c>
      <c r="C235" s="42"/>
      <c r="D235" s="42"/>
      <c r="E235" s="43">
        <v>1</v>
      </c>
      <c r="F235" s="44">
        <v>44007</v>
      </c>
      <c r="G235" s="45">
        <v>5</v>
      </c>
      <c r="H235" s="46"/>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c r="AZ235" s="47"/>
      <c r="BA235" s="47"/>
      <c r="BB235" s="47"/>
      <c r="BC235" s="47"/>
      <c r="BD235" s="47"/>
      <c r="BE235" s="47"/>
      <c r="BF235" s="47"/>
      <c r="BG235" s="47"/>
      <c r="BH235" s="47"/>
      <c r="BI235" s="47"/>
      <c r="BJ235" s="47"/>
      <c r="BK235" s="47"/>
      <c r="BL235" s="47"/>
    </row>
    <row r="236" spans="1:64" s="48" customFormat="1" ht="13" hidden="1" customHeight="1" outlineLevel="1" x14ac:dyDescent="0.35">
      <c r="A236" s="40"/>
      <c r="B236" s="49" t="s">
        <v>237</v>
      </c>
      <c r="C236" s="42"/>
      <c r="D236" s="42"/>
      <c r="E236" s="43">
        <v>0.7</v>
      </c>
      <c r="F236" s="44">
        <v>43997</v>
      </c>
      <c r="G236" s="45">
        <v>22</v>
      </c>
      <c r="H236" s="46"/>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row>
    <row r="237" spans="1:64" s="48" customFormat="1" ht="13" hidden="1" customHeight="1" outlineLevel="1" x14ac:dyDescent="0.35">
      <c r="A237" s="40"/>
      <c r="B237" s="49" t="s">
        <v>238</v>
      </c>
      <c r="C237" s="42"/>
      <c r="D237" s="42"/>
      <c r="E237" s="43">
        <v>1</v>
      </c>
      <c r="F237" s="44">
        <v>44032</v>
      </c>
      <c r="G237" s="45">
        <v>30</v>
      </c>
      <c r="H237" s="46"/>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row>
    <row r="238" spans="1:64" s="48" customFormat="1" ht="13" hidden="1" customHeight="1" outlineLevel="1" x14ac:dyDescent="0.35">
      <c r="A238" s="40"/>
      <c r="B238" s="49" t="s">
        <v>239</v>
      </c>
      <c r="C238" s="42"/>
      <c r="D238" s="42"/>
      <c r="E238" s="43">
        <v>1</v>
      </c>
      <c r="F238" s="44">
        <v>43997</v>
      </c>
      <c r="G238" s="45">
        <v>9</v>
      </c>
      <c r="H238" s="46"/>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c r="AZ238" s="47"/>
      <c r="BA238" s="47"/>
      <c r="BB238" s="47"/>
      <c r="BC238" s="47"/>
      <c r="BD238" s="47"/>
      <c r="BE238" s="47"/>
      <c r="BF238" s="47"/>
      <c r="BG238" s="47"/>
      <c r="BH238" s="47"/>
      <c r="BI238" s="47"/>
      <c r="BJ238" s="47"/>
      <c r="BK238" s="47"/>
      <c r="BL238" s="47"/>
    </row>
    <row r="239" spans="1:64" s="48" customFormat="1" ht="13" hidden="1" customHeight="1" outlineLevel="1" x14ac:dyDescent="0.35">
      <c r="A239" s="40"/>
      <c r="B239" s="49" t="s">
        <v>240</v>
      </c>
      <c r="C239" s="42"/>
      <c r="D239" s="42"/>
      <c r="E239" s="43">
        <v>0</v>
      </c>
      <c r="F239" s="44">
        <v>44006</v>
      </c>
      <c r="G239" s="45">
        <v>10</v>
      </c>
      <c r="H239" s="46"/>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c r="AZ239" s="47"/>
      <c r="BA239" s="47"/>
      <c r="BB239" s="47"/>
      <c r="BC239" s="47"/>
      <c r="BD239" s="47"/>
      <c r="BE239" s="47"/>
      <c r="BF239" s="47"/>
      <c r="BG239" s="47"/>
      <c r="BH239" s="47"/>
      <c r="BI239" s="47"/>
      <c r="BJ239" s="47"/>
      <c r="BK239" s="47"/>
      <c r="BL239" s="47"/>
    </row>
    <row r="240" spans="1:64" s="48" customFormat="1" ht="13" hidden="1" customHeight="1" outlineLevel="1" x14ac:dyDescent="0.35">
      <c r="A240" s="40"/>
      <c r="B240" s="49" t="s">
        <v>241</v>
      </c>
      <c r="C240" s="42"/>
      <c r="D240" s="42"/>
      <c r="E240" s="43">
        <v>1</v>
      </c>
      <c r="F240" s="44">
        <v>43997</v>
      </c>
      <c r="G240" s="45">
        <v>9</v>
      </c>
      <c r="H240" s="46"/>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c r="AZ240" s="47"/>
      <c r="BA240" s="47"/>
      <c r="BB240" s="47"/>
      <c r="BC240" s="47"/>
      <c r="BD240" s="47"/>
      <c r="BE240" s="47"/>
      <c r="BF240" s="47"/>
      <c r="BG240" s="47"/>
      <c r="BH240" s="47"/>
      <c r="BI240" s="47"/>
      <c r="BJ240" s="47"/>
      <c r="BK240" s="47"/>
      <c r="BL240" s="47"/>
    </row>
    <row r="241" spans="1:64" s="48" customFormat="1" ht="13" hidden="1" customHeight="1" outlineLevel="1" x14ac:dyDescent="0.35">
      <c r="A241" s="40"/>
      <c r="B241" s="49" t="s">
        <v>242</v>
      </c>
      <c r="C241" s="42"/>
      <c r="D241" s="42"/>
      <c r="E241" s="43"/>
      <c r="F241" s="44">
        <v>44006</v>
      </c>
      <c r="G241" s="45">
        <v>10</v>
      </c>
      <c r="H241" s="46"/>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c r="AZ241" s="47"/>
      <c r="BA241" s="47"/>
      <c r="BB241" s="47"/>
      <c r="BC241" s="47"/>
      <c r="BD241" s="47"/>
      <c r="BE241" s="47"/>
      <c r="BF241" s="47"/>
      <c r="BG241" s="47"/>
      <c r="BH241" s="47"/>
      <c r="BI241" s="47"/>
      <c r="BJ241" s="47"/>
      <c r="BK241" s="47"/>
      <c r="BL241" s="47"/>
    </row>
    <row r="242" spans="1:64" s="48" customFormat="1" ht="13" hidden="1" customHeight="1" outlineLevel="1" x14ac:dyDescent="0.35">
      <c r="A242" s="40"/>
      <c r="B242" s="49" t="s">
        <v>243</v>
      </c>
      <c r="C242" s="42"/>
      <c r="D242" s="42"/>
      <c r="E242" s="43">
        <v>1</v>
      </c>
      <c r="F242" s="44">
        <v>44015</v>
      </c>
      <c r="G242" s="45">
        <v>7</v>
      </c>
      <c r="H242" s="46"/>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c r="AZ242" s="47"/>
      <c r="BA242" s="47"/>
      <c r="BB242" s="47"/>
      <c r="BC242" s="47"/>
      <c r="BD242" s="47"/>
      <c r="BE242" s="47"/>
      <c r="BF242" s="47"/>
      <c r="BG242" s="47"/>
      <c r="BH242" s="47"/>
      <c r="BI242" s="47"/>
      <c r="BJ242" s="47"/>
      <c r="BK242" s="47"/>
      <c r="BL242" s="47"/>
    </row>
    <row r="243" spans="1:64" s="48" customFormat="1" ht="13" hidden="1" customHeight="1" outlineLevel="1" x14ac:dyDescent="0.35">
      <c r="A243" s="40"/>
      <c r="B243" s="60" t="s">
        <v>244</v>
      </c>
      <c r="C243" s="42"/>
      <c r="D243" s="42"/>
      <c r="E243" s="43">
        <v>0</v>
      </c>
      <c r="F243" s="44">
        <v>44027</v>
      </c>
      <c r="G243" s="45">
        <v>20</v>
      </c>
      <c r="H243" s="46"/>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c r="AZ243" s="47"/>
      <c r="BA243" s="47"/>
      <c r="BB243" s="47"/>
      <c r="BC243" s="47"/>
      <c r="BD243" s="47"/>
      <c r="BE243" s="47"/>
      <c r="BF243" s="47"/>
      <c r="BG243" s="47"/>
      <c r="BH243" s="47"/>
      <c r="BI243" s="47"/>
      <c r="BJ243" s="47"/>
      <c r="BK243" s="47"/>
      <c r="BL243" s="47"/>
    </row>
    <row r="244" spans="1:64" s="48" customFormat="1" ht="13" hidden="1" customHeight="1" outlineLevel="1" x14ac:dyDescent="0.35">
      <c r="A244" s="40"/>
      <c r="B244" s="49" t="s">
        <v>245</v>
      </c>
      <c r="C244" s="42"/>
      <c r="D244" s="42"/>
      <c r="E244" s="43">
        <v>0.1</v>
      </c>
      <c r="F244" s="44">
        <v>44044</v>
      </c>
      <c r="G244" s="45">
        <v>90</v>
      </c>
      <c r="H244" s="46"/>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c r="AZ244" s="47"/>
      <c r="BA244" s="47"/>
      <c r="BB244" s="47"/>
      <c r="BC244" s="47"/>
      <c r="BD244" s="47"/>
      <c r="BE244" s="47"/>
      <c r="BF244" s="47"/>
      <c r="BG244" s="47"/>
      <c r="BH244" s="47"/>
      <c r="BI244" s="47"/>
      <c r="BJ244" s="47"/>
      <c r="BK244" s="47"/>
      <c r="BL244" s="47"/>
    </row>
    <row r="245" spans="1:64" s="48" customFormat="1" ht="13" hidden="1" customHeight="1" outlineLevel="1" x14ac:dyDescent="0.35">
      <c r="A245" s="40"/>
      <c r="B245" s="49" t="s">
        <v>246</v>
      </c>
      <c r="C245" s="42"/>
      <c r="D245" s="42"/>
      <c r="E245" s="43"/>
      <c r="F245" s="44">
        <v>44050</v>
      </c>
      <c r="G245" s="45">
        <v>90</v>
      </c>
      <c r="H245" s="46"/>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c r="AZ245" s="47"/>
      <c r="BA245" s="47"/>
      <c r="BB245" s="47"/>
      <c r="BC245" s="47"/>
      <c r="BD245" s="47"/>
      <c r="BE245" s="47"/>
      <c r="BF245" s="47"/>
      <c r="BG245" s="47"/>
      <c r="BH245" s="47"/>
      <c r="BI245" s="47"/>
      <c r="BJ245" s="47"/>
      <c r="BK245" s="47"/>
      <c r="BL245" s="47"/>
    </row>
    <row r="246" spans="1:64" s="48" customFormat="1" ht="13" hidden="1" customHeight="1" outlineLevel="1" x14ac:dyDescent="0.35">
      <c r="A246" s="40"/>
      <c r="B246" s="49" t="s">
        <v>247</v>
      </c>
      <c r="C246" s="42"/>
      <c r="D246" s="42"/>
      <c r="E246" s="43"/>
      <c r="F246" s="44">
        <v>44058</v>
      </c>
      <c r="G246" s="45">
        <v>90</v>
      </c>
      <c r="H246" s="46"/>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row>
    <row r="247" spans="1:64" s="48" customFormat="1" ht="13" hidden="1" customHeight="1" outlineLevel="1" x14ac:dyDescent="0.35">
      <c r="A247" s="40"/>
      <c r="B247" s="49" t="s">
        <v>248</v>
      </c>
      <c r="C247" s="42"/>
      <c r="D247" s="42"/>
      <c r="E247" s="43"/>
      <c r="F247" s="44">
        <v>44150</v>
      </c>
      <c r="G247" s="45">
        <v>1</v>
      </c>
      <c r="H247" s="46"/>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c r="AZ247" s="47"/>
      <c r="BA247" s="47"/>
      <c r="BB247" s="47"/>
      <c r="BC247" s="47"/>
      <c r="BD247" s="47"/>
      <c r="BE247" s="47"/>
      <c r="BF247" s="47"/>
      <c r="BG247" s="47"/>
      <c r="BH247" s="47"/>
      <c r="BI247" s="47"/>
      <c r="BJ247" s="47"/>
      <c r="BK247" s="47"/>
      <c r="BL247" s="47"/>
    </row>
    <row r="248" spans="1:64" s="48" customFormat="1" ht="13" hidden="1" customHeight="1" outlineLevel="1" x14ac:dyDescent="0.35">
      <c r="A248" s="40"/>
      <c r="B248" s="49" t="s">
        <v>249</v>
      </c>
      <c r="C248" s="42"/>
      <c r="D248" s="42"/>
      <c r="E248" s="43"/>
      <c r="F248" s="44">
        <v>44105</v>
      </c>
      <c r="G248" s="45">
        <v>120</v>
      </c>
      <c r="H248" s="46"/>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c r="AZ248" s="47"/>
      <c r="BA248" s="47"/>
      <c r="BB248" s="47"/>
      <c r="BC248" s="47"/>
      <c r="BD248" s="47"/>
      <c r="BE248" s="47"/>
      <c r="BF248" s="47"/>
      <c r="BG248" s="47"/>
      <c r="BH248" s="47"/>
      <c r="BI248" s="47"/>
      <c r="BJ248" s="47"/>
      <c r="BK248" s="47"/>
      <c r="BL248" s="47"/>
    </row>
    <row r="249" spans="1:64" s="48" customFormat="1" ht="13" hidden="1" customHeight="1" outlineLevel="1" x14ac:dyDescent="0.35">
      <c r="A249" s="40"/>
      <c r="B249" s="49" t="s">
        <v>116</v>
      </c>
      <c r="C249" s="42"/>
      <c r="D249" s="42"/>
      <c r="E249" s="43"/>
      <c r="F249" s="44">
        <v>44032</v>
      </c>
      <c r="G249" s="45">
        <v>7</v>
      </c>
      <c r="H249" s="46"/>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c r="AZ249" s="47"/>
      <c r="BA249" s="47"/>
      <c r="BB249" s="47"/>
      <c r="BC249" s="47"/>
      <c r="BD249" s="47"/>
      <c r="BE249" s="47"/>
      <c r="BF249" s="47"/>
      <c r="BG249" s="47"/>
      <c r="BH249" s="47"/>
      <c r="BI249" s="47"/>
      <c r="BJ249" s="47"/>
      <c r="BK249" s="47"/>
      <c r="BL249" s="47"/>
    </row>
    <row r="250" spans="1:64" s="48" customFormat="1" ht="13" hidden="1" customHeight="1" outlineLevel="1" x14ac:dyDescent="0.35">
      <c r="A250" s="40"/>
      <c r="B250" s="49" t="s">
        <v>117</v>
      </c>
      <c r="C250" s="42"/>
      <c r="D250" s="42"/>
      <c r="E250" s="43"/>
      <c r="F250" s="44">
        <v>44037</v>
      </c>
      <c r="G250" s="45">
        <v>5</v>
      </c>
      <c r="H250" s="46"/>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c r="AZ250" s="47"/>
      <c r="BA250" s="47"/>
      <c r="BB250" s="47"/>
      <c r="BC250" s="47"/>
      <c r="BD250" s="47"/>
      <c r="BE250" s="47"/>
      <c r="BF250" s="47"/>
      <c r="BG250" s="47"/>
      <c r="BH250" s="47"/>
      <c r="BI250" s="47"/>
      <c r="BJ250" s="47"/>
      <c r="BK250" s="47"/>
      <c r="BL250" s="47"/>
    </row>
    <row r="251" spans="1:64" s="48" customFormat="1" ht="13" hidden="1" customHeight="1" outlineLevel="1" x14ac:dyDescent="0.35">
      <c r="A251" s="40"/>
      <c r="B251" s="49"/>
      <c r="C251" s="42"/>
      <c r="D251" s="42"/>
      <c r="E251" s="43"/>
      <c r="F251" s="44"/>
      <c r="G251" s="45"/>
      <c r="H251" s="46"/>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c r="AZ251" s="47"/>
      <c r="BA251" s="47"/>
      <c r="BB251" s="47"/>
      <c r="BC251" s="47"/>
      <c r="BD251" s="47"/>
      <c r="BE251" s="47"/>
      <c r="BF251" s="47"/>
      <c r="BG251" s="47"/>
      <c r="BH251" s="47"/>
      <c r="BI251" s="47"/>
      <c r="BJ251" s="47"/>
      <c r="BK251" s="47"/>
      <c r="BL251" s="47"/>
    </row>
    <row r="252" spans="1:64" s="48" customFormat="1" ht="13" hidden="1" customHeight="1" outlineLevel="1" x14ac:dyDescent="0.35">
      <c r="A252" s="40"/>
      <c r="B252" s="59" t="s">
        <v>250</v>
      </c>
      <c r="C252" s="42" t="s">
        <v>4</v>
      </c>
      <c r="D252" s="42" t="s">
        <v>228</v>
      </c>
      <c r="E252" s="43"/>
      <c r="F252" s="44">
        <v>43931</v>
      </c>
      <c r="G252" s="45">
        <v>129</v>
      </c>
      <c r="H252" s="46"/>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c r="AZ252" s="47"/>
      <c r="BA252" s="47"/>
      <c r="BB252" s="47"/>
      <c r="BC252" s="47"/>
      <c r="BD252" s="47"/>
      <c r="BE252" s="47"/>
      <c r="BF252" s="47"/>
      <c r="BG252" s="47"/>
      <c r="BH252" s="47"/>
      <c r="BI252" s="47"/>
      <c r="BJ252" s="47"/>
      <c r="BK252" s="47"/>
      <c r="BL252" s="47"/>
    </row>
    <row r="253" spans="1:64" s="48" customFormat="1" ht="13" hidden="1" customHeight="1" outlineLevel="1" x14ac:dyDescent="0.35">
      <c r="A253" s="40"/>
      <c r="B253" s="49" t="s">
        <v>251</v>
      </c>
      <c r="C253" s="42"/>
      <c r="D253" s="42" t="s">
        <v>57</v>
      </c>
      <c r="E253" s="43">
        <v>1</v>
      </c>
      <c r="F253" s="44">
        <v>44032</v>
      </c>
      <c r="G253" s="45">
        <v>10</v>
      </c>
      <c r="H253" s="46"/>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c r="AZ253" s="47"/>
      <c r="BA253" s="47"/>
      <c r="BB253" s="47"/>
      <c r="BC253" s="47"/>
      <c r="BD253" s="47"/>
      <c r="BE253" s="47"/>
      <c r="BF253" s="47"/>
      <c r="BG253" s="47"/>
      <c r="BH253" s="47"/>
      <c r="BI253" s="47"/>
      <c r="BJ253" s="47"/>
      <c r="BK253" s="47"/>
      <c r="BL253" s="47"/>
    </row>
    <row r="254" spans="1:64" s="48" customFormat="1" ht="13" hidden="1" customHeight="1" outlineLevel="1" x14ac:dyDescent="0.35">
      <c r="A254" s="40"/>
      <c r="B254" s="49" t="s">
        <v>252</v>
      </c>
      <c r="C254" s="42"/>
      <c r="D254" s="42" t="s">
        <v>57</v>
      </c>
      <c r="E254" s="43">
        <v>0</v>
      </c>
      <c r="F254" s="44">
        <v>44038</v>
      </c>
      <c r="G254" s="45">
        <v>5</v>
      </c>
      <c r="H254" s="46"/>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c r="AZ254" s="47"/>
      <c r="BA254" s="47"/>
      <c r="BB254" s="47"/>
      <c r="BC254" s="47"/>
      <c r="BD254" s="47"/>
      <c r="BE254" s="47"/>
      <c r="BF254" s="47"/>
      <c r="BG254" s="47"/>
      <c r="BH254" s="47"/>
      <c r="BI254" s="47"/>
      <c r="BJ254" s="47"/>
      <c r="BK254" s="47"/>
      <c r="BL254" s="47"/>
    </row>
    <row r="255" spans="1:64" s="48" customFormat="1" ht="13" hidden="1" customHeight="1" outlineLevel="1" x14ac:dyDescent="0.35">
      <c r="A255" s="40"/>
      <c r="B255" s="49" t="s">
        <v>253</v>
      </c>
      <c r="C255" s="42"/>
      <c r="D255" s="42" t="s">
        <v>28</v>
      </c>
      <c r="E255" s="43">
        <v>0</v>
      </c>
      <c r="F255" s="44">
        <v>44044</v>
      </c>
      <c r="G255" s="45">
        <v>4</v>
      </c>
      <c r="H255" s="46"/>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c r="AZ255" s="47"/>
      <c r="BA255" s="47"/>
      <c r="BB255" s="47"/>
      <c r="BC255" s="47"/>
      <c r="BD255" s="47"/>
      <c r="BE255" s="47"/>
      <c r="BF255" s="47"/>
      <c r="BG255" s="47"/>
      <c r="BH255" s="47"/>
      <c r="BI255" s="47"/>
      <c r="BJ255" s="47"/>
      <c r="BK255" s="47"/>
      <c r="BL255" s="47"/>
    </row>
    <row r="256" spans="1:64" s="48" customFormat="1" ht="13" hidden="1" customHeight="1" outlineLevel="1" x14ac:dyDescent="0.35">
      <c r="A256" s="40"/>
      <c r="B256" s="49" t="s">
        <v>254</v>
      </c>
      <c r="C256" s="42"/>
      <c r="D256" s="42" t="s">
        <v>57</v>
      </c>
      <c r="E256" s="43"/>
      <c r="F256" s="44">
        <v>44044</v>
      </c>
      <c r="G256" s="45">
        <v>90</v>
      </c>
      <c r="H256" s="46"/>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row>
    <row r="257" spans="1:64" s="48" customFormat="1" ht="13" hidden="1" customHeight="1" outlineLevel="1" x14ac:dyDescent="0.35">
      <c r="A257" s="40"/>
      <c r="B257" s="49" t="s">
        <v>255</v>
      </c>
      <c r="C257" s="42"/>
      <c r="D257" s="42" t="s">
        <v>57</v>
      </c>
      <c r="E257" s="43"/>
      <c r="F257" s="44">
        <v>44058</v>
      </c>
      <c r="G257" s="45">
        <v>60</v>
      </c>
      <c r="H257" s="46"/>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c r="AZ257" s="47"/>
      <c r="BA257" s="47"/>
      <c r="BB257" s="47"/>
      <c r="BC257" s="47"/>
      <c r="BD257" s="47"/>
      <c r="BE257" s="47"/>
      <c r="BF257" s="47"/>
      <c r="BG257" s="47"/>
      <c r="BH257" s="47"/>
      <c r="BI257" s="47"/>
      <c r="BJ257" s="47"/>
      <c r="BK257" s="47"/>
      <c r="BL257" s="47"/>
    </row>
    <row r="258" spans="1:64" s="48" customFormat="1" ht="13" hidden="1" customHeight="1" outlineLevel="1" x14ac:dyDescent="0.35">
      <c r="A258" s="40"/>
      <c r="B258" s="49" t="s">
        <v>256</v>
      </c>
      <c r="C258" s="42"/>
      <c r="D258" s="42" t="s">
        <v>57</v>
      </c>
      <c r="E258" s="43"/>
      <c r="F258" s="44">
        <v>44105</v>
      </c>
      <c r="G258" s="45">
        <v>20</v>
      </c>
      <c r="H258" s="46"/>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c r="AZ258" s="47"/>
      <c r="BA258" s="47"/>
      <c r="BB258" s="47"/>
      <c r="BC258" s="47"/>
      <c r="BD258" s="47"/>
      <c r="BE258" s="47"/>
      <c r="BF258" s="47"/>
      <c r="BG258" s="47"/>
      <c r="BH258" s="47"/>
      <c r="BI258" s="47"/>
      <c r="BJ258" s="47"/>
      <c r="BK258" s="47"/>
      <c r="BL258" s="47"/>
    </row>
    <row r="259" spans="1:64" s="48" customFormat="1" ht="13" hidden="1" customHeight="1" outlineLevel="1" x14ac:dyDescent="0.35">
      <c r="A259" s="40"/>
      <c r="B259" s="49" t="s">
        <v>257</v>
      </c>
      <c r="C259" s="42"/>
      <c r="D259" s="42" t="s">
        <v>57</v>
      </c>
      <c r="E259" s="43"/>
      <c r="F259" s="44">
        <v>44089</v>
      </c>
      <c r="G259" s="45">
        <v>20</v>
      </c>
      <c r="H259" s="46"/>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row>
    <row r="260" spans="1:64" s="48" customFormat="1" ht="13" hidden="1" customHeight="1" outlineLevel="1" x14ac:dyDescent="0.35">
      <c r="A260" s="40"/>
      <c r="B260" s="49" t="s">
        <v>258</v>
      </c>
      <c r="C260" s="42"/>
      <c r="D260" s="42" t="s">
        <v>57</v>
      </c>
      <c r="E260" s="43"/>
      <c r="F260" s="44">
        <v>44089</v>
      </c>
      <c r="G260" s="45">
        <v>25</v>
      </c>
      <c r="H260" s="46"/>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c r="AZ260" s="47"/>
      <c r="BA260" s="47"/>
      <c r="BB260" s="47"/>
      <c r="BC260" s="47"/>
      <c r="BD260" s="47"/>
      <c r="BE260" s="47"/>
      <c r="BF260" s="47"/>
      <c r="BG260" s="47"/>
      <c r="BH260" s="47"/>
      <c r="BI260" s="47"/>
      <c r="BJ260" s="47"/>
      <c r="BK260" s="47"/>
      <c r="BL260" s="47"/>
    </row>
    <row r="261" spans="1:64" s="48" customFormat="1" ht="13" hidden="1" customHeight="1" outlineLevel="1" x14ac:dyDescent="0.35">
      <c r="A261" s="40"/>
      <c r="B261" s="49" t="s">
        <v>259</v>
      </c>
      <c r="C261" s="42"/>
      <c r="D261" s="42" t="s">
        <v>57</v>
      </c>
      <c r="E261" s="43"/>
      <c r="F261" s="44">
        <v>44032</v>
      </c>
      <c r="G261" s="45">
        <v>30</v>
      </c>
      <c r="H261" s="46"/>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c r="AZ261" s="47"/>
      <c r="BA261" s="47"/>
      <c r="BB261" s="47"/>
      <c r="BC261" s="47"/>
      <c r="BD261" s="47"/>
      <c r="BE261" s="47"/>
      <c r="BF261" s="47"/>
      <c r="BG261" s="47"/>
      <c r="BH261" s="47"/>
      <c r="BI261" s="47"/>
      <c r="BJ261" s="47"/>
      <c r="BK261" s="47"/>
      <c r="BL261" s="47"/>
    </row>
    <row r="262" spans="1:64" s="48" customFormat="1" ht="13" hidden="1" customHeight="1" outlineLevel="1" x14ac:dyDescent="0.35">
      <c r="A262" s="40"/>
      <c r="B262" s="49" t="s">
        <v>260</v>
      </c>
      <c r="C262" s="42"/>
      <c r="D262" s="42" t="s">
        <v>28</v>
      </c>
      <c r="E262" s="43"/>
      <c r="F262" s="44">
        <v>44063</v>
      </c>
      <c r="G262" s="45">
        <v>5</v>
      </c>
      <c r="H262" s="46"/>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c r="AZ262" s="47"/>
      <c r="BA262" s="47"/>
      <c r="BB262" s="47"/>
      <c r="BC262" s="47"/>
      <c r="BD262" s="47"/>
      <c r="BE262" s="47"/>
      <c r="BF262" s="47"/>
      <c r="BG262" s="47"/>
      <c r="BH262" s="47"/>
      <c r="BI262" s="47"/>
      <c r="BJ262" s="47"/>
      <c r="BK262" s="47"/>
      <c r="BL262" s="47"/>
    </row>
    <row r="263" spans="1:64" s="48" customFormat="1" ht="13" hidden="1" customHeight="1" outlineLevel="1" x14ac:dyDescent="0.35">
      <c r="A263" s="40"/>
      <c r="B263" s="49" t="s">
        <v>261</v>
      </c>
      <c r="C263" s="42"/>
      <c r="D263" s="42" t="s">
        <v>57</v>
      </c>
      <c r="E263" s="43">
        <v>0.9</v>
      </c>
      <c r="F263" s="44">
        <v>44037</v>
      </c>
      <c r="G263" s="45">
        <v>5</v>
      </c>
      <c r="H263" s="46"/>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c r="AZ263" s="47"/>
      <c r="BA263" s="47"/>
      <c r="BB263" s="47"/>
      <c r="BC263" s="47"/>
      <c r="BD263" s="47"/>
      <c r="BE263" s="47"/>
      <c r="BF263" s="47"/>
      <c r="BG263" s="47"/>
      <c r="BH263" s="47"/>
      <c r="BI263" s="47"/>
      <c r="BJ263" s="47"/>
      <c r="BK263" s="47"/>
      <c r="BL263" s="47"/>
    </row>
    <row r="264" spans="1:64" s="48" customFormat="1" ht="13" hidden="1" customHeight="1" outlineLevel="1" x14ac:dyDescent="0.35">
      <c r="A264" s="40"/>
      <c r="B264" s="49" t="s">
        <v>262</v>
      </c>
      <c r="C264" s="42"/>
      <c r="D264" s="42" t="s">
        <v>57</v>
      </c>
      <c r="E264" s="43"/>
      <c r="F264" s="44">
        <v>44105</v>
      </c>
      <c r="G264" s="45">
        <v>15</v>
      </c>
      <c r="H264" s="46"/>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c r="AZ264" s="47"/>
      <c r="BA264" s="47"/>
      <c r="BB264" s="47"/>
      <c r="BC264" s="47"/>
      <c r="BD264" s="47"/>
      <c r="BE264" s="47"/>
      <c r="BF264" s="47"/>
      <c r="BG264" s="47"/>
      <c r="BH264" s="47"/>
      <c r="BI264" s="47"/>
      <c r="BJ264" s="47"/>
      <c r="BK264" s="47"/>
      <c r="BL264" s="47"/>
    </row>
    <row r="265" spans="1:64" s="48" customFormat="1" ht="13" hidden="1" customHeight="1" outlineLevel="1" x14ac:dyDescent="0.35">
      <c r="A265" s="40"/>
      <c r="B265" s="49" t="s">
        <v>263</v>
      </c>
      <c r="C265" s="42"/>
      <c r="D265" s="42" t="s">
        <v>57</v>
      </c>
      <c r="E265" s="43"/>
      <c r="F265" s="44">
        <v>44111</v>
      </c>
      <c r="G265" s="45">
        <v>20</v>
      </c>
      <c r="H265" s="46"/>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c r="AZ265" s="47"/>
      <c r="BA265" s="47"/>
      <c r="BB265" s="47"/>
      <c r="BC265" s="47"/>
      <c r="BD265" s="47"/>
      <c r="BE265" s="47"/>
      <c r="BF265" s="47"/>
      <c r="BG265" s="47"/>
      <c r="BH265" s="47"/>
      <c r="BI265" s="47"/>
      <c r="BJ265" s="47"/>
      <c r="BK265" s="47"/>
      <c r="BL265" s="47"/>
    </row>
    <row r="266" spans="1:64" s="48" customFormat="1" ht="13" hidden="1" customHeight="1" outlineLevel="1" x14ac:dyDescent="0.35">
      <c r="A266" s="40"/>
      <c r="B266" s="49" t="s">
        <v>262</v>
      </c>
      <c r="C266" s="42"/>
      <c r="D266" s="42" t="s">
        <v>55</v>
      </c>
      <c r="E266" s="43"/>
      <c r="F266" s="44">
        <v>44027</v>
      </c>
      <c r="G266" s="45">
        <v>16</v>
      </c>
      <c r="H266" s="46"/>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row>
    <row r="267" spans="1:64" s="48" customFormat="1" ht="13" hidden="1" customHeight="1" outlineLevel="1" x14ac:dyDescent="0.35">
      <c r="A267" s="40"/>
      <c r="B267" s="49" t="s">
        <v>264</v>
      </c>
      <c r="C267" s="42"/>
      <c r="D267" s="42" t="s">
        <v>57</v>
      </c>
      <c r="E267" s="43"/>
      <c r="F267" s="44">
        <v>44057</v>
      </c>
      <c r="G267" s="45">
        <v>17</v>
      </c>
      <c r="H267" s="46"/>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c r="AZ267" s="47"/>
      <c r="BA267" s="47"/>
      <c r="BB267" s="47"/>
      <c r="BC267" s="47"/>
      <c r="BD267" s="47"/>
      <c r="BE267" s="47"/>
      <c r="BF267" s="47"/>
      <c r="BG267" s="47"/>
      <c r="BH267" s="47"/>
      <c r="BI267" s="47"/>
      <c r="BJ267" s="47"/>
      <c r="BK267" s="47"/>
      <c r="BL267" s="47"/>
    </row>
    <row r="268" spans="1:64" s="48" customFormat="1" ht="13" hidden="1" customHeight="1" outlineLevel="1" x14ac:dyDescent="0.35">
      <c r="A268" s="40"/>
      <c r="B268" s="49" t="s">
        <v>265</v>
      </c>
      <c r="C268" s="42"/>
      <c r="D268" s="42" t="s">
        <v>57</v>
      </c>
      <c r="E268" s="43"/>
      <c r="F268" s="44">
        <v>44089</v>
      </c>
      <c r="G268" s="45">
        <v>15</v>
      </c>
      <c r="H268" s="46"/>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c r="AZ268" s="47"/>
      <c r="BA268" s="47"/>
      <c r="BB268" s="47"/>
      <c r="BC268" s="47"/>
      <c r="BD268" s="47"/>
      <c r="BE268" s="47"/>
      <c r="BF268" s="47"/>
      <c r="BG268" s="47"/>
      <c r="BH268" s="47"/>
      <c r="BI268" s="47"/>
      <c r="BJ268" s="47"/>
      <c r="BK268" s="47"/>
      <c r="BL268" s="47"/>
    </row>
    <row r="269" spans="1:64" s="48" customFormat="1" ht="13" hidden="1" customHeight="1" outlineLevel="1" x14ac:dyDescent="0.35">
      <c r="A269" s="40"/>
      <c r="B269" s="49" t="s">
        <v>266</v>
      </c>
      <c r="C269" s="42"/>
      <c r="D269" s="42" t="s">
        <v>57</v>
      </c>
      <c r="E269" s="43"/>
      <c r="F269" s="44">
        <v>44089</v>
      </c>
      <c r="G269" s="45">
        <v>15</v>
      </c>
      <c r="H269" s="46"/>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c r="AZ269" s="47"/>
      <c r="BA269" s="47"/>
      <c r="BB269" s="47"/>
      <c r="BC269" s="47"/>
      <c r="BD269" s="47"/>
      <c r="BE269" s="47"/>
      <c r="BF269" s="47"/>
      <c r="BG269" s="47"/>
      <c r="BH269" s="47"/>
      <c r="BI269" s="47"/>
      <c r="BJ269" s="47"/>
      <c r="BK269" s="47"/>
      <c r="BL269" s="47"/>
    </row>
    <row r="270" spans="1:64" s="48" customFormat="1" ht="13" hidden="1" customHeight="1" outlineLevel="1" x14ac:dyDescent="0.35">
      <c r="A270" s="40"/>
      <c r="B270" s="49"/>
      <c r="C270" s="42"/>
      <c r="D270" s="42"/>
      <c r="E270" s="43"/>
      <c r="F270" s="44"/>
      <c r="G270" s="45"/>
      <c r="H270" s="46"/>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c r="AZ270" s="47"/>
      <c r="BA270" s="47"/>
      <c r="BB270" s="47"/>
      <c r="BC270" s="47"/>
      <c r="BD270" s="47"/>
      <c r="BE270" s="47"/>
      <c r="BF270" s="47"/>
      <c r="BG270" s="47"/>
      <c r="BH270" s="47"/>
      <c r="BI270" s="47"/>
      <c r="BJ270" s="47"/>
      <c r="BK270" s="47"/>
      <c r="BL270" s="47"/>
    </row>
    <row r="271" spans="1:64" s="48" customFormat="1" ht="13" hidden="1" customHeight="1" outlineLevel="1" x14ac:dyDescent="0.35">
      <c r="A271" s="40"/>
      <c r="B271" s="66" t="s">
        <v>267</v>
      </c>
      <c r="C271" s="42" t="s">
        <v>4</v>
      </c>
      <c r="D271" s="42" t="s">
        <v>268</v>
      </c>
      <c r="E271" s="43">
        <v>0</v>
      </c>
      <c r="F271" s="44">
        <v>44050</v>
      </c>
      <c r="G271" s="38">
        <v>97</v>
      </c>
      <c r="H271" s="46">
        <v>97</v>
      </c>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c r="AZ271" s="47"/>
      <c r="BA271" s="47"/>
      <c r="BB271" s="47"/>
      <c r="BC271" s="47"/>
      <c r="BD271" s="47"/>
      <c r="BE271" s="47"/>
      <c r="BF271" s="47"/>
      <c r="BG271" s="47"/>
      <c r="BH271" s="47"/>
      <c r="BI271" s="47"/>
      <c r="BJ271" s="47"/>
      <c r="BK271" s="47"/>
      <c r="BL271" s="47"/>
    </row>
    <row r="272" spans="1:64" s="48" customFormat="1" ht="13" hidden="1" customHeight="1" outlineLevel="1" x14ac:dyDescent="0.35">
      <c r="A272" s="40"/>
      <c r="B272" s="49" t="s">
        <v>269</v>
      </c>
      <c r="C272" s="42"/>
      <c r="D272" s="42" t="s">
        <v>268</v>
      </c>
      <c r="E272" s="43"/>
      <c r="F272" s="44">
        <v>44050</v>
      </c>
      <c r="G272" s="38">
        <v>7</v>
      </c>
      <c r="H272" s="46">
        <v>7</v>
      </c>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c r="AZ272" s="47"/>
      <c r="BA272" s="47"/>
      <c r="BB272" s="47"/>
      <c r="BC272" s="47"/>
      <c r="BD272" s="47"/>
      <c r="BE272" s="47"/>
      <c r="BF272" s="47"/>
      <c r="BG272" s="47"/>
      <c r="BH272" s="47"/>
      <c r="BI272" s="47"/>
      <c r="BJ272" s="47"/>
      <c r="BK272" s="47"/>
      <c r="BL272" s="47"/>
    </row>
    <row r="273" spans="1:64" s="48" customFormat="1" ht="13" hidden="1" customHeight="1" outlineLevel="1" x14ac:dyDescent="0.35">
      <c r="A273" s="40"/>
      <c r="B273" s="49" t="s">
        <v>270</v>
      </c>
      <c r="C273" s="42"/>
      <c r="D273" s="42" t="s">
        <v>268</v>
      </c>
      <c r="E273" s="43"/>
      <c r="F273" s="44">
        <v>44053</v>
      </c>
      <c r="G273" s="38">
        <v>3</v>
      </c>
      <c r="H273" s="46">
        <v>3</v>
      </c>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c r="AZ273" s="47"/>
      <c r="BA273" s="47"/>
      <c r="BB273" s="47"/>
      <c r="BC273" s="47"/>
      <c r="BD273" s="47"/>
      <c r="BE273" s="47"/>
      <c r="BF273" s="47"/>
      <c r="BG273" s="47"/>
      <c r="BH273" s="47"/>
      <c r="BI273" s="47"/>
      <c r="BJ273" s="47"/>
      <c r="BK273" s="47"/>
      <c r="BL273" s="47"/>
    </row>
    <row r="274" spans="1:64" s="48" customFormat="1" ht="13" hidden="1" customHeight="1" outlineLevel="1" x14ac:dyDescent="0.35">
      <c r="A274" s="40"/>
      <c r="B274" s="49" t="s">
        <v>271</v>
      </c>
      <c r="C274" s="42"/>
      <c r="D274" s="42" t="s">
        <v>268</v>
      </c>
      <c r="E274" s="43"/>
      <c r="F274" s="44">
        <v>44050</v>
      </c>
      <c r="G274" s="38">
        <v>7</v>
      </c>
      <c r="H274" s="46">
        <v>7</v>
      </c>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c r="AZ274" s="47"/>
      <c r="BA274" s="47"/>
      <c r="BB274" s="47"/>
      <c r="BC274" s="47"/>
      <c r="BD274" s="47"/>
      <c r="BE274" s="47"/>
      <c r="BF274" s="47"/>
      <c r="BG274" s="47"/>
      <c r="BH274" s="47"/>
      <c r="BI274" s="47"/>
      <c r="BJ274" s="47"/>
      <c r="BK274" s="47"/>
      <c r="BL274" s="47"/>
    </row>
    <row r="275" spans="1:64" s="48" customFormat="1" ht="13" hidden="1" customHeight="1" outlineLevel="1" x14ac:dyDescent="0.35">
      <c r="A275" s="40"/>
      <c r="B275" s="49" t="s">
        <v>272</v>
      </c>
      <c r="C275" s="42"/>
      <c r="D275" s="42" t="s">
        <v>268</v>
      </c>
      <c r="E275" s="43"/>
      <c r="F275" s="44">
        <v>43931</v>
      </c>
      <c r="G275" s="38">
        <v>15</v>
      </c>
      <c r="H275" s="46">
        <v>15</v>
      </c>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c r="AZ275" s="47"/>
      <c r="BA275" s="47"/>
      <c r="BB275" s="47"/>
      <c r="BC275" s="47"/>
      <c r="BD275" s="47"/>
      <c r="BE275" s="47"/>
      <c r="BF275" s="47"/>
      <c r="BG275" s="47"/>
      <c r="BH275" s="47"/>
      <c r="BI275" s="47"/>
      <c r="BJ275" s="47"/>
      <c r="BK275" s="47"/>
      <c r="BL275" s="47"/>
    </row>
    <row r="276" spans="1:64" s="48" customFormat="1" ht="13" hidden="1" customHeight="1" outlineLevel="1" x14ac:dyDescent="0.35">
      <c r="A276" s="40"/>
      <c r="B276" s="49"/>
      <c r="C276" s="42"/>
      <c r="D276" s="42"/>
      <c r="E276" s="43"/>
      <c r="F276" s="44"/>
      <c r="G276" s="45"/>
      <c r="H276" s="46"/>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row>
    <row r="277" spans="1:64" s="48" customFormat="1" ht="13" hidden="1" customHeight="1" outlineLevel="1" x14ac:dyDescent="0.35">
      <c r="A277" s="40"/>
      <c r="B277" s="59" t="s">
        <v>273</v>
      </c>
      <c r="C277" s="42" t="s">
        <v>4</v>
      </c>
      <c r="D277" s="42" t="s">
        <v>274</v>
      </c>
      <c r="E277" s="43">
        <v>0.4</v>
      </c>
      <c r="F277" s="44">
        <v>43956</v>
      </c>
      <c r="G277" s="45">
        <v>130</v>
      </c>
      <c r="H277" s="46"/>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c r="AZ277" s="47"/>
      <c r="BA277" s="47"/>
      <c r="BB277" s="47"/>
      <c r="BC277" s="47"/>
      <c r="BD277" s="47"/>
      <c r="BE277" s="47"/>
      <c r="BF277" s="47"/>
      <c r="BG277" s="47"/>
      <c r="BH277" s="47"/>
      <c r="BI277" s="47"/>
      <c r="BJ277" s="47"/>
      <c r="BK277" s="47"/>
      <c r="BL277" s="47"/>
    </row>
    <row r="278" spans="1:64" s="48" customFormat="1" ht="13" hidden="1" customHeight="1" outlineLevel="1" x14ac:dyDescent="0.35">
      <c r="A278" s="40"/>
      <c r="B278" s="59" t="s">
        <v>275</v>
      </c>
      <c r="C278" s="42"/>
      <c r="D278" s="42"/>
      <c r="E278" s="43"/>
      <c r="F278" s="44"/>
      <c r="G278" s="45"/>
      <c r="H278" s="46"/>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c r="AZ278" s="47"/>
      <c r="BA278" s="47"/>
      <c r="BB278" s="47"/>
      <c r="BC278" s="47"/>
      <c r="BD278" s="47"/>
      <c r="BE278" s="47"/>
      <c r="BF278" s="47"/>
      <c r="BG278" s="47"/>
      <c r="BH278" s="47"/>
      <c r="BI278" s="47"/>
      <c r="BJ278" s="47"/>
      <c r="BK278" s="47"/>
      <c r="BL278" s="47"/>
    </row>
    <row r="279" spans="1:64" s="48" customFormat="1" ht="13" hidden="1" customHeight="1" outlineLevel="1" x14ac:dyDescent="0.35">
      <c r="A279" s="40"/>
      <c r="B279" s="49" t="s">
        <v>276</v>
      </c>
      <c r="C279" s="42"/>
      <c r="D279" s="42"/>
      <c r="E279" s="43">
        <v>0.5</v>
      </c>
      <c r="F279" s="44">
        <v>43987</v>
      </c>
      <c r="G279" s="45"/>
      <c r="H279" s="46"/>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c r="AZ279" s="47"/>
      <c r="BA279" s="47"/>
      <c r="BB279" s="47"/>
      <c r="BC279" s="47"/>
      <c r="BD279" s="47"/>
      <c r="BE279" s="47"/>
      <c r="BF279" s="47"/>
      <c r="BG279" s="47"/>
      <c r="BH279" s="47"/>
      <c r="BI279" s="47"/>
      <c r="BJ279" s="47"/>
      <c r="BK279" s="47"/>
      <c r="BL279" s="47"/>
    </row>
    <row r="280" spans="1:64" s="48" customFormat="1" ht="13" hidden="1" customHeight="1" outlineLevel="1" x14ac:dyDescent="0.35">
      <c r="A280" s="40"/>
      <c r="B280" s="49" t="s">
        <v>277</v>
      </c>
      <c r="C280" s="42"/>
      <c r="D280" s="42"/>
      <c r="E280" s="43"/>
      <c r="F280" s="44">
        <v>44002</v>
      </c>
      <c r="G280" s="45">
        <v>14</v>
      </c>
      <c r="H280" s="46"/>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c r="AZ280" s="47"/>
      <c r="BA280" s="47"/>
      <c r="BB280" s="47"/>
      <c r="BC280" s="47"/>
      <c r="BD280" s="47"/>
      <c r="BE280" s="47"/>
      <c r="BF280" s="47"/>
      <c r="BG280" s="47"/>
      <c r="BH280" s="47"/>
      <c r="BI280" s="47"/>
      <c r="BJ280" s="47"/>
      <c r="BK280" s="47"/>
      <c r="BL280" s="47"/>
    </row>
    <row r="281" spans="1:64" s="48" customFormat="1" ht="13" hidden="1" customHeight="1" outlineLevel="1" x14ac:dyDescent="0.35">
      <c r="A281" s="40"/>
      <c r="B281" s="49" t="s">
        <v>278</v>
      </c>
      <c r="C281" s="42"/>
      <c r="D281" s="42"/>
      <c r="E281" s="43">
        <v>0.5</v>
      </c>
      <c r="F281" s="44">
        <v>43956</v>
      </c>
      <c r="G281" s="45">
        <v>50</v>
      </c>
      <c r="H281" s="46"/>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c r="AZ281" s="47"/>
      <c r="BA281" s="47"/>
      <c r="BB281" s="47"/>
      <c r="BC281" s="47"/>
      <c r="BD281" s="47"/>
      <c r="BE281" s="47"/>
      <c r="BF281" s="47"/>
      <c r="BG281" s="47"/>
      <c r="BH281" s="47"/>
      <c r="BI281" s="47"/>
      <c r="BJ281" s="47"/>
      <c r="BK281" s="47"/>
      <c r="BL281" s="47"/>
    </row>
    <row r="282" spans="1:64" s="48" customFormat="1" ht="13" hidden="1" customHeight="1" outlineLevel="1" x14ac:dyDescent="0.35">
      <c r="A282" s="40"/>
      <c r="B282" s="49" t="s">
        <v>279</v>
      </c>
      <c r="C282" s="42"/>
      <c r="D282" s="42"/>
      <c r="E282" s="43">
        <v>0.3</v>
      </c>
      <c r="F282" s="44">
        <v>43998</v>
      </c>
      <c r="G282" s="45">
        <v>30</v>
      </c>
      <c r="H282" s="46"/>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row>
    <row r="283" spans="1:64" s="48" customFormat="1" ht="13" hidden="1" customHeight="1" outlineLevel="1" x14ac:dyDescent="0.35">
      <c r="A283" s="40"/>
      <c r="B283" s="49" t="s">
        <v>212</v>
      </c>
      <c r="C283" s="42"/>
      <c r="D283" s="42"/>
      <c r="E283" s="43"/>
      <c r="F283" s="44">
        <v>44013</v>
      </c>
      <c r="G283" s="45">
        <v>14</v>
      </c>
      <c r="H283" s="46"/>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row>
    <row r="284" spans="1:64" s="48" customFormat="1" ht="13" hidden="1" customHeight="1" outlineLevel="1" x14ac:dyDescent="0.35">
      <c r="A284" s="40"/>
      <c r="B284" s="49" t="s">
        <v>280</v>
      </c>
      <c r="C284" s="42"/>
      <c r="D284" s="42"/>
      <c r="E284" s="43"/>
      <c r="F284" s="44">
        <v>44075</v>
      </c>
      <c r="G284" s="45">
        <v>29</v>
      </c>
      <c r="H284" s="46"/>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c r="AZ284" s="47"/>
      <c r="BA284" s="47"/>
      <c r="BB284" s="47"/>
      <c r="BC284" s="47"/>
      <c r="BD284" s="47"/>
      <c r="BE284" s="47"/>
      <c r="BF284" s="47"/>
      <c r="BG284" s="47"/>
      <c r="BH284" s="47"/>
      <c r="BI284" s="47"/>
      <c r="BJ284" s="47"/>
      <c r="BK284" s="47"/>
      <c r="BL284" s="47"/>
    </row>
    <row r="285" spans="1:64" s="48" customFormat="1" ht="13" hidden="1" customHeight="1" outlineLevel="1" x14ac:dyDescent="0.35">
      <c r="A285" s="40"/>
      <c r="B285" s="49" t="s">
        <v>116</v>
      </c>
      <c r="C285" s="42"/>
      <c r="D285" s="42"/>
      <c r="E285" s="43"/>
      <c r="F285" s="44">
        <v>44050</v>
      </c>
      <c r="G285" s="45">
        <v>7</v>
      </c>
      <c r="H285" s="46"/>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c r="AZ285" s="47"/>
      <c r="BA285" s="47"/>
      <c r="BB285" s="47"/>
      <c r="BC285" s="47"/>
      <c r="BD285" s="47"/>
      <c r="BE285" s="47"/>
      <c r="BF285" s="47"/>
      <c r="BG285" s="47"/>
      <c r="BH285" s="47"/>
      <c r="BI285" s="47"/>
      <c r="BJ285" s="47"/>
      <c r="BK285" s="47"/>
      <c r="BL285" s="47"/>
    </row>
    <row r="286" spans="1:64" s="48" customFormat="1" ht="13" hidden="1" customHeight="1" outlineLevel="1" x14ac:dyDescent="0.35">
      <c r="A286" s="40"/>
      <c r="B286" s="49" t="s">
        <v>117</v>
      </c>
      <c r="C286" s="42"/>
      <c r="D286" s="42"/>
      <c r="E286" s="43"/>
      <c r="F286" s="44">
        <v>44059</v>
      </c>
      <c r="G286" s="45">
        <v>15</v>
      </c>
      <c r="H286" s="46"/>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row>
    <row r="287" spans="1:64" s="48" customFormat="1" ht="13" hidden="1" customHeight="1" outlineLevel="1" x14ac:dyDescent="0.35">
      <c r="A287" s="40"/>
      <c r="B287" s="49" t="s">
        <v>281</v>
      </c>
      <c r="C287" s="42"/>
      <c r="D287" s="42"/>
      <c r="E287" s="43"/>
      <c r="F287" s="44">
        <v>44013</v>
      </c>
      <c r="G287" s="45">
        <v>14</v>
      </c>
      <c r="H287" s="46"/>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c r="AZ287" s="47"/>
      <c r="BA287" s="47"/>
      <c r="BB287" s="47"/>
      <c r="BC287" s="47"/>
      <c r="BD287" s="47"/>
      <c r="BE287" s="47"/>
      <c r="BF287" s="47"/>
      <c r="BG287" s="47"/>
      <c r="BH287" s="47"/>
      <c r="BI287" s="47"/>
      <c r="BJ287" s="47"/>
      <c r="BK287" s="47"/>
      <c r="BL287" s="47"/>
    </row>
    <row r="288" spans="1:64" s="48" customFormat="1" ht="13" hidden="1" customHeight="1" outlineLevel="1" x14ac:dyDescent="0.35">
      <c r="A288" s="40"/>
      <c r="B288" s="49" t="s">
        <v>282</v>
      </c>
      <c r="C288" s="42"/>
      <c r="D288" s="42"/>
      <c r="E288" s="43"/>
      <c r="F288" s="44">
        <v>44027</v>
      </c>
      <c r="G288" s="45">
        <v>16</v>
      </c>
      <c r="H288" s="46"/>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c r="AZ288" s="47"/>
      <c r="BA288" s="47"/>
      <c r="BB288" s="47"/>
      <c r="BC288" s="47"/>
      <c r="BD288" s="47"/>
      <c r="BE288" s="47"/>
      <c r="BF288" s="47"/>
      <c r="BG288" s="47"/>
      <c r="BH288" s="47"/>
      <c r="BI288" s="47"/>
      <c r="BJ288" s="47"/>
      <c r="BK288" s="47"/>
      <c r="BL288" s="47"/>
    </row>
    <row r="289" spans="1:64" s="48" customFormat="1" ht="13" hidden="1" customHeight="1" outlineLevel="1" x14ac:dyDescent="0.35">
      <c r="A289" s="40"/>
      <c r="B289" s="49" t="s">
        <v>283</v>
      </c>
      <c r="C289" s="42"/>
      <c r="D289" s="42"/>
      <c r="E289" s="43"/>
      <c r="F289" s="44">
        <v>44043</v>
      </c>
      <c r="G289" s="45">
        <v>7</v>
      </c>
      <c r="H289" s="46"/>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c r="AZ289" s="47"/>
      <c r="BA289" s="47"/>
      <c r="BB289" s="47"/>
      <c r="BC289" s="47"/>
      <c r="BD289" s="47"/>
      <c r="BE289" s="47"/>
      <c r="BF289" s="47"/>
      <c r="BG289" s="47"/>
      <c r="BH289" s="47"/>
      <c r="BI289" s="47"/>
      <c r="BJ289" s="47"/>
      <c r="BK289" s="47"/>
      <c r="BL289" s="47"/>
    </row>
    <row r="290" spans="1:64" s="48" customFormat="1" ht="13" hidden="1" customHeight="1" outlineLevel="1" x14ac:dyDescent="0.35">
      <c r="A290" s="40"/>
      <c r="B290" s="49" t="s">
        <v>284</v>
      </c>
      <c r="C290" s="67"/>
      <c r="D290" s="42"/>
      <c r="E290" s="43"/>
      <c r="F290" s="44">
        <v>44050</v>
      </c>
      <c r="G290" s="45">
        <v>7</v>
      </c>
      <c r="H290" s="46"/>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c r="AZ290" s="47"/>
      <c r="BA290" s="47"/>
      <c r="BB290" s="47"/>
      <c r="BC290" s="47"/>
      <c r="BD290" s="47"/>
      <c r="BE290" s="47"/>
      <c r="BF290" s="47"/>
      <c r="BG290" s="47"/>
      <c r="BH290" s="47"/>
      <c r="BI290" s="47"/>
      <c r="BJ290" s="47"/>
      <c r="BK290" s="47"/>
      <c r="BL290" s="47"/>
    </row>
    <row r="291" spans="1:64" s="48" customFormat="1" ht="13" hidden="1" customHeight="1" outlineLevel="1" x14ac:dyDescent="0.35">
      <c r="A291" s="40"/>
      <c r="B291" s="49" t="s">
        <v>285</v>
      </c>
      <c r="C291" s="68"/>
      <c r="D291" s="42"/>
      <c r="E291" s="43"/>
      <c r="F291" s="44">
        <v>44012</v>
      </c>
      <c r="G291" s="45">
        <v>82</v>
      </c>
      <c r="H291" s="46"/>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c r="AZ291" s="47"/>
      <c r="BA291" s="47"/>
      <c r="BB291" s="47"/>
      <c r="BC291" s="47"/>
      <c r="BD291" s="47"/>
      <c r="BE291" s="47"/>
      <c r="BF291" s="47"/>
      <c r="BG291" s="47"/>
      <c r="BH291" s="47"/>
      <c r="BI291" s="47"/>
      <c r="BJ291" s="47"/>
      <c r="BK291" s="47"/>
      <c r="BL291" s="47"/>
    </row>
    <row r="292" spans="1:64" s="48" customFormat="1" ht="13" hidden="1" customHeight="1" outlineLevel="1" x14ac:dyDescent="0.35">
      <c r="A292" s="40"/>
      <c r="B292" s="49" t="s">
        <v>286</v>
      </c>
      <c r="C292" s="68"/>
      <c r="D292" s="42"/>
      <c r="E292" s="43"/>
      <c r="F292" s="44">
        <v>44044</v>
      </c>
      <c r="G292" s="45">
        <v>13</v>
      </c>
      <c r="H292" s="46"/>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c r="AZ292" s="47"/>
      <c r="BA292" s="47"/>
      <c r="BB292" s="47"/>
      <c r="BC292" s="47"/>
      <c r="BD292" s="47"/>
      <c r="BE292" s="47"/>
      <c r="BF292" s="47"/>
      <c r="BG292" s="47"/>
      <c r="BH292" s="47"/>
      <c r="BI292" s="47"/>
      <c r="BJ292" s="47"/>
      <c r="BK292" s="47"/>
      <c r="BL292" s="47"/>
    </row>
    <row r="293" spans="1:64" s="48" customFormat="1" ht="13" hidden="1" customHeight="1" outlineLevel="1" x14ac:dyDescent="0.35">
      <c r="A293" s="40"/>
      <c r="B293" s="49" t="s">
        <v>287</v>
      </c>
      <c r="C293" s="68"/>
      <c r="D293" s="42"/>
      <c r="E293" s="43"/>
      <c r="F293" s="44">
        <v>44057</v>
      </c>
      <c r="G293" s="45">
        <v>17</v>
      </c>
      <c r="H293" s="46"/>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c r="AZ293" s="47"/>
      <c r="BA293" s="47"/>
      <c r="BB293" s="47"/>
      <c r="BC293" s="47"/>
      <c r="BD293" s="47"/>
      <c r="BE293" s="47"/>
      <c r="BF293" s="47"/>
      <c r="BG293" s="47"/>
      <c r="BH293" s="47"/>
      <c r="BI293" s="47"/>
      <c r="BJ293" s="47"/>
      <c r="BK293" s="47"/>
      <c r="BL293" s="47"/>
    </row>
    <row r="294" spans="1:64" s="48" customFormat="1" ht="13" hidden="1" customHeight="1" outlineLevel="1" x14ac:dyDescent="0.35">
      <c r="A294" s="40"/>
      <c r="B294" s="49" t="s">
        <v>288</v>
      </c>
      <c r="C294" s="42"/>
      <c r="D294" s="42"/>
      <c r="E294" s="43"/>
      <c r="F294" s="44">
        <v>44075</v>
      </c>
      <c r="G294" s="45">
        <v>14</v>
      </c>
      <c r="H294" s="46"/>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c r="AZ294" s="47"/>
      <c r="BA294" s="47"/>
      <c r="BB294" s="47"/>
      <c r="BC294" s="47"/>
      <c r="BD294" s="47"/>
      <c r="BE294" s="47"/>
      <c r="BF294" s="47"/>
      <c r="BG294" s="47"/>
      <c r="BH294" s="47"/>
      <c r="BI294" s="47"/>
      <c r="BJ294" s="47"/>
      <c r="BK294" s="47"/>
      <c r="BL294" s="47"/>
    </row>
    <row r="295" spans="1:64" s="48" customFormat="1" ht="13" hidden="1" customHeight="1" outlineLevel="1" x14ac:dyDescent="0.35">
      <c r="A295" s="40"/>
      <c r="B295" s="51" t="s">
        <v>289</v>
      </c>
      <c r="C295" s="42"/>
      <c r="D295" s="42"/>
      <c r="E295" s="43"/>
      <c r="F295" s="44">
        <v>44044</v>
      </c>
      <c r="G295" s="45">
        <v>13</v>
      </c>
      <c r="H295" s="46"/>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c r="AZ295" s="47"/>
      <c r="BA295" s="47"/>
      <c r="BB295" s="47"/>
      <c r="BC295" s="47"/>
      <c r="BD295" s="47"/>
      <c r="BE295" s="47"/>
      <c r="BF295" s="47"/>
      <c r="BG295" s="47"/>
      <c r="BH295" s="47"/>
      <c r="BI295" s="47"/>
      <c r="BJ295" s="47"/>
      <c r="BK295" s="47"/>
      <c r="BL295" s="47"/>
    </row>
    <row r="296" spans="1:64" s="48" customFormat="1" ht="13" hidden="1" customHeight="1" outlineLevel="1" x14ac:dyDescent="0.35">
      <c r="A296" s="40"/>
      <c r="B296" s="52"/>
      <c r="C296" s="42"/>
      <c r="D296" s="42"/>
      <c r="E296" s="43"/>
      <c r="F296" s="53"/>
      <c r="G296" s="45"/>
      <c r="H296" s="46"/>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row>
    <row r="297" spans="1:64" s="48" customFormat="1" ht="13" hidden="1" customHeight="1" outlineLevel="1" x14ac:dyDescent="0.35">
      <c r="A297" s="40"/>
      <c r="B297" s="59" t="s">
        <v>290</v>
      </c>
      <c r="C297" s="42" t="s">
        <v>4</v>
      </c>
      <c r="D297" s="42" t="s">
        <v>291</v>
      </c>
      <c r="E297" s="43"/>
      <c r="F297" s="44">
        <v>44013</v>
      </c>
      <c r="G297" s="45">
        <v>60</v>
      </c>
      <c r="H297" s="46"/>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c r="AZ297" s="47"/>
      <c r="BA297" s="47"/>
      <c r="BB297" s="47"/>
      <c r="BC297" s="47"/>
      <c r="BD297" s="47"/>
      <c r="BE297" s="47"/>
      <c r="BF297" s="47"/>
      <c r="BG297" s="47"/>
      <c r="BH297" s="47"/>
      <c r="BI297" s="47"/>
      <c r="BJ297" s="47"/>
      <c r="BK297" s="47"/>
      <c r="BL297" s="47"/>
    </row>
    <row r="298" spans="1:64" s="48" customFormat="1" ht="13" hidden="1" customHeight="1" outlineLevel="1" x14ac:dyDescent="0.35">
      <c r="A298" s="40"/>
      <c r="B298" s="49" t="s">
        <v>292</v>
      </c>
      <c r="C298" s="68"/>
      <c r="D298" s="42"/>
      <c r="E298" s="43"/>
      <c r="F298" s="44">
        <v>44013</v>
      </c>
      <c r="G298" s="45">
        <v>15</v>
      </c>
      <c r="H298" s="46"/>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c r="AZ298" s="47"/>
      <c r="BA298" s="47"/>
      <c r="BB298" s="47"/>
      <c r="BC298" s="47"/>
      <c r="BD298" s="47"/>
      <c r="BE298" s="47"/>
      <c r="BF298" s="47"/>
      <c r="BG298" s="47"/>
      <c r="BH298" s="47"/>
      <c r="BI298" s="47"/>
      <c r="BJ298" s="47"/>
      <c r="BK298" s="47"/>
      <c r="BL298" s="47"/>
    </row>
    <row r="299" spans="1:64" s="48" customFormat="1" ht="13" hidden="1" customHeight="1" outlineLevel="1" x14ac:dyDescent="0.35">
      <c r="A299" s="40"/>
      <c r="B299" s="49" t="s">
        <v>293</v>
      </c>
      <c r="C299" s="68"/>
      <c r="D299" s="42"/>
      <c r="E299" s="43"/>
      <c r="F299" s="44">
        <v>44028</v>
      </c>
      <c r="G299" s="45">
        <v>7</v>
      </c>
      <c r="H299" s="46"/>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c r="AZ299" s="47"/>
      <c r="BA299" s="47"/>
      <c r="BB299" s="47"/>
      <c r="BC299" s="47"/>
      <c r="BD299" s="47"/>
      <c r="BE299" s="47"/>
      <c r="BF299" s="47"/>
      <c r="BG299" s="47"/>
      <c r="BH299" s="47"/>
      <c r="BI299" s="47"/>
      <c r="BJ299" s="47"/>
      <c r="BK299" s="47"/>
      <c r="BL299" s="47"/>
    </row>
    <row r="300" spans="1:64" s="48" customFormat="1" ht="13" hidden="1" customHeight="1" outlineLevel="1" x14ac:dyDescent="0.35">
      <c r="A300" s="40"/>
      <c r="B300" s="49" t="s">
        <v>236</v>
      </c>
      <c r="C300" s="68"/>
      <c r="D300" s="42"/>
      <c r="E300" s="43"/>
      <c r="F300" s="44">
        <v>44013</v>
      </c>
      <c r="G300" s="45">
        <v>15</v>
      </c>
      <c r="H300" s="46"/>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c r="AZ300" s="47"/>
      <c r="BA300" s="47"/>
      <c r="BB300" s="47"/>
      <c r="BC300" s="47"/>
      <c r="BD300" s="47"/>
      <c r="BE300" s="47"/>
      <c r="BF300" s="47"/>
      <c r="BG300" s="47"/>
      <c r="BH300" s="47"/>
      <c r="BI300" s="47"/>
      <c r="BJ300" s="47"/>
      <c r="BK300" s="47"/>
      <c r="BL300" s="47"/>
    </row>
    <row r="301" spans="1:64" s="48" customFormat="1" ht="13" hidden="1" customHeight="1" outlineLevel="1" x14ac:dyDescent="0.35">
      <c r="A301" s="40"/>
      <c r="B301" s="49" t="s">
        <v>212</v>
      </c>
      <c r="C301" s="42"/>
      <c r="D301" s="42"/>
      <c r="E301" s="43"/>
      <c r="F301" s="44">
        <v>44027</v>
      </c>
      <c r="G301" s="45">
        <v>7</v>
      </c>
      <c r="H301" s="46"/>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row>
    <row r="302" spans="1:64" s="48" customFormat="1" ht="13" hidden="1" customHeight="1" outlineLevel="1" x14ac:dyDescent="0.35">
      <c r="A302" s="40"/>
      <c r="B302" s="49" t="s">
        <v>294</v>
      </c>
      <c r="C302" s="42"/>
      <c r="D302" s="42"/>
      <c r="E302" s="43"/>
      <c r="F302" s="44">
        <v>44044</v>
      </c>
      <c r="G302" s="45">
        <v>30</v>
      </c>
      <c r="H302" s="46"/>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row>
    <row r="303" spans="1:64" s="48" customFormat="1" ht="13" hidden="1" customHeight="1" outlineLevel="1" x14ac:dyDescent="0.35">
      <c r="A303" s="40"/>
      <c r="B303" s="49" t="s">
        <v>116</v>
      </c>
      <c r="C303" s="42"/>
      <c r="D303" s="42"/>
      <c r="E303" s="43"/>
      <c r="F303" s="44">
        <v>44044</v>
      </c>
      <c r="G303" s="45">
        <v>7</v>
      </c>
      <c r="H303" s="46"/>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row>
    <row r="304" spans="1:64" s="48" customFormat="1" ht="13" hidden="1" customHeight="1" outlineLevel="1" x14ac:dyDescent="0.35">
      <c r="A304" s="40"/>
      <c r="B304" s="49" t="s">
        <v>117</v>
      </c>
      <c r="C304" s="42"/>
      <c r="D304" s="42"/>
      <c r="E304" s="43"/>
      <c r="F304" s="44">
        <v>44050</v>
      </c>
      <c r="G304" s="45">
        <v>7</v>
      </c>
      <c r="H304" s="46"/>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c r="AZ304" s="47"/>
      <c r="BA304" s="47"/>
      <c r="BB304" s="47"/>
      <c r="BC304" s="47"/>
      <c r="BD304" s="47"/>
      <c r="BE304" s="47"/>
      <c r="BF304" s="47"/>
      <c r="BG304" s="47"/>
      <c r="BH304" s="47"/>
      <c r="BI304" s="47"/>
      <c r="BJ304" s="47"/>
      <c r="BK304" s="47"/>
      <c r="BL304" s="47"/>
    </row>
    <row r="305" spans="1:64" s="48" customFormat="1" ht="13" customHeight="1" collapsed="1" x14ac:dyDescent="0.35">
      <c r="A305" s="40"/>
      <c r="B305" s="52"/>
      <c r="C305" s="42"/>
      <c r="D305" s="42"/>
      <c r="E305" s="43"/>
      <c r="F305" s="53"/>
      <c r="G305" s="45"/>
      <c r="H305" s="46"/>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c r="AZ305" s="47"/>
      <c r="BA305" s="47"/>
      <c r="BB305" s="47"/>
      <c r="BC305" s="47"/>
      <c r="BD305" s="47"/>
      <c r="BE305" s="47"/>
      <c r="BF305" s="47"/>
      <c r="BG305" s="47"/>
      <c r="BH305" s="47"/>
      <c r="BI305" s="47"/>
      <c r="BJ305" s="47"/>
      <c r="BK305" s="47"/>
      <c r="BL305" s="47"/>
    </row>
    <row r="306" spans="1:64" s="48" customFormat="1" ht="13" customHeight="1" x14ac:dyDescent="0.35">
      <c r="A306" s="40"/>
      <c r="B306" s="41" t="s">
        <v>295</v>
      </c>
      <c r="C306" s="42" t="s">
        <v>4</v>
      </c>
      <c r="D306" s="42" t="s">
        <v>296</v>
      </c>
      <c r="E306" s="43">
        <v>0</v>
      </c>
      <c r="F306" s="44">
        <v>43983</v>
      </c>
      <c r="G306" s="45">
        <v>70</v>
      </c>
      <c r="H306" s="46"/>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row>
    <row r="307" spans="1:64" s="48" customFormat="1" ht="13" hidden="1" customHeight="1" outlineLevel="1" x14ac:dyDescent="0.35">
      <c r="A307" s="40"/>
      <c r="B307" s="49" t="s">
        <v>297</v>
      </c>
      <c r="C307" s="42"/>
      <c r="D307" s="42" t="s">
        <v>298</v>
      </c>
      <c r="E307" s="43">
        <v>1</v>
      </c>
      <c r="F307" s="44">
        <v>44013</v>
      </c>
      <c r="G307" s="45">
        <v>1</v>
      </c>
      <c r="H307" s="46"/>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c r="AZ307" s="47"/>
      <c r="BA307" s="47"/>
      <c r="BB307" s="47"/>
      <c r="BC307" s="47"/>
      <c r="BD307" s="47"/>
      <c r="BE307" s="47"/>
      <c r="BF307" s="47"/>
      <c r="BG307" s="47"/>
      <c r="BH307" s="47"/>
      <c r="BI307" s="47"/>
      <c r="BJ307" s="47"/>
      <c r="BK307" s="47"/>
      <c r="BL307" s="47"/>
    </row>
    <row r="308" spans="1:64" s="48" customFormat="1" ht="13" hidden="1" customHeight="1" outlineLevel="1" x14ac:dyDescent="0.35">
      <c r="A308" s="40"/>
      <c r="B308" s="49" t="s">
        <v>299</v>
      </c>
      <c r="C308" s="42"/>
      <c r="D308" s="42" t="s">
        <v>298</v>
      </c>
      <c r="E308" s="43"/>
      <c r="F308" s="44">
        <v>44014</v>
      </c>
      <c r="G308" s="45">
        <v>3</v>
      </c>
      <c r="H308" s="46"/>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c r="AZ308" s="47"/>
      <c r="BA308" s="47"/>
      <c r="BB308" s="47"/>
      <c r="BC308" s="47"/>
      <c r="BD308" s="47"/>
      <c r="BE308" s="47"/>
      <c r="BF308" s="47"/>
      <c r="BG308" s="47"/>
      <c r="BH308" s="47"/>
      <c r="BI308" s="47"/>
      <c r="BJ308" s="47"/>
      <c r="BK308" s="47"/>
      <c r="BL308" s="47"/>
    </row>
    <row r="309" spans="1:64" s="48" customFormat="1" ht="13" hidden="1" customHeight="1" outlineLevel="1" x14ac:dyDescent="0.35">
      <c r="A309" s="40"/>
      <c r="B309" s="49" t="s">
        <v>300</v>
      </c>
      <c r="C309" s="42"/>
      <c r="D309" s="42" t="s">
        <v>298</v>
      </c>
      <c r="E309" s="43"/>
      <c r="F309" s="44">
        <v>44019</v>
      </c>
      <c r="G309" s="45">
        <v>7</v>
      </c>
      <c r="H309" s="46"/>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c r="AZ309" s="47"/>
      <c r="BA309" s="47"/>
      <c r="BB309" s="47"/>
      <c r="BC309" s="47"/>
      <c r="BD309" s="47"/>
      <c r="BE309" s="47"/>
      <c r="BF309" s="47"/>
      <c r="BG309" s="47"/>
      <c r="BH309" s="47"/>
      <c r="BI309" s="47"/>
      <c r="BJ309" s="47"/>
      <c r="BK309" s="47"/>
      <c r="BL309" s="47"/>
    </row>
    <row r="310" spans="1:64" s="48" customFormat="1" ht="13" hidden="1" customHeight="1" outlineLevel="1" x14ac:dyDescent="0.35">
      <c r="A310" s="40"/>
      <c r="B310" s="49" t="s">
        <v>301</v>
      </c>
      <c r="C310" s="42"/>
      <c r="D310" s="42" t="s">
        <v>298</v>
      </c>
      <c r="E310" s="43"/>
      <c r="F310" s="44">
        <v>44022</v>
      </c>
      <c r="G310" s="45">
        <v>3</v>
      </c>
      <c r="H310" s="46"/>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c r="AZ310" s="47"/>
      <c r="BA310" s="47"/>
      <c r="BB310" s="47"/>
      <c r="BC310" s="47"/>
      <c r="BD310" s="47"/>
      <c r="BE310" s="47"/>
      <c r="BF310" s="47"/>
      <c r="BG310" s="47"/>
      <c r="BH310" s="47"/>
      <c r="BI310" s="47"/>
      <c r="BJ310" s="47"/>
      <c r="BK310" s="47"/>
      <c r="BL310" s="47"/>
    </row>
    <row r="311" spans="1:64" s="48" customFormat="1" ht="13" hidden="1" customHeight="1" outlineLevel="1" x14ac:dyDescent="0.35">
      <c r="A311" s="40"/>
      <c r="B311" s="49" t="s">
        <v>300</v>
      </c>
      <c r="C311" s="42"/>
      <c r="D311" s="42"/>
      <c r="E311" s="43"/>
      <c r="F311" s="44">
        <v>44027</v>
      </c>
      <c r="G311" s="45">
        <v>7</v>
      </c>
      <c r="H311" s="46"/>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c r="AZ311" s="47"/>
      <c r="BA311" s="47"/>
      <c r="BB311" s="47"/>
      <c r="BC311" s="47"/>
      <c r="BD311" s="47"/>
      <c r="BE311" s="47"/>
      <c r="BF311" s="47"/>
      <c r="BG311" s="47"/>
      <c r="BH311" s="47"/>
      <c r="BI311" s="47"/>
      <c r="BJ311" s="47"/>
      <c r="BK311" s="47"/>
      <c r="BL311" s="47"/>
    </row>
    <row r="312" spans="1:64" s="48" customFormat="1" ht="13" hidden="1" customHeight="1" outlineLevel="1" x14ac:dyDescent="0.35">
      <c r="A312" s="40"/>
      <c r="B312" s="49" t="s">
        <v>302</v>
      </c>
      <c r="C312" s="42"/>
      <c r="D312" s="42" t="s">
        <v>298</v>
      </c>
      <c r="E312" s="43"/>
      <c r="F312" s="44">
        <v>44033</v>
      </c>
      <c r="G312" s="45">
        <v>7</v>
      </c>
      <c r="H312" s="46"/>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c r="AZ312" s="47"/>
      <c r="BA312" s="47"/>
      <c r="BB312" s="47"/>
      <c r="BC312" s="47"/>
      <c r="BD312" s="47"/>
      <c r="BE312" s="47"/>
      <c r="BF312" s="47"/>
      <c r="BG312" s="47"/>
      <c r="BH312" s="47"/>
      <c r="BI312" s="47"/>
      <c r="BJ312" s="47"/>
      <c r="BK312" s="47"/>
      <c r="BL312" s="47"/>
    </row>
    <row r="313" spans="1:64" s="48" customFormat="1" ht="13" hidden="1" customHeight="1" outlineLevel="1" x14ac:dyDescent="0.35">
      <c r="A313" s="40"/>
      <c r="B313" s="49" t="s">
        <v>303</v>
      </c>
      <c r="C313" s="42"/>
      <c r="D313" s="42"/>
      <c r="E313" s="43"/>
      <c r="F313" s="44">
        <v>44034</v>
      </c>
      <c r="G313" s="45">
        <v>15</v>
      </c>
      <c r="H313" s="46"/>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c r="AZ313" s="47"/>
      <c r="BA313" s="47"/>
      <c r="BB313" s="47"/>
      <c r="BC313" s="47"/>
      <c r="BD313" s="47"/>
      <c r="BE313" s="47"/>
      <c r="BF313" s="47"/>
      <c r="BG313" s="47"/>
      <c r="BH313" s="47"/>
      <c r="BI313" s="47"/>
      <c r="BJ313" s="47"/>
      <c r="BK313" s="47"/>
      <c r="BL313" s="47"/>
    </row>
    <row r="314" spans="1:64" s="48" customFormat="1" ht="13" hidden="1" customHeight="1" outlineLevel="1" x14ac:dyDescent="0.35">
      <c r="A314" s="40"/>
      <c r="B314" s="49" t="s">
        <v>304</v>
      </c>
      <c r="C314" s="42"/>
      <c r="D314" s="42"/>
      <c r="E314" s="43"/>
      <c r="F314" s="44">
        <v>44050</v>
      </c>
      <c r="G314" s="45">
        <v>5</v>
      </c>
      <c r="H314" s="46"/>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c r="AZ314" s="47"/>
      <c r="BA314" s="47"/>
      <c r="BB314" s="47"/>
      <c r="BC314" s="47"/>
      <c r="BD314" s="47"/>
      <c r="BE314" s="47"/>
      <c r="BF314" s="47"/>
      <c r="BG314" s="47"/>
      <c r="BH314" s="47"/>
      <c r="BI314" s="47"/>
      <c r="BJ314" s="47"/>
      <c r="BK314" s="47"/>
      <c r="BL314" s="47"/>
    </row>
    <row r="315" spans="1:64" s="48" customFormat="1" ht="13" hidden="1" customHeight="1" outlineLevel="1" x14ac:dyDescent="0.35">
      <c r="A315" s="40"/>
      <c r="B315" s="49" t="s">
        <v>305</v>
      </c>
      <c r="C315" s="42"/>
      <c r="D315" s="42"/>
      <c r="E315" s="43"/>
      <c r="F315" s="44">
        <v>43997</v>
      </c>
      <c r="G315" s="45">
        <v>15</v>
      </c>
      <c r="H315" s="46"/>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row>
    <row r="316" spans="1:64" s="48" customFormat="1" ht="13" hidden="1" customHeight="1" outlineLevel="1" x14ac:dyDescent="0.35">
      <c r="A316" s="40"/>
      <c r="B316" s="49" t="s">
        <v>306</v>
      </c>
      <c r="C316" s="42"/>
      <c r="D316" s="42"/>
      <c r="E316" s="43"/>
      <c r="F316" s="44">
        <v>44050</v>
      </c>
      <c r="G316" s="45">
        <v>7</v>
      </c>
      <c r="H316" s="46"/>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row>
    <row r="317" spans="1:64" s="48" customFormat="1" ht="13" hidden="1" customHeight="1" outlineLevel="1" x14ac:dyDescent="0.35">
      <c r="A317" s="40"/>
      <c r="B317" s="49" t="s">
        <v>307</v>
      </c>
      <c r="C317" s="42"/>
      <c r="D317" s="42"/>
      <c r="E317" s="43"/>
      <c r="F317" s="44"/>
      <c r="G317" s="45">
        <v>0</v>
      </c>
      <c r="H317" s="46"/>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c r="AZ317" s="47"/>
      <c r="BA317" s="47"/>
      <c r="BB317" s="47"/>
      <c r="BC317" s="47"/>
      <c r="BD317" s="47"/>
      <c r="BE317" s="47"/>
      <c r="BF317" s="47"/>
      <c r="BG317" s="47"/>
      <c r="BH317" s="47"/>
      <c r="BI317" s="47"/>
      <c r="BJ317" s="47"/>
      <c r="BK317" s="47"/>
      <c r="BL317" s="47"/>
    </row>
    <row r="318" spans="1:64" s="48" customFormat="1" ht="13" hidden="1" customHeight="1" outlineLevel="1" x14ac:dyDescent="0.35">
      <c r="A318" s="40"/>
      <c r="B318" s="49" t="s">
        <v>308</v>
      </c>
      <c r="C318" s="42"/>
      <c r="D318" s="42"/>
      <c r="E318" s="43"/>
      <c r="F318" s="44"/>
      <c r="G318" s="45">
        <v>0</v>
      </c>
      <c r="H318" s="46"/>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c r="AZ318" s="47"/>
      <c r="BA318" s="47"/>
      <c r="BB318" s="47"/>
      <c r="BC318" s="47"/>
      <c r="BD318" s="47"/>
      <c r="BE318" s="47"/>
      <c r="BF318" s="47"/>
      <c r="BG318" s="47"/>
      <c r="BH318" s="47"/>
      <c r="BI318" s="47"/>
      <c r="BJ318" s="47"/>
      <c r="BK318" s="47"/>
      <c r="BL318" s="47"/>
    </row>
    <row r="319" spans="1:64" s="48" customFormat="1" ht="13" hidden="1" customHeight="1" outlineLevel="1" x14ac:dyDescent="0.35">
      <c r="A319" s="40"/>
      <c r="B319" s="49" t="s">
        <v>309</v>
      </c>
      <c r="C319" s="42"/>
      <c r="D319" s="42"/>
      <c r="E319" s="43"/>
      <c r="F319" s="44"/>
      <c r="G319" s="45">
        <v>0</v>
      </c>
      <c r="H319" s="46"/>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c r="AZ319" s="47"/>
      <c r="BA319" s="47"/>
      <c r="BB319" s="47"/>
      <c r="BC319" s="47"/>
      <c r="BD319" s="47"/>
      <c r="BE319" s="47"/>
      <c r="BF319" s="47"/>
      <c r="BG319" s="47"/>
      <c r="BH319" s="47"/>
      <c r="BI319" s="47"/>
      <c r="BJ319" s="47"/>
      <c r="BK319" s="47"/>
      <c r="BL319" s="47"/>
    </row>
    <row r="320" spans="1:64" s="48" customFormat="1" ht="13" customHeight="1" collapsed="1" x14ac:dyDescent="0.35">
      <c r="A320" s="40"/>
      <c r="B320" s="52"/>
      <c r="C320" s="42"/>
      <c r="D320" s="42"/>
      <c r="E320" s="43"/>
      <c r="F320" s="53"/>
      <c r="G320" s="45"/>
      <c r="H320" s="46"/>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c r="AZ320" s="47"/>
      <c r="BA320" s="47"/>
      <c r="BB320" s="47"/>
      <c r="BC320" s="47"/>
      <c r="BD320" s="47"/>
      <c r="BE320" s="47"/>
      <c r="BF320" s="47"/>
      <c r="BG320" s="47"/>
      <c r="BH320" s="47"/>
      <c r="BI320" s="47"/>
      <c r="BJ320" s="47"/>
      <c r="BK320" s="47"/>
      <c r="BL320" s="47"/>
    </row>
    <row r="321" spans="1:64" s="48" customFormat="1" ht="13" customHeight="1" x14ac:dyDescent="0.35">
      <c r="A321" s="40"/>
      <c r="B321" s="41" t="s">
        <v>310</v>
      </c>
      <c r="C321" s="42" t="s">
        <v>4</v>
      </c>
      <c r="D321" s="42" t="s">
        <v>311</v>
      </c>
      <c r="E321" s="43">
        <v>0.2</v>
      </c>
      <c r="F321" s="44">
        <v>43983</v>
      </c>
      <c r="G321" s="45">
        <v>122</v>
      </c>
      <c r="H321" s="46"/>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c r="AZ321" s="47"/>
      <c r="BA321" s="47"/>
      <c r="BB321" s="47"/>
      <c r="BC321" s="47"/>
      <c r="BD321" s="47"/>
      <c r="BE321" s="47"/>
      <c r="BF321" s="47"/>
      <c r="BG321" s="47"/>
      <c r="BH321" s="47"/>
      <c r="BI321" s="47"/>
      <c r="BJ321" s="47"/>
      <c r="BK321" s="47"/>
      <c r="BL321" s="47"/>
    </row>
    <row r="322" spans="1:64" s="48" customFormat="1" ht="13" hidden="1" customHeight="1" outlineLevel="1" x14ac:dyDescent="0.35">
      <c r="A322" s="40"/>
      <c r="B322" s="52" t="s">
        <v>312</v>
      </c>
      <c r="C322" s="42"/>
      <c r="D322" s="42" t="s">
        <v>60</v>
      </c>
      <c r="E322" s="43">
        <v>1</v>
      </c>
      <c r="F322" s="44">
        <v>43983</v>
      </c>
      <c r="G322" s="45">
        <v>7</v>
      </c>
      <c r="H322" s="46"/>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c r="AZ322" s="47"/>
      <c r="BA322" s="47"/>
      <c r="BB322" s="47"/>
      <c r="BC322" s="47"/>
      <c r="BD322" s="47"/>
      <c r="BE322" s="47"/>
      <c r="BF322" s="47"/>
      <c r="BG322" s="47"/>
      <c r="BH322" s="47"/>
      <c r="BI322" s="47"/>
      <c r="BJ322" s="47"/>
      <c r="BK322" s="47"/>
      <c r="BL322" s="47"/>
    </row>
    <row r="323" spans="1:64" s="48" customFormat="1" ht="13" hidden="1" customHeight="1" outlineLevel="1" x14ac:dyDescent="0.35">
      <c r="A323" s="40"/>
      <c r="B323" s="52" t="s">
        <v>313</v>
      </c>
      <c r="C323" s="42"/>
      <c r="D323" s="42" t="s">
        <v>60</v>
      </c>
      <c r="E323" s="43">
        <v>1</v>
      </c>
      <c r="F323" s="44">
        <v>43989</v>
      </c>
      <c r="G323" s="45">
        <v>7</v>
      </c>
      <c r="H323" s="46"/>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c r="AZ323" s="47"/>
      <c r="BA323" s="47"/>
      <c r="BB323" s="47"/>
      <c r="BC323" s="47"/>
      <c r="BD323" s="47"/>
      <c r="BE323" s="47"/>
      <c r="BF323" s="47"/>
      <c r="BG323" s="47"/>
      <c r="BH323" s="47"/>
      <c r="BI323" s="47"/>
      <c r="BJ323" s="47"/>
      <c r="BK323" s="47"/>
      <c r="BL323" s="47"/>
    </row>
    <row r="324" spans="1:64" s="48" customFormat="1" ht="13" hidden="1" customHeight="1" outlineLevel="1" x14ac:dyDescent="0.35">
      <c r="A324" s="40"/>
      <c r="B324" s="52" t="s">
        <v>314</v>
      </c>
      <c r="C324" s="42"/>
      <c r="D324" s="42" t="s">
        <v>298</v>
      </c>
      <c r="E324" s="43">
        <v>1</v>
      </c>
      <c r="F324" s="44">
        <v>44105</v>
      </c>
      <c r="G324" s="45">
        <v>0</v>
      </c>
      <c r="H324" s="46"/>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c r="AZ324" s="47"/>
      <c r="BA324" s="47"/>
      <c r="BB324" s="47"/>
      <c r="BC324" s="47"/>
      <c r="BD324" s="47"/>
      <c r="BE324" s="47"/>
      <c r="BF324" s="47"/>
      <c r="BG324" s="47"/>
      <c r="BH324" s="47"/>
      <c r="BI324" s="47"/>
      <c r="BJ324" s="47"/>
      <c r="BK324" s="47"/>
      <c r="BL324" s="47"/>
    </row>
    <row r="325" spans="1:64" s="48" customFormat="1" ht="13" hidden="1" customHeight="1" outlineLevel="1" x14ac:dyDescent="0.35">
      <c r="A325" s="40"/>
      <c r="B325" s="52" t="s">
        <v>315</v>
      </c>
      <c r="C325" s="42"/>
      <c r="D325" s="42" t="s">
        <v>298</v>
      </c>
      <c r="E325" s="43"/>
      <c r="F325" s="44">
        <v>44050</v>
      </c>
      <c r="G325" s="45">
        <v>55</v>
      </c>
      <c r="H325" s="46"/>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c r="AZ325" s="47"/>
      <c r="BA325" s="47"/>
      <c r="BB325" s="47"/>
      <c r="BC325" s="47"/>
      <c r="BD325" s="47"/>
      <c r="BE325" s="47"/>
      <c r="BF325" s="47"/>
      <c r="BG325" s="47"/>
      <c r="BH325" s="47"/>
      <c r="BI325" s="47"/>
      <c r="BJ325" s="47"/>
      <c r="BK325" s="47"/>
      <c r="BL325" s="47"/>
    </row>
    <row r="326" spans="1:64" s="48" customFormat="1" ht="13" hidden="1" customHeight="1" outlineLevel="1" x14ac:dyDescent="0.35">
      <c r="A326" s="40"/>
      <c r="B326" s="52" t="s">
        <v>316</v>
      </c>
      <c r="C326" s="42"/>
      <c r="D326" s="42" t="s">
        <v>298</v>
      </c>
      <c r="E326" s="43"/>
      <c r="F326" s="44">
        <v>44105</v>
      </c>
      <c r="G326" s="45">
        <v>0</v>
      </c>
      <c r="H326" s="46"/>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c r="AZ326" s="47"/>
      <c r="BA326" s="47"/>
      <c r="BB326" s="47"/>
      <c r="BC326" s="47"/>
      <c r="BD326" s="47"/>
      <c r="BE326" s="47"/>
      <c r="BF326" s="47"/>
      <c r="BG326" s="47"/>
      <c r="BH326" s="47"/>
      <c r="BI326" s="47"/>
      <c r="BJ326" s="47"/>
      <c r="BK326" s="47"/>
      <c r="BL326" s="47"/>
    </row>
    <row r="327" spans="1:64" s="48" customFormat="1" ht="13" hidden="1" customHeight="1" outlineLevel="1" x14ac:dyDescent="0.35">
      <c r="A327" s="40"/>
      <c r="B327" s="52" t="s">
        <v>317</v>
      </c>
      <c r="C327" s="42"/>
      <c r="D327" s="42" t="s">
        <v>298</v>
      </c>
      <c r="E327" s="43"/>
      <c r="F327" s="44">
        <v>44027</v>
      </c>
      <c r="G327" s="45">
        <v>78</v>
      </c>
      <c r="H327" s="46"/>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c r="AZ327" s="47"/>
      <c r="BA327" s="47"/>
      <c r="BB327" s="47"/>
      <c r="BC327" s="47"/>
      <c r="BD327" s="47"/>
      <c r="BE327" s="47"/>
      <c r="BF327" s="47"/>
      <c r="BG327" s="47"/>
      <c r="BH327" s="47"/>
      <c r="BI327" s="47"/>
      <c r="BJ327" s="47"/>
      <c r="BK327" s="47"/>
      <c r="BL327" s="47"/>
    </row>
    <row r="328" spans="1:64" s="48" customFormat="1" ht="13" hidden="1" customHeight="1" outlineLevel="1" x14ac:dyDescent="0.35">
      <c r="A328" s="40"/>
      <c r="B328" s="52" t="s">
        <v>318</v>
      </c>
      <c r="C328" s="42"/>
      <c r="D328" s="42" t="s">
        <v>298</v>
      </c>
      <c r="E328" s="43"/>
      <c r="F328" s="44">
        <v>44099</v>
      </c>
      <c r="G328" s="45">
        <v>5</v>
      </c>
      <c r="H328" s="46"/>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c r="AZ328" s="47"/>
      <c r="BA328" s="47"/>
      <c r="BB328" s="47"/>
      <c r="BC328" s="47"/>
      <c r="BD328" s="47"/>
      <c r="BE328" s="47"/>
      <c r="BF328" s="47"/>
      <c r="BG328" s="47"/>
      <c r="BH328" s="47"/>
      <c r="BI328" s="47"/>
      <c r="BJ328" s="47"/>
      <c r="BK328" s="47"/>
      <c r="BL328" s="47"/>
    </row>
    <row r="329" spans="1:64" s="48" customFormat="1" ht="13" hidden="1" customHeight="1" outlineLevel="1" x14ac:dyDescent="0.35">
      <c r="A329" s="40"/>
      <c r="B329" s="52" t="s">
        <v>319</v>
      </c>
      <c r="C329" s="42"/>
      <c r="D329" s="42" t="s">
        <v>298</v>
      </c>
      <c r="E329" s="43"/>
      <c r="F329" s="44">
        <v>43983</v>
      </c>
      <c r="G329" s="45">
        <v>122</v>
      </c>
      <c r="H329" s="46"/>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c r="AZ329" s="47"/>
      <c r="BA329" s="47"/>
      <c r="BB329" s="47"/>
      <c r="BC329" s="47"/>
      <c r="BD329" s="47"/>
      <c r="BE329" s="47"/>
      <c r="BF329" s="47"/>
      <c r="BG329" s="47"/>
      <c r="BH329" s="47"/>
      <c r="BI329" s="47"/>
      <c r="BJ329" s="47"/>
      <c r="BK329" s="47"/>
      <c r="BL329" s="47"/>
    </row>
    <row r="330" spans="1:64" s="48" customFormat="1" ht="13" hidden="1" customHeight="1" outlineLevel="1" x14ac:dyDescent="0.35">
      <c r="A330" s="40"/>
      <c r="B330" s="52" t="s">
        <v>320</v>
      </c>
      <c r="C330" s="42"/>
      <c r="D330" s="42" t="s">
        <v>298</v>
      </c>
      <c r="E330" s="43"/>
      <c r="F330" s="44">
        <v>44007</v>
      </c>
      <c r="G330" s="45">
        <v>98</v>
      </c>
      <c r="H330" s="46"/>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c r="AZ330" s="47"/>
      <c r="BA330" s="47"/>
      <c r="BB330" s="47"/>
      <c r="BC330" s="47"/>
      <c r="BD330" s="47"/>
      <c r="BE330" s="47"/>
      <c r="BF330" s="47"/>
      <c r="BG330" s="47"/>
      <c r="BH330" s="47"/>
      <c r="BI330" s="47"/>
      <c r="BJ330" s="47"/>
      <c r="BK330" s="47"/>
      <c r="BL330" s="47"/>
    </row>
    <row r="331" spans="1:64" s="48" customFormat="1" ht="13" hidden="1" customHeight="1" outlineLevel="1" x14ac:dyDescent="0.35">
      <c r="A331" s="40"/>
      <c r="B331" s="69" t="s">
        <v>321</v>
      </c>
      <c r="C331" s="42"/>
      <c r="D331" s="42" t="s">
        <v>55</v>
      </c>
      <c r="E331" s="43"/>
      <c r="F331" s="44">
        <v>44032</v>
      </c>
      <c r="G331" s="45">
        <v>73</v>
      </c>
      <c r="H331" s="46"/>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row>
    <row r="332" spans="1:64" s="48" customFormat="1" ht="13" hidden="1" customHeight="1" outlineLevel="1" x14ac:dyDescent="0.35">
      <c r="A332" s="40"/>
      <c r="B332" s="69" t="s">
        <v>322</v>
      </c>
      <c r="C332" s="42"/>
      <c r="D332" s="42" t="s">
        <v>55</v>
      </c>
      <c r="E332" s="43"/>
      <c r="F332" s="44">
        <v>44042</v>
      </c>
      <c r="G332" s="45">
        <v>63</v>
      </c>
      <c r="H332" s="46"/>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row>
    <row r="333" spans="1:64" s="48" customFormat="1" ht="13" hidden="1" customHeight="1" outlineLevel="1" x14ac:dyDescent="0.35">
      <c r="A333" s="40"/>
      <c r="B333" s="52" t="s">
        <v>323</v>
      </c>
      <c r="C333" s="42"/>
      <c r="D333" s="42" t="s">
        <v>324</v>
      </c>
      <c r="E333" s="43"/>
      <c r="F333" s="44">
        <v>44013</v>
      </c>
      <c r="G333" s="45">
        <v>92</v>
      </c>
      <c r="H333" s="46"/>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c r="AZ333" s="47"/>
      <c r="BA333" s="47"/>
      <c r="BB333" s="47"/>
      <c r="BC333" s="47"/>
      <c r="BD333" s="47"/>
      <c r="BE333" s="47"/>
      <c r="BF333" s="47"/>
      <c r="BG333" s="47"/>
      <c r="BH333" s="47"/>
      <c r="BI333" s="47"/>
      <c r="BJ333" s="47"/>
      <c r="BK333" s="47"/>
      <c r="BL333" s="47"/>
    </row>
    <row r="334" spans="1:64" s="48" customFormat="1" ht="13" hidden="1" customHeight="1" outlineLevel="1" x14ac:dyDescent="0.35">
      <c r="A334" s="40"/>
      <c r="B334" s="52" t="s">
        <v>325</v>
      </c>
      <c r="C334" s="42"/>
      <c r="D334" s="42" t="s">
        <v>326</v>
      </c>
      <c r="E334" s="43"/>
      <c r="F334" s="44">
        <v>44044</v>
      </c>
      <c r="G334" s="45">
        <v>61</v>
      </c>
      <c r="H334" s="46"/>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c r="AZ334" s="47"/>
      <c r="BA334" s="47"/>
      <c r="BB334" s="47"/>
      <c r="BC334" s="47"/>
      <c r="BD334" s="47"/>
      <c r="BE334" s="47"/>
      <c r="BF334" s="47"/>
      <c r="BG334" s="47"/>
      <c r="BH334" s="47"/>
      <c r="BI334" s="47"/>
      <c r="BJ334" s="47"/>
      <c r="BK334" s="47"/>
      <c r="BL334" s="47"/>
    </row>
    <row r="335" spans="1:64" s="48" customFormat="1" ht="13" hidden="1" customHeight="1" outlineLevel="1" x14ac:dyDescent="0.35">
      <c r="A335" s="40"/>
      <c r="B335" s="52" t="s">
        <v>327</v>
      </c>
      <c r="C335" s="42"/>
      <c r="D335" s="42" t="s">
        <v>328</v>
      </c>
      <c r="F335" s="44">
        <v>44044</v>
      </c>
      <c r="G335" s="45">
        <v>61</v>
      </c>
      <c r="H335" s="46"/>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c r="AZ335" s="47"/>
      <c r="BA335" s="47"/>
      <c r="BB335" s="47"/>
      <c r="BC335" s="47"/>
      <c r="BD335" s="47"/>
      <c r="BE335" s="47"/>
      <c r="BF335" s="47"/>
      <c r="BG335" s="47"/>
      <c r="BH335" s="47"/>
      <c r="BI335" s="47"/>
      <c r="BJ335" s="47"/>
      <c r="BK335" s="47"/>
      <c r="BL335" s="47"/>
    </row>
    <row r="336" spans="1:64" s="48" customFormat="1" ht="13" customHeight="1" collapsed="1" x14ac:dyDescent="0.35">
      <c r="A336" s="40"/>
      <c r="B336" s="52"/>
      <c r="C336" s="42"/>
      <c r="D336" s="42"/>
      <c r="E336" s="43"/>
      <c r="F336" s="53"/>
      <c r="G336" s="45"/>
      <c r="H336" s="46"/>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c r="AZ336" s="47"/>
      <c r="BA336" s="47"/>
      <c r="BB336" s="47"/>
      <c r="BC336" s="47"/>
      <c r="BD336" s="47"/>
      <c r="BE336" s="47"/>
      <c r="BF336" s="47"/>
      <c r="BG336" s="47"/>
      <c r="BH336" s="47"/>
      <c r="BI336" s="47"/>
      <c r="BJ336" s="47"/>
      <c r="BK336" s="47"/>
      <c r="BL336" s="47"/>
    </row>
    <row r="337" spans="1:64" s="48" customFormat="1" ht="13" customHeight="1" x14ac:dyDescent="0.35">
      <c r="A337" s="40"/>
      <c r="B337" s="41" t="s">
        <v>329</v>
      </c>
      <c r="C337" s="42" t="s">
        <v>4</v>
      </c>
      <c r="D337" s="42" t="s">
        <v>330</v>
      </c>
      <c r="E337" s="43">
        <v>0</v>
      </c>
      <c r="F337" s="44">
        <v>44019</v>
      </c>
      <c r="G337" s="45">
        <v>60</v>
      </c>
      <c r="H337" s="46"/>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c r="AZ337" s="47"/>
      <c r="BA337" s="47"/>
      <c r="BB337" s="47"/>
      <c r="BC337" s="47"/>
      <c r="BD337" s="47"/>
      <c r="BE337" s="47"/>
      <c r="BF337" s="47"/>
      <c r="BG337" s="47"/>
      <c r="BH337" s="47"/>
      <c r="BI337" s="47"/>
      <c r="BJ337" s="47"/>
      <c r="BK337" s="47"/>
      <c r="BL337" s="47"/>
    </row>
    <row r="338" spans="1:64" s="48" customFormat="1" ht="13" hidden="1" customHeight="1" outlineLevel="1" x14ac:dyDescent="0.35">
      <c r="A338" s="40"/>
      <c r="B338" s="59" t="s">
        <v>331</v>
      </c>
      <c r="C338" s="42"/>
      <c r="D338" s="42" t="s">
        <v>330</v>
      </c>
      <c r="E338" s="43"/>
      <c r="F338" s="44"/>
      <c r="G338" s="45"/>
      <c r="H338" s="46"/>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c r="AZ338" s="47"/>
      <c r="BA338" s="47"/>
      <c r="BB338" s="47"/>
      <c r="BC338" s="47"/>
      <c r="BD338" s="47"/>
      <c r="BE338" s="47"/>
      <c r="BF338" s="47"/>
      <c r="BG338" s="47"/>
      <c r="BH338" s="47"/>
      <c r="BI338" s="47"/>
      <c r="BJ338" s="47"/>
      <c r="BK338" s="47"/>
      <c r="BL338" s="47"/>
    </row>
    <row r="339" spans="1:64" s="48" customFormat="1" ht="13" hidden="1" customHeight="1" outlineLevel="1" x14ac:dyDescent="0.35">
      <c r="A339" s="40"/>
      <c r="B339" s="49" t="s">
        <v>332</v>
      </c>
      <c r="C339" s="42"/>
      <c r="D339" s="42" t="s">
        <v>333</v>
      </c>
      <c r="E339" s="43">
        <v>1</v>
      </c>
      <c r="F339" s="44">
        <v>44019</v>
      </c>
      <c r="G339" s="45">
        <v>38</v>
      </c>
      <c r="H339" s="46"/>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c r="AZ339" s="47"/>
      <c r="BA339" s="47"/>
      <c r="BB339" s="47"/>
      <c r="BC339" s="47"/>
      <c r="BD339" s="47"/>
      <c r="BE339" s="47"/>
      <c r="BF339" s="47"/>
      <c r="BG339" s="47"/>
      <c r="BH339" s="47"/>
      <c r="BI339" s="47"/>
      <c r="BJ339" s="47"/>
      <c r="BK339" s="47"/>
      <c r="BL339" s="47"/>
    </row>
    <row r="340" spans="1:64" s="48" customFormat="1" ht="13" hidden="1" customHeight="1" outlineLevel="1" x14ac:dyDescent="0.35">
      <c r="A340" s="40"/>
      <c r="B340" s="49" t="s">
        <v>334</v>
      </c>
      <c r="C340" s="42"/>
      <c r="D340" s="42" t="s">
        <v>333</v>
      </c>
      <c r="E340" s="43">
        <v>1</v>
      </c>
      <c r="F340" s="44">
        <v>44057</v>
      </c>
      <c r="G340" s="45">
        <v>6</v>
      </c>
      <c r="H340" s="46"/>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c r="AZ340" s="47"/>
      <c r="BA340" s="47"/>
      <c r="BB340" s="47"/>
      <c r="BC340" s="47"/>
      <c r="BD340" s="47"/>
      <c r="BE340" s="47"/>
      <c r="BF340" s="47"/>
      <c r="BG340" s="47"/>
      <c r="BH340" s="47"/>
      <c r="BI340" s="47"/>
      <c r="BJ340" s="47"/>
      <c r="BK340" s="47"/>
      <c r="BL340" s="47"/>
    </row>
    <row r="341" spans="1:64" s="48" customFormat="1" ht="13" hidden="1" customHeight="1" outlineLevel="1" x14ac:dyDescent="0.35">
      <c r="A341" s="40"/>
      <c r="B341" s="49" t="s">
        <v>335</v>
      </c>
      <c r="C341" s="42"/>
      <c r="D341" s="42" t="s">
        <v>333</v>
      </c>
      <c r="E341" s="43">
        <v>1</v>
      </c>
      <c r="F341" s="44">
        <v>44028</v>
      </c>
      <c r="G341" s="45">
        <v>29</v>
      </c>
      <c r="H341" s="46"/>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c r="AZ341" s="47"/>
      <c r="BA341" s="47"/>
      <c r="BB341" s="47"/>
      <c r="BC341" s="47"/>
      <c r="BD341" s="47"/>
      <c r="BE341" s="47"/>
      <c r="BF341" s="47"/>
      <c r="BG341" s="47"/>
      <c r="BH341" s="47"/>
      <c r="BI341" s="47"/>
      <c r="BJ341" s="47"/>
      <c r="BK341" s="47"/>
      <c r="BL341" s="47"/>
    </row>
    <row r="342" spans="1:64" s="48" customFormat="1" ht="13" hidden="1" customHeight="1" outlineLevel="1" x14ac:dyDescent="0.35">
      <c r="A342" s="40"/>
      <c r="B342" s="49" t="s">
        <v>336</v>
      </c>
      <c r="C342" s="42"/>
      <c r="D342" s="42" t="s">
        <v>28</v>
      </c>
      <c r="E342" s="43"/>
      <c r="F342" s="44">
        <v>44050</v>
      </c>
      <c r="G342" s="45">
        <v>7</v>
      </c>
      <c r="H342" s="46"/>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c r="AZ342" s="47"/>
      <c r="BA342" s="47"/>
      <c r="BB342" s="47"/>
      <c r="BC342" s="47"/>
      <c r="BD342" s="47"/>
      <c r="BE342" s="47"/>
      <c r="BF342" s="47"/>
      <c r="BG342" s="47"/>
      <c r="BH342" s="47"/>
      <c r="BI342" s="47"/>
      <c r="BJ342" s="47"/>
      <c r="BK342" s="47"/>
      <c r="BL342" s="47"/>
    </row>
    <row r="343" spans="1:64" s="48" customFormat="1" ht="13" hidden="1" customHeight="1" outlineLevel="1" x14ac:dyDescent="0.35">
      <c r="A343" s="40"/>
      <c r="B343" s="49" t="s">
        <v>337</v>
      </c>
      <c r="C343" s="42"/>
      <c r="D343" s="42" t="s">
        <v>333</v>
      </c>
      <c r="E343" s="43"/>
      <c r="F343" s="44">
        <v>44058</v>
      </c>
      <c r="G343" s="45">
        <v>16</v>
      </c>
      <c r="H343" s="46"/>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c r="AZ343" s="47"/>
      <c r="BA343" s="47"/>
      <c r="BB343" s="47"/>
      <c r="BC343" s="47"/>
      <c r="BD343" s="47"/>
      <c r="BE343" s="47"/>
      <c r="BF343" s="47"/>
      <c r="BG343" s="47"/>
      <c r="BH343" s="47"/>
      <c r="BI343" s="47"/>
      <c r="BJ343" s="47"/>
      <c r="BK343" s="47"/>
      <c r="BL343" s="47"/>
    </row>
    <row r="344" spans="1:64" s="48" customFormat="1" ht="13" hidden="1" customHeight="1" outlineLevel="1" x14ac:dyDescent="0.35">
      <c r="A344" s="40"/>
      <c r="B344" s="49" t="s">
        <v>338</v>
      </c>
      <c r="C344" s="42"/>
      <c r="D344" s="42" t="s">
        <v>333</v>
      </c>
      <c r="E344" s="43"/>
      <c r="F344" s="44">
        <v>44058</v>
      </c>
      <c r="G344" s="45">
        <v>16</v>
      </c>
      <c r="H344" s="46"/>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row>
    <row r="345" spans="1:64" s="48" customFormat="1" ht="13" hidden="1" customHeight="1" outlineLevel="1" x14ac:dyDescent="0.35">
      <c r="A345" s="40"/>
      <c r="B345" s="49" t="s">
        <v>339</v>
      </c>
      <c r="C345" s="42"/>
      <c r="D345" s="42" t="s">
        <v>333</v>
      </c>
      <c r="E345" s="43"/>
      <c r="F345" s="44">
        <v>44058</v>
      </c>
      <c r="G345" s="45">
        <v>16</v>
      </c>
      <c r="H345" s="46"/>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row>
    <row r="346" spans="1:64" s="48" customFormat="1" ht="13" hidden="1" customHeight="1" outlineLevel="1" x14ac:dyDescent="0.35">
      <c r="A346" s="40"/>
      <c r="B346" s="49" t="s">
        <v>340</v>
      </c>
      <c r="C346" s="42"/>
      <c r="D346" s="42" t="s">
        <v>333</v>
      </c>
      <c r="E346" s="43"/>
      <c r="F346" s="44">
        <v>44075</v>
      </c>
      <c r="G346" s="45">
        <v>14</v>
      </c>
      <c r="H346" s="46"/>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c r="AZ346" s="47"/>
      <c r="BA346" s="47"/>
      <c r="BB346" s="47"/>
      <c r="BC346" s="47"/>
      <c r="BD346" s="47"/>
      <c r="BE346" s="47"/>
      <c r="BF346" s="47"/>
      <c r="BG346" s="47"/>
      <c r="BH346" s="47"/>
      <c r="BI346" s="47"/>
      <c r="BJ346" s="47"/>
      <c r="BK346" s="47"/>
      <c r="BL346" s="47"/>
    </row>
    <row r="347" spans="1:64" s="48" customFormat="1" ht="13" hidden="1" customHeight="1" outlineLevel="1" x14ac:dyDescent="0.35">
      <c r="A347" s="40"/>
      <c r="B347" s="49" t="s">
        <v>341</v>
      </c>
      <c r="C347" s="42"/>
      <c r="D347" s="42" t="s">
        <v>333</v>
      </c>
      <c r="E347" s="43"/>
      <c r="F347" s="44">
        <v>44075</v>
      </c>
      <c r="G347" s="45">
        <v>14</v>
      </c>
      <c r="H347" s="46"/>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c r="AZ347" s="47"/>
      <c r="BA347" s="47"/>
      <c r="BB347" s="47"/>
      <c r="BC347" s="47"/>
      <c r="BD347" s="47"/>
      <c r="BE347" s="47"/>
      <c r="BF347" s="47"/>
      <c r="BG347" s="47"/>
      <c r="BH347" s="47"/>
      <c r="BI347" s="47"/>
      <c r="BJ347" s="47"/>
      <c r="BK347" s="47"/>
      <c r="BL347" s="47"/>
    </row>
    <row r="348" spans="1:64" s="48" customFormat="1" ht="13" hidden="1" customHeight="1" outlineLevel="1" x14ac:dyDescent="0.35">
      <c r="A348" s="40"/>
      <c r="B348" s="49" t="s">
        <v>342</v>
      </c>
      <c r="C348" s="42"/>
      <c r="D348" s="42" t="s">
        <v>333</v>
      </c>
      <c r="E348" s="43"/>
      <c r="F348" s="44">
        <v>44075</v>
      </c>
      <c r="G348" s="45">
        <v>14</v>
      </c>
      <c r="H348" s="46"/>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c r="AZ348" s="47"/>
      <c r="BA348" s="47"/>
      <c r="BB348" s="47"/>
      <c r="BC348" s="47"/>
      <c r="BD348" s="47"/>
      <c r="BE348" s="47"/>
      <c r="BF348" s="47"/>
      <c r="BG348" s="47"/>
      <c r="BH348" s="47"/>
      <c r="BI348" s="47"/>
      <c r="BJ348" s="47"/>
      <c r="BK348" s="47"/>
      <c r="BL348" s="47"/>
    </row>
    <row r="349" spans="1:64" s="48" customFormat="1" ht="13" hidden="1" customHeight="1" outlineLevel="1" x14ac:dyDescent="0.35">
      <c r="A349" s="40"/>
      <c r="B349" s="49" t="s">
        <v>343</v>
      </c>
      <c r="C349" s="42"/>
      <c r="D349" s="42" t="s">
        <v>333</v>
      </c>
      <c r="E349" s="43"/>
      <c r="F349" s="44">
        <v>44075</v>
      </c>
      <c r="G349" s="45">
        <v>14</v>
      </c>
      <c r="H349" s="46"/>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c r="AZ349" s="47"/>
      <c r="BA349" s="47"/>
      <c r="BB349" s="47"/>
      <c r="BC349" s="47"/>
      <c r="BD349" s="47"/>
      <c r="BE349" s="47"/>
      <c r="BF349" s="47"/>
      <c r="BG349" s="47"/>
      <c r="BH349" s="47"/>
      <c r="BI349" s="47"/>
      <c r="BJ349" s="47"/>
      <c r="BK349" s="47"/>
      <c r="BL349" s="47"/>
    </row>
    <row r="350" spans="1:64" s="48" customFormat="1" ht="13" hidden="1" customHeight="1" outlineLevel="1" x14ac:dyDescent="0.35">
      <c r="A350" s="40"/>
      <c r="B350" s="49" t="s">
        <v>344</v>
      </c>
      <c r="C350" s="42"/>
      <c r="D350" s="42" t="s">
        <v>333</v>
      </c>
      <c r="E350" s="43"/>
      <c r="F350" s="44">
        <v>44089</v>
      </c>
      <c r="G350" s="45">
        <v>7</v>
      </c>
      <c r="H350" s="46"/>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c r="AZ350" s="47"/>
      <c r="BA350" s="47"/>
      <c r="BB350" s="47"/>
      <c r="BC350" s="47"/>
      <c r="BD350" s="47"/>
      <c r="BE350" s="47"/>
      <c r="BF350" s="47"/>
      <c r="BG350" s="47"/>
      <c r="BH350" s="47"/>
      <c r="BI350" s="47"/>
      <c r="BJ350" s="47"/>
      <c r="BK350" s="47"/>
      <c r="BL350" s="47"/>
    </row>
    <row r="351" spans="1:64" s="48" customFormat="1" ht="13" hidden="1" customHeight="1" outlineLevel="1" x14ac:dyDescent="0.35">
      <c r="A351" s="40"/>
      <c r="B351" s="49" t="s">
        <v>345</v>
      </c>
      <c r="C351" s="42"/>
      <c r="D351" s="42" t="s">
        <v>28</v>
      </c>
      <c r="E351" s="43"/>
      <c r="F351" s="44">
        <v>44096</v>
      </c>
      <c r="G351" s="45">
        <v>8</v>
      </c>
      <c r="H351" s="46"/>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c r="AZ351" s="47"/>
      <c r="BA351" s="47"/>
      <c r="BB351" s="47"/>
      <c r="BC351" s="47"/>
      <c r="BD351" s="47"/>
      <c r="BE351" s="47"/>
      <c r="BF351" s="47"/>
      <c r="BG351" s="47"/>
      <c r="BH351" s="47"/>
      <c r="BI351" s="47"/>
      <c r="BJ351" s="47"/>
      <c r="BK351" s="47"/>
      <c r="BL351" s="47"/>
    </row>
    <row r="352" spans="1:64" s="48" customFormat="1" ht="13" hidden="1" customHeight="1" outlineLevel="1" x14ac:dyDescent="0.35">
      <c r="A352" s="40"/>
      <c r="B352" s="49" t="s">
        <v>346</v>
      </c>
      <c r="C352" s="42"/>
      <c r="D352" s="42" t="s">
        <v>333</v>
      </c>
      <c r="E352" s="43"/>
      <c r="F352" s="44">
        <v>44075</v>
      </c>
      <c r="G352" s="45">
        <v>14</v>
      </c>
      <c r="H352" s="46"/>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c r="AZ352" s="47"/>
      <c r="BA352" s="47"/>
      <c r="BB352" s="47"/>
      <c r="BC352" s="47"/>
      <c r="BD352" s="47"/>
      <c r="BE352" s="47"/>
      <c r="BF352" s="47"/>
      <c r="BG352" s="47"/>
      <c r="BH352" s="47"/>
      <c r="BI352" s="47"/>
      <c r="BJ352" s="47"/>
      <c r="BK352" s="47"/>
      <c r="BL352" s="47"/>
    </row>
    <row r="353" spans="1:64" s="48" customFormat="1" ht="13" hidden="1" customHeight="1" outlineLevel="1" x14ac:dyDescent="0.35">
      <c r="A353" s="40"/>
      <c r="B353" s="49" t="s">
        <v>347</v>
      </c>
      <c r="C353" s="42"/>
      <c r="D353" s="42" t="s">
        <v>333</v>
      </c>
      <c r="E353" s="43"/>
      <c r="F353" s="44">
        <v>44058</v>
      </c>
      <c r="G353" s="45">
        <v>16</v>
      </c>
      <c r="H353" s="46"/>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c r="AZ353" s="47"/>
      <c r="BA353" s="47"/>
      <c r="BB353" s="47"/>
      <c r="BC353" s="47"/>
      <c r="BD353" s="47"/>
      <c r="BE353" s="47"/>
      <c r="BF353" s="47"/>
      <c r="BG353" s="47"/>
      <c r="BH353" s="47"/>
      <c r="BI353" s="47"/>
      <c r="BJ353" s="47"/>
      <c r="BK353" s="47"/>
      <c r="BL353" s="47"/>
    </row>
    <row r="354" spans="1:64" s="48" customFormat="1" ht="13" hidden="1" customHeight="1" outlineLevel="1" x14ac:dyDescent="0.35">
      <c r="A354" s="40"/>
      <c r="B354" s="49" t="s">
        <v>348</v>
      </c>
      <c r="C354" s="42"/>
      <c r="D354" s="42" t="s">
        <v>333</v>
      </c>
      <c r="E354" s="43"/>
      <c r="F354" s="44">
        <v>44058</v>
      </c>
      <c r="G354" s="45">
        <v>16</v>
      </c>
      <c r="H354" s="46"/>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c r="AZ354" s="47"/>
      <c r="BA354" s="47"/>
      <c r="BB354" s="47"/>
      <c r="BC354" s="47"/>
      <c r="BD354" s="47"/>
      <c r="BE354" s="47"/>
      <c r="BF354" s="47"/>
      <c r="BG354" s="47"/>
      <c r="BH354" s="47"/>
      <c r="BI354" s="47"/>
      <c r="BJ354" s="47"/>
      <c r="BK354" s="47"/>
      <c r="BL354" s="47"/>
    </row>
    <row r="355" spans="1:64" s="48" customFormat="1" ht="13" hidden="1" customHeight="1" outlineLevel="1" x14ac:dyDescent="0.35">
      <c r="A355" s="40"/>
      <c r="B355" s="52"/>
      <c r="C355" s="42"/>
      <c r="D355" s="42"/>
      <c r="E355" s="43"/>
      <c r="F355" s="53"/>
      <c r="G355" s="45"/>
      <c r="H355" s="46"/>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c r="AZ355" s="47"/>
      <c r="BA355" s="47"/>
      <c r="BB355" s="47"/>
      <c r="BC355" s="47"/>
      <c r="BD355" s="47"/>
      <c r="BE355" s="47"/>
      <c r="BF355" s="47"/>
      <c r="BG355" s="47"/>
      <c r="BH355" s="47"/>
      <c r="BI355" s="47"/>
      <c r="BJ355" s="47"/>
      <c r="BK355" s="47"/>
      <c r="BL355" s="47"/>
    </row>
    <row r="356" spans="1:64" s="48" customFormat="1" ht="13" hidden="1" customHeight="1" outlineLevel="1" x14ac:dyDescent="0.35">
      <c r="A356" s="40"/>
      <c r="B356" s="59" t="s">
        <v>349</v>
      </c>
      <c r="C356" s="42" t="s">
        <v>4</v>
      </c>
      <c r="D356" s="42" t="s">
        <v>330</v>
      </c>
      <c r="E356" s="43"/>
      <c r="F356" s="44">
        <v>44057</v>
      </c>
      <c r="G356" s="45">
        <v>45</v>
      </c>
      <c r="H356" s="46"/>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c r="AZ356" s="47"/>
      <c r="BA356" s="47"/>
      <c r="BB356" s="47"/>
      <c r="BC356" s="47"/>
      <c r="BD356" s="47"/>
      <c r="BE356" s="47"/>
      <c r="BF356" s="47"/>
      <c r="BG356" s="47"/>
      <c r="BH356" s="47"/>
      <c r="BI356" s="47"/>
      <c r="BJ356" s="47"/>
      <c r="BK356" s="47"/>
      <c r="BL356" s="47"/>
    </row>
    <row r="357" spans="1:64" s="48" customFormat="1" ht="13" hidden="1" customHeight="1" outlineLevel="1" x14ac:dyDescent="0.35">
      <c r="A357" s="40"/>
      <c r="B357" s="49" t="s">
        <v>350</v>
      </c>
      <c r="C357" s="42"/>
      <c r="D357" s="42" t="s">
        <v>333</v>
      </c>
      <c r="E357" s="43"/>
      <c r="F357" s="44">
        <v>44057</v>
      </c>
      <c r="G357" s="45">
        <v>4</v>
      </c>
      <c r="H357" s="46"/>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c r="AZ357" s="47"/>
      <c r="BA357" s="47"/>
      <c r="BB357" s="47"/>
      <c r="BC357" s="47"/>
      <c r="BD357" s="47"/>
      <c r="BE357" s="47"/>
      <c r="BF357" s="47"/>
      <c r="BG357" s="47"/>
      <c r="BH357" s="47"/>
      <c r="BI357" s="47"/>
      <c r="BJ357" s="47"/>
      <c r="BK357" s="47"/>
      <c r="BL357" s="47"/>
    </row>
    <row r="358" spans="1:64" s="48" customFormat="1" ht="13" hidden="1" customHeight="1" outlineLevel="1" x14ac:dyDescent="0.35">
      <c r="A358" s="40"/>
      <c r="B358" s="49" t="s">
        <v>351</v>
      </c>
      <c r="C358" s="42"/>
      <c r="D358" s="42" t="s">
        <v>333</v>
      </c>
      <c r="E358" s="43"/>
      <c r="F358" s="44">
        <v>44075</v>
      </c>
      <c r="G358" s="45">
        <v>9</v>
      </c>
      <c r="H358" s="46"/>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c r="AZ358" s="47"/>
      <c r="BA358" s="47"/>
      <c r="BB358" s="47"/>
      <c r="BC358" s="47"/>
      <c r="BD358" s="47"/>
      <c r="BE358" s="47"/>
      <c r="BF358" s="47"/>
      <c r="BG358" s="47"/>
      <c r="BH358" s="47"/>
      <c r="BI358" s="47"/>
      <c r="BJ358" s="47"/>
      <c r="BK358" s="47"/>
      <c r="BL358" s="47"/>
    </row>
    <row r="359" spans="1:64" s="48" customFormat="1" ht="13" hidden="1" customHeight="1" outlineLevel="1" x14ac:dyDescent="0.35">
      <c r="A359" s="40"/>
      <c r="B359" s="49" t="s">
        <v>352</v>
      </c>
      <c r="C359" s="42"/>
      <c r="D359" s="42" t="s">
        <v>333</v>
      </c>
      <c r="E359" s="43"/>
      <c r="F359" s="44">
        <v>44075</v>
      </c>
      <c r="G359" s="45">
        <v>9</v>
      </c>
      <c r="H359" s="46"/>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c r="AZ359" s="47"/>
      <c r="BA359" s="47"/>
      <c r="BB359" s="47"/>
      <c r="BC359" s="47"/>
      <c r="BD359" s="47"/>
      <c r="BE359" s="47"/>
      <c r="BF359" s="47"/>
      <c r="BG359" s="47"/>
      <c r="BH359" s="47"/>
      <c r="BI359" s="47"/>
      <c r="BJ359" s="47"/>
      <c r="BK359" s="47"/>
      <c r="BL359" s="47"/>
    </row>
    <row r="360" spans="1:64" s="48" customFormat="1" ht="13" hidden="1" customHeight="1" outlineLevel="1" x14ac:dyDescent="0.35">
      <c r="A360" s="40"/>
      <c r="B360" s="49" t="s">
        <v>353</v>
      </c>
      <c r="C360" s="42"/>
      <c r="D360" s="42" t="s">
        <v>28</v>
      </c>
      <c r="E360" s="43"/>
      <c r="F360" s="44">
        <v>44084</v>
      </c>
      <c r="G360" s="45">
        <v>10</v>
      </c>
      <c r="H360" s="46"/>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c r="AZ360" s="47"/>
      <c r="BA360" s="47"/>
      <c r="BB360" s="47"/>
      <c r="BC360" s="47"/>
      <c r="BD360" s="47"/>
      <c r="BE360" s="47"/>
      <c r="BF360" s="47"/>
      <c r="BG360" s="47"/>
      <c r="BH360" s="47"/>
      <c r="BI360" s="47"/>
      <c r="BJ360" s="47"/>
      <c r="BK360" s="47"/>
      <c r="BL360" s="47"/>
    </row>
    <row r="361" spans="1:64" s="48" customFormat="1" ht="13" hidden="1" customHeight="1" outlineLevel="1" x14ac:dyDescent="0.35">
      <c r="A361" s="40"/>
      <c r="B361" s="49" t="s">
        <v>354</v>
      </c>
      <c r="C361" s="42"/>
      <c r="D361" s="42" t="s">
        <v>333</v>
      </c>
      <c r="E361" s="43"/>
      <c r="F361" s="44">
        <v>44094</v>
      </c>
      <c r="G361" s="45">
        <v>10</v>
      </c>
      <c r="H361" s="46"/>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c r="AZ361" s="47"/>
      <c r="BA361" s="47"/>
      <c r="BB361" s="47"/>
      <c r="BC361" s="47"/>
      <c r="BD361" s="47"/>
      <c r="BE361" s="47"/>
      <c r="BF361" s="47"/>
      <c r="BG361" s="47"/>
      <c r="BH361" s="47"/>
      <c r="BI361" s="47"/>
      <c r="BJ361" s="47"/>
      <c r="BK361" s="47"/>
      <c r="BL361" s="47"/>
    </row>
    <row r="362" spans="1:64" s="48" customFormat="1" ht="13" hidden="1" customHeight="1" outlineLevel="1" x14ac:dyDescent="0.35">
      <c r="A362" s="40"/>
      <c r="B362" s="49" t="s">
        <v>355</v>
      </c>
      <c r="C362" s="42"/>
      <c r="D362" s="42" t="s">
        <v>333</v>
      </c>
      <c r="E362" s="43"/>
      <c r="F362" s="44">
        <v>44105</v>
      </c>
      <c r="G362" s="45">
        <v>6</v>
      </c>
      <c r="H362" s="46"/>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c r="AZ362" s="47"/>
      <c r="BA362" s="47"/>
      <c r="BB362" s="47"/>
      <c r="BC362" s="47"/>
      <c r="BD362" s="47"/>
      <c r="BE362" s="47"/>
      <c r="BF362" s="47"/>
      <c r="BG362" s="47"/>
      <c r="BH362" s="47"/>
      <c r="BI362" s="47"/>
      <c r="BJ362" s="47"/>
      <c r="BK362" s="47"/>
      <c r="BL362" s="47"/>
    </row>
    <row r="363" spans="1:64" s="48" customFormat="1" ht="13" hidden="1" customHeight="1" outlineLevel="1" x14ac:dyDescent="0.35">
      <c r="A363" s="40"/>
      <c r="B363" s="59"/>
      <c r="C363" s="42"/>
      <c r="D363" s="42"/>
      <c r="E363" s="43"/>
      <c r="F363" s="53"/>
      <c r="G363" s="45"/>
      <c r="H363" s="46"/>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c r="AZ363" s="47"/>
      <c r="BA363" s="47"/>
      <c r="BB363" s="47"/>
      <c r="BC363" s="47"/>
      <c r="BD363" s="47"/>
      <c r="BE363" s="47"/>
      <c r="BF363" s="47"/>
      <c r="BG363" s="47"/>
      <c r="BH363" s="47"/>
      <c r="BI363" s="47"/>
      <c r="BJ363" s="47"/>
      <c r="BK363" s="47"/>
      <c r="BL363" s="47"/>
    </row>
    <row r="364" spans="1:64" s="48" customFormat="1" ht="13" hidden="1" customHeight="1" outlineLevel="1" x14ac:dyDescent="0.35">
      <c r="A364" s="40"/>
      <c r="B364" s="59" t="s">
        <v>356</v>
      </c>
      <c r="C364" s="42" t="s">
        <v>4</v>
      </c>
      <c r="D364" s="42" t="s">
        <v>330</v>
      </c>
      <c r="E364" s="43"/>
      <c r="F364" s="44">
        <v>44050</v>
      </c>
      <c r="G364" s="45">
        <v>22</v>
      </c>
      <c r="H364" s="46"/>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c r="AZ364" s="47"/>
      <c r="BA364" s="47"/>
      <c r="BB364" s="47"/>
      <c r="BC364" s="47"/>
      <c r="BD364" s="47"/>
      <c r="BE364" s="47"/>
      <c r="BF364" s="47"/>
      <c r="BG364" s="47"/>
      <c r="BH364" s="47"/>
      <c r="BI364" s="47"/>
      <c r="BJ364" s="47"/>
      <c r="BK364" s="47"/>
      <c r="BL364" s="47"/>
    </row>
    <row r="365" spans="1:64" s="48" customFormat="1" ht="13" hidden="1" customHeight="1" outlineLevel="1" x14ac:dyDescent="0.35">
      <c r="A365" s="40"/>
      <c r="B365" s="49" t="s">
        <v>357</v>
      </c>
      <c r="C365" s="42"/>
      <c r="D365" s="42" t="s">
        <v>69</v>
      </c>
      <c r="E365" s="43"/>
      <c r="F365" s="44">
        <v>44050</v>
      </c>
      <c r="G365" s="45">
        <v>8</v>
      </c>
      <c r="H365" s="46"/>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c r="AZ365" s="47"/>
      <c r="BA365" s="47"/>
      <c r="BB365" s="47"/>
      <c r="BC365" s="47"/>
      <c r="BD365" s="47"/>
      <c r="BE365" s="47"/>
      <c r="BF365" s="47"/>
      <c r="BG365" s="47"/>
      <c r="BH365" s="47"/>
      <c r="BI365" s="47"/>
      <c r="BJ365" s="47"/>
      <c r="BK365" s="47"/>
      <c r="BL365" s="47"/>
    </row>
    <row r="366" spans="1:64" s="48" customFormat="1" ht="13" hidden="1" customHeight="1" outlineLevel="1" x14ac:dyDescent="0.35">
      <c r="A366" s="40"/>
      <c r="B366" s="49" t="s">
        <v>358</v>
      </c>
      <c r="C366" s="42"/>
      <c r="D366" s="42" t="s">
        <v>69</v>
      </c>
      <c r="E366" s="43"/>
      <c r="F366" s="44">
        <v>44057</v>
      </c>
      <c r="G366" s="45">
        <v>8</v>
      </c>
      <c r="H366" s="46"/>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c r="AZ366" s="47"/>
      <c r="BA366" s="47"/>
      <c r="BB366" s="47"/>
      <c r="BC366" s="47"/>
      <c r="BD366" s="47"/>
      <c r="BE366" s="47"/>
      <c r="BF366" s="47"/>
      <c r="BG366" s="47"/>
      <c r="BH366" s="47"/>
      <c r="BI366" s="47"/>
      <c r="BJ366" s="47"/>
      <c r="BK366" s="47"/>
      <c r="BL366" s="47"/>
    </row>
    <row r="367" spans="1:64" s="48" customFormat="1" ht="13" hidden="1" customHeight="1" outlineLevel="1" x14ac:dyDescent="0.35">
      <c r="A367" s="40"/>
      <c r="B367" s="49" t="s">
        <v>359</v>
      </c>
      <c r="C367" s="42"/>
      <c r="D367" s="42" t="s">
        <v>69</v>
      </c>
      <c r="E367" s="43"/>
      <c r="F367" s="44">
        <v>44057</v>
      </c>
      <c r="G367" s="45">
        <v>9</v>
      </c>
      <c r="H367" s="46"/>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c r="AZ367" s="47"/>
      <c r="BA367" s="47"/>
      <c r="BB367" s="47"/>
      <c r="BC367" s="47"/>
      <c r="BD367" s="47"/>
      <c r="BE367" s="47"/>
      <c r="BF367" s="47"/>
      <c r="BG367" s="47"/>
      <c r="BH367" s="47"/>
      <c r="BI367" s="47"/>
      <c r="BJ367" s="47"/>
      <c r="BK367" s="47"/>
      <c r="BL367" s="47"/>
    </row>
    <row r="368" spans="1:64" s="48" customFormat="1" ht="13" hidden="1" customHeight="1" outlineLevel="1" x14ac:dyDescent="0.35">
      <c r="A368" s="40"/>
      <c r="B368" s="49" t="s">
        <v>360</v>
      </c>
      <c r="C368" s="42"/>
      <c r="D368" s="42" t="s">
        <v>69</v>
      </c>
      <c r="E368" s="43"/>
      <c r="F368" s="44">
        <v>44066</v>
      </c>
      <c r="G368" s="45">
        <v>8</v>
      </c>
      <c r="H368" s="46"/>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c r="AZ368" s="47"/>
      <c r="BA368" s="47"/>
      <c r="BB368" s="47"/>
      <c r="BC368" s="47"/>
      <c r="BD368" s="47"/>
      <c r="BE368" s="47"/>
      <c r="BF368" s="47"/>
      <c r="BG368" s="47"/>
      <c r="BH368" s="47"/>
      <c r="BI368" s="47"/>
      <c r="BJ368" s="47"/>
      <c r="BK368" s="47"/>
      <c r="BL368" s="47"/>
    </row>
    <row r="369" spans="1:64" s="48" customFormat="1" ht="13" hidden="1" customHeight="1" outlineLevel="1" x14ac:dyDescent="0.35">
      <c r="A369" s="40"/>
      <c r="B369" s="49" t="s">
        <v>361</v>
      </c>
      <c r="C369" s="42"/>
      <c r="D369" s="42" t="s">
        <v>69</v>
      </c>
      <c r="E369" s="43"/>
      <c r="F369" s="44">
        <v>44075</v>
      </c>
      <c r="G369" s="45">
        <v>6</v>
      </c>
      <c r="H369" s="46"/>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c r="AZ369" s="47"/>
      <c r="BA369" s="47"/>
      <c r="BB369" s="47"/>
      <c r="BC369" s="47"/>
      <c r="BD369" s="47"/>
      <c r="BE369" s="47"/>
      <c r="BF369" s="47"/>
      <c r="BG369" s="47"/>
      <c r="BH369" s="47"/>
      <c r="BI369" s="47"/>
      <c r="BJ369" s="47"/>
      <c r="BK369" s="47"/>
      <c r="BL369" s="47"/>
    </row>
    <row r="370" spans="1:64" s="48" customFormat="1" ht="13" hidden="1" customHeight="1" outlineLevel="1" x14ac:dyDescent="0.35">
      <c r="A370" s="40"/>
      <c r="B370" s="49" t="s">
        <v>362</v>
      </c>
      <c r="C370" s="42"/>
      <c r="D370" s="42" t="s">
        <v>69</v>
      </c>
      <c r="E370" s="43"/>
      <c r="F370" s="44">
        <v>44075</v>
      </c>
      <c r="G370" s="45">
        <v>6</v>
      </c>
      <c r="H370" s="46"/>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c r="AZ370" s="47"/>
      <c r="BA370" s="47"/>
      <c r="BB370" s="47"/>
      <c r="BC370" s="47"/>
      <c r="BD370" s="47"/>
      <c r="BE370" s="47"/>
      <c r="BF370" s="47"/>
      <c r="BG370" s="47"/>
      <c r="BH370" s="47"/>
      <c r="BI370" s="47"/>
      <c r="BJ370" s="47"/>
      <c r="BK370" s="47"/>
      <c r="BL370" s="47"/>
    </row>
    <row r="371" spans="1:64" s="48" customFormat="1" ht="13" hidden="1" customHeight="1" outlineLevel="1" x14ac:dyDescent="0.35">
      <c r="A371" s="40"/>
      <c r="B371" s="52"/>
      <c r="C371" s="42"/>
      <c r="D371" s="42"/>
      <c r="E371" s="43"/>
      <c r="F371" s="53"/>
      <c r="G371" s="45"/>
      <c r="H371" s="46"/>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c r="AZ371" s="47"/>
      <c r="BA371" s="47"/>
      <c r="BB371" s="47"/>
      <c r="BC371" s="47"/>
      <c r="BD371" s="47"/>
      <c r="BE371" s="47"/>
      <c r="BF371" s="47"/>
      <c r="BG371" s="47"/>
      <c r="BH371" s="47"/>
      <c r="BI371" s="47"/>
      <c r="BJ371" s="47"/>
      <c r="BK371" s="47"/>
      <c r="BL371" s="47"/>
    </row>
    <row r="372" spans="1:64" s="48" customFormat="1" ht="13" hidden="1" customHeight="1" outlineLevel="1" x14ac:dyDescent="0.35">
      <c r="A372" s="40"/>
      <c r="B372" s="59" t="s">
        <v>363</v>
      </c>
      <c r="C372" s="42" t="s">
        <v>4</v>
      </c>
      <c r="D372" s="42" t="s">
        <v>364</v>
      </c>
      <c r="E372" s="43"/>
      <c r="F372" s="44">
        <v>44050</v>
      </c>
      <c r="G372" s="45">
        <v>52</v>
      </c>
      <c r="H372" s="46"/>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c r="AZ372" s="47"/>
      <c r="BA372" s="47"/>
      <c r="BB372" s="47"/>
      <c r="BC372" s="47"/>
      <c r="BD372" s="47"/>
      <c r="BE372" s="47"/>
      <c r="BF372" s="47"/>
      <c r="BG372" s="47"/>
      <c r="BH372" s="47"/>
      <c r="BI372" s="47"/>
      <c r="BJ372" s="47"/>
      <c r="BK372" s="47"/>
      <c r="BL372" s="47"/>
    </row>
    <row r="373" spans="1:64" s="48" customFormat="1" ht="13" hidden="1" customHeight="1" outlineLevel="1" x14ac:dyDescent="0.35">
      <c r="A373" s="40"/>
      <c r="B373" s="49" t="s">
        <v>365</v>
      </c>
      <c r="C373" s="42"/>
      <c r="D373" s="42"/>
      <c r="E373" s="43"/>
      <c r="F373" s="44">
        <v>44050</v>
      </c>
      <c r="G373" s="45">
        <v>8</v>
      </c>
      <c r="H373" s="46"/>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c r="AZ373" s="47"/>
      <c r="BA373" s="47"/>
      <c r="BB373" s="47"/>
      <c r="BC373" s="47"/>
      <c r="BD373" s="47"/>
      <c r="BE373" s="47"/>
      <c r="BF373" s="47"/>
      <c r="BG373" s="47"/>
      <c r="BH373" s="47"/>
      <c r="BI373" s="47"/>
      <c r="BJ373" s="47"/>
      <c r="BK373" s="47"/>
      <c r="BL373" s="47"/>
    </row>
    <row r="374" spans="1:64" s="48" customFormat="1" ht="13" hidden="1" customHeight="1" outlineLevel="1" x14ac:dyDescent="0.35">
      <c r="A374" s="40"/>
      <c r="B374" s="49" t="s">
        <v>366</v>
      </c>
      <c r="C374" s="42"/>
      <c r="D374" s="42"/>
      <c r="E374" s="43"/>
      <c r="F374" s="44">
        <v>44057</v>
      </c>
      <c r="G374" s="45">
        <v>8</v>
      </c>
      <c r="H374" s="46"/>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c r="AZ374" s="47"/>
      <c r="BA374" s="47"/>
      <c r="BB374" s="47"/>
      <c r="BC374" s="47"/>
      <c r="BD374" s="47"/>
      <c r="BE374" s="47"/>
      <c r="BF374" s="47"/>
      <c r="BG374" s="47"/>
      <c r="BH374" s="47"/>
      <c r="BI374" s="47"/>
      <c r="BJ374" s="47"/>
      <c r="BK374" s="47"/>
      <c r="BL374" s="47"/>
    </row>
    <row r="375" spans="1:64" s="48" customFormat="1" ht="13" hidden="1" customHeight="1" outlineLevel="1" x14ac:dyDescent="0.35">
      <c r="A375" s="40"/>
      <c r="B375" s="49" t="s">
        <v>367</v>
      </c>
      <c r="C375" s="42"/>
      <c r="D375" s="42"/>
      <c r="E375" s="43"/>
      <c r="F375" s="44">
        <v>44057</v>
      </c>
      <c r="G375" s="45">
        <v>9</v>
      </c>
      <c r="H375" s="46"/>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c r="AZ375" s="47"/>
      <c r="BA375" s="47"/>
      <c r="BB375" s="47"/>
      <c r="BC375" s="47"/>
      <c r="BD375" s="47"/>
      <c r="BE375" s="47"/>
      <c r="BF375" s="47"/>
      <c r="BG375" s="47"/>
      <c r="BH375" s="47"/>
      <c r="BI375" s="47"/>
      <c r="BJ375" s="47"/>
      <c r="BK375" s="47"/>
      <c r="BL375" s="47"/>
    </row>
    <row r="376" spans="1:64" s="48" customFormat="1" ht="13" hidden="1" customHeight="1" outlineLevel="1" x14ac:dyDescent="0.35">
      <c r="A376" s="40"/>
      <c r="B376" s="49" t="s">
        <v>368</v>
      </c>
      <c r="C376" s="42"/>
      <c r="D376" s="42"/>
      <c r="E376" s="43"/>
      <c r="F376" s="44">
        <v>44066</v>
      </c>
      <c r="G376" s="45">
        <v>8</v>
      </c>
      <c r="H376" s="46"/>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c r="AZ376" s="47"/>
      <c r="BA376" s="47"/>
      <c r="BB376" s="47"/>
      <c r="BC376" s="47"/>
      <c r="BD376" s="47"/>
      <c r="BE376" s="47"/>
      <c r="BF376" s="47"/>
      <c r="BG376" s="47"/>
      <c r="BH376" s="47"/>
      <c r="BI376" s="47"/>
      <c r="BJ376" s="47"/>
      <c r="BK376" s="47"/>
      <c r="BL376" s="47"/>
    </row>
    <row r="377" spans="1:64" s="48" customFormat="1" ht="13" hidden="1" customHeight="1" outlineLevel="1" x14ac:dyDescent="0.35">
      <c r="A377" s="40"/>
      <c r="B377" s="49" t="s">
        <v>369</v>
      </c>
      <c r="C377" s="42"/>
      <c r="D377" s="42"/>
      <c r="E377" s="43"/>
      <c r="F377" s="44">
        <v>44075</v>
      </c>
      <c r="G377" s="45">
        <v>6</v>
      </c>
      <c r="H377" s="46"/>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c r="AZ377" s="47"/>
      <c r="BA377" s="47"/>
      <c r="BB377" s="47"/>
      <c r="BC377" s="47"/>
      <c r="BD377" s="47"/>
      <c r="BE377" s="47"/>
      <c r="BF377" s="47"/>
      <c r="BG377" s="47"/>
      <c r="BH377" s="47"/>
      <c r="BI377" s="47"/>
      <c r="BJ377" s="47"/>
      <c r="BK377" s="47"/>
      <c r="BL377" s="47"/>
    </row>
    <row r="378" spans="1:64" s="48" customFormat="1" ht="13" hidden="1" customHeight="1" outlineLevel="1" x14ac:dyDescent="0.35">
      <c r="A378" s="40"/>
      <c r="B378" s="49" t="s">
        <v>370</v>
      </c>
      <c r="C378" s="42"/>
      <c r="D378" s="42"/>
      <c r="E378" s="43"/>
      <c r="F378" s="44">
        <v>44075</v>
      </c>
      <c r="G378" s="45">
        <v>6</v>
      </c>
      <c r="H378" s="46"/>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c r="AZ378" s="47"/>
      <c r="BA378" s="47"/>
      <c r="BB378" s="47"/>
      <c r="BC378" s="47"/>
      <c r="BD378" s="47"/>
      <c r="BE378" s="47"/>
      <c r="BF378" s="47"/>
      <c r="BG378" s="47"/>
      <c r="BH378" s="47"/>
      <c r="BI378" s="47"/>
      <c r="BJ378" s="47"/>
      <c r="BK378" s="47"/>
      <c r="BL378" s="47"/>
    </row>
    <row r="379" spans="1:64" s="48" customFormat="1" ht="13" hidden="1" customHeight="1" outlineLevel="1" x14ac:dyDescent="0.35">
      <c r="A379" s="40"/>
      <c r="B379" s="49" t="s">
        <v>371</v>
      </c>
      <c r="C379" s="42"/>
      <c r="D379" s="42"/>
      <c r="E379" s="43"/>
      <c r="F379" s="44">
        <v>44081</v>
      </c>
      <c r="G379" s="45">
        <v>7</v>
      </c>
      <c r="H379" s="46"/>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c r="AZ379" s="47"/>
      <c r="BA379" s="47"/>
      <c r="BB379" s="47"/>
      <c r="BC379" s="47"/>
      <c r="BD379" s="47"/>
      <c r="BE379" s="47"/>
      <c r="BF379" s="47"/>
      <c r="BG379" s="47"/>
      <c r="BH379" s="47"/>
      <c r="BI379" s="47"/>
      <c r="BJ379" s="47"/>
      <c r="BK379" s="47"/>
      <c r="BL379" s="47"/>
    </row>
    <row r="380" spans="1:64" s="48" customFormat="1" ht="13" hidden="1" customHeight="1" outlineLevel="1" x14ac:dyDescent="0.35">
      <c r="A380" s="40"/>
      <c r="B380" s="49" t="s">
        <v>372</v>
      </c>
      <c r="C380" s="42"/>
      <c r="D380" s="42"/>
      <c r="E380" s="43"/>
      <c r="F380" s="44">
        <v>44088</v>
      </c>
      <c r="G380" s="45">
        <v>16</v>
      </c>
      <c r="H380" s="46"/>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c r="AZ380" s="47"/>
      <c r="BA380" s="47"/>
      <c r="BB380" s="47"/>
      <c r="BC380" s="47"/>
      <c r="BD380" s="47"/>
      <c r="BE380" s="47"/>
      <c r="BF380" s="47"/>
      <c r="BG380" s="47"/>
      <c r="BH380" s="47"/>
      <c r="BI380" s="47"/>
      <c r="BJ380" s="47"/>
      <c r="BK380" s="47"/>
      <c r="BL380" s="47"/>
    </row>
    <row r="381" spans="1:64" s="48" customFormat="1" ht="13" hidden="1" customHeight="1" outlineLevel="1" x14ac:dyDescent="0.35">
      <c r="A381" s="40"/>
      <c r="B381" s="49" t="s">
        <v>373</v>
      </c>
      <c r="C381" s="42"/>
      <c r="D381" s="42"/>
      <c r="E381" s="43"/>
      <c r="F381" s="44">
        <v>44081</v>
      </c>
      <c r="G381" s="45">
        <v>7</v>
      </c>
      <c r="H381" s="46"/>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c r="AZ381" s="47"/>
      <c r="BA381" s="47"/>
      <c r="BB381" s="47"/>
      <c r="BC381" s="47"/>
      <c r="BD381" s="47"/>
      <c r="BE381" s="47"/>
      <c r="BF381" s="47"/>
      <c r="BG381" s="47"/>
      <c r="BH381" s="47"/>
      <c r="BI381" s="47"/>
      <c r="BJ381" s="47"/>
      <c r="BK381" s="47"/>
      <c r="BL381" s="47"/>
    </row>
    <row r="382" spans="1:64" s="48" customFormat="1" ht="13" hidden="1" customHeight="1" outlineLevel="1" x14ac:dyDescent="0.35">
      <c r="A382" s="40"/>
      <c r="B382" s="49" t="s">
        <v>374</v>
      </c>
      <c r="C382" s="42"/>
      <c r="D382" s="42"/>
      <c r="E382" s="43"/>
      <c r="F382" s="44">
        <v>44089</v>
      </c>
      <c r="G382" s="45">
        <v>7</v>
      </c>
      <c r="H382" s="46"/>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c r="AZ382" s="47"/>
      <c r="BA382" s="47"/>
      <c r="BB382" s="47"/>
      <c r="BC382" s="47"/>
      <c r="BD382" s="47"/>
      <c r="BE382" s="47"/>
      <c r="BF382" s="47"/>
      <c r="BG382" s="47"/>
      <c r="BH382" s="47"/>
      <c r="BI382" s="47"/>
      <c r="BJ382" s="47"/>
      <c r="BK382" s="47"/>
      <c r="BL382" s="47"/>
    </row>
    <row r="383" spans="1:64" s="48" customFormat="1" ht="13" hidden="1" customHeight="1" outlineLevel="1" x14ac:dyDescent="0.35">
      <c r="A383" s="40"/>
      <c r="B383" s="49" t="s">
        <v>375</v>
      </c>
      <c r="C383" s="42"/>
      <c r="D383" s="42"/>
      <c r="E383" s="43"/>
      <c r="F383" s="44">
        <v>44089</v>
      </c>
      <c r="G383" s="45">
        <v>7</v>
      </c>
      <c r="H383" s="46"/>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c r="AZ383" s="47"/>
      <c r="BA383" s="47"/>
      <c r="BB383" s="47"/>
      <c r="BC383" s="47"/>
      <c r="BD383" s="47"/>
      <c r="BE383" s="47"/>
      <c r="BF383" s="47"/>
      <c r="BG383" s="47"/>
      <c r="BH383" s="47"/>
      <c r="BI383" s="47"/>
      <c r="BJ383" s="47"/>
      <c r="BK383" s="47"/>
      <c r="BL383" s="47"/>
    </row>
    <row r="384" spans="1:64" s="48" customFormat="1" ht="13" hidden="1" customHeight="1" outlineLevel="1" x14ac:dyDescent="0.35">
      <c r="A384" s="40"/>
      <c r="B384" s="49" t="s">
        <v>376</v>
      </c>
      <c r="C384" s="42"/>
      <c r="D384" s="42"/>
      <c r="E384" s="43"/>
      <c r="F384" s="44">
        <v>44096</v>
      </c>
      <c r="G384" s="45">
        <v>8</v>
      </c>
      <c r="H384" s="46"/>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c r="AZ384" s="47"/>
      <c r="BA384" s="47"/>
      <c r="BB384" s="47"/>
      <c r="BC384" s="47"/>
      <c r="BD384" s="47"/>
      <c r="BE384" s="47"/>
      <c r="BF384" s="47"/>
      <c r="BG384" s="47"/>
      <c r="BH384" s="47"/>
      <c r="BI384" s="47"/>
      <c r="BJ384" s="47"/>
      <c r="BK384" s="47"/>
      <c r="BL384" s="47"/>
    </row>
    <row r="385" spans="1:64" s="48" customFormat="1" ht="13" hidden="1" customHeight="1" outlineLevel="1" x14ac:dyDescent="0.35">
      <c r="A385" s="40"/>
      <c r="B385" s="49" t="s">
        <v>377</v>
      </c>
      <c r="C385" s="42"/>
      <c r="D385" s="42"/>
      <c r="E385" s="43"/>
      <c r="F385" s="44">
        <v>44105</v>
      </c>
      <c r="G385" s="45">
        <v>29</v>
      </c>
      <c r="H385" s="46"/>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c r="AZ385" s="47"/>
      <c r="BA385" s="47"/>
      <c r="BB385" s="47"/>
      <c r="BC385" s="47"/>
      <c r="BD385" s="47"/>
      <c r="BE385" s="47"/>
      <c r="BF385" s="47"/>
      <c r="BG385" s="47"/>
      <c r="BH385" s="47"/>
      <c r="BI385" s="47"/>
      <c r="BJ385" s="47"/>
      <c r="BK385" s="47"/>
      <c r="BL385" s="47"/>
    </row>
    <row r="386" spans="1:64" s="48" customFormat="1" ht="13" hidden="1" customHeight="1" outlineLevel="1" x14ac:dyDescent="0.35">
      <c r="A386" s="40"/>
      <c r="B386" s="49" t="s">
        <v>378</v>
      </c>
      <c r="C386" s="42"/>
      <c r="D386" s="42"/>
      <c r="E386" s="43"/>
      <c r="F386" s="44">
        <v>44105</v>
      </c>
      <c r="G386" s="45">
        <v>29</v>
      </c>
      <c r="H386" s="46"/>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c r="AZ386" s="47"/>
      <c r="BA386" s="47"/>
      <c r="BB386" s="47"/>
      <c r="BC386" s="47"/>
      <c r="BD386" s="47"/>
      <c r="BE386" s="47"/>
      <c r="BF386" s="47"/>
      <c r="BG386" s="47"/>
      <c r="BH386" s="47"/>
      <c r="BI386" s="47"/>
      <c r="BJ386" s="47"/>
      <c r="BK386" s="47"/>
      <c r="BL386" s="47"/>
    </row>
    <row r="387" spans="1:64" s="48" customFormat="1" ht="13" hidden="1" customHeight="1" outlineLevel="1" x14ac:dyDescent="0.35">
      <c r="A387" s="40"/>
      <c r="B387" s="49" t="s">
        <v>379</v>
      </c>
      <c r="C387" s="42"/>
      <c r="D387" s="42"/>
      <c r="E387" s="43"/>
      <c r="F387" s="44">
        <v>44105</v>
      </c>
      <c r="G387" s="45">
        <v>29</v>
      </c>
      <c r="H387" s="46"/>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c r="AZ387" s="47"/>
      <c r="BA387" s="47"/>
      <c r="BB387" s="47"/>
      <c r="BC387" s="47"/>
      <c r="BD387" s="47"/>
      <c r="BE387" s="47"/>
      <c r="BF387" s="47"/>
      <c r="BG387" s="47"/>
      <c r="BH387" s="47"/>
      <c r="BI387" s="47"/>
      <c r="BJ387" s="47"/>
      <c r="BK387" s="47"/>
      <c r="BL387" s="47"/>
    </row>
    <row r="388" spans="1:64" s="48" customFormat="1" ht="13" hidden="1" customHeight="1" outlineLevel="1" x14ac:dyDescent="0.35">
      <c r="A388" s="40"/>
      <c r="B388" s="49" t="s">
        <v>380</v>
      </c>
      <c r="C388" s="42"/>
      <c r="D388" s="42"/>
      <c r="E388" s="43"/>
      <c r="F388" s="44">
        <v>44105</v>
      </c>
      <c r="G388" s="45">
        <v>29</v>
      </c>
      <c r="H388" s="46"/>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c r="AZ388" s="47"/>
      <c r="BA388" s="47"/>
      <c r="BB388" s="47"/>
      <c r="BC388" s="47"/>
      <c r="BD388" s="47"/>
      <c r="BE388" s="47"/>
      <c r="BF388" s="47"/>
      <c r="BG388" s="47"/>
      <c r="BH388" s="47"/>
      <c r="BI388" s="47"/>
      <c r="BJ388" s="47"/>
      <c r="BK388" s="47"/>
      <c r="BL388" s="47"/>
    </row>
    <row r="389" spans="1:64" s="48" customFormat="1" ht="13" hidden="1" customHeight="1" outlineLevel="1" x14ac:dyDescent="0.35">
      <c r="A389" s="40"/>
      <c r="B389" s="49" t="s">
        <v>381</v>
      </c>
      <c r="C389" s="42"/>
      <c r="D389" s="42"/>
      <c r="E389" s="43"/>
      <c r="F389" s="44">
        <v>44105</v>
      </c>
      <c r="G389" s="45">
        <v>29</v>
      </c>
      <c r="H389" s="46"/>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c r="AZ389" s="47"/>
      <c r="BA389" s="47"/>
      <c r="BB389" s="47"/>
      <c r="BC389" s="47"/>
      <c r="BD389" s="47"/>
      <c r="BE389" s="47"/>
      <c r="BF389" s="47"/>
      <c r="BG389" s="47"/>
      <c r="BH389" s="47"/>
      <c r="BI389" s="47"/>
      <c r="BJ389" s="47"/>
      <c r="BK389" s="47"/>
      <c r="BL389" s="47"/>
    </row>
    <row r="390" spans="1:64" s="48" customFormat="1" ht="13" hidden="1" customHeight="1" outlineLevel="1" x14ac:dyDescent="0.35">
      <c r="A390" s="40"/>
      <c r="B390" s="49" t="s">
        <v>382</v>
      </c>
      <c r="C390" s="42"/>
      <c r="D390" s="42"/>
      <c r="E390" s="43"/>
      <c r="F390" s="44">
        <v>44105</v>
      </c>
      <c r="G390" s="45">
        <v>29</v>
      </c>
      <c r="H390" s="46"/>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c r="AZ390" s="47"/>
      <c r="BA390" s="47"/>
      <c r="BB390" s="47"/>
      <c r="BC390" s="47"/>
      <c r="BD390" s="47"/>
      <c r="BE390" s="47"/>
      <c r="BF390" s="47"/>
      <c r="BG390" s="47"/>
      <c r="BH390" s="47"/>
      <c r="BI390" s="47"/>
      <c r="BJ390" s="47"/>
      <c r="BK390" s="47"/>
      <c r="BL390" s="47"/>
    </row>
    <row r="391" spans="1:64" s="48" customFormat="1" ht="13" hidden="1" customHeight="1" outlineLevel="1" x14ac:dyDescent="0.35">
      <c r="A391" s="40"/>
      <c r="B391" s="49" t="s">
        <v>383</v>
      </c>
      <c r="C391" s="42"/>
      <c r="D391" s="42"/>
      <c r="E391" s="43"/>
      <c r="F391" s="44">
        <v>44105</v>
      </c>
      <c r="G391" s="45">
        <v>29</v>
      </c>
      <c r="H391" s="46"/>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c r="AZ391" s="47"/>
      <c r="BA391" s="47"/>
      <c r="BB391" s="47"/>
      <c r="BC391" s="47"/>
      <c r="BD391" s="47"/>
      <c r="BE391" s="47"/>
      <c r="BF391" s="47"/>
      <c r="BG391" s="47"/>
      <c r="BH391" s="47"/>
      <c r="BI391" s="47"/>
      <c r="BJ391" s="47"/>
      <c r="BK391" s="47"/>
      <c r="BL391" s="47"/>
    </row>
    <row r="392" spans="1:64" s="48" customFormat="1" ht="13" hidden="1" customHeight="1" outlineLevel="1" x14ac:dyDescent="0.35">
      <c r="A392" s="40"/>
      <c r="B392" s="52"/>
      <c r="C392" s="42"/>
      <c r="D392" s="42"/>
      <c r="E392" s="43"/>
      <c r="F392" s="53"/>
      <c r="G392" s="45"/>
      <c r="H392" s="46"/>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c r="AZ392" s="47"/>
      <c r="BA392" s="47"/>
      <c r="BB392" s="47"/>
      <c r="BC392" s="47"/>
      <c r="BD392" s="47"/>
      <c r="BE392" s="47"/>
      <c r="BF392" s="47"/>
      <c r="BG392" s="47"/>
      <c r="BH392" s="47"/>
      <c r="BI392" s="47"/>
      <c r="BJ392" s="47"/>
      <c r="BK392" s="47"/>
      <c r="BL392" s="47"/>
    </row>
    <row r="393" spans="1:64" s="48" customFormat="1" ht="13" hidden="1" customHeight="1" outlineLevel="1" x14ac:dyDescent="0.35">
      <c r="A393" s="40"/>
      <c r="B393" s="59" t="s">
        <v>384</v>
      </c>
      <c r="C393" s="42"/>
      <c r="D393" s="42" t="s">
        <v>330</v>
      </c>
      <c r="E393" s="43"/>
      <c r="F393" s="53"/>
      <c r="G393" s="45"/>
      <c r="H393" s="46"/>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c r="AZ393" s="47"/>
      <c r="BA393" s="47"/>
      <c r="BB393" s="47"/>
      <c r="BC393" s="47"/>
      <c r="BD393" s="47"/>
      <c r="BE393" s="47"/>
      <c r="BF393" s="47"/>
      <c r="BG393" s="47"/>
      <c r="BH393" s="47"/>
      <c r="BI393" s="47"/>
      <c r="BJ393" s="47"/>
      <c r="BK393" s="47"/>
      <c r="BL393" s="47"/>
    </row>
    <row r="394" spans="1:64" s="48" customFormat="1" ht="13" hidden="1" customHeight="1" outlineLevel="1" x14ac:dyDescent="0.35">
      <c r="A394" s="40"/>
      <c r="B394" s="49" t="s">
        <v>385</v>
      </c>
      <c r="C394" s="42"/>
      <c r="D394" s="42"/>
      <c r="E394" s="43"/>
      <c r="F394" s="44">
        <v>44057</v>
      </c>
      <c r="G394" s="45">
        <v>17</v>
      </c>
      <c r="H394" s="46"/>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c r="AZ394" s="47"/>
      <c r="BA394" s="47"/>
      <c r="BB394" s="47"/>
      <c r="BC394" s="47"/>
      <c r="BD394" s="47"/>
      <c r="BE394" s="47"/>
      <c r="BF394" s="47"/>
      <c r="BG394" s="47"/>
      <c r="BH394" s="47"/>
      <c r="BI394" s="47"/>
      <c r="BJ394" s="47"/>
      <c r="BK394" s="47"/>
      <c r="BL394" s="47"/>
    </row>
    <row r="395" spans="1:64" s="48" customFormat="1" ht="13" hidden="1" customHeight="1" outlineLevel="1" x14ac:dyDescent="0.35">
      <c r="A395" s="40"/>
      <c r="B395" s="49" t="s">
        <v>386</v>
      </c>
      <c r="C395" s="42"/>
      <c r="D395" s="42"/>
      <c r="E395" s="43"/>
      <c r="F395" s="44">
        <v>44050</v>
      </c>
      <c r="G395" s="45">
        <v>7</v>
      </c>
      <c r="H395" s="46"/>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c r="AZ395" s="47"/>
      <c r="BA395" s="47"/>
      <c r="BB395" s="47"/>
      <c r="BC395" s="47"/>
      <c r="BD395" s="47"/>
      <c r="BE395" s="47"/>
      <c r="BF395" s="47"/>
      <c r="BG395" s="47"/>
      <c r="BH395" s="47"/>
      <c r="BI395" s="47"/>
      <c r="BJ395" s="47"/>
      <c r="BK395" s="47"/>
      <c r="BL395" s="47"/>
    </row>
    <row r="396" spans="1:64" s="48" customFormat="1" ht="13" hidden="1" customHeight="1" outlineLevel="1" x14ac:dyDescent="0.35">
      <c r="A396" s="40"/>
      <c r="B396" s="49" t="s">
        <v>387</v>
      </c>
      <c r="C396" s="42"/>
      <c r="D396" s="42"/>
      <c r="E396" s="43"/>
      <c r="F396" s="44">
        <v>44057</v>
      </c>
      <c r="G396" s="45">
        <v>17</v>
      </c>
      <c r="H396" s="46"/>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c r="AZ396" s="47"/>
      <c r="BA396" s="47"/>
      <c r="BB396" s="47"/>
      <c r="BC396" s="47"/>
      <c r="BD396" s="47"/>
      <c r="BE396" s="47"/>
      <c r="BF396" s="47"/>
      <c r="BG396" s="47"/>
      <c r="BH396" s="47"/>
      <c r="BI396" s="47"/>
      <c r="BJ396" s="47"/>
      <c r="BK396" s="47"/>
      <c r="BL396" s="47"/>
    </row>
    <row r="397" spans="1:64" s="48" customFormat="1" ht="13" hidden="1" customHeight="1" outlineLevel="1" x14ac:dyDescent="0.35">
      <c r="A397" s="40"/>
      <c r="B397" s="49" t="s">
        <v>388</v>
      </c>
      <c r="C397" s="42"/>
      <c r="D397" s="42"/>
      <c r="E397" s="43"/>
      <c r="F397" s="44">
        <v>44075</v>
      </c>
      <c r="G397" s="45">
        <v>13</v>
      </c>
      <c r="H397" s="46"/>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c r="AZ397" s="47"/>
      <c r="BA397" s="47"/>
      <c r="BB397" s="47"/>
      <c r="BC397" s="47"/>
      <c r="BD397" s="47"/>
      <c r="BE397" s="47"/>
      <c r="BF397" s="47"/>
      <c r="BG397" s="47"/>
      <c r="BH397" s="47"/>
      <c r="BI397" s="47"/>
      <c r="BJ397" s="47"/>
      <c r="BK397" s="47"/>
      <c r="BL397" s="47"/>
    </row>
    <row r="398" spans="1:64" s="48" customFormat="1" ht="13" hidden="1" customHeight="1" outlineLevel="1" x14ac:dyDescent="0.35">
      <c r="A398" s="40"/>
      <c r="B398" s="49" t="s">
        <v>389</v>
      </c>
      <c r="C398" s="42"/>
      <c r="D398" s="42"/>
      <c r="E398" s="43"/>
      <c r="F398" s="44">
        <v>44088</v>
      </c>
      <c r="G398" s="45">
        <v>8</v>
      </c>
      <c r="H398" s="46"/>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c r="AZ398" s="47"/>
      <c r="BA398" s="47"/>
      <c r="BB398" s="47"/>
      <c r="BC398" s="47"/>
      <c r="BD398" s="47"/>
      <c r="BE398" s="47"/>
      <c r="BF398" s="47"/>
      <c r="BG398" s="47"/>
      <c r="BH398" s="47"/>
      <c r="BI398" s="47"/>
      <c r="BJ398" s="47"/>
      <c r="BK398" s="47"/>
      <c r="BL398" s="47"/>
    </row>
    <row r="399" spans="1:64" s="48" customFormat="1" ht="13" hidden="1" customHeight="1" outlineLevel="1" x14ac:dyDescent="0.35">
      <c r="A399" s="40"/>
      <c r="B399" s="49" t="s">
        <v>390</v>
      </c>
      <c r="C399" s="42"/>
      <c r="D399" s="42"/>
      <c r="E399" s="43"/>
      <c r="F399" s="44">
        <v>44096</v>
      </c>
      <c r="G399" s="45">
        <v>8</v>
      </c>
      <c r="H399" s="46"/>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c r="AZ399" s="47"/>
      <c r="BA399" s="47"/>
      <c r="BB399" s="47"/>
      <c r="BC399" s="47"/>
      <c r="BD399" s="47"/>
      <c r="BE399" s="47"/>
      <c r="BF399" s="47"/>
      <c r="BG399" s="47"/>
      <c r="BH399" s="47"/>
      <c r="BI399" s="47"/>
      <c r="BJ399" s="47"/>
      <c r="BK399" s="47"/>
      <c r="BL399" s="47"/>
    </row>
    <row r="400" spans="1:64" s="48" customFormat="1" ht="13" hidden="1" customHeight="1" outlineLevel="1" x14ac:dyDescent="0.35">
      <c r="A400" s="40"/>
      <c r="B400" s="49" t="s">
        <v>391</v>
      </c>
      <c r="C400" s="42"/>
      <c r="D400" s="42"/>
      <c r="E400" s="43"/>
      <c r="F400" s="44">
        <v>43931</v>
      </c>
      <c r="G400" s="45">
        <v>15</v>
      </c>
      <c r="H400" s="46"/>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c r="AZ400" s="47"/>
      <c r="BA400" s="47"/>
      <c r="BB400" s="47"/>
      <c r="BC400" s="47"/>
      <c r="BD400" s="47"/>
      <c r="BE400" s="47"/>
      <c r="BF400" s="47"/>
      <c r="BG400" s="47"/>
      <c r="BH400" s="47"/>
      <c r="BI400" s="47"/>
      <c r="BJ400" s="47"/>
      <c r="BK400" s="47"/>
      <c r="BL400" s="47"/>
    </row>
    <row r="401" spans="1:64" s="48" customFormat="1" ht="13" hidden="1" customHeight="1" outlineLevel="1" x14ac:dyDescent="0.35">
      <c r="A401" s="40"/>
      <c r="B401" s="60"/>
      <c r="C401" s="42"/>
      <c r="D401" s="42"/>
      <c r="E401" s="43"/>
      <c r="F401" s="44"/>
      <c r="G401" s="45"/>
      <c r="H401" s="46"/>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c r="AZ401" s="47"/>
      <c r="BA401" s="47"/>
      <c r="BB401" s="47"/>
      <c r="BC401" s="47"/>
      <c r="BD401" s="47"/>
      <c r="BE401" s="47"/>
      <c r="BF401" s="47"/>
      <c r="BG401" s="47"/>
      <c r="BH401" s="47"/>
      <c r="BI401" s="47"/>
      <c r="BJ401" s="47"/>
      <c r="BK401" s="47"/>
      <c r="BL401" s="47"/>
    </row>
    <row r="402" spans="1:64" s="48" customFormat="1" ht="13" customHeight="1" collapsed="1" x14ac:dyDescent="0.35">
      <c r="A402" s="40"/>
      <c r="B402" s="52"/>
      <c r="C402" s="42"/>
      <c r="D402" s="42"/>
      <c r="E402" s="43"/>
      <c r="F402" s="53"/>
      <c r="G402" s="45"/>
      <c r="H402" s="46"/>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c r="AZ402" s="47"/>
      <c r="BA402" s="47"/>
      <c r="BB402" s="47"/>
      <c r="BC402" s="47"/>
      <c r="BD402" s="47"/>
      <c r="BE402" s="47"/>
      <c r="BF402" s="47"/>
      <c r="BG402" s="47"/>
      <c r="BH402" s="47"/>
      <c r="BI402" s="47"/>
      <c r="BJ402" s="47"/>
      <c r="BK402" s="47"/>
      <c r="BL402" s="47"/>
    </row>
    <row r="403" spans="1:64" s="48" customFormat="1" ht="13" customHeight="1" x14ac:dyDescent="0.35">
      <c r="A403" s="40"/>
      <c r="B403" s="41" t="s">
        <v>392</v>
      </c>
      <c r="C403" s="42" t="s">
        <v>4</v>
      </c>
      <c r="D403" s="42" t="s">
        <v>330</v>
      </c>
      <c r="E403" s="43">
        <v>0</v>
      </c>
      <c r="F403" s="44">
        <v>44044</v>
      </c>
      <c r="G403" s="45">
        <v>150</v>
      </c>
      <c r="H403" s="46"/>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c r="AZ403" s="47"/>
      <c r="BA403" s="47"/>
      <c r="BB403" s="47"/>
      <c r="BC403" s="47"/>
      <c r="BD403" s="47"/>
      <c r="BE403" s="47"/>
      <c r="BF403" s="47"/>
      <c r="BG403" s="47"/>
      <c r="BH403" s="47"/>
      <c r="BI403" s="47"/>
      <c r="BJ403" s="47"/>
      <c r="BK403" s="47"/>
      <c r="BL403" s="47"/>
    </row>
    <row r="404" spans="1:64" s="48" customFormat="1" ht="13" hidden="1" customHeight="1" outlineLevel="1" x14ac:dyDescent="0.35">
      <c r="A404" s="40"/>
      <c r="B404" s="49" t="s">
        <v>393</v>
      </c>
      <c r="C404" s="42"/>
      <c r="D404" s="42" t="s">
        <v>394</v>
      </c>
      <c r="E404" s="43">
        <v>1</v>
      </c>
      <c r="F404" s="44">
        <v>44044</v>
      </c>
      <c r="G404" s="45">
        <v>6</v>
      </c>
      <c r="H404" s="46"/>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c r="AZ404" s="47"/>
      <c r="BA404" s="47"/>
      <c r="BB404" s="47"/>
      <c r="BC404" s="47"/>
      <c r="BD404" s="47"/>
      <c r="BE404" s="47"/>
      <c r="BF404" s="47"/>
      <c r="BG404" s="47"/>
      <c r="BH404" s="47"/>
      <c r="BI404" s="47"/>
      <c r="BJ404" s="47"/>
      <c r="BK404" s="47"/>
      <c r="BL404" s="47"/>
    </row>
    <row r="405" spans="1:64" s="48" customFormat="1" ht="13" hidden="1" customHeight="1" outlineLevel="1" x14ac:dyDescent="0.35">
      <c r="A405" s="40"/>
      <c r="B405" s="49" t="s">
        <v>395</v>
      </c>
      <c r="C405" s="42"/>
      <c r="D405" s="42" t="s">
        <v>394</v>
      </c>
      <c r="E405" s="43">
        <v>0.5</v>
      </c>
      <c r="F405" s="44">
        <v>44050</v>
      </c>
      <c r="G405" s="45">
        <v>5</v>
      </c>
      <c r="H405" s="46"/>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c r="AZ405" s="47"/>
      <c r="BA405" s="47"/>
      <c r="BB405" s="47"/>
      <c r="BC405" s="47"/>
      <c r="BD405" s="47"/>
      <c r="BE405" s="47"/>
      <c r="BF405" s="47"/>
      <c r="BG405" s="47"/>
      <c r="BH405" s="47"/>
      <c r="BI405" s="47"/>
      <c r="BJ405" s="47"/>
      <c r="BK405" s="47"/>
      <c r="BL405" s="47"/>
    </row>
    <row r="406" spans="1:64" s="48" customFormat="1" ht="13" hidden="1" customHeight="1" outlineLevel="1" x14ac:dyDescent="0.35">
      <c r="A406" s="40"/>
      <c r="B406" s="49" t="s">
        <v>396</v>
      </c>
      <c r="C406" s="42"/>
      <c r="D406" s="42"/>
      <c r="E406" s="43"/>
      <c r="F406" s="44">
        <v>44050</v>
      </c>
      <c r="G406" s="45">
        <v>7</v>
      </c>
      <c r="H406" s="46"/>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c r="AZ406" s="47"/>
      <c r="BA406" s="47"/>
      <c r="BB406" s="47"/>
      <c r="BC406" s="47"/>
      <c r="BD406" s="47"/>
      <c r="BE406" s="47"/>
      <c r="BF406" s="47"/>
      <c r="BG406" s="47"/>
      <c r="BH406" s="47"/>
      <c r="BI406" s="47"/>
      <c r="BJ406" s="47"/>
      <c r="BK406" s="47"/>
      <c r="BL406" s="47"/>
    </row>
    <row r="407" spans="1:64" s="48" customFormat="1" ht="13" hidden="1" customHeight="1" outlineLevel="1" x14ac:dyDescent="0.35">
      <c r="A407" s="40"/>
      <c r="B407" s="49" t="s">
        <v>397</v>
      </c>
      <c r="C407" s="42"/>
      <c r="D407" s="42"/>
      <c r="E407" s="43"/>
      <c r="F407" s="44">
        <v>44057</v>
      </c>
      <c r="G407" s="45">
        <v>17</v>
      </c>
      <c r="H407" s="46"/>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c r="AZ407" s="47"/>
      <c r="BA407" s="47"/>
      <c r="BB407" s="47"/>
      <c r="BC407" s="47"/>
      <c r="BD407" s="47"/>
      <c r="BE407" s="47"/>
      <c r="BF407" s="47"/>
      <c r="BG407" s="47"/>
      <c r="BH407" s="47"/>
      <c r="BI407" s="47"/>
      <c r="BJ407" s="47"/>
      <c r="BK407" s="47"/>
      <c r="BL407" s="47"/>
    </row>
    <row r="408" spans="1:64" s="48" customFormat="1" ht="13" hidden="1" customHeight="1" outlineLevel="1" x14ac:dyDescent="0.35">
      <c r="A408" s="40"/>
      <c r="B408" s="49" t="s">
        <v>398</v>
      </c>
      <c r="C408" s="42"/>
      <c r="D408" s="42"/>
      <c r="E408" s="43"/>
      <c r="F408" s="44">
        <v>44057</v>
      </c>
      <c r="G408" s="45">
        <v>17</v>
      </c>
      <c r="H408" s="46"/>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c r="AZ408" s="47"/>
      <c r="BA408" s="47"/>
      <c r="BB408" s="47"/>
      <c r="BC408" s="47"/>
      <c r="BD408" s="47"/>
      <c r="BE408" s="47"/>
      <c r="BF408" s="47"/>
      <c r="BG408" s="47"/>
      <c r="BH408" s="47"/>
      <c r="BI408" s="47"/>
      <c r="BJ408" s="47"/>
      <c r="BK408" s="47"/>
      <c r="BL408" s="47"/>
    </row>
    <row r="409" spans="1:64" s="48" customFormat="1" ht="13" hidden="1" customHeight="1" outlineLevel="1" x14ac:dyDescent="0.35">
      <c r="A409" s="40"/>
      <c r="B409" s="49" t="s">
        <v>399</v>
      </c>
      <c r="C409" s="42"/>
      <c r="D409" s="42"/>
      <c r="E409" s="43"/>
      <c r="F409" s="44">
        <v>44075</v>
      </c>
      <c r="G409" s="45">
        <v>6</v>
      </c>
      <c r="H409" s="46"/>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c r="AZ409" s="47"/>
      <c r="BA409" s="47"/>
      <c r="BB409" s="47"/>
      <c r="BC409" s="47"/>
      <c r="BD409" s="47"/>
      <c r="BE409" s="47"/>
      <c r="BF409" s="47"/>
      <c r="BG409" s="47"/>
      <c r="BH409" s="47"/>
      <c r="BI409" s="47"/>
      <c r="BJ409" s="47"/>
      <c r="BK409" s="47"/>
      <c r="BL409" s="47"/>
    </row>
    <row r="410" spans="1:64" s="48" customFormat="1" ht="13" hidden="1" customHeight="1" outlineLevel="1" x14ac:dyDescent="0.35">
      <c r="A410" s="40"/>
      <c r="B410" s="60" t="s">
        <v>400</v>
      </c>
      <c r="C410" s="42"/>
      <c r="D410" s="42"/>
      <c r="E410" s="43"/>
      <c r="F410" s="44">
        <v>44075</v>
      </c>
      <c r="G410" s="45">
        <v>6</v>
      </c>
      <c r="H410" s="46"/>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c r="AZ410" s="47"/>
      <c r="BA410" s="47"/>
      <c r="BB410" s="47"/>
      <c r="BC410" s="47"/>
      <c r="BD410" s="47"/>
      <c r="BE410" s="47"/>
      <c r="BF410" s="47"/>
      <c r="BG410" s="47"/>
      <c r="BH410" s="47"/>
      <c r="BI410" s="47"/>
      <c r="BJ410" s="47"/>
      <c r="BK410" s="47"/>
      <c r="BL410" s="47"/>
    </row>
    <row r="411" spans="1:64" s="48" customFormat="1" ht="13" hidden="1" customHeight="1" outlineLevel="1" x14ac:dyDescent="0.35">
      <c r="A411" s="40"/>
      <c r="B411" s="49" t="s">
        <v>401</v>
      </c>
      <c r="C411" s="42"/>
      <c r="D411" s="42" t="s">
        <v>402</v>
      </c>
      <c r="E411" s="43"/>
      <c r="F411" s="44">
        <v>44081</v>
      </c>
      <c r="G411" s="45">
        <v>7</v>
      </c>
      <c r="H411" s="46"/>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c r="AZ411" s="47"/>
      <c r="BA411" s="47"/>
      <c r="BB411" s="47"/>
      <c r="BC411" s="47"/>
      <c r="BD411" s="47"/>
      <c r="BE411" s="47"/>
      <c r="BF411" s="47"/>
      <c r="BG411" s="47"/>
      <c r="BH411" s="47"/>
      <c r="BI411" s="47"/>
      <c r="BJ411" s="47"/>
      <c r="BK411" s="47"/>
      <c r="BL411" s="47"/>
    </row>
    <row r="412" spans="1:64" s="48" customFormat="1" ht="13" hidden="1" customHeight="1" outlineLevel="1" x14ac:dyDescent="0.35">
      <c r="A412" s="40"/>
      <c r="B412" s="49" t="s">
        <v>403</v>
      </c>
      <c r="C412" s="42"/>
      <c r="D412" s="42" t="s">
        <v>402</v>
      </c>
      <c r="E412" s="43"/>
      <c r="F412" s="44">
        <v>44088</v>
      </c>
      <c r="G412" s="45">
        <v>16</v>
      </c>
      <c r="H412" s="46"/>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c r="AZ412" s="47"/>
      <c r="BA412" s="47"/>
      <c r="BB412" s="47"/>
      <c r="BC412" s="47"/>
      <c r="BD412" s="47"/>
      <c r="BE412" s="47"/>
      <c r="BF412" s="47"/>
      <c r="BG412" s="47"/>
      <c r="BH412" s="47"/>
      <c r="BI412" s="47"/>
      <c r="BJ412" s="47"/>
      <c r="BK412" s="47"/>
      <c r="BL412" s="47"/>
    </row>
    <row r="413" spans="1:64" s="48" customFormat="1" ht="13" hidden="1" customHeight="1" outlineLevel="1" x14ac:dyDescent="0.35">
      <c r="A413" s="40"/>
      <c r="B413" s="49" t="s">
        <v>404</v>
      </c>
      <c r="C413" s="42"/>
      <c r="D413" s="42" t="s">
        <v>405</v>
      </c>
      <c r="E413" s="43"/>
      <c r="F413" s="44">
        <v>44088</v>
      </c>
      <c r="G413" s="45">
        <v>16</v>
      </c>
      <c r="H413" s="46"/>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c r="AZ413" s="47"/>
      <c r="BA413" s="47"/>
      <c r="BB413" s="47"/>
      <c r="BC413" s="47"/>
      <c r="BD413" s="47"/>
      <c r="BE413" s="47"/>
      <c r="BF413" s="47"/>
      <c r="BG413" s="47"/>
      <c r="BH413" s="47"/>
      <c r="BI413" s="47"/>
      <c r="BJ413" s="47"/>
      <c r="BK413" s="47"/>
      <c r="BL413" s="47"/>
    </row>
    <row r="414" spans="1:64" s="48" customFormat="1" ht="13" hidden="1" customHeight="1" outlineLevel="1" x14ac:dyDescent="0.35">
      <c r="A414" s="40"/>
      <c r="B414" s="49" t="s">
        <v>406</v>
      </c>
      <c r="C414" s="42"/>
      <c r="D414" s="42" t="s">
        <v>405</v>
      </c>
      <c r="E414" s="43"/>
      <c r="F414" s="44">
        <v>44088</v>
      </c>
      <c r="G414" s="45">
        <v>16</v>
      </c>
      <c r="H414" s="46"/>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c r="AZ414" s="47"/>
      <c r="BA414" s="47"/>
      <c r="BB414" s="47"/>
      <c r="BC414" s="47"/>
      <c r="BD414" s="47"/>
      <c r="BE414" s="47"/>
      <c r="BF414" s="47"/>
      <c r="BG414" s="47"/>
      <c r="BH414" s="47"/>
      <c r="BI414" s="47"/>
      <c r="BJ414" s="47"/>
      <c r="BK414" s="47"/>
      <c r="BL414" s="47"/>
    </row>
    <row r="415" spans="1:64" s="48" customFormat="1" ht="13" hidden="1" customHeight="1" outlineLevel="1" x14ac:dyDescent="0.35">
      <c r="A415" s="40"/>
      <c r="B415" s="49" t="s">
        <v>407</v>
      </c>
      <c r="C415" s="42"/>
      <c r="D415" s="42" t="s">
        <v>408</v>
      </c>
      <c r="E415" s="43"/>
      <c r="F415" s="44">
        <v>44089</v>
      </c>
      <c r="G415" s="45">
        <v>30</v>
      </c>
      <c r="H415" s="46"/>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c r="AZ415" s="47"/>
      <c r="BA415" s="47"/>
      <c r="BB415" s="47"/>
      <c r="BC415" s="47"/>
      <c r="BD415" s="47"/>
      <c r="BE415" s="47"/>
      <c r="BF415" s="47"/>
      <c r="BG415" s="47"/>
      <c r="BH415" s="47"/>
      <c r="BI415" s="47"/>
      <c r="BJ415" s="47"/>
      <c r="BK415" s="47"/>
      <c r="BL415" s="47"/>
    </row>
    <row r="416" spans="1:64" s="48" customFormat="1" ht="13" hidden="1" customHeight="1" outlineLevel="1" x14ac:dyDescent="0.35">
      <c r="A416" s="40"/>
      <c r="B416" s="49" t="s">
        <v>409</v>
      </c>
      <c r="C416" s="42"/>
      <c r="D416" s="42" t="s">
        <v>408</v>
      </c>
      <c r="E416" s="43"/>
      <c r="F416" s="44">
        <v>44119</v>
      </c>
      <c r="G416" s="45">
        <v>7</v>
      </c>
      <c r="H416" s="46"/>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c r="AZ416" s="47"/>
      <c r="BA416" s="47"/>
      <c r="BB416" s="47"/>
      <c r="BC416" s="47"/>
      <c r="BD416" s="47"/>
      <c r="BE416" s="47"/>
      <c r="BF416" s="47"/>
      <c r="BG416" s="47"/>
      <c r="BH416" s="47"/>
      <c r="BI416" s="47"/>
      <c r="BJ416" s="47"/>
      <c r="BK416" s="47"/>
      <c r="BL416" s="47"/>
    </row>
    <row r="417" spans="1:64" s="48" customFormat="1" ht="13" hidden="1" customHeight="1" outlineLevel="1" x14ac:dyDescent="0.35">
      <c r="A417" s="40"/>
      <c r="B417" s="49" t="s">
        <v>410</v>
      </c>
      <c r="C417" s="42"/>
      <c r="D417" s="42" t="s">
        <v>411</v>
      </c>
      <c r="E417" s="43"/>
      <c r="F417" s="44">
        <v>44089</v>
      </c>
      <c r="G417" s="45">
        <v>30</v>
      </c>
      <c r="H417" s="46"/>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c r="AZ417" s="47"/>
      <c r="BA417" s="47"/>
      <c r="BB417" s="47"/>
      <c r="BC417" s="47"/>
      <c r="BD417" s="47"/>
      <c r="BE417" s="47"/>
      <c r="BF417" s="47"/>
      <c r="BG417" s="47"/>
      <c r="BH417" s="47"/>
      <c r="BI417" s="47"/>
      <c r="BJ417" s="47"/>
      <c r="BK417" s="47"/>
      <c r="BL417" s="47"/>
    </row>
    <row r="418" spans="1:64" s="48" customFormat="1" ht="13" hidden="1" customHeight="1" outlineLevel="1" x14ac:dyDescent="0.35">
      <c r="A418" s="40"/>
      <c r="B418" s="49" t="s">
        <v>412</v>
      </c>
      <c r="C418" s="42"/>
      <c r="D418" s="42" t="s">
        <v>408</v>
      </c>
      <c r="E418" s="43"/>
      <c r="F418" s="44">
        <v>44136</v>
      </c>
      <c r="G418" s="45">
        <v>45</v>
      </c>
      <c r="H418" s="46"/>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c r="AZ418" s="47"/>
      <c r="BA418" s="47"/>
      <c r="BB418" s="47"/>
      <c r="BC418" s="47"/>
      <c r="BD418" s="47"/>
      <c r="BE418" s="47"/>
      <c r="BF418" s="47"/>
      <c r="BG418" s="47"/>
      <c r="BH418" s="47"/>
      <c r="BI418" s="47"/>
      <c r="BJ418" s="47"/>
      <c r="BK418" s="47"/>
      <c r="BL418" s="47"/>
    </row>
    <row r="419" spans="1:64" s="48" customFormat="1" ht="13" hidden="1" customHeight="1" outlineLevel="1" x14ac:dyDescent="0.35">
      <c r="A419" s="40"/>
      <c r="B419" s="49" t="s">
        <v>413</v>
      </c>
      <c r="C419" s="42"/>
      <c r="D419" s="42" t="s">
        <v>408</v>
      </c>
      <c r="E419" s="43"/>
      <c r="F419" s="44">
        <v>44181</v>
      </c>
      <c r="G419" s="45">
        <v>15</v>
      </c>
      <c r="H419" s="46"/>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c r="AZ419" s="47"/>
      <c r="BA419" s="47"/>
      <c r="BB419" s="47"/>
      <c r="BC419" s="47"/>
      <c r="BD419" s="47"/>
      <c r="BE419" s="47"/>
      <c r="BF419" s="47"/>
      <c r="BG419" s="47"/>
      <c r="BH419" s="47"/>
      <c r="BI419" s="47"/>
      <c r="BJ419" s="47"/>
      <c r="BK419" s="47"/>
      <c r="BL419" s="47"/>
    </row>
    <row r="420" spans="1:64" s="48" customFormat="1" ht="13" hidden="1" customHeight="1" outlineLevel="1" x14ac:dyDescent="0.35">
      <c r="A420" s="40"/>
      <c r="B420" s="55"/>
      <c r="C420" s="42"/>
      <c r="D420" s="42"/>
      <c r="E420" s="43"/>
      <c r="F420" s="53"/>
      <c r="G420" s="45"/>
      <c r="H420" s="46"/>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c r="AZ420" s="47"/>
      <c r="BA420" s="47"/>
      <c r="BB420" s="47"/>
      <c r="BC420" s="47"/>
      <c r="BD420" s="47"/>
      <c r="BE420" s="47"/>
      <c r="BF420" s="47"/>
      <c r="BG420" s="47"/>
      <c r="BH420" s="47"/>
      <c r="BI420" s="47"/>
      <c r="BJ420" s="47"/>
      <c r="BK420" s="47"/>
      <c r="BL420" s="47"/>
    </row>
    <row r="421" spans="1:64" s="48" customFormat="1" ht="13" hidden="1" customHeight="1" outlineLevel="1" x14ac:dyDescent="0.35">
      <c r="A421" s="40"/>
      <c r="B421" s="59" t="s">
        <v>414</v>
      </c>
      <c r="C421" s="42" t="s">
        <v>4</v>
      </c>
      <c r="D421" s="42" t="s">
        <v>415</v>
      </c>
      <c r="E421" s="43"/>
      <c r="F421" s="44">
        <v>44057</v>
      </c>
      <c r="G421" s="45">
        <v>50</v>
      </c>
      <c r="H421" s="46"/>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c r="AZ421" s="47"/>
      <c r="BA421" s="47"/>
      <c r="BB421" s="47"/>
      <c r="BC421" s="47"/>
      <c r="BD421" s="47"/>
      <c r="BE421" s="47"/>
      <c r="BF421" s="47"/>
      <c r="BG421" s="47"/>
      <c r="BH421" s="47"/>
      <c r="BI421" s="47"/>
      <c r="BJ421" s="47"/>
      <c r="BK421" s="47"/>
      <c r="BL421" s="47"/>
    </row>
    <row r="422" spans="1:64" s="48" customFormat="1" ht="13" hidden="1" customHeight="1" outlineLevel="1" x14ac:dyDescent="0.35">
      <c r="A422" s="40"/>
      <c r="B422" s="49" t="s">
        <v>416</v>
      </c>
      <c r="C422" s="42"/>
      <c r="D422" s="42"/>
      <c r="E422" s="43"/>
      <c r="F422" s="44">
        <v>44057</v>
      </c>
      <c r="G422" s="45">
        <v>17</v>
      </c>
      <c r="H422" s="46"/>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c r="AZ422" s="47"/>
      <c r="BA422" s="47"/>
      <c r="BB422" s="47"/>
      <c r="BC422" s="47"/>
      <c r="BD422" s="47"/>
      <c r="BE422" s="47"/>
      <c r="BF422" s="47"/>
      <c r="BG422" s="47"/>
      <c r="BH422" s="47"/>
      <c r="BI422" s="47"/>
      <c r="BJ422" s="47"/>
      <c r="BK422" s="47"/>
      <c r="BL422" s="47"/>
    </row>
    <row r="423" spans="1:64" s="48" customFormat="1" ht="13" hidden="1" customHeight="1" outlineLevel="1" x14ac:dyDescent="0.35">
      <c r="A423" s="40"/>
      <c r="B423" s="49" t="s">
        <v>417</v>
      </c>
      <c r="C423" s="42"/>
      <c r="D423" s="42"/>
      <c r="E423" s="43"/>
      <c r="F423" s="44">
        <v>44075</v>
      </c>
      <c r="G423" s="45">
        <v>6</v>
      </c>
      <c r="H423" s="46"/>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c r="AZ423" s="47"/>
      <c r="BA423" s="47"/>
      <c r="BB423" s="47"/>
      <c r="BC423" s="47"/>
      <c r="BD423" s="47"/>
      <c r="BE423" s="47"/>
      <c r="BF423" s="47"/>
      <c r="BG423" s="47"/>
      <c r="BH423" s="47"/>
      <c r="BI423" s="47"/>
      <c r="BJ423" s="47"/>
      <c r="BK423" s="47"/>
      <c r="BL423" s="47"/>
    </row>
    <row r="424" spans="1:64" s="48" customFormat="1" ht="13" hidden="1" customHeight="1" outlineLevel="1" x14ac:dyDescent="0.35">
      <c r="A424" s="40"/>
      <c r="B424" s="49" t="s">
        <v>418</v>
      </c>
      <c r="C424" s="42"/>
      <c r="D424" s="42"/>
      <c r="E424" s="43"/>
      <c r="F424" s="44">
        <v>44105</v>
      </c>
      <c r="G424" s="45">
        <v>21</v>
      </c>
      <c r="H424" s="46"/>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c r="AZ424" s="47"/>
      <c r="BA424" s="47"/>
      <c r="BB424" s="47"/>
      <c r="BC424" s="47"/>
      <c r="BD424" s="47"/>
      <c r="BE424" s="47"/>
      <c r="BF424" s="47"/>
      <c r="BG424" s="47"/>
      <c r="BH424" s="47"/>
      <c r="BI424" s="47"/>
      <c r="BJ424" s="47"/>
      <c r="BK424" s="47"/>
      <c r="BL424" s="47"/>
    </row>
    <row r="425" spans="1:64" s="48" customFormat="1" ht="13" customHeight="1" collapsed="1" x14ac:dyDescent="0.35">
      <c r="A425" s="40"/>
      <c r="B425" s="55"/>
      <c r="C425" s="42"/>
      <c r="D425" s="42"/>
      <c r="E425" s="43"/>
      <c r="F425" s="53"/>
      <c r="G425" s="45"/>
      <c r="H425" s="46"/>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c r="AZ425" s="47"/>
      <c r="BA425" s="47"/>
      <c r="BB425" s="47"/>
      <c r="BC425" s="47"/>
      <c r="BD425" s="47"/>
      <c r="BE425" s="47"/>
      <c r="BF425" s="47"/>
      <c r="BG425" s="47"/>
      <c r="BH425" s="47"/>
      <c r="BI425" s="47"/>
      <c r="BJ425" s="47"/>
      <c r="BK425" s="47"/>
      <c r="BL425" s="47"/>
    </row>
    <row r="426" spans="1:64" s="48" customFormat="1" ht="13" customHeight="1" x14ac:dyDescent="0.35">
      <c r="A426" s="40"/>
      <c r="B426" s="41" t="s">
        <v>419</v>
      </c>
      <c r="C426" s="42" t="s">
        <v>4</v>
      </c>
      <c r="D426" s="42" t="s">
        <v>420</v>
      </c>
      <c r="E426" s="43">
        <v>0.05</v>
      </c>
      <c r="F426" s="44">
        <v>44027</v>
      </c>
      <c r="G426" s="45">
        <v>60</v>
      </c>
      <c r="H426" s="46"/>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c r="AZ426" s="47"/>
      <c r="BA426" s="47"/>
      <c r="BB426" s="47"/>
      <c r="BC426" s="47"/>
      <c r="BD426" s="47"/>
      <c r="BE426" s="47"/>
      <c r="BF426" s="47"/>
      <c r="BG426" s="47"/>
      <c r="BH426" s="47"/>
      <c r="BI426" s="47"/>
      <c r="BJ426" s="47"/>
      <c r="BK426" s="47"/>
      <c r="BL426" s="47"/>
    </row>
    <row r="427" spans="1:64" s="48" customFormat="1" ht="13" hidden="1" customHeight="1" outlineLevel="1" x14ac:dyDescent="0.35">
      <c r="A427" s="40"/>
      <c r="B427" s="59" t="s">
        <v>421</v>
      </c>
      <c r="C427" s="42"/>
      <c r="D427" s="42"/>
      <c r="E427" s="43"/>
      <c r="F427" s="44"/>
      <c r="G427" s="45"/>
      <c r="H427" s="46"/>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c r="AZ427" s="47"/>
      <c r="BA427" s="47"/>
      <c r="BB427" s="47"/>
      <c r="BC427" s="47"/>
      <c r="BD427" s="47"/>
      <c r="BE427" s="47"/>
      <c r="BF427" s="47"/>
      <c r="BG427" s="47"/>
      <c r="BH427" s="47"/>
      <c r="BI427" s="47"/>
      <c r="BJ427" s="47"/>
      <c r="BK427" s="47"/>
      <c r="BL427" s="47"/>
    </row>
    <row r="428" spans="1:64" s="48" customFormat="1" ht="13" hidden="1" customHeight="1" outlineLevel="1" x14ac:dyDescent="0.35">
      <c r="A428" s="40"/>
      <c r="B428" s="49" t="s">
        <v>422</v>
      </c>
      <c r="C428" s="42"/>
      <c r="D428" s="42"/>
      <c r="E428" s="43">
        <v>1</v>
      </c>
      <c r="F428" s="44">
        <v>44027</v>
      </c>
      <c r="G428" s="45">
        <v>9</v>
      </c>
      <c r="H428" s="46"/>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c r="AZ428" s="47"/>
      <c r="BA428" s="47"/>
      <c r="BB428" s="47"/>
      <c r="BC428" s="47"/>
      <c r="BD428" s="47"/>
      <c r="BE428" s="47"/>
      <c r="BF428" s="47"/>
      <c r="BG428" s="47"/>
      <c r="BH428" s="47"/>
      <c r="BI428" s="47"/>
      <c r="BJ428" s="47"/>
      <c r="BK428" s="47"/>
      <c r="BL428" s="47"/>
    </row>
    <row r="429" spans="1:64" s="48" customFormat="1" ht="13" hidden="1" customHeight="1" outlineLevel="1" x14ac:dyDescent="0.35">
      <c r="A429" s="40"/>
      <c r="B429" s="49" t="s">
        <v>423</v>
      </c>
      <c r="C429" s="42"/>
      <c r="D429" s="42"/>
      <c r="E429" s="43">
        <v>1</v>
      </c>
      <c r="F429" s="44">
        <v>44037</v>
      </c>
      <c r="G429" s="45">
        <v>13</v>
      </c>
      <c r="H429" s="46"/>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c r="AZ429" s="47"/>
      <c r="BA429" s="47"/>
      <c r="BB429" s="47"/>
      <c r="BC429" s="47"/>
      <c r="BD429" s="47"/>
      <c r="BE429" s="47"/>
      <c r="BF429" s="47"/>
      <c r="BG429" s="47"/>
      <c r="BH429" s="47"/>
      <c r="BI429" s="47"/>
      <c r="BJ429" s="47"/>
      <c r="BK429" s="47"/>
      <c r="BL429" s="47"/>
    </row>
    <row r="430" spans="1:64" s="48" customFormat="1" ht="13" hidden="1" customHeight="1" outlineLevel="1" x14ac:dyDescent="0.35">
      <c r="A430" s="40"/>
      <c r="B430" s="49" t="s">
        <v>424</v>
      </c>
      <c r="C430" s="42"/>
      <c r="D430" s="42"/>
      <c r="E430" s="43">
        <v>1</v>
      </c>
      <c r="F430" s="44">
        <v>44050</v>
      </c>
      <c r="G430" s="45">
        <v>7</v>
      </c>
      <c r="H430" s="46"/>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c r="AZ430" s="47"/>
      <c r="BA430" s="47"/>
      <c r="BB430" s="47"/>
      <c r="BC430" s="47"/>
      <c r="BD430" s="47"/>
      <c r="BE430" s="47"/>
      <c r="BF430" s="47"/>
      <c r="BG430" s="47"/>
      <c r="BH430" s="47"/>
      <c r="BI430" s="47"/>
      <c r="BJ430" s="47"/>
      <c r="BK430" s="47"/>
      <c r="BL430" s="47"/>
    </row>
    <row r="431" spans="1:64" s="48" customFormat="1" ht="13" hidden="1" customHeight="1" outlineLevel="1" x14ac:dyDescent="0.35">
      <c r="A431" s="40"/>
      <c r="B431" s="49" t="s">
        <v>425</v>
      </c>
      <c r="C431" s="42"/>
      <c r="D431" s="42"/>
      <c r="E431" s="43"/>
      <c r="F431" s="44">
        <v>44050</v>
      </c>
      <c r="G431" s="45">
        <v>7</v>
      </c>
      <c r="H431" s="46"/>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c r="AZ431" s="47"/>
      <c r="BA431" s="47"/>
      <c r="BB431" s="47"/>
      <c r="BC431" s="47"/>
      <c r="BD431" s="47"/>
      <c r="BE431" s="47"/>
      <c r="BF431" s="47"/>
      <c r="BG431" s="47"/>
      <c r="BH431" s="47"/>
      <c r="BI431" s="47"/>
      <c r="BJ431" s="47"/>
      <c r="BK431" s="47"/>
      <c r="BL431" s="47"/>
    </row>
    <row r="432" spans="1:64" s="48" customFormat="1" ht="13" hidden="1" customHeight="1" outlineLevel="1" x14ac:dyDescent="0.35">
      <c r="A432" s="40"/>
      <c r="B432" s="49" t="s">
        <v>426</v>
      </c>
      <c r="C432" s="42"/>
      <c r="D432" s="42"/>
      <c r="E432" s="43"/>
      <c r="F432" s="44">
        <v>44050</v>
      </c>
      <c r="G432" s="45">
        <v>7</v>
      </c>
      <c r="H432" s="46"/>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c r="AZ432" s="47"/>
      <c r="BA432" s="47"/>
      <c r="BB432" s="47"/>
      <c r="BC432" s="47"/>
      <c r="BD432" s="47"/>
      <c r="BE432" s="47"/>
      <c r="BF432" s="47"/>
      <c r="BG432" s="47"/>
      <c r="BH432" s="47"/>
      <c r="BI432" s="47"/>
      <c r="BJ432" s="47"/>
      <c r="BK432" s="47"/>
      <c r="BL432" s="47"/>
    </row>
    <row r="433" spans="1:64" s="48" customFormat="1" ht="13" hidden="1" customHeight="1" outlineLevel="1" x14ac:dyDescent="0.35">
      <c r="A433" s="40"/>
      <c r="B433" s="49" t="s">
        <v>427</v>
      </c>
      <c r="C433" s="42"/>
      <c r="D433" s="42"/>
      <c r="E433" s="43"/>
      <c r="F433" s="44">
        <v>44058</v>
      </c>
      <c r="G433" s="45">
        <v>7</v>
      </c>
      <c r="H433" s="46"/>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c r="AZ433" s="47"/>
      <c r="BA433" s="47"/>
      <c r="BB433" s="47"/>
      <c r="BC433" s="47"/>
      <c r="BD433" s="47"/>
      <c r="BE433" s="47"/>
      <c r="BF433" s="47"/>
      <c r="BG433" s="47"/>
      <c r="BH433" s="47"/>
      <c r="BI433" s="47"/>
      <c r="BJ433" s="47"/>
      <c r="BK433" s="47"/>
      <c r="BL433" s="47"/>
    </row>
    <row r="434" spans="1:64" s="48" customFormat="1" ht="13" hidden="1" customHeight="1" outlineLevel="1" x14ac:dyDescent="0.35">
      <c r="A434" s="40"/>
      <c r="B434" s="49" t="s">
        <v>428</v>
      </c>
      <c r="C434" s="42"/>
      <c r="D434" s="42"/>
      <c r="E434" s="43"/>
      <c r="F434" s="44">
        <v>44058</v>
      </c>
      <c r="G434" s="45">
        <v>7</v>
      </c>
      <c r="H434" s="46"/>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c r="AZ434" s="47"/>
      <c r="BA434" s="47"/>
      <c r="BB434" s="47"/>
      <c r="BC434" s="47"/>
      <c r="BD434" s="47"/>
      <c r="BE434" s="47"/>
      <c r="BF434" s="47"/>
      <c r="BG434" s="47"/>
      <c r="BH434" s="47"/>
      <c r="BI434" s="47"/>
      <c r="BJ434" s="47"/>
      <c r="BK434" s="47"/>
      <c r="BL434" s="47"/>
    </row>
    <row r="435" spans="1:64" s="48" customFormat="1" ht="13" hidden="1" customHeight="1" outlineLevel="1" x14ac:dyDescent="0.35">
      <c r="A435" s="40"/>
      <c r="B435" s="49" t="s">
        <v>429</v>
      </c>
      <c r="C435" s="42"/>
      <c r="D435" s="42"/>
      <c r="E435" s="43"/>
      <c r="F435" s="44">
        <v>44075</v>
      </c>
      <c r="G435" s="45">
        <v>6</v>
      </c>
      <c r="H435" s="46"/>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c r="AZ435" s="47"/>
      <c r="BA435" s="47"/>
      <c r="BB435" s="47"/>
      <c r="BC435" s="47"/>
      <c r="BD435" s="47"/>
      <c r="BE435" s="47"/>
      <c r="BF435" s="47"/>
      <c r="BG435" s="47"/>
      <c r="BH435" s="47"/>
      <c r="BI435" s="47"/>
      <c r="BJ435" s="47"/>
      <c r="BK435" s="47"/>
      <c r="BL435" s="47"/>
    </row>
    <row r="436" spans="1:64" s="48" customFormat="1" ht="13" hidden="1" customHeight="1" outlineLevel="1" x14ac:dyDescent="0.35">
      <c r="A436" s="40"/>
      <c r="B436" s="49" t="s">
        <v>430</v>
      </c>
      <c r="C436" s="42"/>
      <c r="D436" s="42"/>
      <c r="E436" s="43"/>
      <c r="F436" s="44">
        <v>44075</v>
      </c>
      <c r="G436" s="45">
        <v>6</v>
      </c>
      <c r="H436" s="46"/>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c r="AZ436" s="47"/>
      <c r="BA436" s="47"/>
      <c r="BB436" s="47"/>
      <c r="BC436" s="47"/>
      <c r="BD436" s="47"/>
      <c r="BE436" s="47"/>
      <c r="BF436" s="47"/>
      <c r="BG436" s="47"/>
      <c r="BH436" s="47"/>
      <c r="BI436" s="47"/>
      <c r="BJ436" s="47"/>
      <c r="BK436" s="47"/>
      <c r="BL436" s="47"/>
    </row>
    <row r="437" spans="1:64" s="48" customFormat="1" ht="13" hidden="1" customHeight="1" outlineLevel="1" x14ac:dyDescent="0.35">
      <c r="A437" s="40"/>
      <c r="B437" s="49" t="s">
        <v>431</v>
      </c>
      <c r="C437" s="42"/>
      <c r="D437" s="42"/>
      <c r="E437" s="43"/>
      <c r="F437" s="44">
        <v>44081</v>
      </c>
      <c r="G437" s="45">
        <v>8</v>
      </c>
      <c r="H437" s="46"/>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c r="AZ437" s="47"/>
      <c r="BA437" s="47"/>
      <c r="BB437" s="47"/>
      <c r="BC437" s="47"/>
      <c r="BD437" s="47"/>
      <c r="BE437" s="47"/>
      <c r="BF437" s="47"/>
      <c r="BG437" s="47"/>
      <c r="BH437" s="47"/>
      <c r="BI437" s="47"/>
      <c r="BJ437" s="47"/>
      <c r="BK437" s="47"/>
      <c r="BL437" s="47"/>
    </row>
    <row r="438" spans="1:64" s="48" customFormat="1" ht="13" hidden="1" customHeight="1" outlineLevel="1" x14ac:dyDescent="0.35">
      <c r="A438" s="40"/>
      <c r="B438" s="49" t="s">
        <v>432</v>
      </c>
      <c r="C438" s="42"/>
      <c r="D438" s="42"/>
      <c r="E438" s="43"/>
      <c r="F438" s="44">
        <v>44089</v>
      </c>
      <c r="G438" s="45">
        <v>16</v>
      </c>
      <c r="H438" s="46"/>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c r="AZ438" s="47"/>
      <c r="BA438" s="47"/>
      <c r="BB438" s="47"/>
      <c r="BC438" s="47"/>
      <c r="BD438" s="47"/>
      <c r="BE438" s="47"/>
      <c r="BF438" s="47"/>
      <c r="BG438" s="47"/>
      <c r="BH438" s="47"/>
      <c r="BI438" s="47"/>
      <c r="BJ438" s="47"/>
      <c r="BK438" s="47"/>
      <c r="BL438" s="47"/>
    </row>
    <row r="439" spans="1:64" s="48" customFormat="1" ht="13" hidden="1" customHeight="1" outlineLevel="1" x14ac:dyDescent="0.35">
      <c r="A439" s="40"/>
      <c r="B439" s="49" t="s">
        <v>433</v>
      </c>
      <c r="C439" s="42"/>
      <c r="D439" s="42"/>
      <c r="E439" s="43"/>
      <c r="F439" s="44">
        <v>44089</v>
      </c>
      <c r="G439" s="45">
        <v>16</v>
      </c>
      <c r="H439" s="46"/>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c r="AZ439" s="47"/>
      <c r="BA439" s="47"/>
      <c r="BB439" s="47"/>
      <c r="BC439" s="47"/>
      <c r="BD439" s="47"/>
      <c r="BE439" s="47"/>
      <c r="BF439" s="47"/>
      <c r="BG439" s="47"/>
      <c r="BH439" s="47"/>
      <c r="BI439" s="47"/>
      <c r="BJ439" s="47"/>
      <c r="BK439" s="47"/>
      <c r="BL439" s="47"/>
    </row>
    <row r="440" spans="1:64" s="48" customFormat="1" ht="13" hidden="1" customHeight="1" outlineLevel="1" x14ac:dyDescent="0.35">
      <c r="A440" s="40"/>
      <c r="B440" s="49" t="s">
        <v>434</v>
      </c>
      <c r="C440" s="42"/>
      <c r="D440" s="42"/>
      <c r="E440" s="43"/>
      <c r="F440" s="44">
        <v>44089</v>
      </c>
      <c r="G440" s="45">
        <v>16</v>
      </c>
      <c r="H440" s="46"/>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c r="AZ440" s="47"/>
      <c r="BA440" s="47"/>
      <c r="BB440" s="47"/>
      <c r="BC440" s="47"/>
      <c r="BD440" s="47"/>
      <c r="BE440" s="47"/>
      <c r="BF440" s="47"/>
      <c r="BG440" s="47"/>
      <c r="BH440" s="47"/>
      <c r="BI440" s="47"/>
      <c r="BJ440" s="47"/>
      <c r="BK440" s="47"/>
      <c r="BL440" s="47"/>
    </row>
    <row r="441" spans="1:64" s="48" customFormat="1" ht="13" hidden="1" customHeight="1" outlineLevel="1" x14ac:dyDescent="0.35">
      <c r="A441" s="40"/>
      <c r="B441" s="55"/>
      <c r="C441" s="42"/>
      <c r="D441" s="42"/>
      <c r="E441" s="43"/>
      <c r="F441" s="53"/>
      <c r="G441" s="45"/>
      <c r="H441" s="46"/>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c r="AZ441" s="47"/>
      <c r="BA441" s="47"/>
      <c r="BB441" s="47"/>
      <c r="BC441" s="47"/>
      <c r="BD441" s="47"/>
      <c r="BE441" s="47"/>
      <c r="BF441" s="47"/>
      <c r="BG441" s="47"/>
      <c r="BH441" s="47"/>
      <c r="BI441" s="47"/>
      <c r="BJ441" s="47"/>
      <c r="BK441" s="47"/>
      <c r="BL441" s="47"/>
    </row>
    <row r="442" spans="1:64" s="48" customFormat="1" ht="13" hidden="1" customHeight="1" outlineLevel="1" x14ac:dyDescent="0.35">
      <c r="A442" s="40"/>
      <c r="B442" s="70" t="s">
        <v>435</v>
      </c>
      <c r="C442" s="42"/>
      <c r="D442" s="42"/>
      <c r="E442" s="43"/>
      <c r="F442" s="53"/>
      <c r="G442" s="45"/>
      <c r="H442" s="46"/>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c r="AZ442" s="47"/>
      <c r="BA442" s="47"/>
      <c r="BB442" s="47"/>
      <c r="BC442" s="47"/>
      <c r="BD442" s="47"/>
      <c r="BE442" s="47"/>
      <c r="BF442" s="47"/>
      <c r="BG442" s="47"/>
      <c r="BH442" s="47"/>
      <c r="BI442" s="47"/>
      <c r="BJ442" s="47"/>
      <c r="BK442" s="47"/>
      <c r="BL442" s="47"/>
    </row>
    <row r="443" spans="1:64" s="48" customFormat="1" ht="13" hidden="1" customHeight="1" outlineLevel="1" x14ac:dyDescent="0.35">
      <c r="A443" s="40"/>
      <c r="B443" s="49" t="s">
        <v>436</v>
      </c>
      <c r="C443" s="42"/>
      <c r="D443" s="42"/>
      <c r="E443" s="43"/>
      <c r="F443" s="44">
        <v>44050</v>
      </c>
      <c r="G443" s="45">
        <v>8</v>
      </c>
      <c r="H443" s="46"/>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c r="AZ443" s="47"/>
      <c r="BA443" s="47"/>
      <c r="BB443" s="47"/>
      <c r="BC443" s="47"/>
      <c r="BD443" s="47"/>
      <c r="BE443" s="47"/>
      <c r="BF443" s="47"/>
      <c r="BG443" s="47"/>
      <c r="BH443" s="47"/>
      <c r="BI443" s="47"/>
      <c r="BJ443" s="47"/>
      <c r="BK443" s="47"/>
      <c r="BL443" s="47"/>
    </row>
    <row r="444" spans="1:64" s="48" customFormat="1" ht="13" hidden="1" customHeight="1" outlineLevel="1" x14ac:dyDescent="0.35">
      <c r="A444" s="40"/>
      <c r="B444" s="49" t="s">
        <v>437</v>
      </c>
      <c r="C444" s="42"/>
      <c r="D444" s="42"/>
      <c r="E444" s="43"/>
      <c r="F444" s="44">
        <v>44058</v>
      </c>
      <c r="G444" s="45">
        <v>7</v>
      </c>
      <c r="H444" s="46"/>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c r="AZ444" s="47"/>
      <c r="BA444" s="47"/>
      <c r="BB444" s="47"/>
      <c r="BC444" s="47"/>
      <c r="BD444" s="47"/>
      <c r="BE444" s="47"/>
      <c r="BF444" s="47"/>
      <c r="BG444" s="47"/>
      <c r="BH444" s="47"/>
      <c r="BI444" s="47"/>
      <c r="BJ444" s="47"/>
      <c r="BK444" s="47"/>
      <c r="BL444" s="47"/>
    </row>
    <row r="445" spans="1:64" s="48" customFormat="1" ht="13" hidden="1" customHeight="1" outlineLevel="1" x14ac:dyDescent="0.35">
      <c r="A445" s="40"/>
      <c r="B445" s="49" t="s">
        <v>438</v>
      </c>
      <c r="C445" s="42"/>
      <c r="D445" s="42"/>
      <c r="E445" s="43"/>
      <c r="F445" s="44">
        <v>44050</v>
      </c>
      <c r="G445" s="45">
        <v>8</v>
      </c>
      <c r="H445" s="46"/>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c r="AZ445" s="47"/>
      <c r="BA445" s="47"/>
      <c r="BB445" s="47"/>
      <c r="BC445" s="47"/>
      <c r="BD445" s="47"/>
      <c r="BE445" s="47"/>
      <c r="BF445" s="47"/>
      <c r="BG445" s="47"/>
      <c r="BH445" s="47"/>
      <c r="BI445" s="47"/>
      <c r="BJ445" s="47"/>
      <c r="BK445" s="47"/>
      <c r="BL445" s="47"/>
    </row>
    <row r="446" spans="1:64" s="48" customFormat="1" ht="13" hidden="1" customHeight="1" outlineLevel="1" x14ac:dyDescent="0.35">
      <c r="A446" s="40"/>
      <c r="B446" s="49" t="s">
        <v>439</v>
      </c>
      <c r="C446" s="42"/>
      <c r="D446" s="42"/>
      <c r="E446" s="43"/>
      <c r="F446" s="44">
        <v>44058</v>
      </c>
      <c r="G446" s="45">
        <v>7</v>
      </c>
      <c r="H446" s="46"/>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c r="AZ446" s="47"/>
      <c r="BA446" s="47"/>
      <c r="BB446" s="47"/>
      <c r="BC446" s="47"/>
      <c r="BD446" s="47"/>
      <c r="BE446" s="47"/>
      <c r="BF446" s="47"/>
      <c r="BG446" s="47"/>
      <c r="BH446" s="47"/>
      <c r="BI446" s="47"/>
      <c r="BJ446" s="47"/>
      <c r="BK446" s="47"/>
      <c r="BL446" s="47"/>
    </row>
    <row r="447" spans="1:64" s="48" customFormat="1" ht="13" hidden="1" customHeight="1" outlineLevel="1" x14ac:dyDescent="0.35">
      <c r="A447" s="40"/>
      <c r="B447" s="49" t="s">
        <v>440</v>
      </c>
      <c r="C447" s="42"/>
      <c r="D447" s="42"/>
      <c r="E447" s="43"/>
      <c r="F447" s="44">
        <v>44096</v>
      </c>
      <c r="G447" s="45">
        <v>8</v>
      </c>
      <c r="H447" s="46"/>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c r="AZ447" s="47"/>
      <c r="BA447" s="47"/>
      <c r="BB447" s="47"/>
      <c r="BC447" s="47"/>
      <c r="BD447" s="47"/>
      <c r="BE447" s="47"/>
      <c r="BF447" s="47"/>
      <c r="BG447" s="47"/>
      <c r="BH447" s="47"/>
      <c r="BI447" s="47"/>
      <c r="BJ447" s="47"/>
      <c r="BK447" s="47"/>
      <c r="BL447" s="47"/>
    </row>
    <row r="448" spans="1:64" s="48" customFormat="1" ht="13" hidden="1" customHeight="1" outlineLevel="1" x14ac:dyDescent="0.35">
      <c r="A448" s="40"/>
      <c r="B448" s="49" t="s">
        <v>441</v>
      </c>
      <c r="C448" s="42"/>
      <c r="D448" s="42"/>
      <c r="E448" s="43"/>
      <c r="F448" s="44">
        <v>44075</v>
      </c>
      <c r="G448" s="45">
        <v>14</v>
      </c>
      <c r="H448" s="46"/>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c r="AZ448" s="47"/>
      <c r="BA448" s="47"/>
      <c r="BB448" s="47"/>
      <c r="BC448" s="47"/>
      <c r="BD448" s="47"/>
      <c r="BE448" s="47"/>
      <c r="BF448" s="47"/>
      <c r="BG448" s="47"/>
      <c r="BH448" s="47"/>
      <c r="BI448" s="47"/>
      <c r="BJ448" s="47"/>
      <c r="BK448" s="47"/>
      <c r="BL448" s="47"/>
    </row>
    <row r="449" spans="1:64" s="48" customFormat="1" ht="13" hidden="1" customHeight="1" outlineLevel="1" x14ac:dyDescent="0.35">
      <c r="A449" s="40"/>
      <c r="B449" s="49" t="s">
        <v>442</v>
      </c>
      <c r="C449" s="42"/>
      <c r="D449" s="42"/>
      <c r="E449" s="43"/>
      <c r="F449" s="44">
        <v>44089</v>
      </c>
      <c r="G449" s="45">
        <v>16</v>
      </c>
      <c r="H449" s="46"/>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c r="AZ449" s="47"/>
      <c r="BA449" s="47"/>
      <c r="BB449" s="47"/>
      <c r="BC449" s="47"/>
      <c r="BD449" s="47"/>
      <c r="BE449" s="47"/>
      <c r="BF449" s="47"/>
      <c r="BG449" s="47"/>
      <c r="BH449" s="47"/>
      <c r="BI449" s="47"/>
      <c r="BJ449" s="47"/>
      <c r="BK449" s="47"/>
      <c r="BL449" s="47"/>
    </row>
    <row r="450" spans="1:64" s="48" customFormat="1" ht="13" customHeight="1" collapsed="1" x14ac:dyDescent="0.35">
      <c r="A450" s="40"/>
      <c r="B450" s="52"/>
      <c r="C450" s="42"/>
      <c r="D450" s="42"/>
      <c r="E450" s="43"/>
      <c r="F450" s="53"/>
      <c r="G450" s="45"/>
      <c r="H450" s="46"/>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c r="AZ450" s="47"/>
      <c r="BA450" s="47"/>
      <c r="BB450" s="47"/>
      <c r="BC450" s="47"/>
      <c r="BD450" s="47"/>
      <c r="BE450" s="47"/>
      <c r="BF450" s="47"/>
      <c r="BG450" s="47"/>
      <c r="BH450" s="47"/>
      <c r="BI450" s="47"/>
      <c r="BJ450" s="47"/>
      <c r="BK450" s="47"/>
      <c r="BL450" s="47"/>
    </row>
    <row r="451" spans="1:64" s="48" customFormat="1" ht="13" customHeight="1" x14ac:dyDescent="0.35">
      <c r="A451" s="40"/>
      <c r="B451" s="41" t="s">
        <v>443</v>
      </c>
      <c r="C451" s="42" t="s">
        <v>4</v>
      </c>
      <c r="D451" s="42"/>
      <c r="E451" s="43">
        <v>0</v>
      </c>
      <c r="F451" s="44">
        <v>44044</v>
      </c>
      <c r="G451" s="45">
        <v>60</v>
      </c>
      <c r="H451" s="46"/>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c r="AZ451" s="47"/>
      <c r="BA451" s="47"/>
      <c r="BB451" s="47"/>
      <c r="BC451" s="47"/>
      <c r="BD451" s="47"/>
      <c r="BE451" s="47"/>
      <c r="BF451" s="47"/>
      <c r="BG451" s="47"/>
      <c r="BH451" s="47"/>
      <c r="BI451" s="47"/>
      <c r="BJ451" s="47"/>
      <c r="BK451" s="47"/>
      <c r="BL451" s="47"/>
    </row>
    <row r="452" spans="1:64" s="48" customFormat="1" ht="13" hidden="1" customHeight="1" outlineLevel="1" x14ac:dyDescent="0.35">
      <c r="A452" s="40"/>
      <c r="B452" s="52" t="s">
        <v>444</v>
      </c>
      <c r="C452" s="42"/>
      <c r="D452" s="42"/>
      <c r="E452" s="43"/>
      <c r="F452" s="44">
        <v>44053</v>
      </c>
      <c r="G452" s="45"/>
      <c r="H452" s="46"/>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c r="AZ452" s="47"/>
      <c r="BA452" s="47"/>
      <c r="BB452" s="47"/>
      <c r="BC452" s="47"/>
      <c r="BD452" s="47"/>
      <c r="BE452" s="47"/>
      <c r="BF452" s="47"/>
      <c r="BG452" s="47"/>
      <c r="BH452" s="47"/>
      <c r="BI452" s="47"/>
      <c r="BJ452" s="47"/>
      <c r="BK452" s="47"/>
      <c r="BL452" s="47"/>
    </row>
    <row r="453" spans="1:64" s="48" customFormat="1" ht="13" hidden="1" customHeight="1" outlineLevel="1" x14ac:dyDescent="0.35">
      <c r="A453" s="40"/>
      <c r="B453" s="52" t="s">
        <v>445</v>
      </c>
      <c r="C453" s="42"/>
      <c r="D453" s="42"/>
      <c r="E453" s="43"/>
      <c r="F453" s="44">
        <v>44063</v>
      </c>
      <c r="G453" s="45"/>
      <c r="H453" s="46"/>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c r="AZ453" s="47"/>
      <c r="BA453" s="47"/>
      <c r="BB453" s="47"/>
      <c r="BC453" s="47"/>
      <c r="BD453" s="47"/>
      <c r="BE453" s="47"/>
      <c r="BF453" s="47"/>
      <c r="BG453" s="47"/>
      <c r="BH453" s="47"/>
      <c r="BI453" s="47"/>
      <c r="BJ453" s="47"/>
      <c r="BK453" s="47"/>
      <c r="BL453" s="47"/>
    </row>
    <row r="454" spans="1:64" s="48" customFormat="1" ht="13" hidden="1" customHeight="1" outlineLevel="1" x14ac:dyDescent="0.35">
      <c r="A454" s="40"/>
      <c r="B454" s="52" t="s">
        <v>446</v>
      </c>
      <c r="C454" s="42"/>
      <c r="D454" s="42"/>
      <c r="E454" s="43"/>
      <c r="F454" s="44">
        <v>44063</v>
      </c>
      <c r="G454" s="45"/>
      <c r="H454" s="46"/>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c r="AZ454" s="47"/>
      <c r="BA454" s="47"/>
      <c r="BB454" s="47"/>
      <c r="BC454" s="47"/>
      <c r="BD454" s="47"/>
      <c r="BE454" s="47"/>
      <c r="BF454" s="47"/>
      <c r="BG454" s="47"/>
      <c r="BH454" s="47"/>
      <c r="BI454" s="47"/>
      <c r="BJ454" s="47"/>
      <c r="BK454" s="47"/>
      <c r="BL454" s="47"/>
    </row>
    <row r="455" spans="1:64" s="48" customFormat="1" ht="13" hidden="1" customHeight="1" outlineLevel="1" x14ac:dyDescent="0.35">
      <c r="A455" s="40"/>
      <c r="B455" s="52" t="s">
        <v>447</v>
      </c>
      <c r="C455" s="42"/>
      <c r="D455" s="42"/>
      <c r="E455" s="43"/>
      <c r="F455" s="44">
        <v>44063</v>
      </c>
      <c r="G455" s="45"/>
      <c r="H455" s="46"/>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c r="AZ455" s="47"/>
      <c r="BA455" s="47"/>
      <c r="BB455" s="47"/>
      <c r="BC455" s="47"/>
      <c r="BD455" s="47"/>
      <c r="BE455" s="47"/>
      <c r="BF455" s="47"/>
      <c r="BG455" s="47"/>
      <c r="BH455" s="47"/>
      <c r="BI455" s="47"/>
      <c r="BJ455" s="47"/>
      <c r="BK455" s="47"/>
      <c r="BL455" s="47"/>
    </row>
    <row r="456" spans="1:64" s="48" customFormat="1" ht="13" hidden="1" customHeight="1" outlineLevel="1" x14ac:dyDescent="0.35">
      <c r="A456" s="40"/>
      <c r="B456" s="52" t="s">
        <v>448</v>
      </c>
      <c r="C456" s="42"/>
      <c r="D456" s="42"/>
      <c r="E456" s="43"/>
      <c r="F456" s="44">
        <v>44063</v>
      </c>
      <c r="G456" s="45"/>
      <c r="H456" s="46"/>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c r="AZ456" s="47"/>
      <c r="BA456" s="47"/>
      <c r="BB456" s="47"/>
      <c r="BC456" s="47"/>
      <c r="BD456" s="47"/>
      <c r="BE456" s="47"/>
      <c r="BF456" s="47"/>
      <c r="BG456" s="47"/>
      <c r="BH456" s="47"/>
      <c r="BI456" s="47"/>
      <c r="BJ456" s="47"/>
      <c r="BK456" s="47"/>
      <c r="BL456" s="47"/>
    </row>
    <row r="457" spans="1:64" s="48" customFormat="1" ht="13" hidden="1" customHeight="1" outlineLevel="1" x14ac:dyDescent="0.35">
      <c r="A457" s="40"/>
      <c r="B457" s="52" t="s">
        <v>449</v>
      </c>
      <c r="C457" s="42"/>
      <c r="D457" s="42"/>
      <c r="E457" s="43"/>
      <c r="F457" s="44">
        <v>44063</v>
      </c>
      <c r="G457" s="45"/>
      <c r="H457" s="46"/>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c r="AZ457" s="47"/>
      <c r="BA457" s="47"/>
      <c r="BB457" s="47"/>
      <c r="BC457" s="47"/>
      <c r="BD457" s="47"/>
      <c r="BE457" s="47"/>
      <c r="BF457" s="47"/>
      <c r="BG457" s="47"/>
      <c r="BH457" s="47"/>
      <c r="BI457" s="47"/>
      <c r="BJ457" s="47"/>
      <c r="BK457" s="47"/>
      <c r="BL457" s="47"/>
    </row>
    <row r="458" spans="1:64" s="48" customFormat="1" ht="13" hidden="1" customHeight="1" outlineLevel="1" x14ac:dyDescent="0.35">
      <c r="A458" s="40"/>
      <c r="B458" s="52" t="s">
        <v>450</v>
      </c>
      <c r="C458" s="42"/>
      <c r="D458" s="42"/>
      <c r="E458" s="43"/>
      <c r="F458" s="44">
        <v>44090</v>
      </c>
      <c r="G458" s="45"/>
      <c r="H458" s="46"/>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c r="AZ458" s="47"/>
      <c r="BA458" s="47"/>
      <c r="BB458" s="47"/>
      <c r="BC458" s="47"/>
      <c r="BD458" s="47"/>
      <c r="BE458" s="47"/>
      <c r="BF458" s="47"/>
      <c r="BG458" s="47"/>
      <c r="BH458" s="47"/>
      <c r="BI458" s="47"/>
      <c r="BJ458" s="47"/>
      <c r="BK458" s="47"/>
      <c r="BL458" s="47"/>
    </row>
    <row r="459" spans="1:64" s="48" customFormat="1" ht="13" hidden="1" customHeight="1" outlineLevel="1" x14ac:dyDescent="0.35">
      <c r="A459" s="40"/>
      <c r="B459" s="52" t="s">
        <v>451</v>
      </c>
      <c r="C459" s="42"/>
      <c r="D459" s="42"/>
      <c r="E459" s="43"/>
      <c r="F459" s="44">
        <v>44090</v>
      </c>
      <c r="G459" s="45"/>
      <c r="H459" s="46"/>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c r="AZ459" s="47"/>
      <c r="BA459" s="47"/>
      <c r="BB459" s="47"/>
      <c r="BC459" s="47"/>
      <c r="BD459" s="47"/>
      <c r="BE459" s="47"/>
      <c r="BF459" s="47"/>
      <c r="BG459" s="47"/>
      <c r="BH459" s="47"/>
      <c r="BI459" s="47"/>
      <c r="BJ459" s="47"/>
      <c r="BK459" s="47"/>
      <c r="BL459" s="47"/>
    </row>
    <row r="460" spans="1:64" s="48" customFormat="1" ht="13" hidden="1" customHeight="1" outlineLevel="1" x14ac:dyDescent="0.35">
      <c r="A460" s="40"/>
      <c r="B460" s="52" t="s">
        <v>452</v>
      </c>
      <c r="C460" s="42"/>
      <c r="D460" s="42"/>
      <c r="E460" s="43"/>
      <c r="F460" s="44">
        <v>44090</v>
      </c>
      <c r="G460" s="45"/>
      <c r="H460" s="46"/>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c r="AZ460" s="47"/>
      <c r="BA460" s="47"/>
      <c r="BB460" s="47"/>
      <c r="BC460" s="47"/>
      <c r="BD460" s="47"/>
      <c r="BE460" s="47"/>
      <c r="BF460" s="47"/>
      <c r="BG460" s="47"/>
      <c r="BH460" s="47"/>
      <c r="BI460" s="47"/>
      <c r="BJ460" s="47"/>
      <c r="BK460" s="47"/>
      <c r="BL460" s="47"/>
    </row>
    <row r="461" spans="1:64" s="48" customFormat="1" ht="13" hidden="1" customHeight="1" outlineLevel="1" x14ac:dyDescent="0.35">
      <c r="A461" s="40"/>
      <c r="B461" s="69" t="s">
        <v>453</v>
      </c>
      <c r="C461" s="42"/>
      <c r="D461" s="42"/>
      <c r="E461" s="43"/>
      <c r="F461" s="44">
        <v>44090</v>
      </c>
      <c r="G461" s="45"/>
      <c r="H461" s="46"/>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c r="AZ461" s="47"/>
      <c r="BA461" s="47"/>
      <c r="BB461" s="47"/>
      <c r="BC461" s="47"/>
      <c r="BD461" s="47"/>
      <c r="BE461" s="47"/>
      <c r="BF461" s="47"/>
      <c r="BG461" s="47"/>
      <c r="BH461" s="47"/>
      <c r="BI461" s="47"/>
      <c r="BJ461" s="47"/>
      <c r="BK461" s="47"/>
      <c r="BL461" s="47"/>
    </row>
    <row r="462" spans="1:64" s="48" customFormat="1" ht="13" hidden="1" customHeight="1" outlineLevel="1" x14ac:dyDescent="0.35">
      <c r="A462" s="40"/>
      <c r="B462" s="69" t="s">
        <v>454</v>
      </c>
      <c r="C462" s="42"/>
      <c r="D462" s="42"/>
      <c r="E462" s="43"/>
      <c r="F462" s="44">
        <v>44090</v>
      </c>
      <c r="G462" s="45"/>
      <c r="H462" s="46"/>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c r="AZ462" s="47"/>
      <c r="BA462" s="47"/>
      <c r="BB462" s="47"/>
      <c r="BC462" s="47"/>
      <c r="BD462" s="47"/>
      <c r="BE462" s="47"/>
      <c r="BF462" s="47"/>
      <c r="BG462" s="47"/>
      <c r="BH462" s="47"/>
      <c r="BI462" s="47"/>
      <c r="BJ462" s="47"/>
      <c r="BK462" s="47"/>
      <c r="BL462" s="47"/>
    </row>
    <row r="463" spans="1:64" s="48" customFormat="1" ht="13" hidden="1" customHeight="1" outlineLevel="1" x14ac:dyDescent="0.35">
      <c r="A463" s="40"/>
      <c r="B463" s="52" t="s">
        <v>455</v>
      </c>
      <c r="C463" s="42"/>
      <c r="D463" s="42"/>
      <c r="E463" s="43"/>
      <c r="F463" s="44">
        <v>44090</v>
      </c>
      <c r="G463" s="45"/>
      <c r="H463" s="46"/>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c r="AZ463" s="47"/>
      <c r="BA463" s="47"/>
      <c r="BB463" s="47"/>
      <c r="BC463" s="47"/>
      <c r="BD463" s="47"/>
      <c r="BE463" s="47"/>
      <c r="BF463" s="47"/>
      <c r="BG463" s="47"/>
      <c r="BH463" s="47"/>
      <c r="BI463" s="47"/>
      <c r="BJ463" s="47"/>
      <c r="BK463" s="47"/>
      <c r="BL463" s="47"/>
    </row>
    <row r="464" spans="1:64" s="48" customFormat="1" ht="13" hidden="1" customHeight="1" outlineLevel="1" x14ac:dyDescent="0.35">
      <c r="A464" s="40"/>
      <c r="B464" s="52" t="s">
        <v>456</v>
      </c>
      <c r="C464" s="42"/>
      <c r="D464" s="42"/>
      <c r="E464" s="43"/>
      <c r="F464" s="44">
        <v>44090</v>
      </c>
      <c r="G464" s="45"/>
      <c r="H464" s="46"/>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c r="AZ464" s="47"/>
      <c r="BA464" s="47"/>
      <c r="BB464" s="47"/>
      <c r="BC464" s="47"/>
      <c r="BD464" s="47"/>
      <c r="BE464" s="47"/>
      <c r="BF464" s="47"/>
      <c r="BG464" s="47"/>
      <c r="BH464" s="47"/>
      <c r="BI464" s="47"/>
      <c r="BJ464" s="47"/>
      <c r="BK464" s="47"/>
      <c r="BL464" s="47"/>
    </row>
    <row r="465" spans="1:64" s="48" customFormat="1" ht="13" hidden="1" customHeight="1" outlineLevel="1" x14ac:dyDescent="0.35">
      <c r="A465" s="40"/>
      <c r="B465" s="52" t="s">
        <v>457</v>
      </c>
      <c r="C465" s="42"/>
      <c r="D465" s="42"/>
      <c r="F465" s="44">
        <v>44090</v>
      </c>
      <c r="G465" s="45"/>
      <c r="H465" s="46"/>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c r="AZ465" s="47"/>
      <c r="BA465" s="47"/>
      <c r="BB465" s="47"/>
      <c r="BC465" s="47"/>
      <c r="BD465" s="47"/>
      <c r="BE465" s="47"/>
      <c r="BF465" s="47"/>
      <c r="BG465" s="47"/>
      <c r="BH465" s="47"/>
      <c r="BI465" s="47"/>
      <c r="BJ465" s="47"/>
      <c r="BK465" s="47"/>
      <c r="BL465" s="47"/>
    </row>
    <row r="466" spans="1:64" s="48" customFormat="1" ht="13" customHeight="1" collapsed="1" x14ac:dyDescent="0.35">
      <c r="A466" s="40"/>
      <c r="B466" s="55"/>
      <c r="C466" s="42"/>
      <c r="D466" s="42"/>
      <c r="F466" s="71"/>
      <c r="G466" s="45"/>
      <c r="H466" s="46"/>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c r="AZ466" s="47"/>
      <c r="BA466" s="47"/>
      <c r="BB466" s="47"/>
      <c r="BC466" s="47"/>
      <c r="BD466" s="47"/>
      <c r="BE466" s="47"/>
      <c r="BF466" s="47"/>
      <c r="BG466" s="47"/>
      <c r="BH466" s="47"/>
      <c r="BI466" s="47"/>
      <c r="BJ466" s="47"/>
      <c r="BK466" s="47"/>
      <c r="BL466" s="47"/>
    </row>
    <row r="467" spans="1:64" s="48" customFormat="1" ht="13" customHeight="1" x14ac:dyDescent="0.35">
      <c r="A467" s="72"/>
      <c r="B467" s="41" t="s">
        <v>458</v>
      </c>
      <c r="C467" s="42" t="s">
        <v>4</v>
      </c>
      <c r="D467" s="42" t="s">
        <v>459</v>
      </c>
      <c r="E467" s="43">
        <v>0</v>
      </c>
      <c r="F467" s="44">
        <v>44075</v>
      </c>
      <c r="G467" s="45">
        <v>31</v>
      </c>
      <c r="H467" s="46">
        <v>75</v>
      </c>
      <c r="I467" s="47" t="str">
        <f t="shared" ref="I467:X477" ca="1" si="4">IF(AND($C467="Goal",I$5&gt;=$F467,I$5&lt;=$F467+$G467-1),2,IF(AND($C467="Milestone",I$5&gt;=$F467,I$5&lt;=$F467+$G467-1),1,""))</f>
        <v/>
      </c>
      <c r="J467" s="47" t="str">
        <f t="shared" ca="1" si="4"/>
        <v/>
      </c>
      <c r="K467" s="47" t="str">
        <f t="shared" ca="1" si="4"/>
        <v/>
      </c>
      <c r="L467" s="47" t="str">
        <f t="shared" ca="1" si="4"/>
        <v/>
      </c>
      <c r="M467" s="47" t="str">
        <f t="shared" ca="1" si="4"/>
        <v/>
      </c>
      <c r="N467" s="47" t="str">
        <f t="shared" ca="1" si="4"/>
        <v/>
      </c>
      <c r="O467" s="47" t="str">
        <f t="shared" ca="1" si="4"/>
        <v/>
      </c>
      <c r="P467" s="47" t="str">
        <f t="shared" ca="1" si="4"/>
        <v/>
      </c>
      <c r="Q467" s="47" t="str">
        <f t="shared" ca="1" si="4"/>
        <v/>
      </c>
      <c r="R467" s="47" t="str">
        <f t="shared" ca="1" si="4"/>
        <v/>
      </c>
      <c r="S467" s="47" t="str">
        <f t="shared" ca="1" si="4"/>
        <v/>
      </c>
      <c r="T467" s="47" t="str">
        <f t="shared" ca="1" si="4"/>
        <v/>
      </c>
      <c r="U467" s="47" t="str">
        <f t="shared" ca="1" si="4"/>
        <v/>
      </c>
      <c r="V467" s="47" t="str">
        <f t="shared" ca="1" si="4"/>
        <v/>
      </c>
      <c r="W467" s="47" t="str">
        <f t="shared" ca="1" si="4"/>
        <v/>
      </c>
      <c r="X467" s="47" t="str">
        <f t="shared" ca="1" si="4"/>
        <v/>
      </c>
      <c r="Y467" s="47" t="str">
        <f t="shared" ref="Y467:AN477" ca="1" si="5">IF(AND($C467="Goal",Y$5&gt;=$F467,Y$5&lt;=$F467+$G467-1),2,IF(AND($C467="Milestone",Y$5&gt;=$F467,Y$5&lt;=$F467+$G467-1),1,""))</f>
        <v/>
      </c>
      <c r="Z467" s="47" t="str">
        <f t="shared" ca="1" si="5"/>
        <v/>
      </c>
      <c r="AA467" s="47" t="str">
        <f t="shared" ca="1" si="5"/>
        <v/>
      </c>
      <c r="AB467" s="47" t="str">
        <f t="shared" ca="1" si="5"/>
        <v/>
      </c>
      <c r="AC467" s="47" t="str">
        <f t="shared" ca="1" si="5"/>
        <v/>
      </c>
      <c r="AD467" s="47" t="str">
        <f t="shared" ca="1" si="5"/>
        <v/>
      </c>
      <c r="AE467" s="47" t="str">
        <f t="shared" ca="1" si="5"/>
        <v/>
      </c>
      <c r="AF467" s="47" t="str">
        <f t="shared" ca="1" si="5"/>
        <v/>
      </c>
      <c r="AG467" s="47" t="str">
        <f t="shared" ca="1" si="5"/>
        <v/>
      </c>
      <c r="AH467" s="47" t="str">
        <f t="shared" ca="1" si="5"/>
        <v/>
      </c>
      <c r="AI467" s="47" t="str">
        <f t="shared" ca="1" si="5"/>
        <v/>
      </c>
      <c r="AJ467" s="47" t="str">
        <f t="shared" ca="1" si="5"/>
        <v/>
      </c>
      <c r="AK467" s="47" t="str">
        <f t="shared" ca="1" si="5"/>
        <v/>
      </c>
      <c r="AL467" s="47" t="str">
        <f t="shared" ca="1" si="5"/>
        <v/>
      </c>
      <c r="AM467" s="47" t="str">
        <f t="shared" ca="1" si="5"/>
        <v/>
      </c>
      <c r="AN467" s="47" t="str">
        <f t="shared" ca="1" si="5"/>
        <v/>
      </c>
      <c r="AO467" s="47" t="str">
        <f t="shared" ref="AO467:BD477" ca="1" si="6">IF(AND($C467="Goal",AO$5&gt;=$F467,AO$5&lt;=$F467+$G467-1),2,IF(AND($C467="Milestone",AO$5&gt;=$F467,AO$5&lt;=$F467+$G467-1),1,""))</f>
        <v/>
      </c>
      <c r="AP467" s="47" t="str">
        <f t="shared" ca="1" si="6"/>
        <v/>
      </c>
      <c r="AQ467" s="47" t="str">
        <f t="shared" ca="1" si="6"/>
        <v/>
      </c>
      <c r="AR467" s="47" t="str">
        <f t="shared" ca="1" si="6"/>
        <v/>
      </c>
      <c r="AS467" s="47" t="str">
        <f t="shared" ca="1" si="6"/>
        <v/>
      </c>
      <c r="AT467" s="47" t="str">
        <f t="shared" ca="1" si="6"/>
        <v/>
      </c>
      <c r="AU467" s="47" t="str">
        <f t="shared" ca="1" si="6"/>
        <v/>
      </c>
      <c r="AV467" s="47" t="str">
        <f t="shared" ca="1" si="6"/>
        <v/>
      </c>
      <c r="AW467" s="47" t="str">
        <f t="shared" ca="1" si="6"/>
        <v/>
      </c>
      <c r="AX467" s="47" t="str">
        <f t="shared" ca="1" si="6"/>
        <v/>
      </c>
      <c r="AY467" s="47" t="str">
        <f t="shared" ca="1" si="6"/>
        <v/>
      </c>
      <c r="AZ467" s="47" t="str">
        <f t="shared" ca="1" si="6"/>
        <v/>
      </c>
      <c r="BA467" s="47" t="str">
        <f t="shared" ca="1" si="6"/>
        <v/>
      </c>
      <c r="BB467" s="47" t="str">
        <f t="shared" ca="1" si="6"/>
        <v/>
      </c>
      <c r="BC467" s="47" t="str">
        <f t="shared" ca="1" si="6"/>
        <v/>
      </c>
      <c r="BD467" s="47" t="str">
        <f t="shared" ca="1" si="6"/>
        <v/>
      </c>
      <c r="BE467" s="47" t="str">
        <f t="shared" ref="BD467:BL477" ca="1" si="7">IF(AND($C467="Goal",BE$5&gt;=$F467,BE$5&lt;=$F467+$G467-1),2,IF(AND($C467="Milestone",BE$5&gt;=$F467,BE$5&lt;=$F467+$G467-1),1,""))</f>
        <v/>
      </c>
      <c r="BF467" s="47" t="str">
        <f t="shared" ca="1" si="7"/>
        <v/>
      </c>
      <c r="BG467" s="47" t="str">
        <f t="shared" ca="1" si="7"/>
        <v/>
      </c>
      <c r="BH467" s="47" t="str">
        <f t="shared" ca="1" si="7"/>
        <v/>
      </c>
      <c r="BI467" s="47" t="str">
        <f t="shared" ca="1" si="7"/>
        <v/>
      </c>
      <c r="BJ467" s="47" t="str">
        <f t="shared" ca="1" si="7"/>
        <v/>
      </c>
      <c r="BK467" s="47" t="str">
        <f t="shared" ca="1" si="7"/>
        <v/>
      </c>
      <c r="BL467" s="47" t="str">
        <f t="shared" ca="1" si="7"/>
        <v/>
      </c>
    </row>
    <row r="468" spans="1:64" s="48" customFormat="1" ht="13" hidden="1" customHeight="1" outlineLevel="1" x14ac:dyDescent="0.35">
      <c r="A468" s="40"/>
      <c r="B468" s="49" t="s">
        <v>460</v>
      </c>
      <c r="C468" s="42"/>
      <c r="D468" s="42" t="s">
        <v>459</v>
      </c>
      <c r="E468" s="43"/>
      <c r="F468" s="44"/>
      <c r="G468" s="45"/>
      <c r="H468" s="46">
        <v>0</v>
      </c>
      <c r="I468" s="47" t="str">
        <f t="shared" ca="1" si="4"/>
        <v/>
      </c>
      <c r="J468" s="47" t="str">
        <f t="shared" ca="1" si="4"/>
        <v/>
      </c>
      <c r="K468" s="47" t="str">
        <f t="shared" ca="1" si="4"/>
        <v/>
      </c>
      <c r="L468" s="47" t="str">
        <f t="shared" ca="1" si="4"/>
        <v/>
      </c>
      <c r="M468" s="47" t="str">
        <f t="shared" ca="1" si="4"/>
        <v/>
      </c>
      <c r="N468" s="47" t="str">
        <f t="shared" ca="1" si="4"/>
        <v/>
      </c>
      <c r="O468" s="47" t="str">
        <f t="shared" ca="1" si="4"/>
        <v/>
      </c>
      <c r="P468" s="47" t="str">
        <f t="shared" ca="1" si="4"/>
        <v/>
      </c>
      <c r="Q468" s="47" t="str">
        <f t="shared" ca="1" si="4"/>
        <v/>
      </c>
      <c r="R468" s="47" t="str">
        <f t="shared" ca="1" si="4"/>
        <v/>
      </c>
      <c r="S468" s="47" t="str">
        <f t="shared" ca="1" si="4"/>
        <v/>
      </c>
      <c r="T468" s="47" t="str">
        <f t="shared" ca="1" si="4"/>
        <v/>
      </c>
      <c r="U468" s="47" t="str">
        <f t="shared" ca="1" si="4"/>
        <v/>
      </c>
      <c r="V468" s="47" t="str">
        <f t="shared" ca="1" si="4"/>
        <v/>
      </c>
      <c r="W468" s="47" t="str">
        <f t="shared" ca="1" si="4"/>
        <v/>
      </c>
      <c r="X468" s="47" t="str">
        <f t="shared" ca="1" si="4"/>
        <v/>
      </c>
      <c r="Y468" s="47" t="str">
        <f t="shared" ca="1" si="5"/>
        <v/>
      </c>
      <c r="Z468" s="47" t="str">
        <f t="shared" ca="1" si="5"/>
        <v/>
      </c>
      <c r="AA468" s="47" t="str">
        <f t="shared" ca="1" si="5"/>
        <v/>
      </c>
      <c r="AB468" s="47" t="str">
        <f t="shared" ca="1" si="5"/>
        <v/>
      </c>
      <c r="AC468" s="47" t="str">
        <f t="shared" ca="1" si="5"/>
        <v/>
      </c>
      <c r="AD468" s="47" t="str">
        <f t="shared" ca="1" si="5"/>
        <v/>
      </c>
      <c r="AE468" s="47" t="str">
        <f t="shared" ca="1" si="5"/>
        <v/>
      </c>
      <c r="AF468" s="47" t="str">
        <f t="shared" ca="1" si="5"/>
        <v/>
      </c>
      <c r="AG468" s="47" t="str">
        <f t="shared" ca="1" si="5"/>
        <v/>
      </c>
      <c r="AH468" s="47" t="str">
        <f t="shared" ca="1" si="5"/>
        <v/>
      </c>
      <c r="AI468" s="47" t="str">
        <f t="shared" ca="1" si="5"/>
        <v/>
      </c>
      <c r="AJ468" s="47" t="str">
        <f t="shared" ca="1" si="5"/>
        <v/>
      </c>
      <c r="AK468" s="47" t="str">
        <f t="shared" ca="1" si="5"/>
        <v/>
      </c>
      <c r="AL468" s="47" t="str">
        <f t="shared" ca="1" si="5"/>
        <v/>
      </c>
      <c r="AM468" s="47" t="str">
        <f t="shared" ca="1" si="5"/>
        <v/>
      </c>
      <c r="AN468" s="47" t="str">
        <f t="shared" ca="1" si="5"/>
        <v/>
      </c>
      <c r="AO468" s="47" t="str">
        <f t="shared" ca="1" si="6"/>
        <v/>
      </c>
      <c r="AP468" s="47" t="str">
        <f t="shared" ca="1" si="6"/>
        <v/>
      </c>
      <c r="AQ468" s="47" t="str">
        <f t="shared" ca="1" si="6"/>
        <v/>
      </c>
      <c r="AR468" s="47" t="str">
        <f t="shared" ca="1" si="6"/>
        <v/>
      </c>
      <c r="AS468" s="47" t="str">
        <f t="shared" ca="1" si="6"/>
        <v/>
      </c>
      <c r="AT468" s="47" t="str">
        <f t="shared" ca="1" si="6"/>
        <v/>
      </c>
      <c r="AU468" s="47" t="str">
        <f t="shared" ca="1" si="6"/>
        <v/>
      </c>
      <c r="AV468" s="47" t="str">
        <f t="shared" ca="1" si="6"/>
        <v/>
      </c>
      <c r="AW468" s="47" t="str">
        <f t="shared" ca="1" si="6"/>
        <v/>
      </c>
      <c r="AX468" s="47" t="str">
        <f t="shared" ca="1" si="6"/>
        <v/>
      </c>
      <c r="AY468" s="47" t="str">
        <f t="shared" ca="1" si="6"/>
        <v/>
      </c>
      <c r="AZ468" s="47" t="str">
        <f t="shared" ca="1" si="6"/>
        <v/>
      </c>
      <c r="BA468" s="47" t="str">
        <f t="shared" ca="1" si="6"/>
        <v/>
      </c>
      <c r="BB468" s="47" t="str">
        <f t="shared" ca="1" si="6"/>
        <v/>
      </c>
      <c r="BC468" s="47" t="str">
        <f t="shared" ca="1" si="6"/>
        <v/>
      </c>
      <c r="BD468" s="47" t="str">
        <f t="shared" ca="1" si="6"/>
        <v/>
      </c>
      <c r="BE468" s="47" t="str">
        <f t="shared" ca="1" si="7"/>
        <v/>
      </c>
      <c r="BF468" s="47" t="str">
        <f t="shared" ca="1" si="7"/>
        <v/>
      </c>
      <c r="BG468" s="47" t="str">
        <f t="shared" ca="1" si="7"/>
        <v/>
      </c>
      <c r="BH468" s="47" t="str">
        <f t="shared" ca="1" si="7"/>
        <v/>
      </c>
      <c r="BI468" s="47" t="str">
        <f t="shared" ca="1" si="7"/>
        <v/>
      </c>
      <c r="BJ468" s="47" t="str">
        <f t="shared" ca="1" si="7"/>
        <v/>
      </c>
      <c r="BK468" s="47" t="str">
        <f t="shared" ca="1" si="7"/>
        <v/>
      </c>
      <c r="BL468" s="47" t="str">
        <f t="shared" ca="1" si="7"/>
        <v/>
      </c>
    </row>
    <row r="469" spans="1:64" s="48" customFormat="1" ht="13" hidden="1" customHeight="1" outlineLevel="1" x14ac:dyDescent="0.35">
      <c r="A469" s="40"/>
      <c r="B469" s="49" t="s">
        <v>461</v>
      </c>
      <c r="C469" s="42"/>
      <c r="D469" s="42" t="s">
        <v>28</v>
      </c>
      <c r="E469" s="43"/>
      <c r="F469" s="44">
        <v>44075</v>
      </c>
      <c r="G469" s="45">
        <v>1</v>
      </c>
      <c r="H469" s="46">
        <v>15</v>
      </c>
      <c r="I469" s="47" t="str">
        <f t="shared" ca="1" si="4"/>
        <v/>
      </c>
      <c r="J469" s="47" t="str">
        <f t="shared" ca="1" si="4"/>
        <v/>
      </c>
      <c r="K469" s="47" t="str">
        <f t="shared" ca="1" si="4"/>
        <v/>
      </c>
      <c r="L469" s="47" t="str">
        <f t="shared" ca="1" si="4"/>
        <v/>
      </c>
      <c r="M469" s="47" t="str">
        <f t="shared" ca="1" si="4"/>
        <v/>
      </c>
      <c r="N469" s="47" t="str">
        <f t="shared" ca="1" si="4"/>
        <v/>
      </c>
      <c r="O469" s="47" t="str">
        <f t="shared" ca="1" si="4"/>
        <v/>
      </c>
      <c r="P469" s="47" t="str">
        <f t="shared" ca="1" si="4"/>
        <v/>
      </c>
      <c r="Q469" s="47" t="str">
        <f t="shared" ca="1" si="4"/>
        <v/>
      </c>
      <c r="R469" s="47" t="str">
        <f t="shared" ca="1" si="4"/>
        <v/>
      </c>
      <c r="S469" s="47" t="str">
        <f t="shared" ca="1" si="4"/>
        <v/>
      </c>
      <c r="T469" s="47" t="str">
        <f t="shared" ca="1" si="4"/>
        <v/>
      </c>
      <c r="U469" s="47" t="str">
        <f t="shared" ca="1" si="4"/>
        <v/>
      </c>
      <c r="V469" s="47" t="str">
        <f t="shared" ca="1" si="4"/>
        <v/>
      </c>
      <c r="W469" s="47" t="str">
        <f t="shared" ca="1" si="4"/>
        <v/>
      </c>
      <c r="X469" s="47" t="str">
        <f t="shared" ca="1" si="4"/>
        <v/>
      </c>
      <c r="Y469" s="47" t="str">
        <f t="shared" ca="1" si="5"/>
        <v/>
      </c>
      <c r="Z469" s="47" t="str">
        <f t="shared" ca="1" si="5"/>
        <v/>
      </c>
      <c r="AA469" s="47" t="str">
        <f t="shared" ca="1" si="5"/>
        <v/>
      </c>
      <c r="AB469" s="47" t="str">
        <f t="shared" ca="1" si="5"/>
        <v/>
      </c>
      <c r="AC469" s="47" t="str">
        <f t="shared" ca="1" si="5"/>
        <v/>
      </c>
      <c r="AD469" s="47" t="str">
        <f t="shared" ca="1" si="5"/>
        <v/>
      </c>
      <c r="AE469" s="47" t="str">
        <f t="shared" ca="1" si="5"/>
        <v/>
      </c>
      <c r="AF469" s="47" t="str">
        <f t="shared" ca="1" si="5"/>
        <v/>
      </c>
      <c r="AG469" s="47" t="str">
        <f t="shared" ca="1" si="5"/>
        <v/>
      </c>
      <c r="AH469" s="47" t="str">
        <f t="shared" ca="1" si="5"/>
        <v/>
      </c>
      <c r="AI469" s="47" t="str">
        <f t="shared" ca="1" si="5"/>
        <v/>
      </c>
      <c r="AJ469" s="47" t="str">
        <f t="shared" ca="1" si="5"/>
        <v/>
      </c>
      <c r="AK469" s="47" t="str">
        <f t="shared" ca="1" si="5"/>
        <v/>
      </c>
      <c r="AL469" s="47" t="str">
        <f t="shared" ca="1" si="5"/>
        <v/>
      </c>
      <c r="AM469" s="47" t="str">
        <f t="shared" ca="1" si="5"/>
        <v/>
      </c>
      <c r="AN469" s="47" t="str">
        <f t="shared" ca="1" si="5"/>
        <v/>
      </c>
      <c r="AO469" s="47" t="str">
        <f t="shared" ca="1" si="6"/>
        <v/>
      </c>
      <c r="AP469" s="47" t="str">
        <f t="shared" ca="1" si="6"/>
        <v/>
      </c>
      <c r="AQ469" s="47" t="str">
        <f t="shared" ca="1" si="6"/>
        <v/>
      </c>
      <c r="AR469" s="47" t="str">
        <f t="shared" ca="1" si="6"/>
        <v/>
      </c>
      <c r="AS469" s="47" t="str">
        <f t="shared" ca="1" si="6"/>
        <v/>
      </c>
      <c r="AT469" s="47" t="str">
        <f t="shared" ca="1" si="6"/>
        <v/>
      </c>
      <c r="AU469" s="47" t="str">
        <f t="shared" ca="1" si="6"/>
        <v/>
      </c>
      <c r="AV469" s="47" t="str">
        <f t="shared" ca="1" si="6"/>
        <v/>
      </c>
      <c r="AW469" s="47" t="str">
        <f t="shared" ca="1" si="6"/>
        <v/>
      </c>
      <c r="AX469" s="47" t="str">
        <f t="shared" ca="1" si="6"/>
        <v/>
      </c>
      <c r="AY469" s="47" t="str">
        <f t="shared" ca="1" si="6"/>
        <v/>
      </c>
      <c r="AZ469" s="47" t="str">
        <f t="shared" ca="1" si="6"/>
        <v/>
      </c>
      <c r="BA469" s="47" t="str">
        <f t="shared" ca="1" si="6"/>
        <v/>
      </c>
      <c r="BB469" s="47" t="str">
        <f t="shared" ca="1" si="6"/>
        <v/>
      </c>
      <c r="BC469" s="47" t="str">
        <f t="shared" ca="1" si="6"/>
        <v/>
      </c>
      <c r="BD469" s="47" t="str">
        <f t="shared" ca="1" si="6"/>
        <v/>
      </c>
      <c r="BE469" s="47" t="str">
        <f t="shared" ca="1" si="7"/>
        <v/>
      </c>
      <c r="BF469" s="47" t="str">
        <f t="shared" ca="1" si="7"/>
        <v/>
      </c>
      <c r="BG469" s="47" t="str">
        <f t="shared" ca="1" si="7"/>
        <v/>
      </c>
      <c r="BH469" s="47" t="str">
        <f t="shared" ca="1" si="7"/>
        <v/>
      </c>
      <c r="BI469" s="47" t="str">
        <f t="shared" ca="1" si="7"/>
        <v/>
      </c>
      <c r="BJ469" s="47" t="str">
        <f t="shared" ca="1" si="7"/>
        <v/>
      </c>
      <c r="BK469" s="47" t="str">
        <f t="shared" ca="1" si="7"/>
        <v/>
      </c>
      <c r="BL469" s="47" t="str">
        <f t="shared" ca="1" si="7"/>
        <v/>
      </c>
    </row>
    <row r="470" spans="1:64" s="48" customFormat="1" ht="13" hidden="1" customHeight="1" outlineLevel="1" x14ac:dyDescent="0.35">
      <c r="A470" s="40"/>
      <c r="B470" s="49" t="s">
        <v>462</v>
      </c>
      <c r="C470" s="42"/>
      <c r="D470" s="42" t="s">
        <v>463</v>
      </c>
      <c r="E470" s="43"/>
      <c r="F470" s="44">
        <v>44084</v>
      </c>
      <c r="G470" s="45">
        <v>5</v>
      </c>
      <c r="H470" s="46">
        <v>3</v>
      </c>
      <c r="I470" s="47" t="str">
        <f t="shared" ca="1" si="4"/>
        <v/>
      </c>
      <c r="J470" s="47" t="str">
        <f t="shared" ca="1" si="4"/>
        <v/>
      </c>
      <c r="K470" s="47" t="str">
        <f t="shared" ca="1" si="4"/>
        <v/>
      </c>
      <c r="L470" s="47" t="str">
        <f t="shared" ca="1" si="4"/>
        <v/>
      </c>
      <c r="M470" s="47" t="str">
        <f t="shared" ca="1" si="4"/>
        <v/>
      </c>
      <c r="N470" s="47" t="str">
        <f t="shared" ca="1" si="4"/>
        <v/>
      </c>
      <c r="O470" s="47" t="str">
        <f t="shared" ca="1" si="4"/>
        <v/>
      </c>
      <c r="P470" s="47" t="str">
        <f t="shared" ca="1" si="4"/>
        <v/>
      </c>
      <c r="Q470" s="47" t="str">
        <f t="shared" ca="1" si="4"/>
        <v/>
      </c>
      <c r="R470" s="47" t="str">
        <f t="shared" ca="1" si="4"/>
        <v/>
      </c>
      <c r="S470" s="47" t="str">
        <f t="shared" ca="1" si="4"/>
        <v/>
      </c>
      <c r="T470" s="47" t="str">
        <f t="shared" ca="1" si="4"/>
        <v/>
      </c>
      <c r="U470" s="47" t="str">
        <f t="shared" ca="1" si="4"/>
        <v/>
      </c>
      <c r="V470" s="47" t="str">
        <f t="shared" ca="1" si="4"/>
        <v/>
      </c>
      <c r="W470" s="47" t="str">
        <f t="shared" ca="1" si="4"/>
        <v/>
      </c>
      <c r="X470" s="47" t="str">
        <f t="shared" ca="1" si="4"/>
        <v/>
      </c>
      <c r="Y470" s="47" t="str">
        <f t="shared" ca="1" si="5"/>
        <v/>
      </c>
      <c r="Z470" s="47" t="str">
        <f t="shared" ca="1" si="5"/>
        <v/>
      </c>
      <c r="AA470" s="47" t="str">
        <f t="shared" ca="1" si="5"/>
        <v/>
      </c>
      <c r="AB470" s="47" t="str">
        <f t="shared" ca="1" si="5"/>
        <v/>
      </c>
      <c r="AC470" s="47" t="str">
        <f t="shared" ca="1" si="5"/>
        <v/>
      </c>
      <c r="AD470" s="47" t="str">
        <f t="shared" ca="1" si="5"/>
        <v/>
      </c>
      <c r="AE470" s="47" t="str">
        <f t="shared" ca="1" si="5"/>
        <v/>
      </c>
      <c r="AF470" s="47" t="str">
        <f t="shared" ca="1" si="5"/>
        <v/>
      </c>
      <c r="AG470" s="47" t="str">
        <f t="shared" ca="1" si="5"/>
        <v/>
      </c>
      <c r="AH470" s="47" t="str">
        <f t="shared" ca="1" si="5"/>
        <v/>
      </c>
      <c r="AI470" s="47" t="str">
        <f t="shared" ca="1" si="5"/>
        <v/>
      </c>
      <c r="AJ470" s="47" t="str">
        <f t="shared" ca="1" si="5"/>
        <v/>
      </c>
      <c r="AK470" s="47" t="str">
        <f t="shared" ca="1" si="5"/>
        <v/>
      </c>
      <c r="AL470" s="47" t="str">
        <f t="shared" ca="1" si="5"/>
        <v/>
      </c>
      <c r="AM470" s="47" t="str">
        <f t="shared" ca="1" si="5"/>
        <v/>
      </c>
      <c r="AN470" s="47" t="str">
        <f t="shared" ca="1" si="5"/>
        <v/>
      </c>
      <c r="AO470" s="47" t="str">
        <f t="shared" ca="1" si="6"/>
        <v/>
      </c>
      <c r="AP470" s="47" t="str">
        <f t="shared" ca="1" si="6"/>
        <v/>
      </c>
      <c r="AQ470" s="47" t="str">
        <f t="shared" ca="1" si="6"/>
        <v/>
      </c>
      <c r="AR470" s="47" t="str">
        <f t="shared" ca="1" si="6"/>
        <v/>
      </c>
      <c r="AS470" s="47" t="str">
        <f t="shared" ca="1" si="6"/>
        <v/>
      </c>
      <c r="AT470" s="47" t="str">
        <f t="shared" ca="1" si="6"/>
        <v/>
      </c>
      <c r="AU470" s="47" t="str">
        <f t="shared" ca="1" si="6"/>
        <v/>
      </c>
      <c r="AV470" s="47" t="str">
        <f t="shared" ca="1" si="6"/>
        <v/>
      </c>
      <c r="AW470" s="47" t="str">
        <f t="shared" ca="1" si="6"/>
        <v/>
      </c>
      <c r="AX470" s="47" t="str">
        <f t="shared" ca="1" si="6"/>
        <v/>
      </c>
      <c r="AY470" s="47" t="str">
        <f t="shared" ca="1" si="6"/>
        <v/>
      </c>
      <c r="AZ470" s="47" t="str">
        <f t="shared" ca="1" si="6"/>
        <v/>
      </c>
      <c r="BA470" s="47" t="str">
        <f t="shared" ca="1" si="6"/>
        <v/>
      </c>
      <c r="BB470" s="47" t="str">
        <f t="shared" ca="1" si="6"/>
        <v/>
      </c>
      <c r="BC470" s="47" t="str">
        <f t="shared" ca="1" si="6"/>
        <v/>
      </c>
      <c r="BD470" s="47" t="str">
        <f t="shared" ca="1" si="6"/>
        <v/>
      </c>
      <c r="BE470" s="47" t="str">
        <f t="shared" ca="1" si="7"/>
        <v/>
      </c>
      <c r="BF470" s="47" t="str">
        <f t="shared" ca="1" si="7"/>
        <v/>
      </c>
      <c r="BG470" s="47" t="str">
        <f t="shared" ca="1" si="7"/>
        <v/>
      </c>
      <c r="BH470" s="47" t="str">
        <f t="shared" ca="1" si="7"/>
        <v/>
      </c>
      <c r="BI470" s="47" t="str">
        <f t="shared" ca="1" si="7"/>
        <v/>
      </c>
      <c r="BJ470" s="47" t="str">
        <f t="shared" ca="1" si="7"/>
        <v/>
      </c>
      <c r="BK470" s="47" t="str">
        <f t="shared" ca="1" si="7"/>
        <v/>
      </c>
      <c r="BL470" s="47" t="str">
        <f t="shared" ca="1" si="7"/>
        <v/>
      </c>
    </row>
    <row r="471" spans="1:64" s="48" customFormat="1" ht="13" hidden="1" customHeight="1" outlineLevel="1" x14ac:dyDescent="0.35">
      <c r="A471" s="40"/>
      <c r="B471" s="49" t="s">
        <v>464</v>
      </c>
      <c r="C471" s="42"/>
      <c r="D471" s="42" t="s">
        <v>28</v>
      </c>
      <c r="E471" s="43"/>
      <c r="F471" s="44">
        <v>44089</v>
      </c>
      <c r="G471" s="45">
        <v>5</v>
      </c>
      <c r="H471" s="46">
        <v>7</v>
      </c>
      <c r="I471" s="47" t="str">
        <f t="shared" ca="1" si="4"/>
        <v/>
      </c>
      <c r="J471" s="47" t="str">
        <f t="shared" ca="1" si="4"/>
        <v/>
      </c>
      <c r="K471" s="47" t="str">
        <f t="shared" ca="1" si="4"/>
        <v/>
      </c>
      <c r="L471" s="47" t="str">
        <f t="shared" ca="1" si="4"/>
        <v/>
      </c>
      <c r="M471" s="47" t="str">
        <f t="shared" ca="1" si="4"/>
        <v/>
      </c>
      <c r="N471" s="47" t="str">
        <f t="shared" ca="1" si="4"/>
        <v/>
      </c>
      <c r="O471" s="47" t="str">
        <f t="shared" ca="1" si="4"/>
        <v/>
      </c>
      <c r="P471" s="47" t="str">
        <f t="shared" ca="1" si="4"/>
        <v/>
      </c>
      <c r="Q471" s="47" t="str">
        <f t="shared" ca="1" si="4"/>
        <v/>
      </c>
      <c r="R471" s="47" t="str">
        <f t="shared" ca="1" si="4"/>
        <v/>
      </c>
      <c r="S471" s="47" t="str">
        <f t="shared" ca="1" si="4"/>
        <v/>
      </c>
      <c r="T471" s="47" t="str">
        <f t="shared" ca="1" si="4"/>
        <v/>
      </c>
      <c r="U471" s="47" t="str">
        <f t="shared" ca="1" si="4"/>
        <v/>
      </c>
      <c r="V471" s="47" t="str">
        <f t="shared" ca="1" si="4"/>
        <v/>
      </c>
      <c r="W471" s="47" t="str">
        <f t="shared" ca="1" si="4"/>
        <v/>
      </c>
      <c r="X471" s="47" t="str">
        <f t="shared" ca="1" si="4"/>
        <v/>
      </c>
      <c r="Y471" s="47" t="str">
        <f t="shared" ca="1" si="5"/>
        <v/>
      </c>
      <c r="Z471" s="47" t="str">
        <f t="shared" ca="1" si="5"/>
        <v/>
      </c>
      <c r="AA471" s="47" t="str">
        <f t="shared" ca="1" si="5"/>
        <v/>
      </c>
      <c r="AB471" s="47" t="str">
        <f t="shared" ca="1" si="5"/>
        <v/>
      </c>
      <c r="AC471" s="47" t="str">
        <f t="shared" ca="1" si="5"/>
        <v/>
      </c>
      <c r="AD471" s="47" t="str">
        <f t="shared" ca="1" si="5"/>
        <v/>
      </c>
      <c r="AE471" s="47" t="str">
        <f t="shared" ca="1" si="5"/>
        <v/>
      </c>
      <c r="AF471" s="47" t="str">
        <f t="shared" ca="1" si="5"/>
        <v/>
      </c>
      <c r="AG471" s="47" t="str">
        <f t="shared" ca="1" si="5"/>
        <v/>
      </c>
      <c r="AH471" s="47" t="str">
        <f t="shared" ca="1" si="5"/>
        <v/>
      </c>
      <c r="AI471" s="47" t="str">
        <f t="shared" ca="1" si="5"/>
        <v/>
      </c>
      <c r="AJ471" s="47" t="str">
        <f t="shared" ca="1" si="5"/>
        <v/>
      </c>
      <c r="AK471" s="47" t="str">
        <f t="shared" ca="1" si="5"/>
        <v/>
      </c>
      <c r="AL471" s="47" t="str">
        <f t="shared" ca="1" si="5"/>
        <v/>
      </c>
      <c r="AM471" s="47" t="str">
        <f t="shared" ca="1" si="5"/>
        <v/>
      </c>
      <c r="AN471" s="47" t="str">
        <f t="shared" ca="1" si="5"/>
        <v/>
      </c>
      <c r="AO471" s="47" t="str">
        <f t="shared" ca="1" si="6"/>
        <v/>
      </c>
      <c r="AP471" s="47" t="str">
        <f t="shared" ca="1" si="6"/>
        <v/>
      </c>
      <c r="AQ471" s="47" t="str">
        <f t="shared" ca="1" si="6"/>
        <v/>
      </c>
      <c r="AR471" s="47" t="str">
        <f t="shared" ca="1" si="6"/>
        <v/>
      </c>
      <c r="AS471" s="47" t="str">
        <f t="shared" ca="1" si="6"/>
        <v/>
      </c>
      <c r="AT471" s="47" t="str">
        <f t="shared" ca="1" si="6"/>
        <v/>
      </c>
      <c r="AU471" s="47" t="str">
        <f t="shared" ca="1" si="6"/>
        <v/>
      </c>
      <c r="AV471" s="47" t="str">
        <f t="shared" ca="1" si="6"/>
        <v/>
      </c>
      <c r="AW471" s="47" t="str">
        <f t="shared" ca="1" si="6"/>
        <v/>
      </c>
      <c r="AX471" s="47" t="str">
        <f t="shared" ca="1" si="6"/>
        <v/>
      </c>
      <c r="AY471" s="47" t="str">
        <f t="shared" ca="1" si="6"/>
        <v/>
      </c>
      <c r="AZ471" s="47" t="str">
        <f t="shared" ca="1" si="6"/>
        <v/>
      </c>
      <c r="BA471" s="47" t="str">
        <f t="shared" ca="1" si="6"/>
        <v/>
      </c>
      <c r="BB471" s="47" t="str">
        <f t="shared" ca="1" si="6"/>
        <v/>
      </c>
      <c r="BC471" s="47" t="str">
        <f t="shared" ca="1" si="6"/>
        <v/>
      </c>
      <c r="BD471" s="47" t="str">
        <f t="shared" ca="1" si="6"/>
        <v/>
      </c>
      <c r="BE471" s="47" t="str">
        <f t="shared" ca="1" si="7"/>
        <v/>
      </c>
      <c r="BF471" s="47" t="str">
        <f t="shared" ca="1" si="7"/>
        <v/>
      </c>
      <c r="BG471" s="47" t="str">
        <f t="shared" ca="1" si="7"/>
        <v/>
      </c>
      <c r="BH471" s="47" t="str">
        <f t="shared" ca="1" si="7"/>
        <v/>
      </c>
      <c r="BI471" s="47" t="str">
        <f t="shared" ca="1" si="7"/>
        <v/>
      </c>
      <c r="BJ471" s="47" t="str">
        <f t="shared" ca="1" si="7"/>
        <v/>
      </c>
      <c r="BK471" s="47" t="str">
        <f t="shared" ca="1" si="7"/>
        <v/>
      </c>
      <c r="BL471" s="47" t="str">
        <f t="shared" ca="1" si="7"/>
        <v/>
      </c>
    </row>
    <row r="472" spans="1:64" s="48" customFormat="1" ht="13" hidden="1" customHeight="1" outlineLevel="1" x14ac:dyDescent="0.35">
      <c r="A472" s="40"/>
      <c r="B472" s="49" t="s">
        <v>465</v>
      </c>
      <c r="C472" s="42"/>
      <c r="D472" s="42" t="s">
        <v>28</v>
      </c>
      <c r="E472" s="43"/>
      <c r="F472" s="44">
        <v>44094</v>
      </c>
      <c r="G472" s="45">
        <v>5</v>
      </c>
      <c r="H472" s="46">
        <v>5</v>
      </c>
      <c r="I472" s="47" t="str">
        <f t="shared" ca="1" si="4"/>
        <v/>
      </c>
      <c r="J472" s="47" t="str">
        <f t="shared" ca="1" si="4"/>
        <v/>
      </c>
      <c r="K472" s="47" t="str">
        <f t="shared" ca="1" si="4"/>
        <v/>
      </c>
      <c r="L472" s="47" t="str">
        <f t="shared" ca="1" si="4"/>
        <v/>
      </c>
      <c r="M472" s="47" t="str">
        <f t="shared" ca="1" si="4"/>
        <v/>
      </c>
      <c r="N472" s="47" t="str">
        <f t="shared" ca="1" si="4"/>
        <v/>
      </c>
      <c r="O472" s="47" t="str">
        <f t="shared" ca="1" si="4"/>
        <v/>
      </c>
      <c r="P472" s="47" t="str">
        <f t="shared" ca="1" si="4"/>
        <v/>
      </c>
      <c r="Q472" s="47" t="str">
        <f t="shared" ca="1" si="4"/>
        <v/>
      </c>
      <c r="R472" s="47" t="str">
        <f t="shared" ca="1" si="4"/>
        <v/>
      </c>
      <c r="S472" s="47" t="str">
        <f t="shared" ca="1" si="4"/>
        <v/>
      </c>
      <c r="T472" s="47" t="str">
        <f t="shared" ca="1" si="4"/>
        <v/>
      </c>
      <c r="U472" s="47" t="str">
        <f t="shared" ca="1" si="4"/>
        <v/>
      </c>
      <c r="V472" s="47" t="str">
        <f t="shared" ca="1" si="4"/>
        <v/>
      </c>
      <c r="W472" s="47" t="str">
        <f t="shared" ca="1" si="4"/>
        <v/>
      </c>
      <c r="X472" s="47" t="str">
        <f t="shared" ca="1" si="4"/>
        <v/>
      </c>
      <c r="Y472" s="47" t="str">
        <f t="shared" ca="1" si="5"/>
        <v/>
      </c>
      <c r="Z472" s="47" t="str">
        <f t="shared" ca="1" si="5"/>
        <v/>
      </c>
      <c r="AA472" s="47" t="str">
        <f t="shared" ca="1" si="5"/>
        <v/>
      </c>
      <c r="AB472" s="47" t="str">
        <f t="shared" ca="1" si="5"/>
        <v/>
      </c>
      <c r="AC472" s="47" t="str">
        <f t="shared" ca="1" si="5"/>
        <v/>
      </c>
      <c r="AD472" s="47" t="str">
        <f t="shared" ca="1" si="5"/>
        <v/>
      </c>
      <c r="AE472" s="47" t="str">
        <f t="shared" ca="1" si="5"/>
        <v/>
      </c>
      <c r="AF472" s="47" t="str">
        <f t="shared" ca="1" si="5"/>
        <v/>
      </c>
      <c r="AG472" s="47" t="str">
        <f t="shared" ca="1" si="5"/>
        <v/>
      </c>
      <c r="AH472" s="47" t="str">
        <f t="shared" ca="1" si="5"/>
        <v/>
      </c>
      <c r="AI472" s="47" t="str">
        <f t="shared" ca="1" si="5"/>
        <v/>
      </c>
      <c r="AJ472" s="47" t="str">
        <f t="shared" ca="1" si="5"/>
        <v/>
      </c>
      <c r="AK472" s="47" t="str">
        <f t="shared" ca="1" si="5"/>
        <v/>
      </c>
      <c r="AL472" s="47" t="str">
        <f t="shared" ca="1" si="5"/>
        <v/>
      </c>
      <c r="AM472" s="47" t="str">
        <f t="shared" ca="1" si="5"/>
        <v/>
      </c>
      <c r="AN472" s="47" t="str">
        <f t="shared" ca="1" si="5"/>
        <v/>
      </c>
      <c r="AO472" s="47" t="str">
        <f t="shared" ca="1" si="6"/>
        <v/>
      </c>
      <c r="AP472" s="47" t="str">
        <f t="shared" ca="1" si="6"/>
        <v/>
      </c>
      <c r="AQ472" s="47" t="str">
        <f t="shared" ca="1" si="6"/>
        <v/>
      </c>
      <c r="AR472" s="47" t="str">
        <f t="shared" ca="1" si="6"/>
        <v/>
      </c>
      <c r="AS472" s="47" t="str">
        <f t="shared" ca="1" si="6"/>
        <v/>
      </c>
      <c r="AT472" s="47" t="str">
        <f t="shared" ca="1" si="6"/>
        <v/>
      </c>
      <c r="AU472" s="47" t="str">
        <f t="shared" ca="1" si="6"/>
        <v/>
      </c>
      <c r="AV472" s="47" t="str">
        <f t="shared" ca="1" si="6"/>
        <v/>
      </c>
      <c r="AW472" s="47" t="str">
        <f t="shared" ca="1" si="6"/>
        <v/>
      </c>
      <c r="AX472" s="47" t="str">
        <f t="shared" ca="1" si="6"/>
        <v/>
      </c>
      <c r="AY472" s="47" t="str">
        <f t="shared" ca="1" si="6"/>
        <v/>
      </c>
      <c r="AZ472" s="47" t="str">
        <f t="shared" ca="1" si="6"/>
        <v/>
      </c>
      <c r="BA472" s="47" t="str">
        <f t="shared" ca="1" si="6"/>
        <v/>
      </c>
      <c r="BB472" s="47" t="str">
        <f t="shared" ca="1" si="6"/>
        <v/>
      </c>
      <c r="BC472" s="47" t="str">
        <f t="shared" ca="1" si="6"/>
        <v/>
      </c>
      <c r="BD472" s="47" t="str">
        <f t="shared" ca="1" si="6"/>
        <v/>
      </c>
      <c r="BE472" s="47" t="str">
        <f t="shared" ca="1" si="7"/>
        <v/>
      </c>
      <c r="BF472" s="47" t="str">
        <f t="shared" ca="1" si="7"/>
        <v/>
      </c>
      <c r="BG472" s="47" t="str">
        <f t="shared" ca="1" si="7"/>
        <v/>
      </c>
      <c r="BH472" s="47" t="str">
        <f t="shared" ca="1" si="7"/>
        <v/>
      </c>
      <c r="BI472" s="47" t="str">
        <f t="shared" ca="1" si="7"/>
        <v/>
      </c>
      <c r="BJ472" s="47" t="str">
        <f t="shared" ca="1" si="7"/>
        <v/>
      </c>
      <c r="BK472" s="47" t="str">
        <f t="shared" ca="1" si="7"/>
        <v/>
      </c>
      <c r="BL472" s="47" t="str">
        <f t="shared" ca="1" si="7"/>
        <v/>
      </c>
    </row>
    <row r="473" spans="1:64" s="48" customFormat="1" ht="13" hidden="1" customHeight="1" outlineLevel="1" x14ac:dyDescent="0.35">
      <c r="A473" s="40"/>
      <c r="B473" s="49" t="s">
        <v>466</v>
      </c>
      <c r="C473" s="42"/>
      <c r="D473" s="42" t="s">
        <v>28</v>
      </c>
      <c r="E473" s="43"/>
      <c r="F473" s="44">
        <v>44094</v>
      </c>
      <c r="G473" s="45">
        <v>7</v>
      </c>
      <c r="H473" s="46">
        <v>6</v>
      </c>
      <c r="I473" s="47" t="str">
        <f t="shared" ca="1" si="4"/>
        <v/>
      </c>
      <c r="J473" s="47" t="str">
        <f t="shared" ca="1" si="4"/>
        <v/>
      </c>
      <c r="K473" s="47" t="str">
        <f t="shared" ca="1" si="4"/>
        <v/>
      </c>
      <c r="L473" s="47" t="str">
        <f t="shared" ca="1" si="4"/>
        <v/>
      </c>
      <c r="M473" s="47" t="str">
        <f t="shared" ca="1" si="4"/>
        <v/>
      </c>
      <c r="N473" s="47" t="str">
        <f t="shared" ca="1" si="4"/>
        <v/>
      </c>
      <c r="O473" s="47" t="str">
        <f t="shared" ca="1" si="4"/>
        <v/>
      </c>
      <c r="P473" s="47" t="str">
        <f t="shared" ca="1" si="4"/>
        <v/>
      </c>
      <c r="Q473" s="47" t="str">
        <f t="shared" ca="1" si="4"/>
        <v/>
      </c>
      <c r="R473" s="47" t="str">
        <f t="shared" ca="1" si="4"/>
        <v/>
      </c>
      <c r="S473" s="47" t="str">
        <f t="shared" ca="1" si="4"/>
        <v/>
      </c>
      <c r="T473" s="47" t="str">
        <f t="shared" ca="1" si="4"/>
        <v/>
      </c>
      <c r="U473" s="47" t="str">
        <f t="shared" ca="1" si="4"/>
        <v/>
      </c>
      <c r="V473" s="47" t="str">
        <f t="shared" ca="1" si="4"/>
        <v/>
      </c>
      <c r="W473" s="47" t="str">
        <f t="shared" ca="1" si="4"/>
        <v/>
      </c>
      <c r="X473" s="47" t="str">
        <f t="shared" ca="1" si="4"/>
        <v/>
      </c>
      <c r="Y473" s="47" t="str">
        <f t="shared" ca="1" si="5"/>
        <v/>
      </c>
      <c r="Z473" s="47" t="str">
        <f t="shared" ca="1" si="5"/>
        <v/>
      </c>
      <c r="AA473" s="47" t="str">
        <f t="shared" ca="1" si="5"/>
        <v/>
      </c>
      <c r="AB473" s="47" t="str">
        <f t="shared" ca="1" si="5"/>
        <v/>
      </c>
      <c r="AC473" s="47" t="str">
        <f t="shared" ca="1" si="5"/>
        <v/>
      </c>
      <c r="AD473" s="47" t="str">
        <f t="shared" ca="1" si="5"/>
        <v/>
      </c>
      <c r="AE473" s="47" t="str">
        <f t="shared" ca="1" si="5"/>
        <v/>
      </c>
      <c r="AF473" s="47" t="str">
        <f t="shared" ca="1" si="5"/>
        <v/>
      </c>
      <c r="AG473" s="47" t="str">
        <f t="shared" ca="1" si="5"/>
        <v/>
      </c>
      <c r="AH473" s="47" t="str">
        <f t="shared" ca="1" si="5"/>
        <v/>
      </c>
      <c r="AI473" s="47" t="str">
        <f t="shared" ca="1" si="5"/>
        <v/>
      </c>
      <c r="AJ473" s="47" t="str">
        <f t="shared" ca="1" si="5"/>
        <v/>
      </c>
      <c r="AK473" s="47" t="str">
        <f t="shared" ca="1" si="5"/>
        <v/>
      </c>
      <c r="AL473" s="47" t="str">
        <f t="shared" ca="1" si="5"/>
        <v/>
      </c>
      <c r="AM473" s="47" t="str">
        <f t="shared" ca="1" si="5"/>
        <v/>
      </c>
      <c r="AN473" s="47" t="str">
        <f t="shared" ca="1" si="5"/>
        <v/>
      </c>
      <c r="AO473" s="47" t="str">
        <f t="shared" ca="1" si="6"/>
        <v/>
      </c>
      <c r="AP473" s="47" t="str">
        <f t="shared" ca="1" si="6"/>
        <v/>
      </c>
      <c r="AQ473" s="47" t="str">
        <f t="shared" ca="1" si="6"/>
        <v/>
      </c>
      <c r="AR473" s="47" t="str">
        <f t="shared" ca="1" si="6"/>
        <v/>
      </c>
      <c r="AS473" s="47" t="str">
        <f t="shared" ca="1" si="6"/>
        <v/>
      </c>
      <c r="AT473" s="47" t="str">
        <f t="shared" ca="1" si="6"/>
        <v/>
      </c>
      <c r="AU473" s="47" t="str">
        <f t="shared" ca="1" si="6"/>
        <v/>
      </c>
      <c r="AV473" s="47" t="str">
        <f t="shared" ca="1" si="6"/>
        <v/>
      </c>
      <c r="AW473" s="47" t="str">
        <f t="shared" ca="1" si="6"/>
        <v/>
      </c>
      <c r="AX473" s="47" t="str">
        <f t="shared" ca="1" si="6"/>
        <v/>
      </c>
      <c r="AY473" s="47" t="str">
        <f t="shared" ca="1" si="6"/>
        <v/>
      </c>
      <c r="AZ473" s="47" t="str">
        <f t="shared" ca="1" si="6"/>
        <v/>
      </c>
      <c r="BA473" s="47" t="str">
        <f t="shared" ca="1" si="6"/>
        <v/>
      </c>
      <c r="BB473" s="47" t="str">
        <f t="shared" ca="1" si="6"/>
        <v/>
      </c>
      <c r="BC473" s="47" t="str">
        <f t="shared" ca="1" si="6"/>
        <v/>
      </c>
      <c r="BD473" s="47" t="str">
        <f t="shared" ca="1" si="7"/>
        <v/>
      </c>
      <c r="BE473" s="47" t="str">
        <f t="shared" ca="1" si="7"/>
        <v/>
      </c>
      <c r="BF473" s="47" t="str">
        <f t="shared" ca="1" si="7"/>
        <v/>
      </c>
      <c r="BG473" s="47" t="str">
        <f t="shared" ca="1" si="7"/>
        <v/>
      </c>
      <c r="BH473" s="47" t="str">
        <f t="shared" ca="1" si="7"/>
        <v/>
      </c>
      <c r="BI473" s="47" t="str">
        <f t="shared" ca="1" si="7"/>
        <v/>
      </c>
      <c r="BJ473" s="47" t="str">
        <f t="shared" ca="1" si="7"/>
        <v/>
      </c>
      <c r="BK473" s="47" t="str">
        <f t="shared" ca="1" si="7"/>
        <v/>
      </c>
      <c r="BL473" s="47" t="str">
        <f t="shared" ca="1" si="7"/>
        <v/>
      </c>
    </row>
    <row r="474" spans="1:64" s="48" customFormat="1" ht="13" hidden="1" customHeight="1" outlineLevel="1" x14ac:dyDescent="0.35">
      <c r="A474" s="40"/>
      <c r="B474" s="49" t="s">
        <v>467</v>
      </c>
      <c r="C474" s="42"/>
      <c r="D474" s="42" t="s">
        <v>28</v>
      </c>
      <c r="E474" s="43"/>
      <c r="F474" s="44">
        <v>44105</v>
      </c>
      <c r="G474" s="45">
        <v>1</v>
      </c>
      <c r="H474" s="46">
        <v>7</v>
      </c>
      <c r="I474" s="47" t="str">
        <f t="shared" ca="1" si="4"/>
        <v/>
      </c>
      <c r="J474" s="47" t="str">
        <f t="shared" ca="1" si="4"/>
        <v/>
      </c>
      <c r="K474" s="47" t="str">
        <f t="shared" ca="1" si="4"/>
        <v/>
      </c>
      <c r="L474" s="47" t="str">
        <f t="shared" ca="1" si="4"/>
        <v/>
      </c>
      <c r="M474" s="47" t="str">
        <f t="shared" ca="1" si="4"/>
        <v/>
      </c>
      <c r="N474" s="47" t="str">
        <f t="shared" ca="1" si="4"/>
        <v/>
      </c>
      <c r="O474" s="47" t="str">
        <f t="shared" ca="1" si="4"/>
        <v/>
      </c>
      <c r="P474" s="47" t="str">
        <f t="shared" ca="1" si="4"/>
        <v/>
      </c>
      <c r="Q474" s="47" t="str">
        <f t="shared" ca="1" si="4"/>
        <v/>
      </c>
      <c r="R474" s="47" t="str">
        <f t="shared" ca="1" si="4"/>
        <v/>
      </c>
      <c r="S474" s="47" t="str">
        <f t="shared" ca="1" si="4"/>
        <v/>
      </c>
      <c r="T474" s="47" t="str">
        <f t="shared" ca="1" si="4"/>
        <v/>
      </c>
      <c r="U474" s="47" t="str">
        <f t="shared" ca="1" si="4"/>
        <v/>
      </c>
      <c r="V474" s="47" t="str">
        <f t="shared" ca="1" si="4"/>
        <v/>
      </c>
      <c r="W474" s="47" t="str">
        <f t="shared" ca="1" si="4"/>
        <v/>
      </c>
      <c r="X474" s="47" t="str">
        <f t="shared" ca="1" si="4"/>
        <v/>
      </c>
      <c r="Y474" s="47" t="str">
        <f t="shared" ca="1" si="5"/>
        <v/>
      </c>
      <c r="Z474" s="47" t="str">
        <f t="shared" ca="1" si="5"/>
        <v/>
      </c>
      <c r="AA474" s="47" t="str">
        <f t="shared" ca="1" si="5"/>
        <v/>
      </c>
      <c r="AB474" s="47" t="str">
        <f t="shared" ca="1" si="5"/>
        <v/>
      </c>
      <c r="AC474" s="47" t="str">
        <f t="shared" ca="1" si="5"/>
        <v/>
      </c>
      <c r="AD474" s="47" t="str">
        <f t="shared" ca="1" si="5"/>
        <v/>
      </c>
      <c r="AE474" s="47" t="str">
        <f t="shared" ca="1" si="5"/>
        <v/>
      </c>
      <c r="AF474" s="47" t="str">
        <f t="shared" ca="1" si="5"/>
        <v/>
      </c>
      <c r="AG474" s="47" t="str">
        <f t="shared" ca="1" si="5"/>
        <v/>
      </c>
      <c r="AH474" s="47" t="str">
        <f t="shared" ca="1" si="5"/>
        <v/>
      </c>
      <c r="AI474" s="47" t="str">
        <f t="shared" ca="1" si="5"/>
        <v/>
      </c>
      <c r="AJ474" s="47" t="str">
        <f t="shared" ca="1" si="5"/>
        <v/>
      </c>
      <c r="AK474" s="47" t="str">
        <f t="shared" ca="1" si="5"/>
        <v/>
      </c>
      <c r="AL474" s="47" t="str">
        <f t="shared" ca="1" si="5"/>
        <v/>
      </c>
      <c r="AM474" s="47" t="str">
        <f t="shared" ca="1" si="5"/>
        <v/>
      </c>
      <c r="AN474" s="47" t="str">
        <f t="shared" ca="1" si="5"/>
        <v/>
      </c>
      <c r="AO474" s="47" t="str">
        <f t="shared" ca="1" si="6"/>
        <v/>
      </c>
      <c r="AP474" s="47" t="str">
        <f t="shared" ca="1" si="6"/>
        <v/>
      </c>
      <c r="AQ474" s="47" t="str">
        <f t="shared" ca="1" si="6"/>
        <v/>
      </c>
      <c r="AR474" s="47" t="str">
        <f t="shared" ca="1" si="6"/>
        <v/>
      </c>
      <c r="AS474" s="47" t="str">
        <f t="shared" ca="1" si="6"/>
        <v/>
      </c>
      <c r="AT474" s="47" t="str">
        <f t="shared" ca="1" si="6"/>
        <v/>
      </c>
      <c r="AU474" s="47" t="str">
        <f t="shared" ca="1" si="6"/>
        <v/>
      </c>
      <c r="AV474" s="47" t="str">
        <f t="shared" ca="1" si="6"/>
        <v/>
      </c>
      <c r="AW474" s="47" t="str">
        <f t="shared" ca="1" si="6"/>
        <v/>
      </c>
      <c r="AX474" s="47" t="str">
        <f t="shared" ca="1" si="6"/>
        <v/>
      </c>
      <c r="AY474" s="47" t="str">
        <f t="shared" ca="1" si="6"/>
        <v/>
      </c>
      <c r="AZ474" s="47" t="str">
        <f t="shared" ca="1" si="6"/>
        <v/>
      </c>
      <c r="BA474" s="47" t="str">
        <f t="shared" ca="1" si="6"/>
        <v/>
      </c>
      <c r="BB474" s="47" t="str">
        <f t="shared" ca="1" si="6"/>
        <v/>
      </c>
      <c r="BC474" s="47" t="str">
        <f t="shared" ca="1" si="6"/>
        <v/>
      </c>
      <c r="BD474" s="47" t="str">
        <f t="shared" ca="1" si="7"/>
        <v/>
      </c>
      <c r="BE474" s="47" t="str">
        <f t="shared" ca="1" si="7"/>
        <v/>
      </c>
      <c r="BF474" s="47" t="str">
        <f t="shared" ca="1" si="7"/>
        <v/>
      </c>
      <c r="BG474" s="47" t="str">
        <f t="shared" ca="1" si="7"/>
        <v/>
      </c>
      <c r="BH474" s="47" t="str">
        <f t="shared" ca="1" si="7"/>
        <v/>
      </c>
      <c r="BI474" s="47" t="str">
        <f t="shared" ca="1" si="7"/>
        <v/>
      </c>
      <c r="BJ474" s="47" t="str">
        <f t="shared" ca="1" si="7"/>
        <v/>
      </c>
      <c r="BK474" s="47" t="str">
        <f t="shared" ca="1" si="7"/>
        <v/>
      </c>
      <c r="BL474" s="47" t="str">
        <f t="shared" ca="1" si="7"/>
        <v/>
      </c>
    </row>
    <row r="475" spans="1:64" s="48" customFormat="1" ht="13" customHeight="1" collapsed="1" x14ac:dyDescent="0.35">
      <c r="A475" s="72"/>
      <c r="B475" s="51"/>
      <c r="C475" s="42"/>
      <c r="D475" s="42"/>
      <c r="E475" s="43"/>
      <c r="F475" s="44"/>
      <c r="G475" s="45"/>
      <c r="H475" s="46">
        <v>7</v>
      </c>
      <c r="I475" s="47" t="str">
        <f t="shared" ca="1" si="4"/>
        <v/>
      </c>
      <c r="J475" s="47" t="str">
        <f t="shared" ca="1" si="4"/>
        <v/>
      </c>
      <c r="K475" s="47" t="str">
        <f t="shared" ca="1" si="4"/>
        <v/>
      </c>
      <c r="L475" s="47" t="str">
        <f t="shared" ca="1" si="4"/>
        <v/>
      </c>
      <c r="M475" s="47" t="str">
        <f t="shared" ca="1" si="4"/>
        <v/>
      </c>
      <c r="N475" s="47" t="str">
        <f t="shared" ca="1" si="4"/>
        <v/>
      </c>
      <c r="O475" s="47" t="str">
        <f t="shared" ca="1" si="4"/>
        <v/>
      </c>
      <c r="P475" s="47" t="str">
        <f t="shared" ca="1" si="4"/>
        <v/>
      </c>
      <c r="Q475" s="47" t="str">
        <f t="shared" ca="1" si="4"/>
        <v/>
      </c>
      <c r="R475" s="47" t="str">
        <f t="shared" ca="1" si="4"/>
        <v/>
      </c>
      <c r="S475" s="47" t="str">
        <f t="shared" ca="1" si="4"/>
        <v/>
      </c>
      <c r="T475" s="47" t="str">
        <f t="shared" ca="1" si="4"/>
        <v/>
      </c>
      <c r="U475" s="47" t="str">
        <f t="shared" ca="1" si="4"/>
        <v/>
      </c>
      <c r="V475" s="47" t="str">
        <f t="shared" ca="1" si="4"/>
        <v/>
      </c>
      <c r="W475" s="47" t="str">
        <f t="shared" ca="1" si="4"/>
        <v/>
      </c>
      <c r="X475" s="47" t="str">
        <f t="shared" ca="1" si="4"/>
        <v/>
      </c>
      <c r="Y475" s="47" t="str">
        <f t="shared" ca="1" si="5"/>
        <v/>
      </c>
      <c r="Z475" s="47" t="str">
        <f t="shared" ca="1" si="5"/>
        <v/>
      </c>
      <c r="AA475" s="47" t="str">
        <f t="shared" ca="1" si="5"/>
        <v/>
      </c>
      <c r="AB475" s="47" t="str">
        <f t="shared" ca="1" si="5"/>
        <v/>
      </c>
      <c r="AC475" s="47" t="str">
        <f t="shared" ca="1" si="5"/>
        <v/>
      </c>
      <c r="AD475" s="47" t="str">
        <f t="shared" ca="1" si="5"/>
        <v/>
      </c>
      <c r="AE475" s="47" t="str">
        <f t="shared" ca="1" si="5"/>
        <v/>
      </c>
      <c r="AF475" s="47" t="str">
        <f t="shared" ca="1" si="5"/>
        <v/>
      </c>
      <c r="AG475" s="47" t="str">
        <f t="shared" ca="1" si="5"/>
        <v/>
      </c>
      <c r="AH475" s="47" t="str">
        <f t="shared" ca="1" si="5"/>
        <v/>
      </c>
      <c r="AI475" s="47" t="str">
        <f t="shared" ca="1" si="5"/>
        <v/>
      </c>
      <c r="AJ475" s="47" t="str">
        <f t="shared" ca="1" si="5"/>
        <v/>
      </c>
      <c r="AK475" s="47" t="str">
        <f t="shared" ca="1" si="5"/>
        <v/>
      </c>
      <c r="AL475" s="47" t="str">
        <f t="shared" ca="1" si="5"/>
        <v/>
      </c>
      <c r="AM475" s="47" t="str">
        <f t="shared" ca="1" si="5"/>
        <v/>
      </c>
      <c r="AN475" s="47" t="str">
        <f t="shared" ca="1" si="5"/>
        <v/>
      </c>
      <c r="AO475" s="47" t="str">
        <f t="shared" ca="1" si="6"/>
        <v/>
      </c>
      <c r="AP475" s="47" t="str">
        <f t="shared" ca="1" si="6"/>
        <v/>
      </c>
      <c r="AQ475" s="47" t="str">
        <f t="shared" ca="1" si="6"/>
        <v/>
      </c>
      <c r="AR475" s="47" t="str">
        <f t="shared" ca="1" si="6"/>
        <v/>
      </c>
      <c r="AS475" s="47" t="str">
        <f t="shared" ca="1" si="6"/>
        <v/>
      </c>
      <c r="AT475" s="47" t="str">
        <f t="shared" ca="1" si="6"/>
        <v/>
      </c>
      <c r="AU475" s="47" t="str">
        <f t="shared" ca="1" si="6"/>
        <v/>
      </c>
      <c r="AV475" s="47" t="str">
        <f t="shared" ca="1" si="6"/>
        <v/>
      </c>
      <c r="AW475" s="47" t="str">
        <f t="shared" ca="1" si="6"/>
        <v/>
      </c>
      <c r="AX475" s="47" t="str">
        <f t="shared" ca="1" si="6"/>
        <v/>
      </c>
      <c r="AY475" s="47" t="str">
        <f t="shared" ca="1" si="6"/>
        <v/>
      </c>
      <c r="AZ475" s="47" t="str">
        <f t="shared" ca="1" si="6"/>
        <v/>
      </c>
      <c r="BA475" s="47" t="str">
        <f t="shared" ca="1" si="6"/>
        <v/>
      </c>
      <c r="BB475" s="47" t="str">
        <f t="shared" ca="1" si="6"/>
        <v/>
      </c>
      <c r="BC475" s="47" t="str">
        <f t="shared" ca="1" si="6"/>
        <v/>
      </c>
      <c r="BD475" s="47" t="str">
        <f t="shared" ca="1" si="7"/>
        <v/>
      </c>
      <c r="BE475" s="47" t="str">
        <f t="shared" ca="1" si="7"/>
        <v/>
      </c>
      <c r="BF475" s="47" t="str">
        <f t="shared" ca="1" si="7"/>
        <v/>
      </c>
      <c r="BG475" s="47" t="str">
        <f t="shared" ca="1" si="7"/>
        <v/>
      </c>
      <c r="BH475" s="47" t="str">
        <f t="shared" ca="1" si="7"/>
        <v/>
      </c>
      <c r="BI475" s="47" t="str">
        <f t="shared" ca="1" si="7"/>
        <v/>
      </c>
      <c r="BJ475" s="47" t="str">
        <f t="shared" ca="1" si="7"/>
        <v/>
      </c>
      <c r="BK475" s="47" t="str">
        <f t="shared" ca="1" si="7"/>
        <v/>
      </c>
      <c r="BL475" s="47" t="str">
        <f t="shared" ca="1" si="7"/>
        <v/>
      </c>
    </row>
    <row r="476" spans="1:64" s="48" customFormat="1" ht="13" customHeight="1" x14ac:dyDescent="0.35">
      <c r="A476" s="72"/>
      <c r="B476" s="51"/>
      <c r="C476" s="42"/>
      <c r="D476" s="42"/>
      <c r="E476" s="43"/>
      <c r="F476" s="53"/>
      <c r="G476" s="45"/>
      <c r="H476" s="46"/>
      <c r="I476" s="47" t="str">
        <f t="shared" ca="1" si="4"/>
        <v/>
      </c>
      <c r="J476" s="47" t="str">
        <f t="shared" ca="1" si="4"/>
        <v/>
      </c>
      <c r="K476" s="47" t="str">
        <f t="shared" ca="1" si="4"/>
        <v/>
      </c>
      <c r="L476" s="47" t="str">
        <f t="shared" ca="1" si="4"/>
        <v/>
      </c>
      <c r="M476" s="47" t="str">
        <f t="shared" ca="1" si="4"/>
        <v/>
      </c>
      <c r="N476" s="47" t="str">
        <f t="shared" ca="1" si="4"/>
        <v/>
      </c>
      <c r="O476" s="47" t="str">
        <f t="shared" ca="1" si="4"/>
        <v/>
      </c>
      <c r="P476" s="47" t="str">
        <f t="shared" ca="1" si="4"/>
        <v/>
      </c>
      <c r="Q476" s="47" t="str">
        <f t="shared" ca="1" si="4"/>
        <v/>
      </c>
      <c r="R476" s="47" t="str">
        <f t="shared" ca="1" si="4"/>
        <v/>
      </c>
      <c r="S476" s="47" t="str">
        <f t="shared" ca="1" si="4"/>
        <v/>
      </c>
      <c r="T476" s="47" t="str">
        <f t="shared" ca="1" si="4"/>
        <v/>
      </c>
      <c r="U476" s="47" t="str">
        <f t="shared" ca="1" si="4"/>
        <v/>
      </c>
      <c r="V476" s="47" t="str">
        <f t="shared" ca="1" si="4"/>
        <v/>
      </c>
      <c r="W476" s="47" t="str">
        <f t="shared" ca="1" si="4"/>
        <v/>
      </c>
      <c r="X476" s="47" t="str">
        <f t="shared" ca="1" si="4"/>
        <v/>
      </c>
      <c r="Y476" s="47" t="str">
        <f t="shared" ca="1" si="5"/>
        <v/>
      </c>
      <c r="Z476" s="47" t="str">
        <f t="shared" ca="1" si="5"/>
        <v/>
      </c>
      <c r="AA476" s="47" t="str">
        <f t="shared" ca="1" si="5"/>
        <v/>
      </c>
      <c r="AB476" s="47" t="str">
        <f t="shared" ca="1" si="5"/>
        <v/>
      </c>
      <c r="AC476" s="47" t="str">
        <f t="shared" ca="1" si="5"/>
        <v/>
      </c>
      <c r="AD476" s="47" t="str">
        <f t="shared" ca="1" si="5"/>
        <v/>
      </c>
      <c r="AE476" s="47" t="str">
        <f t="shared" ca="1" si="5"/>
        <v/>
      </c>
      <c r="AF476" s="47" t="str">
        <f t="shared" ca="1" si="5"/>
        <v/>
      </c>
      <c r="AG476" s="47" t="str">
        <f t="shared" ca="1" si="5"/>
        <v/>
      </c>
      <c r="AH476" s="47" t="str">
        <f t="shared" ca="1" si="5"/>
        <v/>
      </c>
      <c r="AI476" s="47" t="str">
        <f t="shared" ca="1" si="5"/>
        <v/>
      </c>
      <c r="AJ476" s="47" t="str">
        <f t="shared" ca="1" si="5"/>
        <v/>
      </c>
      <c r="AK476" s="47" t="str">
        <f t="shared" ca="1" si="5"/>
        <v/>
      </c>
      <c r="AL476" s="47" t="str">
        <f t="shared" ca="1" si="5"/>
        <v/>
      </c>
      <c r="AM476" s="47" t="str">
        <f t="shared" ca="1" si="5"/>
        <v/>
      </c>
      <c r="AN476" s="47" t="str">
        <f t="shared" ca="1" si="5"/>
        <v/>
      </c>
      <c r="AO476" s="47" t="str">
        <f t="shared" ca="1" si="6"/>
        <v/>
      </c>
      <c r="AP476" s="47" t="str">
        <f t="shared" ca="1" si="6"/>
        <v/>
      </c>
      <c r="AQ476" s="47" t="str">
        <f t="shared" ca="1" si="6"/>
        <v/>
      </c>
      <c r="AR476" s="47" t="str">
        <f t="shared" ca="1" si="6"/>
        <v/>
      </c>
      <c r="AS476" s="47" t="str">
        <f t="shared" ca="1" si="6"/>
        <v/>
      </c>
      <c r="AT476" s="47" t="str">
        <f t="shared" ca="1" si="6"/>
        <v/>
      </c>
      <c r="AU476" s="47" t="str">
        <f t="shared" ca="1" si="6"/>
        <v/>
      </c>
      <c r="AV476" s="47" t="str">
        <f t="shared" ca="1" si="6"/>
        <v/>
      </c>
      <c r="AW476" s="47" t="str">
        <f t="shared" ca="1" si="6"/>
        <v/>
      </c>
      <c r="AX476" s="47" t="str">
        <f t="shared" ca="1" si="6"/>
        <v/>
      </c>
      <c r="AY476" s="47" t="str">
        <f t="shared" ca="1" si="6"/>
        <v/>
      </c>
      <c r="AZ476" s="47" t="str">
        <f t="shared" ca="1" si="6"/>
        <v/>
      </c>
      <c r="BA476" s="47" t="str">
        <f t="shared" ca="1" si="6"/>
        <v/>
      </c>
      <c r="BB476" s="47" t="str">
        <f t="shared" ca="1" si="6"/>
        <v/>
      </c>
      <c r="BC476" s="47" t="str">
        <f t="shared" ca="1" si="6"/>
        <v/>
      </c>
      <c r="BD476" s="47" t="str">
        <f t="shared" ca="1" si="7"/>
        <v/>
      </c>
      <c r="BE476" s="47" t="str">
        <f t="shared" ca="1" si="7"/>
        <v/>
      </c>
      <c r="BF476" s="47" t="str">
        <f t="shared" ca="1" si="7"/>
        <v/>
      </c>
      <c r="BG476" s="47" t="str">
        <f t="shared" ca="1" si="7"/>
        <v/>
      </c>
      <c r="BH476" s="47" t="str">
        <f t="shared" ca="1" si="7"/>
        <v/>
      </c>
      <c r="BI476" s="47" t="str">
        <f t="shared" ca="1" si="7"/>
        <v/>
      </c>
      <c r="BJ476" s="47" t="str">
        <f t="shared" ca="1" si="7"/>
        <v/>
      </c>
      <c r="BK476" s="47" t="str">
        <f t="shared" ca="1" si="7"/>
        <v/>
      </c>
      <c r="BL476" s="47" t="str">
        <f t="shared" ca="1" si="7"/>
        <v/>
      </c>
    </row>
    <row r="477" spans="1:64" s="74" customFormat="1" ht="30" customHeight="1" x14ac:dyDescent="0.4">
      <c r="A477" s="33" t="s">
        <v>468</v>
      </c>
      <c r="B477" s="34"/>
      <c r="C477" s="67"/>
      <c r="D477" s="67"/>
      <c r="E477" s="35"/>
      <c r="F477" s="37"/>
      <c r="G477" s="38"/>
      <c r="H477" s="73"/>
      <c r="I477" s="47"/>
      <c r="J477" s="47" t="str">
        <f t="shared" ca="1" si="4"/>
        <v/>
      </c>
      <c r="K477" s="47" t="str">
        <f t="shared" ca="1" si="4"/>
        <v/>
      </c>
      <c r="L477" s="47" t="str">
        <f t="shared" ca="1" si="4"/>
        <v/>
      </c>
      <c r="M477" s="47" t="str">
        <f t="shared" ca="1" si="4"/>
        <v/>
      </c>
      <c r="N477" s="47" t="str">
        <f t="shared" ca="1" si="4"/>
        <v/>
      </c>
      <c r="O477" s="47" t="str">
        <f t="shared" ca="1" si="4"/>
        <v/>
      </c>
      <c r="P477" s="47" t="str">
        <f t="shared" ca="1" si="4"/>
        <v/>
      </c>
      <c r="Q477" s="47" t="str">
        <f t="shared" ca="1" si="4"/>
        <v/>
      </c>
      <c r="R477" s="47" t="str">
        <f t="shared" ca="1" si="4"/>
        <v/>
      </c>
      <c r="S477" s="47" t="str">
        <f t="shared" ca="1" si="4"/>
        <v/>
      </c>
      <c r="T477" s="47" t="str">
        <f t="shared" ca="1" si="4"/>
        <v/>
      </c>
      <c r="U477" s="47" t="str">
        <f t="shared" ca="1" si="4"/>
        <v/>
      </c>
      <c r="V477" s="47" t="str">
        <f t="shared" ca="1" si="4"/>
        <v/>
      </c>
      <c r="W477" s="47" t="str">
        <f t="shared" ca="1" si="4"/>
        <v/>
      </c>
      <c r="X477" s="47" t="str">
        <f t="shared" ca="1" si="4"/>
        <v/>
      </c>
      <c r="Y477" s="47" t="str">
        <f t="shared" ca="1" si="5"/>
        <v/>
      </c>
      <c r="Z477" s="47" t="str">
        <f t="shared" ca="1" si="5"/>
        <v/>
      </c>
      <c r="AA477" s="47" t="str">
        <f t="shared" ca="1" si="5"/>
        <v/>
      </c>
      <c r="AB477" s="47" t="str">
        <f t="shared" ca="1" si="5"/>
        <v/>
      </c>
      <c r="AC477" s="47" t="str">
        <f t="shared" ca="1" si="5"/>
        <v/>
      </c>
      <c r="AD477" s="47" t="str">
        <f t="shared" ca="1" si="5"/>
        <v/>
      </c>
      <c r="AE477" s="47" t="str">
        <f t="shared" ca="1" si="5"/>
        <v/>
      </c>
      <c r="AF477" s="47" t="str">
        <f t="shared" ca="1" si="5"/>
        <v/>
      </c>
      <c r="AG477" s="47" t="str">
        <f t="shared" ca="1" si="5"/>
        <v/>
      </c>
      <c r="AH477" s="47" t="str">
        <f t="shared" ca="1" si="5"/>
        <v/>
      </c>
      <c r="AI477" s="47" t="str">
        <f t="shared" ca="1" si="5"/>
        <v/>
      </c>
      <c r="AJ477" s="47" t="str">
        <f t="shared" ca="1" si="5"/>
        <v/>
      </c>
      <c r="AK477" s="47" t="str">
        <f t="shared" ca="1" si="5"/>
        <v/>
      </c>
      <c r="AL477" s="47" t="str">
        <f t="shared" ca="1" si="5"/>
        <v/>
      </c>
      <c r="AM477" s="47" t="str">
        <f t="shared" ca="1" si="5"/>
        <v/>
      </c>
      <c r="AN477" s="47" t="str">
        <f t="shared" ca="1" si="5"/>
        <v/>
      </c>
      <c r="AO477" s="47" t="str">
        <f t="shared" ca="1" si="6"/>
        <v/>
      </c>
      <c r="AP477" s="47" t="str">
        <f t="shared" ca="1" si="6"/>
        <v/>
      </c>
      <c r="AQ477" s="47" t="str">
        <f t="shared" ca="1" si="6"/>
        <v/>
      </c>
      <c r="AR477" s="47" t="str">
        <f t="shared" ca="1" si="6"/>
        <v/>
      </c>
      <c r="AS477" s="47" t="str">
        <f t="shared" ca="1" si="6"/>
        <v/>
      </c>
      <c r="AT477" s="47" t="str">
        <f t="shared" ca="1" si="6"/>
        <v/>
      </c>
      <c r="AU477" s="47" t="str">
        <f t="shared" ca="1" si="6"/>
        <v/>
      </c>
      <c r="AV477" s="47" t="str">
        <f t="shared" ca="1" si="6"/>
        <v/>
      </c>
      <c r="AW477" s="47" t="str">
        <f t="shared" ca="1" si="6"/>
        <v/>
      </c>
      <c r="AX477" s="47" t="str">
        <f t="shared" ca="1" si="6"/>
        <v/>
      </c>
      <c r="AY477" s="47" t="str">
        <f t="shared" ca="1" si="6"/>
        <v/>
      </c>
      <c r="AZ477" s="47" t="str">
        <f t="shared" ca="1" si="6"/>
        <v/>
      </c>
      <c r="BA477" s="47" t="str">
        <f t="shared" ca="1" si="6"/>
        <v/>
      </c>
      <c r="BB477" s="47" t="str">
        <f t="shared" ca="1" si="6"/>
        <v/>
      </c>
      <c r="BC477" s="47" t="str">
        <f t="shared" ca="1" si="6"/>
        <v/>
      </c>
      <c r="BD477" s="47" t="str">
        <f t="shared" ca="1" si="7"/>
        <v/>
      </c>
      <c r="BE477" s="47" t="str">
        <f t="shared" ca="1" si="7"/>
        <v/>
      </c>
      <c r="BF477" s="47" t="str">
        <f t="shared" ca="1" si="7"/>
        <v/>
      </c>
      <c r="BG477" s="47" t="str">
        <f t="shared" ca="1" si="7"/>
        <v/>
      </c>
      <c r="BH477" s="47" t="str">
        <f t="shared" ca="1" si="7"/>
        <v/>
      </c>
      <c r="BI477" s="47" t="str">
        <f t="shared" ca="1" si="7"/>
        <v/>
      </c>
      <c r="BJ477" s="47" t="str">
        <f t="shared" ca="1" si="7"/>
        <v/>
      </c>
      <c r="BK477" s="47" t="str">
        <f t="shared" ca="1" si="7"/>
        <v/>
      </c>
      <c r="BL477" s="47" t="str">
        <f t="shared" ca="1" si="7"/>
        <v/>
      </c>
    </row>
    <row r="478" spans="1:64" s="74" customFormat="1" ht="30" customHeight="1" thickBot="1" x14ac:dyDescent="0.45">
      <c r="A478" s="1" t="s">
        <v>469</v>
      </c>
      <c r="B478" s="75" t="s">
        <v>470</v>
      </c>
      <c r="C478" s="75"/>
      <c r="D478" s="75"/>
      <c r="E478" s="75"/>
      <c r="F478" s="76"/>
      <c r="G478" s="75"/>
      <c r="H478" s="77"/>
      <c r="I478" s="78"/>
      <c r="J478" s="78"/>
      <c r="K478" s="78"/>
      <c r="L478" s="78"/>
      <c r="M478" s="78"/>
      <c r="N478" s="78"/>
      <c r="O478" s="78"/>
      <c r="P478" s="78"/>
      <c r="Q478" s="78"/>
      <c r="R478" s="78"/>
      <c r="S478" s="78"/>
      <c r="T478" s="78"/>
      <c r="U478" s="78"/>
      <c r="V478" s="78"/>
      <c r="W478" s="78"/>
      <c r="X478" s="78"/>
      <c r="Y478" s="78"/>
      <c r="Z478" s="78"/>
      <c r="AA478" s="78"/>
      <c r="AB478" s="78"/>
      <c r="AC478" s="78"/>
      <c r="AD478" s="78"/>
      <c r="AE478" s="78"/>
      <c r="AF478" s="78"/>
      <c r="AG478" s="78"/>
      <c r="AH478" s="78"/>
      <c r="AI478" s="78"/>
      <c r="AJ478" s="78"/>
      <c r="AK478" s="78"/>
      <c r="AL478" s="78"/>
      <c r="AM478" s="78"/>
      <c r="AN478" s="78"/>
      <c r="AO478" s="78"/>
      <c r="AP478" s="78"/>
      <c r="AQ478" s="78"/>
      <c r="AR478" s="78"/>
      <c r="AS478" s="78"/>
      <c r="AT478" s="78"/>
      <c r="AU478" s="78"/>
      <c r="AV478" s="78"/>
      <c r="AW478" s="78"/>
      <c r="AX478" s="78"/>
      <c r="AY478" s="78"/>
      <c r="AZ478" s="78"/>
      <c r="BA478" s="78"/>
      <c r="BB478" s="78"/>
      <c r="BC478" s="78"/>
      <c r="BD478" s="78"/>
      <c r="BE478" s="78"/>
      <c r="BF478" s="78"/>
      <c r="BG478" s="78"/>
      <c r="BH478" s="78"/>
      <c r="BI478" s="78"/>
      <c r="BJ478" s="78"/>
      <c r="BK478" s="78"/>
      <c r="BL478" s="78"/>
    </row>
    <row r="479" spans="1:64" ht="30" customHeight="1" x14ac:dyDescent="0.4">
      <c r="D479" s="79"/>
      <c r="G479" s="80"/>
      <c r="H479" s="81"/>
    </row>
    <row r="480" spans="1:64" ht="30" customHeight="1" x14ac:dyDescent="0.4">
      <c r="D480" s="82"/>
    </row>
  </sheetData>
  <mergeCells count="9">
    <mergeCell ref="X2:AA2"/>
    <mergeCell ref="AC2:AF2"/>
    <mergeCell ref="D3:E3"/>
    <mergeCell ref="F3:G3"/>
    <mergeCell ref="D4:E4"/>
    <mergeCell ref="B5:H5"/>
    <mergeCell ref="I2:L2"/>
    <mergeCell ref="N2:Q2"/>
    <mergeCell ref="S2:V2"/>
  </mergeCells>
  <conditionalFormatting sqref="E297:E300 E363:E364 E420:E421 E371 E392:E393 E402:E403 E425:E426 E441:E442 E464 E337:E356 E467:E477 E114:E184 E33 E48:E67 E7:E30 E200:E205 E223:E266">
    <cfRule type="dataBar" priority="74">
      <dataBar>
        <cfvo type="num" val="0"/>
        <cfvo type="num" val="1"/>
        <color theme="0" tint="-0.249977111117893"/>
      </dataBar>
      <extLst>
        <ext xmlns:x14="http://schemas.microsoft.com/office/spreadsheetml/2009/9/main" uri="{B025F937-C7B1-47D3-B67F-A62EFF666E3E}">
          <x14:id>{E5DE5406-4475-40D5-855C-842AE5DCC647}</x14:id>
        </ext>
      </extLst>
    </cfRule>
  </conditionalFormatting>
  <conditionalFormatting sqref="I363:BL364 I420:BL421 I371:BL372 I392:BL393 I402:BL403 I425:BL426 I441:BL442 I336:BL356 I465:BL478 I114:BL184 I47:BL68 I5:BL33 I199:BL205 I211:BL305">
    <cfRule type="expression" dxfId="55" priority="70">
      <formula>AND(TODAY()&gt;=I$5,TODAY()&lt;J$5)</formula>
    </cfRule>
  </conditionalFormatting>
  <conditionalFormatting sqref="I4:AM4">
    <cfRule type="expression" dxfId="54" priority="73">
      <formula>I$5&lt;=EOMONTH($I$5,0)</formula>
    </cfRule>
  </conditionalFormatting>
  <conditionalFormatting sqref="J4:BL4">
    <cfRule type="expression" dxfId="53" priority="72">
      <formula>AND(J$5&lt;=EOMONTH($I$5,2),J$5&gt;EOMONTH($I$5,0),J$5&gt;EOMONTH($I$5,1))</formula>
    </cfRule>
  </conditionalFormatting>
  <conditionalFormatting sqref="I4:BL4">
    <cfRule type="expression" dxfId="52" priority="71">
      <formula>AND(I$5&lt;=EOMONTH($I$5,1),I$5&gt;EOMONTH($I$5,0))</formula>
    </cfRule>
  </conditionalFormatting>
  <conditionalFormatting sqref="I8:BL184 I357:BL453 I336:BL355 I467:BL477 I199:BL323">
    <cfRule type="expression" dxfId="51" priority="75" stopIfTrue="1">
      <formula>AND($C8="Low Risk",I$5&gt;=$F8,I$5&lt;=$F8+$G8-1)</formula>
    </cfRule>
    <cfRule type="expression" dxfId="50" priority="76" stopIfTrue="1">
      <formula>AND($C8="High Risk",I$5&gt;=$F8,I$5&lt;=$F8+$G8-1)</formula>
    </cfRule>
    <cfRule type="expression" dxfId="49" priority="77" stopIfTrue="1">
      <formula>AND($C8="On Track",I$5&gt;=$F8,I$5&lt;=$F8+$G8-1)</formula>
    </cfRule>
    <cfRule type="expression" dxfId="48" priority="78" stopIfTrue="1">
      <formula>AND($C8="Med Risk",I$5&gt;=$F8,I$5&lt;=$F8+$G8-1)</formula>
    </cfRule>
    <cfRule type="expression" dxfId="47" priority="79" stopIfTrue="1">
      <formula>AND(LEN($C8)=0,I$5&gt;=$F8,I$5&lt;=$F8+$G8-1)</formula>
    </cfRule>
  </conditionalFormatting>
  <conditionalFormatting sqref="I478:BL478">
    <cfRule type="expression" dxfId="46" priority="81" stopIfTrue="1">
      <formula>AND(#REF!="Low Risk",I$5&gt;=#REF!,I$5&lt;=#REF!+#REF!-1)</formula>
    </cfRule>
    <cfRule type="expression" dxfId="45" priority="82" stopIfTrue="1">
      <formula>AND(#REF!="High Risk",I$5&gt;=#REF!,I$5&lt;=#REF!+#REF!-1)</formula>
    </cfRule>
    <cfRule type="expression" dxfId="44" priority="83" stopIfTrue="1">
      <formula>AND(#REF!="On Track",I$5&gt;=#REF!,I$5&lt;=#REF!+#REF!-1)</formula>
    </cfRule>
    <cfRule type="expression" dxfId="43" priority="84" stopIfTrue="1">
      <formula>AND(#REF!="Med Risk",I$5&gt;=#REF!,I$5&lt;=#REF!+#REF!-1)</formula>
    </cfRule>
    <cfRule type="expression" dxfId="42" priority="85" stopIfTrue="1">
      <formula>AND(LEN(#REF!)=0,I$5&gt;=#REF!,I$5&lt;=#REF!+#REF!-1)</formula>
    </cfRule>
  </conditionalFormatting>
  <conditionalFormatting sqref="E276:E283 E68 E270:E274">
    <cfRule type="dataBar" priority="69">
      <dataBar>
        <cfvo type="num" val="0"/>
        <cfvo type="num" val="1"/>
        <color theme="0" tint="-0.249977111117893"/>
      </dataBar>
      <extLst>
        <ext xmlns:x14="http://schemas.microsoft.com/office/spreadsheetml/2009/9/main" uri="{B025F937-C7B1-47D3-B67F-A62EFF666E3E}">
          <x14:id>{05C8E445-CE59-495A-ADE1-6BE6AECD5D92}</x14:id>
        </ext>
      </extLst>
    </cfRule>
  </conditionalFormatting>
  <conditionalFormatting sqref="E275">
    <cfRule type="dataBar" priority="68">
      <dataBar>
        <cfvo type="num" val="0"/>
        <cfvo type="num" val="1"/>
        <color theme="0" tint="-0.249977111117893"/>
      </dataBar>
      <extLst>
        <ext xmlns:x14="http://schemas.microsoft.com/office/spreadsheetml/2009/9/main" uri="{B025F937-C7B1-47D3-B67F-A62EFF666E3E}">
          <x14:id>{DC4A0744-DCFD-413F-90C1-2A7A00E125DB}</x14:id>
        </ext>
      </extLst>
    </cfRule>
  </conditionalFormatting>
  <conditionalFormatting sqref="E301">
    <cfRule type="dataBar" priority="67">
      <dataBar>
        <cfvo type="num" val="0"/>
        <cfvo type="num" val="1"/>
        <color theme="0" tint="-0.249977111117893"/>
      </dataBar>
      <extLst>
        <ext xmlns:x14="http://schemas.microsoft.com/office/spreadsheetml/2009/9/main" uri="{B025F937-C7B1-47D3-B67F-A62EFF666E3E}">
          <x14:id>{5CD2A4E8-B569-4C42-906E-0D0EF63D8599}</x14:id>
        </ext>
      </extLst>
    </cfRule>
  </conditionalFormatting>
  <conditionalFormatting sqref="E302">
    <cfRule type="dataBar" priority="66">
      <dataBar>
        <cfvo type="num" val="0"/>
        <cfvo type="num" val="1"/>
        <color theme="0" tint="-0.249977111117893"/>
      </dataBar>
      <extLst>
        <ext xmlns:x14="http://schemas.microsoft.com/office/spreadsheetml/2009/9/main" uri="{B025F937-C7B1-47D3-B67F-A62EFF666E3E}">
          <x14:id>{32722E0A-4B1D-4E86-90AB-DDDC55051D0B}</x14:id>
        </ext>
      </extLst>
    </cfRule>
  </conditionalFormatting>
  <conditionalFormatting sqref="E31:E32 E47">
    <cfRule type="dataBar" priority="65">
      <dataBar>
        <cfvo type="num" val="0"/>
        <cfvo type="num" val="1"/>
        <color theme="0" tint="-0.249977111117893"/>
      </dataBar>
      <extLst>
        <ext xmlns:x14="http://schemas.microsoft.com/office/spreadsheetml/2009/9/main" uri="{B025F937-C7B1-47D3-B67F-A62EFF666E3E}">
          <x14:id>{6C051428-10A8-4481-9390-22BA17BA08E5}</x14:id>
        </ext>
      </extLst>
    </cfRule>
  </conditionalFormatting>
  <conditionalFormatting sqref="E211:E222 E199">
    <cfRule type="dataBar" priority="64">
      <dataBar>
        <cfvo type="num" val="0"/>
        <cfvo type="num" val="1"/>
        <color theme="0" tint="-0.249977111117893"/>
      </dataBar>
      <extLst>
        <ext xmlns:x14="http://schemas.microsoft.com/office/spreadsheetml/2009/9/main" uri="{B025F937-C7B1-47D3-B67F-A62EFF666E3E}">
          <x14:id>{FFBCBC82-CCAD-45C0-B7FA-9BFC82A7D405}</x14:id>
        </ext>
      </extLst>
    </cfRule>
  </conditionalFormatting>
  <conditionalFormatting sqref="E267:E269">
    <cfRule type="dataBar" priority="63">
      <dataBar>
        <cfvo type="num" val="0"/>
        <cfvo type="num" val="1"/>
        <color theme="0" tint="-0.249977111117893"/>
      </dataBar>
      <extLst>
        <ext xmlns:x14="http://schemas.microsoft.com/office/spreadsheetml/2009/9/main" uri="{B025F937-C7B1-47D3-B67F-A62EFF666E3E}">
          <x14:id>{A1798A6C-2519-43A1-A098-D180A7C054A3}</x14:id>
        </ext>
      </extLst>
    </cfRule>
  </conditionalFormatting>
  <conditionalFormatting sqref="E284">
    <cfRule type="dataBar" priority="62">
      <dataBar>
        <cfvo type="num" val="0"/>
        <cfvo type="num" val="1"/>
        <color theme="0" tint="-0.249977111117893"/>
      </dataBar>
      <extLst>
        <ext xmlns:x14="http://schemas.microsoft.com/office/spreadsheetml/2009/9/main" uri="{B025F937-C7B1-47D3-B67F-A62EFF666E3E}">
          <x14:id>{4F27BB76-D197-402D-8549-B270F085CBFD}</x14:id>
        </ext>
      </extLst>
    </cfRule>
  </conditionalFormatting>
  <conditionalFormatting sqref="E285">
    <cfRule type="dataBar" priority="61">
      <dataBar>
        <cfvo type="num" val="0"/>
        <cfvo type="num" val="1"/>
        <color theme="0" tint="-0.249977111117893"/>
      </dataBar>
      <extLst>
        <ext xmlns:x14="http://schemas.microsoft.com/office/spreadsheetml/2009/9/main" uri="{B025F937-C7B1-47D3-B67F-A62EFF666E3E}">
          <x14:id>{31F012DC-46E0-4465-A238-973E2948E4AA}</x14:id>
        </ext>
      </extLst>
    </cfRule>
  </conditionalFormatting>
  <conditionalFormatting sqref="E286:E289">
    <cfRule type="dataBar" priority="60">
      <dataBar>
        <cfvo type="num" val="0"/>
        <cfvo type="num" val="1"/>
        <color theme="0" tint="-0.249977111117893"/>
      </dataBar>
      <extLst>
        <ext xmlns:x14="http://schemas.microsoft.com/office/spreadsheetml/2009/9/main" uri="{B025F937-C7B1-47D3-B67F-A62EFF666E3E}">
          <x14:id>{39DDFA16-847D-4229-B5D4-B25A87A7DE99}</x14:id>
        </ext>
      </extLst>
    </cfRule>
  </conditionalFormatting>
  <conditionalFormatting sqref="E290">
    <cfRule type="dataBar" priority="59">
      <dataBar>
        <cfvo type="num" val="0"/>
        <cfvo type="num" val="1"/>
        <color theme="0" tint="-0.249977111117893"/>
      </dataBar>
      <extLst>
        <ext xmlns:x14="http://schemas.microsoft.com/office/spreadsheetml/2009/9/main" uri="{B025F937-C7B1-47D3-B67F-A62EFF666E3E}">
          <x14:id>{3388CF2D-8389-44F8-825D-F3C8E3266539}</x14:id>
        </ext>
      </extLst>
    </cfRule>
  </conditionalFormatting>
  <conditionalFormatting sqref="E291:E293">
    <cfRule type="dataBar" priority="58">
      <dataBar>
        <cfvo type="num" val="0"/>
        <cfvo type="num" val="1"/>
        <color theme="0" tint="-0.249977111117893"/>
      </dataBar>
      <extLst>
        <ext xmlns:x14="http://schemas.microsoft.com/office/spreadsheetml/2009/9/main" uri="{B025F937-C7B1-47D3-B67F-A62EFF666E3E}">
          <x14:id>{33E4423C-5B93-48AE-AB66-E0CA61D56C43}</x14:id>
        </ext>
      </extLst>
    </cfRule>
  </conditionalFormatting>
  <conditionalFormatting sqref="E294">
    <cfRule type="dataBar" priority="57">
      <dataBar>
        <cfvo type="num" val="0"/>
        <cfvo type="num" val="1"/>
        <color theme="0" tint="-0.249977111117893"/>
      </dataBar>
      <extLst>
        <ext xmlns:x14="http://schemas.microsoft.com/office/spreadsheetml/2009/9/main" uri="{B025F937-C7B1-47D3-B67F-A62EFF666E3E}">
          <x14:id>{90B272A9-DB88-442B-AF41-57D91D01DAB3}</x14:id>
        </ext>
      </extLst>
    </cfRule>
  </conditionalFormatting>
  <conditionalFormatting sqref="E295:E296">
    <cfRule type="dataBar" priority="56">
      <dataBar>
        <cfvo type="num" val="0"/>
        <cfvo type="num" val="1"/>
        <color theme="0" tint="-0.249977111117893"/>
      </dataBar>
      <extLst>
        <ext xmlns:x14="http://schemas.microsoft.com/office/spreadsheetml/2009/9/main" uri="{B025F937-C7B1-47D3-B67F-A62EFF666E3E}">
          <x14:id>{BD3050D7-57D5-41B8-98FA-8478FF9A6BF3}</x14:id>
        </ext>
      </extLst>
    </cfRule>
  </conditionalFormatting>
  <conditionalFormatting sqref="E303">
    <cfRule type="dataBar" priority="55">
      <dataBar>
        <cfvo type="num" val="0"/>
        <cfvo type="num" val="1"/>
        <color theme="0" tint="-0.249977111117893"/>
      </dataBar>
      <extLst>
        <ext xmlns:x14="http://schemas.microsoft.com/office/spreadsheetml/2009/9/main" uri="{B025F937-C7B1-47D3-B67F-A62EFF666E3E}">
          <x14:id>{E43F17FB-1F8F-400C-9AD6-CA9BB987D786}</x14:id>
        </ext>
      </extLst>
    </cfRule>
  </conditionalFormatting>
  <conditionalFormatting sqref="E304:E305 E336">
    <cfRule type="dataBar" priority="54">
      <dataBar>
        <cfvo type="num" val="0"/>
        <cfvo type="num" val="1"/>
        <color theme="0" tint="-0.249977111117893"/>
      </dataBar>
      <extLst>
        <ext xmlns:x14="http://schemas.microsoft.com/office/spreadsheetml/2009/9/main" uri="{B025F937-C7B1-47D3-B67F-A62EFF666E3E}">
          <x14:id>{D884C24B-0C11-4C58-9EB1-2BC8EF5E13D8}</x14:id>
        </ext>
      </extLst>
    </cfRule>
  </conditionalFormatting>
  <conditionalFormatting sqref="I356:BL356">
    <cfRule type="expression" dxfId="41" priority="86" stopIfTrue="1">
      <formula>AND($C356="Low Risk",I$5&gt;=$F357,I$5&lt;=$F357+$G356-1)</formula>
    </cfRule>
    <cfRule type="expression" dxfId="40" priority="87" stopIfTrue="1">
      <formula>AND($C356="High Risk",I$5&gt;=$F357,I$5&lt;=$F357+$G356-1)</formula>
    </cfRule>
    <cfRule type="expression" dxfId="39" priority="88" stopIfTrue="1">
      <formula>AND($C356="On Track",I$5&gt;=$F357,I$5&lt;=$F357+$G356-1)</formula>
    </cfRule>
    <cfRule type="expression" dxfId="38" priority="89" stopIfTrue="1">
      <formula>AND($C356="Med Risk",I$5&gt;=$F357,I$5&lt;=$F357+$G356-1)</formula>
    </cfRule>
    <cfRule type="expression" dxfId="37" priority="90" stopIfTrue="1">
      <formula>AND(LEN($C356)=0,I$5&gt;=$F357,I$5&lt;=$F357+$G356-1)</formula>
    </cfRule>
  </conditionalFormatting>
  <conditionalFormatting sqref="E357:E362">
    <cfRule type="dataBar" priority="52">
      <dataBar>
        <cfvo type="num" val="0"/>
        <cfvo type="num" val="1"/>
        <color theme="0" tint="-0.249977111117893"/>
      </dataBar>
      <extLst>
        <ext xmlns:x14="http://schemas.microsoft.com/office/spreadsheetml/2009/9/main" uri="{B025F937-C7B1-47D3-B67F-A62EFF666E3E}">
          <x14:id>{9D29D135-8926-496D-8405-F79EA0EE0548}</x14:id>
        </ext>
      </extLst>
    </cfRule>
  </conditionalFormatting>
  <conditionalFormatting sqref="I357:BL362">
    <cfRule type="expression" dxfId="36" priority="51">
      <formula>AND(TODAY()&gt;=I$5,TODAY()&lt;J$5)</formula>
    </cfRule>
  </conditionalFormatting>
  <conditionalFormatting sqref="E365:E370">
    <cfRule type="dataBar" priority="49">
      <dataBar>
        <cfvo type="num" val="0"/>
        <cfvo type="num" val="1"/>
        <color theme="0" tint="-0.249977111117893"/>
      </dataBar>
      <extLst>
        <ext xmlns:x14="http://schemas.microsoft.com/office/spreadsheetml/2009/9/main" uri="{B025F937-C7B1-47D3-B67F-A62EFF666E3E}">
          <x14:id>{5EE7BEE8-A70E-4BCE-B68B-8ED00BDE2F8A}</x14:id>
        </ext>
      </extLst>
    </cfRule>
  </conditionalFormatting>
  <conditionalFormatting sqref="I365:BL370">
    <cfRule type="expression" dxfId="35" priority="48">
      <formula>AND(TODAY()&gt;=I$5,TODAY()&lt;J$5)</formula>
    </cfRule>
  </conditionalFormatting>
  <conditionalFormatting sqref="E372">
    <cfRule type="dataBar" priority="47">
      <dataBar>
        <cfvo type="num" val="0"/>
        <cfvo type="num" val="1"/>
        <color theme="0" tint="-0.249977111117893"/>
      </dataBar>
      <extLst>
        <ext xmlns:x14="http://schemas.microsoft.com/office/spreadsheetml/2009/9/main" uri="{B025F937-C7B1-47D3-B67F-A62EFF666E3E}">
          <x14:id>{87151EF6-E281-41FD-9FD5-A8A8C2A556A6}</x14:id>
        </ext>
      </extLst>
    </cfRule>
  </conditionalFormatting>
  <conditionalFormatting sqref="E373:E391">
    <cfRule type="dataBar" priority="45">
      <dataBar>
        <cfvo type="num" val="0"/>
        <cfvo type="num" val="1"/>
        <color theme="0" tint="-0.249977111117893"/>
      </dataBar>
      <extLst>
        <ext xmlns:x14="http://schemas.microsoft.com/office/spreadsheetml/2009/9/main" uri="{B025F937-C7B1-47D3-B67F-A62EFF666E3E}">
          <x14:id>{59301334-A39F-449E-94AB-FB11B366D43C}</x14:id>
        </ext>
      </extLst>
    </cfRule>
  </conditionalFormatting>
  <conditionalFormatting sqref="I373:BL391">
    <cfRule type="expression" dxfId="34" priority="44">
      <formula>AND(TODAY()&gt;=I$5,TODAY()&lt;J$5)</formula>
    </cfRule>
  </conditionalFormatting>
  <conditionalFormatting sqref="E394:E401">
    <cfRule type="dataBar" priority="42">
      <dataBar>
        <cfvo type="num" val="0"/>
        <cfvo type="num" val="1"/>
        <color theme="0" tint="-0.249977111117893"/>
      </dataBar>
      <extLst>
        <ext xmlns:x14="http://schemas.microsoft.com/office/spreadsheetml/2009/9/main" uri="{B025F937-C7B1-47D3-B67F-A62EFF666E3E}">
          <x14:id>{8DE7CD65-F256-4576-AB15-6DFA3FEDDF85}</x14:id>
        </ext>
      </extLst>
    </cfRule>
  </conditionalFormatting>
  <conditionalFormatting sqref="I394:BL401">
    <cfRule type="expression" dxfId="33" priority="41">
      <formula>AND(TODAY()&gt;=I$5,TODAY()&lt;J$5)</formula>
    </cfRule>
  </conditionalFormatting>
  <conditionalFormatting sqref="E404:E419">
    <cfRule type="dataBar" priority="39">
      <dataBar>
        <cfvo type="num" val="0"/>
        <cfvo type="num" val="1"/>
        <color theme="0" tint="-0.249977111117893"/>
      </dataBar>
      <extLst>
        <ext xmlns:x14="http://schemas.microsoft.com/office/spreadsheetml/2009/9/main" uri="{B025F937-C7B1-47D3-B67F-A62EFF666E3E}">
          <x14:id>{98B0FD15-171D-4516-9CA7-DE093A7641EA}</x14:id>
        </ext>
      </extLst>
    </cfRule>
  </conditionalFormatting>
  <conditionalFormatting sqref="I404:BL419">
    <cfRule type="expression" dxfId="32" priority="38">
      <formula>AND(TODAY()&gt;=I$5,TODAY()&lt;J$5)</formula>
    </cfRule>
  </conditionalFormatting>
  <conditionalFormatting sqref="E422:E424">
    <cfRule type="dataBar" priority="36">
      <dataBar>
        <cfvo type="num" val="0"/>
        <cfvo type="num" val="1"/>
        <color theme="0" tint="-0.249977111117893"/>
      </dataBar>
      <extLst>
        <ext xmlns:x14="http://schemas.microsoft.com/office/spreadsheetml/2009/9/main" uri="{B025F937-C7B1-47D3-B67F-A62EFF666E3E}">
          <x14:id>{1DCEFEDC-AE2C-4AB3-840A-07FC27018782}</x14:id>
        </ext>
      </extLst>
    </cfRule>
  </conditionalFormatting>
  <conditionalFormatting sqref="I422:BL424">
    <cfRule type="expression" dxfId="31" priority="35">
      <formula>AND(TODAY()&gt;=I$5,TODAY()&lt;J$5)</formula>
    </cfRule>
  </conditionalFormatting>
  <conditionalFormatting sqref="E427:E440">
    <cfRule type="dataBar" priority="33">
      <dataBar>
        <cfvo type="num" val="0"/>
        <cfvo type="num" val="1"/>
        <color theme="0" tint="-0.249977111117893"/>
      </dataBar>
      <extLst>
        <ext xmlns:x14="http://schemas.microsoft.com/office/spreadsheetml/2009/9/main" uri="{B025F937-C7B1-47D3-B67F-A62EFF666E3E}">
          <x14:id>{4045EE57-446D-4DF1-9E42-02D6E1F770C1}</x14:id>
        </ext>
      </extLst>
    </cfRule>
  </conditionalFormatting>
  <conditionalFormatting sqref="I427:BL440">
    <cfRule type="expression" dxfId="30" priority="32">
      <formula>AND(TODAY()&gt;=I$5,TODAY()&lt;J$5)</formula>
    </cfRule>
  </conditionalFormatting>
  <conditionalFormatting sqref="E443:E463">
    <cfRule type="dataBar" priority="30">
      <dataBar>
        <cfvo type="num" val="0"/>
        <cfvo type="num" val="1"/>
        <color theme="0" tint="-0.249977111117893"/>
      </dataBar>
      <extLst>
        <ext xmlns:x14="http://schemas.microsoft.com/office/spreadsheetml/2009/9/main" uri="{B025F937-C7B1-47D3-B67F-A62EFF666E3E}">
          <x14:id>{053AFD81-5694-4BEC-A82B-BBE77DE2F8B1}</x14:id>
        </ext>
      </extLst>
    </cfRule>
  </conditionalFormatting>
  <conditionalFormatting sqref="I443:BL464">
    <cfRule type="expression" dxfId="29" priority="29">
      <formula>AND(TODAY()&gt;=I$5,TODAY()&lt;J$5)</formula>
    </cfRule>
  </conditionalFormatting>
  <conditionalFormatting sqref="E34:E46">
    <cfRule type="dataBar" priority="27">
      <dataBar>
        <cfvo type="num" val="0"/>
        <cfvo type="num" val="1"/>
        <color theme="0" tint="-0.249977111117893"/>
      </dataBar>
      <extLst>
        <ext xmlns:x14="http://schemas.microsoft.com/office/spreadsheetml/2009/9/main" uri="{B025F937-C7B1-47D3-B67F-A62EFF666E3E}">
          <x14:id>{A6C457B9-53BB-4969-B6D2-8F6B1B470E70}</x14:id>
        </ext>
      </extLst>
    </cfRule>
  </conditionalFormatting>
  <conditionalFormatting sqref="I34:BL46">
    <cfRule type="expression" dxfId="28" priority="26">
      <formula>AND(TODAY()&gt;=I$5,TODAY()&lt;J$5)</formula>
    </cfRule>
  </conditionalFormatting>
  <conditionalFormatting sqref="I455:BL466 I325:BL335">
    <cfRule type="expression" dxfId="27" priority="91" stopIfTrue="1">
      <formula>AND($C324="Low Risk",I$5&gt;=$F324,I$5&lt;=$F324+$G325-1)</formula>
    </cfRule>
    <cfRule type="expression" dxfId="26" priority="92" stopIfTrue="1">
      <formula>AND($C324="High Risk",I$5&gt;=$F324,I$5&lt;=$F324+$G325-1)</formula>
    </cfRule>
    <cfRule type="expression" dxfId="25" priority="93" stopIfTrue="1">
      <formula>AND($C324="On Track",I$5&gt;=$F324,I$5&lt;=$F324+$G325-1)</formula>
    </cfRule>
    <cfRule type="expression" dxfId="24" priority="94" stopIfTrue="1">
      <formula>AND($C324="Med Risk",I$5&gt;=$F324,I$5&lt;=$F324+$G325-1)</formula>
    </cfRule>
    <cfRule type="expression" dxfId="23" priority="95" stopIfTrue="1">
      <formula>AND(LEN($C324)=0,I$5&gt;=$F324,I$5&lt;=$F324+$G325-1)</formula>
    </cfRule>
  </conditionalFormatting>
  <conditionalFormatting sqref="I454:BL454">
    <cfRule type="expression" dxfId="22" priority="96" stopIfTrue="1">
      <formula>AND(#REF!="Low Risk",I$5&gt;=#REF!,I$5&lt;=#REF!+$G454-1)</formula>
    </cfRule>
    <cfRule type="expression" dxfId="21" priority="97" stopIfTrue="1">
      <formula>AND(#REF!="High Risk",I$5&gt;=#REF!,I$5&lt;=#REF!+$G454-1)</formula>
    </cfRule>
    <cfRule type="expression" dxfId="20" priority="98" stopIfTrue="1">
      <formula>AND(#REF!="On Track",I$5&gt;=#REF!,I$5&lt;=#REF!+$G454-1)</formula>
    </cfRule>
    <cfRule type="expression" dxfId="19" priority="99" stopIfTrue="1">
      <formula>AND(#REF!="Med Risk",I$5&gt;=#REF!,I$5&lt;=#REF!+$G454-1)</formula>
    </cfRule>
    <cfRule type="expression" dxfId="18" priority="100" stopIfTrue="1">
      <formula>AND(LEN(#REF!)=0,I$5&gt;=#REF!,I$5&lt;=#REF!+$G454-1)</formula>
    </cfRule>
  </conditionalFormatting>
  <conditionalFormatting sqref="E69:E93 E113">
    <cfRule type="dataBar" priority="24">
      <dataBar>
        <cfvo type="num" val="0"/>
        <cfvo type="num" val="1"/>
        <color theme="0" tint="-0.249977111117893"/>
      </dataBar>
      <extLst>
        <ext xmlns:x14="http://schemas.microsoft.com/office/spreadsheetml/2009/9/main" uri="{B025F937-C7B1-47D3-B67F-A62EFF666E3E}">
          <x14:id>{3D194DCA-1A7E-4C68-90AB-46E0E6EAEF17}</x14:id>
        </ext>
      </extLst>
    </cfRule>
  </conditionalFormatting>
  <conditionalFormatting sqref="I69:BL93 I113:BL113">
    <cfRule type="expression" dxfId="17" priority="25">
      <formula>AND(TODAY()&gt;=I$5,TODAY()&lt;J$5)</formula>
    </cfRule>
  </conditionalFormatting>
  <conditionalFormatting sqref="E94:E112">
    <cfRule type="dataBar" priority="21">
      <dataBar>
        <cfvo type="num" val="0"/>
        <cfvo type="num" val="1"/>
        <color theme="0" tint="-0.249977111117893"/>
      </dataBar>
      <extLst>
        <ext xmlns:x14="http://schemas.microsoft.com/office/spreadsheetml/2009/9/main" uri="{B025F937-C7B1-47D3-B67F-A62EFF666E3E}">
          <x14:id>{EF077C0A-6F47-4EAE-8601-AAB23AACBCFC}</x14:id>
        </ext>
      </extLst>
    </cfRule>
  </conditionalFormatting>
  <conditionalFormatting sqref="I94:BL112">
    <cfRule type="expression" dxfId="16" priority="22">
      <formula>AND(TODAY()&gt;=I$5,TODAY()&lt;J$5)</formula>
    </cfRule>
  </conditionalFormatting>
  <conditionalFormatting sqref="I206:BL210">
    <cfRule type="expression" dxfId="15" priority="19">
      <formula>AND(TODAY()&gt;=I$5,TODAY()&lt;J$5)</formula>
    </cfRule>
  </conditionalFormatting>
  <conditionalFormatting sqref="E206:E208 E210">
    <cfRule type="dataBar" priority="18">
      <dataBar>
        <cfvo type="num" val="0"/>
        <cfvo type="num" val="1"/>
        <color theme="0" tint="-0.249977111117893"/>
      </dataBar>
      <extLst>
        <ext xmlns:x14="http://schemas.microsoft.com/office/spreadsheetml/2009/9/main" uri="{B025F937-C7B1-47D3-B67F-A62EFF666E3E}">
          <x14:id>{30ED3FDB-7387-453A-BE61-0C9484FBB56B}</x14:id>
        </ext>
      </extLst>
    </cfRule>
  </conditionalFormatting>
  <conditionalFormatting sqref="E209">
    <cfRule type="dataBar" priority="17">
      <dataBar>
        <cfvo type="num" val="0"/>
        <cfvo type="num" val="1"/>
        <color theme="0" tint="-0.249977111117893"/>
      </dataBar>
      <extLst>
        <ext xmlns:x14="http://schemas.microsoft.com/office/spreadsheetml/2009/9/main" uri="{B025F937-C7B1-47D3-B67F-A62EFF666E3E}">
          <x14:id>{59EF6C29-A9F7-4A58-8CAE-54F7B734535F}</x14:id>
        </ext>
      </extLst>
    </cfRule>
  </conditionalFormatting>
  <conditionalFormatting sqref="E307:E320">
    <cfRule type="dataBar" priority="15">
      <dataBar>
        <cfvo type="num" val="0"/>
        <cfvo type="num" val="1"/>
        <color theme="0" tint="-0.249977111117893"/>
      </dataBar>
      <extLst>
        <ext xmlns:x14="http://schemas.microsoft.com/office/spreadsheetml/2009/9/main" uri="{B025F937-C7B1-47D3-B67F-A62EFF666E3E}">
          <x14:id>{27F6ED39-FB8F-4A35-8954-BFB59A676518}</x14:id>
        </ext>
      </extLst>
    </cfRule>
  </conditionalFormatting>
  <conditionalFormatting sqref="I307:BL320">
    <cfRule type="expression" dxfId="14" priority="16">
      <formula>AND(TODAY()&gt;=I$5,TODAY()&lt;J$5)</formula>
    </cfRule>
  </conditionalFormatting>
  <conditionalFormatting sqref="E306">
    <cfRule type="dataBar" priority="13">
      <dataBar>
        <cfvo type="num" val="0"/>
        <cfvo type="num" val="1"/>
        <color theme="0" tint="-0.249977111117893"/>
      </dataBar>
      <extLst>
        <ext xmlns:x14="http://schemas.microsoft.com/office/spreadsheetml/2009/9/main" uri="{B025F937-C7B1-47D3-B67F-A62EFF666E3E}">
          <x14:id>{D9B1E005-F298-4503-B1EE-B1784D84F92A}</x14:id>
        </ext>
      </extLst>
    </cfRule>
  </conditionalFormatting>
  <conditionalFormatting sqref="I306:BL306">
    <cfRule type="expression" dxfId="13" priority="12">
      <formula>AND(TODAY()&gt;=I$5,TODAY()&lt;J$5)</formula>
    </cfRule>
  </conditionalFormatting>
  <conditionalFormatting sqref="E334">
    <cfRule type="dataBar" priority="5">
      <dataBar>
        <cfvo type="num" val="0"/>
        <cfvo type="num" val="1"/>
        <color theme="0" tint="-0.249977111117893"/>
      </dataBar>
      <extLst>
        <ext xmlns:x14="http://schemas.microsoft.com/office/spreadsheetml/2009/9/main" uri="{B025F937-C7B1-47D3-B67F-A62EFF666E3E}">
          <x14:id>{8DFEBFF2-C583-4503-9C0F-40B6DA490F61}</x14:id>
        </ext>
      </extLst>
    </cfRule>
  </conditionalFormatting>
  <conditionalFormatting sqref="I335:BL335">
    <cfRule type="expression" dxfId="12" priority="4">
      <formula>AND(TODAY()&gt;=I$5,TODAY()&lt;J$5)</formula>
    </cfRule>
  </conditionalFormatting>
  <conditionalFormatting sqref="E321:E333">
    <cfRule type="dataBar" priority="2">
      <dataBar>
        <cfvo type="num" val="0"/>
        <cfvo type="num" val="1"/>
        <color theme="0" tint="-0.249977111117893"/>
      </dataBar>
      <extLst>
        <ext xmlns:x14="http://schemas.microsoft.com/office/spreadsheetml/2009/9/main" uri="{B025F937-C7B1-47D3-B67F-A62EFF666E3E}">
          <x14:id>{37E81591-43A7-40FC-A047-97F9DD91B9AF}</x14:id>
        </ext>
      </extLst>
    </cfRule>
  </conditionalFormatting>
  <conditionalFormatting sqref="I321:BL334">
    <cfRule type="expression" dxfId="11" priority="1">
      <formula>AND(TODAY()&gt;=I$5,TODAY()&lt;J$5)</formula>
    </cfRule>
  </conditionalFormatting>
  <conditionalFormatting sqref="I324:BL324">
    <cfRule type="expression" dxfId="10" priority="7" stopIfTrue="1">
      <formula>AND(#REF!="Low Risk",I$5&gt;=#REF!,I$5&lt;=#REF!+$G324-1)</formula>
    </cfRule>
    <cfRule type="expression" dxfId="9" priority="8" stopIfTrue="1">
      <formula>AND(#REF!="High Risk",I$5&gt;=#REF!,I$5&lt;=#REF!+$G324-1)</formula>
    </cfRule>
    <cfRule type="expression" dxfId="8" priority="9" stopIfTrue="1">
      <formula>AND(#REF!="On Track",I$5&gt;=#REF!,I$5&lt;=#REF!+$G324-1)</formula>
    </cfRule>
    <cfRule type="expression" dxfId="7" priority="10" stopIfTrue="1">
      <formula>AND(#REF!="Med Risk",I$5&gt;=#REF!,I$5&lt;=#REF!+$G324-1)</formula>
    </cfRule>
    <cfRule type="expression" dxfId="6" priority="11" stopIfTrue="1">
      <formula>AND(LEN(#REF!)=0,I$5&gt;=#REF!,I$5&lt;=#REF!+$G324-1)</formula>
    </cfRule>
  </conditionalFormatting>
  <dataValidations count="3">
    <dataValidation type="list" allowBlank="1" showInputMessage="1" sqref="C9:C21" xr:uid="{CC6FAF6F-594D-4B19-A537-02C86668BC7D}">
      <formula1>"Goal,Milestone,On Track, Low Risk, Med Risk, High Risk"</formula1>
    </dataValidation>
    <dataValidation type="whole" operator="greaterThanOrEqual" allowBlank="1" showInputMessage="1" promptTitle="Scrolling Increment" prompt="Changing this number will scroll the Gantt Chart view." sqref="F4" xr:uid="{E4A9F343-7BBB-498A-BE97-0A8837CDD9E1}">
      <formula1>0</formula1>
    </dataValidation>
    <dataValidation type="list" allowBlank="1" showInputMessage="1" showErrorMessage="1" sqref="C8 C336:C464 C467:C477 C22:C184 C199:C334" xr:uid="{3283A212-01B5-49B1-AEA7-FDE5734EFAD2}">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ltText="Scroll bar to scroll through the Ghantt project timeline.">
                <anchor moveWithCells="1">
                  <from>
                    <xdr:col>8</xdr:col>
                    <xdr:colOff>27214</xdr:colOff>
                    <xdr:row>5</xdr:row>
                    <xdr:rowOff>59871</xdr:rowOff>
                  </from>
                  <to>
                    <xdr:col>73</xdr:col>
                    <xdr:colOff>598714</xdr:colOff>
                    <xdr:row>6</xdr:row>
                    <xdr:rowOff>141514</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5DE5406-4475-40D5-855C-842AE5DCC647}">
            <x14:dataBar minLength="0" maxLength="100" gradient="0">
              <x14:cfvo type="num">
                <xm:f>0</xm:f>
              </x14:cfvo>
              <x14:cfvo type="num">
                <xm:f>1</xm:f>
              </x14:cfvo>
              <x14:negativeFillColor rgb="FFFF0000"/>
              <x14:axisColor rgb="FF000000"/>
            </x14:dataBar>
          </x14:cfRule>
          <xm:sqref>E297:E300 E363:E364 E420:E421 E371 E392:E393 E402:E403 E425:E426 E441:E442 E464 E337:E356 E467:E477 E114:E184 E33 E48:E67 E7:E30 E200:E205 E223:E266</xm:sqref>
        </x14:conditionalFormatting>
        <x14:conditionalFormatting xmlns:xm="http://schemas.microsoft.com/office/excel/2006/main">
          <x14:cfRule type="dataBar" id="{05C8E445-CE59-495A-ADE1-6BE6AECD5D92}">
            <x14:dataBar minLength="0" maxLength="100" gradient="0">
              <x14:cfvo type="num">
                <xm:f>0</xm:f>
              </x14:cfvo>
              <x14:cfvo type="num">
                <xm:f>1</xm:f>
              </x14:cfvo>
              <x14:negativeFillColor rgb="FFFF0000"/>
              <x14:axisColor rgb="FF000000"/>
            </x14:dataBar>
          </x14:cfRule>
          <xm:sqref>E276:E283 E68 E270:E274</xm:sqref>
        </x14:conditionalFormatting>
        <x14:conditionalFormatting xmlns:xm="http://schemas.microsoft.com/office/excel/2006/main">
          <x14:cfRule type="dataBar" id="{DC4A0744-DCFD-413F-90C1-2A7A00E125DB}">
            <x14:dataBar minLength="0" maxLength="100" gradient="0">
              <x14:cfvo type="num">
                <xm:f>0</xm:f>
              </x14:cfvo>
              <x14:cfvo type="num">
                <xm:f>1</xm:f>
              </x14:cfvo>
              <x14:negativeFillColor rgb="FFFF0000"/>
              <x14:axisColor rgb="FF000000"/>
            </x14:dataBar>
          </x14:cfRule>
          <xm:sqref>E275</xm:sqref>
        </x14:conditionalFormatting>
        <x14:conditionalFormatting xmlns:xm="http://schemas.microsoft.com/office/excel/2006/main">
          <x14:cfRule type="dataBar" id="{5CD2A4E8-B569-4C42-906E-0D0EF63D8599}">
            <x14:dataBar minLength="0" maxLength="100" gradient="0">
              <x14:cfvo type="num">
                <xm:f>0</xm:f>
              </x14:cfvo>
              <x14:cfvo type="num">
                <xm:f>1</xm:f>
              </x14:cfvo>
              <x14:negativeFillColor rgb="FFFF0000"/>
              <x14:axisColor rgb="FF000000"/>
            </x14:dataBar>
          </x14:cfRule>
          <xm:sqref>E301</xm:sqref>
        </x14:conditionalFormatting>
        <x14:conditionalFormatting xmlns:xm="http://schemas.microsoft.com/office/excel/2006/main">
          <x14:cfRule type="dataBar" id="{32722E0A-4B1D-4E86-90AB-DDDC55051D0B}">
            <x14:dataBar minLength="0" maxLength="100" gradient="0">
              <x14:cfvo type="num">
                <xm:f>0</xm:f>
              </x14:cfvo>
              <x14:cfvo type="num">
                <xm:f>1</xm:f>
              </x14:cfvo>
              <x14:negativeFillColor rgb="FFFF0000"/>
              <x14:axisColor rgb="FF000000"/>
            </x14:dataBar>
          </x14:cfRule>
          <xm:sqref>E302</xm:sqref>
        </x14:conditionalFormatting>
        <x14:conditionalFormatting xmlns:xm="http://schemas.microsoft.com/office/excel/2006/main">
          <x14:cfRule type="dataBar" id="{6C051428-10A8-4481-9390-22BA17BA08E5}">
            <x14:dataBar minLength="0" maxLength="100" gradient="0">
              <x14:cfvo type="num">
                <xm:f>0</xm:f>
              </x14:cfvo>
              <x14:cfvo type="num">
                <xm:f>1</xm:f>
              </x14:cfvo>
              <x14:negativeFillColor rgb="FFFF0000"/>
              <x14:axisColor rgb="FF000000"/>
            </x14:dataBar>
          </x14:cfRule>
          <xm:sqref>E31:E32 E47</xm:sqref>
        </x14:conditionalFormatting>
        <x14:conditionalFormatting xmlns:xm="http://schemas.microsoft.com/office/excel/2006/main">
          <x14:cfRule type="dataBar" id="{FFBCBC82-CCAD-45C0-B7FA-9BFC82A7D405}">
            <x14:dataBar minLength="0" maxLength="100" gradient="0">
              <x14:cfvo type="num">
                <xm:f>0</xm:f>
              </x14:cfvo>
              <x14:cfvo type="num">
                <xm:f>1</xm:f>
              </x14:cfvo>
              <x14:negativeFillColor rgb="FFFF0000"/>
              <x14:axisColor rgb="FF000000"/>
            </x14:dataBar>
          </x14:cfRule>
          <xm:sqref>E211:E222 E199</xm:sqref>
        </x14:conditionalFormatting>
        <x14:conditionalFormatting xmlns:xm="http://schemas.microsoft.com/office/excel/2006/main">
          <x14:cfRule type="dataBar" id="{A1798A6C-2519-43A1-A098-D180A7C054A3}">
            <x14:dataBar minLength="0" maxLength="100" gradient="0">
              <x14:cfvo type="num">
                <xm:f>0</xm:f>
              </x14:cfvo>
              <x14:cfvo type="num">
                <xm:f>1</xm:f>
              </x14:cfvo>
              <x14:negativeFillColor rgb="FFFF0000"/>
              <x14:axisColor rgb="FF000000"/>
            </x14:dataBar>
          </x14:cfRule>
          <xm:sqref>E267:E269</xm:sqref>
        </x14:conditionalFormatting>
        <x14:conditionalFormatting xmlns:xm="http://schemas.microsoft.com/office/excel/2006/main">
          <x14:cfRule type="dataBar" id="{4F27BB76-D197-402D-8549-B270F085CBFD}">
            <x14:dataBar minLength="0" maxLength="100" gradient="0">
              <x14:cfvo type="num">
                <xm:f>0</xm:f>
              </x14:cfvo>
              <x14:cfvo type="num">
                <xm:f>1</xm:f>
              </x14:cfvo>
              <x14:negativeFillColor rgb="FFFF0000"/>
              <x14:axisColor rgb="FF000000"/>
            </x14:dataBar>
          </x14:cfRule>
          <xm:sqref>E284</xm:sqref>
        </x14:conditionalFormatting>
        <x14:conditionalFormatting xmlns:xm="http://schemas.microsoft.com/office/excel/2006/main">
          <x14:cfRule type="dataBar" id="{31F012DC-46E0-4465-A238-973E2948E4AA}">
            <x14:dataBar minLength="0" maxLength="100" gradient="0">
              <x14:cfvo type="num">
                <xm:f>0</xm:f>
              </x14:cfvo>
              <x14:cfvo type="num">
                <xm:f>1</xm:f>
              </x14:cfvo>
              <x14:negativeFillColor rgb="FFFF0000"/>
              <x14:axisColor rgb="FF000000"/>
            </x14:dataBar>
          </x14:cfRule>
          <xm:sqref>E285</xm:sqref>
        </x14:conditionalFormatting>
        <x14:conditionalFormatting xmlns:xm="http://schemas.microsoft.com/office/excel/2006/main">
          <x14:cfRule type="dataBar" id="{39DDFA16-847D-4229-B5D4-B25A87A7DE99}">
            <x14:dataBar minLength="0" maxLength="100" gradient="0">
              <x14:cfvo type="num">
                <xm:f>0</xm:f>
              </x14:cfvo>
              <x14:cfvo type="num">
                <xm:f>1</xm:f>
              </x14:cfvo>
              <x14:negativeFillColor rgb="FFFF0000"/>
              <x14:axisColor rgb="FF000000"/>
            </x14:dataBar>
          </x14:cfRule>
          <xm:sqref>E286:E289</xm:sqref>
        </x14:conditionalFormatting>
        <x14:conditionalFormatting xmlns:xm="http://schemas.microsoft.com/office/excel/2006/main">
          <x14:cfRule type="dataBar" id="{3388CF2D-8389-44F8-825D-F3C8E3266539}">
            <x14:dataBar minLength="0" maxLength="100" gradient="0">
              <x14:cfvo type="num">
                <xm:f>0</xm:f>
              </x14:cfvo>
              <x14:cfvo type="num">
                <xm:f>1</xm:f>
              </x14:cfvo>
              <x14:negativeFillColor rgb="FFFF0000"/>
              <x14:axisColor rgb="FF000000"/>
            </x14:dataBar>
          </x14:cfRule>
          <xm:sqref>E290</xm:sqref>
        </x14:conditionalFormatting>
        <x14:conditionalFormatting xmlns:xm="http://schemas.microsoft.com/office/excel/2006/main">
          <x14:cfRule type="dataBar" id="{33E4423C-5B93-48AE-AB66-E0CA61D56C43}">
            <x14:dataBar minLength="0" maxLength="100" gradient="0">
              <x14:cfvo type="num">
                <xm:f>0</xm:f>
              </x14:cfvo>
              <x14:cfvo type="num">
                <xm:f>1</xm:f>
              </x14:cfvo>
              <x14:negativeFillColor rgb="FFFF0000"/>
              <x14:axisColor rgb="FF000000"/>
            </x14:dataBar>
          </x14:cfRule>
          <xm:sqref>E291:E293</xm:sqref>
        </x14:conditionalFormatting>
        <x14:conditionalFormatting xmlns:xm="http://schemas.microsoft.com/office/excel/2006/main">
          <x14:cfRule type="dataBar" id="{90B272A9-DB88-442B-AF41-57D91D01DAB3}">
            <x14:dataBar minLength="0" maxLength="100" gradient="0">
              <x14:cfvo type="num">
                <xm:f>0</xm:f>
              </x14:cfvo>
              <x14:cfvo type="num">
                <xm:f>1</xm:f>
              </x14:cfvo>
              <x14:negativeFillColor rgb="FFFF0000"/>
              <x14:axisColor rgb="FF000000"/>
            </x14:dataBar>
          </x14:cfRule>
          <xm:sqref>E294</xm:sqref>
        </x14:conditionalFormatting>
        <x14:conditionalFormatting xmlns:xm="http://schemas.microsoft.com/office/excel/2006/main">
          <x14:cfRule type="dataBar" id="{BD3050D7-57D5-41B8-98FA-8478FF9A6BF3}">
            <x14:dataBar minLength="0" maxLength="100" gradient="0">
              <x14:cfvo type="num">
                <xm:f>0</xm:f>
              </x14:cfvo>
              <x14:cfvo type="num">
                <xm:f>1</xm:f>
              </x14:cfvo>
              <x14:negativeFillColor rgb="FFFF0000"/>
              <x14:axisColor rgb="FF000000"/>
            </x14:dataBar>
          </x14:cfRule>
          <xm:sqref>E295:E296</xm:sqref>
        </x14:conditionalFormatting>
        <x14:conditionalFormatting xmlns:xm="http://schemas.microsoft.com/office/excel/2006/main">
          <x14:cfRule type="dataBar" id="{E43F17FB-1F8F-400C-9AD6-CA9BB987D786}">
            <x14:dataBar minLength="0" maxLength="100" gradient="0">
              <x14:cfvo type="num">
                <xm:f>0</xm:f>
              </x14:cfvo>
              <x14:cfvo type="num">
                <xm:f>1</xm:f>
              </x14:cfvo>
              <x14:negativeFillColor rgb="FFFF0000"/>
              <x14:axisColor rgb="FF000000"/>
            </x14:dataBar>
          </x14:cfRule>
          <xm:sqref>E303</xm:sqref>
        </x14:conditionalFormatting>
        <x14:conditionalFormatting xmlns:xm="http://schemas.microsoft.com/office/excel/2006/main">
          <x14:cfRule type="dataBar" id="{D884C24B-0C11-4C58-9EB1-2BC8EF5E13D8}">
            <x14:dataBar minLength="0" maxLength="100" gradient="0">
              <x14:cfvo type="num">
                <xm:f>0</xm:f>
              </x14:cfvo>
              <x14:cfvo type="num">
                <xm:f>1</xm:f>
              </x14:cfvo>
              <x14:negativeFillColor rgb="FFFF0000"/>
              <x14:axisColor rgb="FF000000"/>
            </x14:dataBar>
          </x14:cfRule>
          <xm:sqref>E304:E305 E336</xm:sqref>
        </x14:conditionalFormatting>
        <x14:conditionalFormatting xmlns:xm="http://schemas.microsoft.com/office/excel/2006/main">
          <x14:cfRule type="dataBar" id="{9D29D135-8926-496D-8405-F79EA0EE0548}">
            <x14:dataBar minLength="0" maxLength="100" gradient="0">
              <x14:cfvo type="num">
                <xm:f>0</xm:f>
              </x14:cfvo>
              <x14:cfvo type="num">
                <xm:f>1</xm:f>
              </x14:cfvo>
              <x14:negativeFillColor rgb="FFFF0000"/>
              <x14:axisColor rgb="FF000000"/>
            </x14:dataBar>
          </x14:cfRule>
          <xm:sqref>E357:E362</xm:sqref>
        </x14:conditionalFormatting>
        <x14:conditionalFormatting xmlns:xm="http://schemas.microsoft.com/office/excel/2006/main">
          <x14:cfRule type="dataBar" id="{5EE7BEE8-A70E-4BCE-B68B-8ED00BDE2F8A}">
            <x14:dataBar minLength="0" maxLength="100" gradient="0">
              <x14:cfvo type="num">
                <xm:f>0</xm:f>
              </x14:cfvo>
              <x14:cfvo type="num">
                <xm:f>1</xm:f>
              </x14:cfvo>
              <x14:negativeFillColor rgb="FFFF0000"/>
              <x14:axisColor rgb="FF000000"/>
            </x14:dataBar>
          </x14:cfRule>
          <xm:sqref>E365:E370</xm:sqref>
        </x14:conditionalFormatting>
        <x14:conditionalFormatting xmlns:xm="http://schemas.microsoft.com/office/excel/2006/main">
          <x14:cfRule type="dataBar" id="{87151EF6-E281-41FD-9FD5-A8A8C2A556A6}">
            <x14:dataBar minLength="0" maxLength="100" gradient="0">
              <x14:cfvo type="num">
                <xm:f>0</xm:f>
              </x14:cfvo>
              <x14:cfvo type="num">
                <xm:f>1</xm:f>
              </x14:cfvo>
              <x14:negativeFillColor rgb="FFFF0000"/>
              <x14:axisColor rgb="FF000000"/>
            </x14:dataBar>
          </x14:cfRule>
          <xm:sqref>E372</xm:sqref>
        </x14:conditionalFormatting>
        <x14:conditionalFormatting xmlns:xm="http://schemas.microsoft.com/office/excel/2006/main">
          <x14:cfRule type="dataBar" id="{59301334-A39F-449E-94AB-FB11B366D43C}">
            <x14:dataBar minLength="0" maxLength="100" gradient="0">
              <x14:cfvo type="num">
                <xm:f>0</xm:f>
              </x14:cfvo>
              <x14:cfvo type="num">
                <xm:f>1</xm:f>
              </x14:cfvo>
              <x14:negativeFillColor rgb="FFFF0000"/>
              <x14:axisColor rgb="FF000000"/>
            </x14:dataBar>
          </x14:cfRule>
          <xm:sqref>E373:E391</xm:sqref>
        </x14:conditionalFormatting>
        <x14:conditionalFormatting xmlns:xm="http://schemas.microsoft.com/office/excel/2006/main">
          <x14:cfRule type="dataBar" id="{8DE7CD65-F256-4576-AB15-6DFA3FEDDF85}">
            <x14:dataBar minLength="0" maxLength="100" gradient="0">
              <x14:cfvo type="num">
                <xm:f>0</xm:f>
              </x14:cfvo>
              <x14:cfvo type="num">
                <xm:f>1</xm:f>
              </x14:cfvo>
              <x14:negativeFillColor rgb="FFFF0000"/>
              <x14:axisColor rgb="FF000000"/>
            </x14:dataBar>
          </x14:cfRule>
          <xm:sqref>E394:E401</xm:sqref>
        </x14:conditionalFormatting>
        <x14:conditionalFormatting xmlns:xm="http://schemas.microsoft.com/office/excel/2006/main">
          <x14:cfRule type="dataBar" id="{98B0FD15-171D-4516-9CA7-DE093A7641EA}">
            <x14:dataBar minLength="0" maxLength="100" gradient="0">
              <x14:cfvo type="num">
                <xm:f>0</xm:f>
              </x14:cfvo>
              <x14:cfvo type="num">
                <xm:f>1</xm:f>
              </x14:cfvo>
              <x14:negativeFillColor rgb="FFFF0000"/>
              <x14:axisColor rgb="FF000000"/>
            </x14:dataBar>
          </x14:cfRule>
          <xm:sqref>E404:E419</xm:sqref>
        </x14:conditionalFormatting>
        <x14:conditionalFormatting xmlns:xm="http://schemas.microsoft.com/office/excel/2006/main">
          <x14:cfRule type="dataBar" id="{1DCEFEDC-AE2C-4AB3-840A-07FC27018782}">
            <x14:dataBar minLength="0" maxLength="100" gradient="0">
              <x14:cfvo type="num">
                <xm:f>0</xm:f>
              </x14:cfvo>
              <x14:cfvo type="num">
                <xm:f>1</xm:f>
              </x14:cfvo>
              <x14:negativeFillColor rgb="FFFF0000"/>
              <x14:axisColor rgb="FF000000"/>
            </x14:dataBar>
          </x14:cfRule>
          <xm:sqref>E422:E424</xm:sqref>
        </x14:conditionalFormatting>
        <x14:conditionalFormatting xmlns:xm="http://schemas.microsoft.com/office/excel/2006/main">
          <x14:cfRule type="dataBar" id="{4045EE57-446D-4DF1-9E42-02D6E1F770C1}">
            <x14:dataBar minLength="0" maxLength="100" gradient="0">
              <x14:cfvo type="num">
                <xm:f>0</xm:f>
              </x14:cfvo>
              <x14:cfvo type="num">
                <xm:f>1</xm:f>
              </x14:cfvo>
              <x14:negativeFillColor rgb="FFFF0000"/>
              <x14:axisColor rgb="FF000000"/>
            </x14:dataBar>
          </x14:cfRule>
          <xm:sqref>E427:E440</xm:sqref>
        </x14:conditionalFormatting>
        <x14:conditionalFormatting xmlns:xm="http://schemas.microsoft.com/office/excel/2006/main">
          <x14:cfRule type="dataBar" id="{053AFD81-5694-4BEC-A82B-BBE77DE2F8B1}">
            <x14:dataBar minLength="0" maxLength="100" gradient="0">
              <x14:cfvo type="num">
                <xm:f>0</xm:f>
              </x14:cfvo>
              <x14:cfvo type="num">
                <xm:f>1</xm:f>
              </x14:cfvo>
              <x14:negativeFillColor rgb="FFFF0000"/>
              <x14:axisColor rgb="FF000000"/>
            </x14:dataBar>
          </x14:cfRule>
          <xm:sqref>E443:E463</xm:sqref>
        </x14:conditionalFormatting>
        <x14:conditionalFormatting xmlns:xm="http://schemas.microsoft.com/office/excel/2006/main">
          <x14:cfRule type="dataBar" id="{A6C457B9-53BB-4969-B6D2-8F6B1B470E70}">
            <x14:dataBar minLength="0" maxLength="100" gradient="0">
              <x14:cfvo type="num">
                <xm:f>0</xm:f>
              </x14:cfvo>
              <x14:cfvo type="num">
                <xm:f>1</xm:f>
              </x14:cfvo>
              <x14:negativeFillColor rgb="FFFF0000"/>
              <x14:axisColor rgb="FF000000"/>
            </x14:dataBar>
          </x14:cfRule>
          <xm:sqref>E34:E46</xm:sqref>
        </x14:conditionalFormatting>
        <x14:conditionalFormatting xmlns:xm="http://schemas.microsoft.com/office/excel/2006/main">
          <x14:cfRule type="dataBar" id="{3D194DCA-1A7E-4C68-90AB-46E0E6EAEF17}">
            <x14:dataBar minLength="0" maxLength="100" gradient="0">
              <x14:cfvo type="num">
                <xm:f>0</xm:f>
              </x14:cfvo>
              <x14:cfvo type="num">
                <xm:f>1</xm:f>
              </x14:cfvo>
              <x14:negativeFillColor rgb="FFFF0000"/>
              <x14:axisColor rgb="FF000000"/>
            </x14:dataBar>
          </x14:cfRule>
          <xm:sqref>E69:E93 E113</xm:sqref>
        </x14:conditionalFormatting>
        <x14:conditionalFormatting xmlns:xm="http://schemas.microsoft.com/office/excel/2006/main">
          <x14:cfRule type="dataBar" id="{EF077C0A-6F47-4EAE-8601-AAB23AACBCFC}">
            <x14:dataBar minLength="0" maxLength="100" gradient="0">
              <x14:cfvo type="num">
                <xm:f>0</xm:f>
              </x14:cfvo>
              <x14:cfvo type="num">
                <xm:f>1</xm:f>
              </x14:cfvo>
              <x14:negativeFillColor rgb="FFFF0000"/>
              <x14:axisColor rgb="FF000000"/>
            </x14:dataBar>
          </x14:cfRule>
          <xm:sqref>E94:E112</xm:sqref>
        </x14:conditionalFormatting>
        <x14:conditionalFormatting xmlns:xm="http://schemas.microsoft.com/office/excel/2006/main">
          <x14:cfRule type="dataBar" id="{30ED3FDB-7387-453A-BE61-0C9484FBB56B}">
            <x14:dataBar minLength="0" maxLength="100" gradient="0">
              <x14:cfvo type="num">
                <xm:f>0</xm:f>
              </x14:cfvo>
              <x14:cfvo type="num">
                <xm:f>1</xm:f>
              </x14:cfvo>
              <x14:negativeFillColor rgb="FFFF0000"/>
              <x14:axisColor rgb="FF000000"/>
            </x14:dataBar>
          </x14:cfRule>
          <xm:sqref>E206:E208 E210</xm:sqref>
        </x14:conditionalFormatting>
        <x14:conditionalFormatting xmlns:xm="http://schemas.microsoft.com/office/excel/2006/main">
          <x14:cfRule type="dataBar" id="{59EF6C29-A9F7-4A58-8CAE-54F7B734535F}">
            <x14:dataBar minLength="0" maxLength="100" gradient="0">
              <x14:cfvo type="num">
                <xm:f>0</xm:f>
              </x14:cfvo>
              <x14:cfvo type="num">
                <xm:f>1</xm:f>
              </x14:cfvo>
              <x14:negativeFillColor rgb="FFFF0000"/>
              <x14:axisColor rgb="FF000000"/>
            </x14:dataBar>
          </x14:cfRule>
          <xm:sqref>E209</xm:sqref>
        </x14:conditionalFormatting>
        <x14:conditionalFormatting xmlns:xm="http://schemas.microsoft.com/office/excel/2006/main">
          <x14:cfRule type="dataBar" id="{27F6ED39-FB8F-4A35-8954-BFB59A676518}">
            <x14:dataBar minLength="0" maxLength="100" gradient="0">
              <x14:cfvo type="num">
                <xm:f>0</xm:f>
              </x14:cfvo>
              <x14:cfvo type="num">
                <xm:f>1</xm:f>
              </x14:cfvo>
              <x14:negativeFillColor rgb="FFFF0000"/>
              <x14:axisColor rgb="FF000000"/>
            </x14:dataBar>
          </x14:cfRule>
          <xm:sqref>E307:E320</xm:sqref>
        </x14:conditionalFormatting>
        <x14:conditionalFormatting xmlns:xm="http://schemas.microsoft.com/office/excel/2006/main">
          <x14:cfRule type="dataBar" id="{D9B1E005-F298-4503-B1EE-B1784D84F92A}">
            <x14:dataBar minLength="0" maxLength="100" gradient="0">
              <x14:cfvo type="num">
                <xm:f>0</xm:f>
              </x14:cfvo>
              <x14:cfvo type="num">
                <xm:f>1</xm:f>
              </x14:cfvo>
              <x14:negativeFillColor rgb="FFFF0000"/>
              <x14:axisColor rgb="FF000000"/>
            </x14:dataBar>
          </x14:cfRule>
          <xm:sqref>E306</xm:sqref>
        </x14:conditionalFormatting>
        <x14:conditionalFormatting xmlns:xm="http://schemas.microsoft.com/office/excel/2006/main">
          <x14:cfRule type="dataBar" id="{8DFEBFF2-C583-4503-9C0F-40B6DA490F61}">
            <x14:dataBar minLength="0" maxLength="100" gradient="0">
              <x14:cfvo type="num">
                <xm:f>0</xm:f>
              </x14:cfvo>
              <x14:cfvo type="num">
                <xm:f>1</xm:f>
              </x14:cfvo>
              <x14:negativeFillColor rgb="FFFF0000"/>
              <x14:axisColor rgb="FF000000"/>
            </x14:dataBar>
          </x14:cfRule>
          <xm:sqref>E334</xm:sqref>
        </x14:conditionalFormatting>
        <x14:conditionalFormatting xmlns:xm="http://schemas.microsoft.com/office/excel/2006/main">
          <x14:cfRule type="dataBar" id="{37E81591-43A7-40FC-A047-97F9DD91B9AF}">
            <x14:dataBar minLength="0" maxLength="100" gradient="0">
              <x14:cfvo type="num">
                <xm:f>0</xm:f>
              </x14:cfvo>
              <x14:cfvo type="num">
                <xm:f>1</xm:f>
              </x14:cfvo>
              <x14:negativeFillColor rgb="FFFF0000"/>
              <x14:axisColor rgb="FF000000"/>
            </x14:dataBar>
          </x14:cfRule>
          <xm:sqref>E321:E333</xm:sqref>
        </x14:conditionalFormatting>
        <x14:conditionalFormatting xmlns:xm="http://schemas.microsoft.com/office/excel/2006/main">
          <x14:cfRule type="iconSet" priority="80" id="{3D631272-7ECC-4CFE-A5D7-580E16AD2A75}">
            <x14:iconSet iconSet="3Stars" showValue="0" custom="1">
              <x14:cfvo type="percent">
                <xm:f>0</xm:f>
              </x14:cfvo>
              <x14:cfvo type="num">
                <xm:f>1</xm:f>
              </x14:cfvo>
              <x14:cfvo type="num">
                <xm:f>2</xm:f>
              </x14:cfvo>
              <x14:cfIcon iconSet="NoIcons" iconId="0"/>
              <x14:cfIcon iconSet="3Flags" iconId="1"/>
              <x14:cfIcon iconSet="3Signs" iconId="0"/>
            </x14:iconSet>
          </x14:cfRule>
          <xm:sqref>I478:BL478</xm:sqref>
        </x14:conditionalFormatting>
        <x14:conditionalFormatting xmlns:xm="http://schemas.microsoft.com/office/excel/2006/main">
          <x14:cfRule type="iconSet" priority="53" id="{D2A9C33B-2E79-4AD3-9C85-C45B0A63578C}">
            <x14:iconSet iconSet="3Stars" showValue="0" custom="1">
              <x14:cfvo type="percent">
                <xm:f>0</xm:f>
              </x14:cfvo>
              <x14:cfvo type="num">
                <xm:f>1</xm:f>
              </x14:cfvo>
              <x14:cfvo type="num">
                <xm:f>2</xm:f>
              </x14:cfvo>
              <x14:cfIcon iconSet="NoIcons" iconId="0"/>
              <x14:cfIcon iconSet="3Flags" iconId="1"/>
              <x14:cfIcon iconSet="3Signs" iconId="0"/>
            </x14:iconSet>
          </x14:cfRule>
          <xm:sqref>I357:BL362</xm:sqref>
        </x14:conditionalFormatting>
        <x14:conditionalFormatting xmlns:xm="http://schemas.microsoft.com/office/excel/2006/main">
          <x14:cfRule type="iconSet" priority="50" id="{1F596200-6076-415A-B009-A456B9D2DC9C}">
            <x14:iconSet iconSet="3Stars" showValue="0" custom="1">
              <x14:cfvo type="percent">
                <xm:f>0</xm:f>
              </x14:cfvo>
              <x14:cfvo type="num">
                <xm:f>1</xm:f>
              </x14:cfvo>
              <x14:cfvo type="num">
                <xm:f>2</xm:f>
              </x14:cfvo>
              <x14:cfIcon iconSet="NoIcons" iconId="0"/>
              <x14:cfIcon iconSet="3Flags" iconId="1"/>
              <x14:cfIcon iconSet="3Signs" iconId="0"/>
            </x14:iconSet>
          </x14:cfRule>
          <xm:sqref>I365:BL370</xm:sqref>
        </x14:conditionalFormatting>
        <x14:conditionalFormatting xmlns:xm="http://schemas.microsoft.com/office/excel/2006/main">
          <x14:cfRule type="iconSet" priority="46" id="{29C1D4D9-FF26-468E-A985-7DF81E76D560}">
            <x14:iconSet iconSet="3Stars" showValue="0" custom="1">
              <x14:cfvo type="percent">
                <xm:f>0</xm:f>
              </x14:cfvo>
              <x14:cfvo type="num">
                <xm:f>1</xm:f>
              </x14:cfvo>
              <x14:cfvo type="num">
                <xm:f>2</xm:f>
              </x14:cfvo>
              <x14:cfIcon iconSet="NoIcons" iconId="0"/>
              <x14:cfIcon iconSet="3Flags" iconId="1"/>
              <x14:cfIcon iconSet="3Signs" iconId="0"/>
            </x14:iconSet>
          </x14:cfRule>
          <xm:sqref>I373:BL391</xm:sqref>
        </x14:conditionalFormatting>
        <x14:conditionalFormatting xmlns:xm="http://schemas.microsoft.com/office/excel/2006/main">
          <x14:cfRule type="iconSet" priority="43" id="{4A492CA7-56B5-4932-BBEC-98BE884E6339}">
            <x14:iconSet iconSet="3Stars" showValue="0" custom="1">
              <x14:cfvo type="percent">
                <xm:f>0</xm:f>
              </x14:cfvo>
              <x14:cfvo type="num">
                <xm:f>1</xm:f>
              </x14:cfvo>
              <x14:cfvo type="num">
                <xm:f>2</xm:f>
              </x14:cfvo>
              <x14:cfIcon iconSet="NoIcons" iconId="0"/>
              <x14:cfIcon iconSet="3Flags" iconId="1"/>
              <x14:cfIcon iconSet="3Signs" iconId="0"/>
            </x14:iconSet>
          </x14:cfRule>
          <xm:sqref>I394:BL401</xm:sqref>
        </x14:conditionalFormatting>
        <x14:conditionalFormatting xmlns:xm="http://schemas.microsoft.com/office/excel/2006/main">
          <x14:cfRule type="iconSet" priority="40" id="{A8431329-32B9-4C26-BD77-48E3F3F9FD6D}">
            <x14:iconSet iconSet="3Stars" showValue="0" custom="1">
              <x14:cfvo type="percent">
                <xm:f>0</xm:f>
              </x14:cfvo>
              <x14:cfvo type="num">
                <xm:f>1</xm:f>
              </x14:cfvo>
              <x14:cfvo type="num">
                <xm:f>2</xm:f>
              </x14:cfvo>
              <x14:cfIcon iconSet="NoIcons" iconId="0"/>
              <x14:cfIcon iconSet="3Flags" iconId="1"/>
              <x14:cfIcon iconSet="3Signs" iconId="0"/>
            </x14:iconSet>
          </x14:cfRule>
          <xm:sqref>I404:BL419</xm:sqref>
        </x14:conditionalFormatting>
        <x14:conditionalFormatting xmlns:xm="http://schemas.microsoft.com/office/excel/2006/main">
          <x14:cfRule type="iconSet" priority="37" id="{CA84EB8E-CD0C-4C67-866A-C693C93A99D3}">
            <x14:iconSet iconSet="3Stars" showValue="0" custom="1">
              <x14:cfvo type="percent">
                <xm:f>0</xm:f>
              </x14:cfvo>
              <x14:cfvo type="num">
                <xm:f>1</xm:f>
              </x14:cfvo>
              <x14:cfvo type="num">
                <xm:f>2</xm:f>
              </x14:cfvo>
              <x14:cfIcon iconSet="NoIcons" iconId="0"/>
              <x14:cfIcon iconSet="3Flags" iconId="1"/>
              <x14:cfIcon iconSet="3Signs" iconId="0"/>
            </x14:iconSet>
          </x14:cfRule>
          <xm:sqref>I422:BL424</xm:sqref>
        </x14:conditionalFormatting>
        <x14:conditionalFormatting xmlns:xm="http://schemas.microsoft.com/office/excel/2006/main">
          <x14:cfRule type="iconSet" priority="34" id="{F723EC79-00CD-475E-96B6-5D5A1969621F}">
            <x14:iconSet iconSet="3Stars" showValue="0" custom="1">
              <x14:cfvo type="percent">
                <xm:f>0</xm:f>
              </x14:cfvo>
              <x14:cfvo type="num">
                <xm:f>1</xm:f>
              </x14:cfvo>
              <x14:cfvo type="num">
                <xm:f>2</xm:f>
              </x14:cfvo>
              <x14:cfIcon iconSet="NoIcons" iconId="0"/>
              <x14:cfIcon iconSet="3Flags" iconId="1"/>
              <x14:cfIcon iconSet="3Signs" iconId="0"/>
            </x14:iconSet>
          </x14:cfRule>
          <xm:sqref>I427:BL440</xm:sqref>
        </x14:conditionalFormatting>
        <x14:conditionalFormatting xmlns:xm="http://schemas.microsoft.com/office/excel/2006/main">
          <x14:cfRule type="iconSet" priority="31" id="{073CA877-5235-4B3D-97FA-5C420DFFD2D2}">
            <x14:iconSet iconSet="3Stars" showValue="0" custom="1">
              <x14:cfvo type="percent">
                <xm:f>0</xm:f>
              </x14:cfvo>
              <x14:cfvo type="num">
                <xm:f>1</xm:f>
              </x14:cfvo>
              <x14:cfvo type="num">
                <xm:f>2</xm:f>
              </x14:cfvo>
              <x14:cfIcon iconSet="NoIcons" iconId="0"/>
              <x14:cfIcon iconSet="3Flags" iconId="1"/>
              <x14:cfIcon iconSet="3Signs" iconId="0"/>
            </x14:iconSet>
          </x14:cfRule>
          <xm:sqref>I443:BL464</xm:sqref>
        </x14:conditionalFormatting>
        <x14:conditionalFormatting xmlns:xm="http://schemas.microsoft.com/office/excel/2006/main">
          <x14:cfRule type="iconSet" priority="28" id="{AF9C8A2E-07CD-4752-B343-B902E40DA1FB}">
            <x14:iconSet iconSet="3Stars" showValue="0" custom="1">
              <x14:cfvo type="percent">
                <xm:f>0</xm:f>
              </x14:cfvo>
              <x14:cfvo type="num">
                <xm:f>1</xm:f>
              </x14:cfvo>
              <x14:cfvo type="num">
                <xm:f>2</xm:f>
              </x14:cfvo>
              <x14:cfIcon iconSet="NoIcons" iconId="0"/>
              <x14:cfIcon iconSet="3Flags" iconId="1"/>
              <x14:cfIcon iconSet="3Signs" iconId="0"/>
            </x14:iconSet>
          </x14:cfRule>
          <xm:sqref>I34:BL46</xm:sqref>
        </x14:conditionalFormatting>
        <x14:conditionalFormatting xmlns:xm="http://schemas.microsoft.com/office/excel/2006/main">
          <x14:cfRule type="iconSet" priority="101" id="{BE0BFF0F-7D38-40DD-9F8A-35644EB5A0D3}">
            <x14:iconSet iconSet="3Stars" showValue="0" custom="1">
              <x14:cfvo type="percent">
                <xm:f>0</xm:f>
              </x14:cfvo>
              <x14:cfvo type="num">
                <xm:f>1</xm:f>
              </x14:cfvo>
              <x14:cfvo type="num">
                <xm:f>2</xm:f>
              </x14:cfvo>
              <x14:cfIcon iconSet="NoIcons" iconId="0"/>
              <x14:cfIcon iconSet="3Flags" iconId="1"/>
              <x14:cfIcon iconSet="3Signs" iconId="0"/>
            </x14:iconSet>
          </x14:cfRule>
          <xm:sqref>I69:BL93 I113:BL113</xm:sqref>
        </x14:conditionalFormatting>
        <x14:conditionalFormatting xmlns:xm="http://schemas.microsoft.com/office/excel/2006/main">
          <x14:cfRule type="iconSet" priority="23" id="{8C2FEDFC-4BF0-4F00-8FE5-246513D6929A}">
            <x14:iconSet iconSet="3Stars" showValue="0" custom="1">
              <x14:cfvo type="percent">
                <xm:f>0</xm:f>
              </x14:cfvo>
              <x14:cfvo type="num">
                <xm:f>1</xm:f>
              </x14:cfvo>
              <x14:cfvo type="num">
                <xm:f>2</xm:f>
              </x14:cfvo>
              <x14:cfIcon iconSet="NoIcons" iconId="0"/>
              <x14:cfIcon iconSet="3Flags" iconId="1"/>
              <x14:cfIcon iconSet="3Signs" iconId="0"/>
            </x14:iconSet>
          </x14:cfRule>
          <xm:sqref>I94:BL112</xm:sqref>
        </x14:conditionalFormatting>
        <x14:conditionalFormatting xmlns:xm="http://schemas.microsoft.com/office/excel/2006/main">
          <x14:cfRule type="iconSet" priority="20" id="{38A432F7-3EC6-41B2-B150-2DA25B456CA9}">
            <x14:iconSet iconSet="3Stars" showValue="0" custom="1">
              <x14:cfvo type="percent">
                <xm:f>0</xm:f>
              </x14:cfvo>
              <x14:cfvo type="num">
                <xm:f>1</xm:f>
              </x14:cfvo>
              <x14:cfvo type="num">
                <xm:f>2</xm:f>
              </x14:cfvo>
              <x14:cfIcon iconSet="NoIcons" iconId="0"/>
              <x14:cfIcon iconSet="3Flags" iconId="1"/>
              <x14:cfIcon iconSet="3Signs" iconId="0"/>
            </x14:iconSet>
          </x14:cfRule>
          <xm:sqref>I206:BL210</xm:sqref>
        </x14:conditionalFormatting>
        <x14:conditionalFormatting xmlns:xm="http://schemas.microsoft.com/office/excel/2006/main">
          <x14:cfRule type="iconSet" priority="14" id="{77EEFF36-A8E0-429A-8DB1-B5BC8B63C667}">
            <x14:iconSet iconSet="3Stars" showValue="0" custom="1">
              <x14:cfvo type="percent">
                <xm:f>0</xm:f>
              </x14:cfvo>
              <x14:cfvo type="num">
                <xm:f>1</xm:f>
              </x14:cfvo>
              <x14:cfvo type="num">
                <xm:f>2</xm:f>
              </x14:cfvo>
              <x14:cfIcon iconSet="NoIcons" iconId="0"/>
              <x14:cfIcon iconSet="3Flags" iconId="1"/>
              <x14:cfIcon iconSet="3Signs" iconId="0"/>
            </x14:iconSet>
          </x14:cfRule>
          <xm:sqref>I306:BL306</xm:sqref>
        </x14:conditionalFormatting>
        <x14:conditionalFormatting xmlns:xm="http://schemas.microsoft.com/office/excel/2006/main">
          <x14:cfRule type="iconSet" priority="6" id="{8C8E5D60-2B3B-49D9-A41E-9BFD63919282}">
            <x14:iconSet iconSet="3Stars" showValue="0" custom="1">
              <x14:cfvo type="percent">
                <xm:f>0</xm:f>
              </x14:cfvo>
              <x14:cfvo type="num">
                <xm:f>1</xm:f>
              </x14:cfvo>
              <x14:cfvo type="num">
                <xm:f>2</xm:f>
              </x14:cfvo>
              <x14:cfIcon iconSet="NoIcons" iconId="0"/>
              <x14:cfIcon iconSet="3Flags" iconId="1"/>
              <x14:cfIcon iconSet="3Signs" iconId="0"/>
            </x14:iconSet>
          </x14:cfRule>
          <xm:sqref>I335:BL335</xm:sqref>
        </x14:conditionalFormatting>
        <x14:conditionalFormatting xmlns:xm="http://schemas.microsoft.com/office/excel/2006/main">
          <x14:cfRule type="iconSet" priority="3" id="{C7652540-730A-4538-B016-01EE19A7FC8F}">
            <x14:iconSet iconSet="3Stars" showValue="0" custom="1">
              <x14:cfvo type="percent">
                <xm:f>0</xm:f>
              </x14:cfvo>
              <x14:cfvo type="num">
                <xm:f>1</xm:f>
              </x14:cfvo>
              <x14:cfvo type="num">
                <xm:f>2</xm:f>
              </x14:cfvo>
              <x14:cfIcon iconSet="NoIcons" iconId="0"/>
              <x14:cfIcon iconSet="3Flags" iconId="1"/>
              <x14:cfIcon iconSet="3Signs" iconId="0"/>
            </x14:iconSet>
          </x14:cfRule>
          <xm:sqref>I321:BL334</xm:sqref>
        </x14:conditionalFormatting>
        <x14:conditionalFormatting xmlns:xm="http://schemas.microsoft.com/office/excel/2006/main">
          <x14:cfRule type="iconSet" priority="102" id="{A4ECF720-54EE-42A1-97E5-B35EBE7900BF}">
            <x14:iconSet iconSet="3Stars" showValue="0" custom="1">
              <x14:cfvo type="percent">
                <xm:f>0</xm:f>
              </x14:cfvo>
              <x14:cfvo type="num">
                <xm:f>1</xm:f>
              </x14:cfvo>
              <x14:cfvo type="num">
                <xm:f>2</xm:f>
              </x14:cfvo>
              <x14:cfIcon iconSet="NoIcons" iconId="0"/>
              <x14:cfIcon iconSet="3Flags" iconId="1"/>
              <x14:cfIcon iconSet="3Signs" iconId="0"/>
            </x14:iconSet>
          </x14:cfRule>
          <xm:sqref>I307:BL320</xm:sqref>
        </x14:conditionalFormatting>
        <x14:conditionalFormatting xmlns:xm="http://schemas.microsoft.com/office/excel/2006/main">
          <x14:cfRule type="iconSet" priority="103" id="{3FCCA219-A1FC-42C4-BE6A-D7CD7480E256}">
            <x14:iconSet iconSet="3Stars" showValue="0" custom="1">
              <x14:cfvo type="percent">
                <xm:f>0</xm:f>
              </x14:cfvo>
              <x14:cfvo type="num">
                <xm:f>1</xm:f>
              </x14:cfvo>
              <x14:cfvo type="num">
                <xm:f>2</xm:f>
              </x14:cfvo>
              <x14:cfIcon iconSet="NoIcons" iconId="0"/>
              <x14:cfIcon iconSet="3Flags" iconId="1"/>
              <x14:cfIcon iconSet="3Signs" iconId="0"/>
            </x14:iconSet>
          </x14:cfRule>
          <xm:sqref>I468:BL474</xm:sqref>
        </x14:conditionalFormatting>
        <x14:conditionalFormatting xmlns:xm="http://schemas.microsoft.com/office/excel/2006/main">
          <x14:cfRule type="iconSet" priority="104" id="{40B03D1C-C870-47BD-8E2A-6C81D73DE21C}">
            <x14:iconSet iconSet="3Stars" showValue="0" custom="1">
              <x14:cfvo type="percent">
                <xm:f>0</xm:f>
              </x14:cfvo>
              <x14:cfvo type="num">
                <xm:f>1</xm:f>
              </x14:cfvo>
              <x14:cfvo type="num">
                <xm:f>2</xm:f>
              </x14:cfvo>
              <x14:cfIcon iconSet="NoIcons" iconId="0"/>
              <x14:cfIcon iconSet="3Flags" iconId="1"/>
              <x14:cfIcon iconSet="3Signs" iconId="0"/>
            </x14:iconSet>
          </x14:cfRule>
          <xm:sqref>I475:BL477 I60:BL68 I363:BL364 I420:BL421 I371:BL372 I392:BL393 I402:BL403 I425:BL426 I441:BL442 I465:BL467 I114:BL184 I8:BL33 I199:BL199 I211:BL305 I336:BL356 I47:BL49</xm:sqref>
        </x14:conditionalFormatting>
        <x14:conditionalFormatting xmlns:xm="http://schemas.microsoft.com/office/excel/2006/main">
          <x14:cfRule type="iconSet" priority="105" id="{D0D59F1B-6B2B-48C0-A801-AE4C39BEF5B1}">
            <x14:iconSet iconSet="3Stars" showValue="0" custom="1">
              <x14:cfvo type="percent">
                <xm:f>0</xm:f>
              </x14:cfvo>
              <x14:cfvo type="num">
                <xm:f>1</xm:f>
              </x14:cfvo>
              <x14:cfvo type="num">
                <xm:f>2</xm:f>
              </x14:cfvo>
              <x14:cfIcon iconSet="NoIcons" iconId="0"/>
              <x14:cfIcon iconSet="3Flags" iconId="1"/>
              <x14:cfIcon iconSet="3Signs" iconId="0"/>
            </x14:iconSet>
          </x14:cfRule>
          <xm:sqref>I50:BL59</xm:sqref>
        </x14:conditionalFormatting>
        <x14:conditionalFormatting xmlns:xm="http://schemas.microsoft.com/office/excel/2006/main">
          <x14:cfRule type="iconSet" priority="106" id="{B03EBAE2-6A58-4E4A-B46F-A3CA9DA36774}">
            <x14:iconSet iconSet="3Stars" showValue="0" custom="1">
              <x14:cfvo type="percent">
                <xm:f>0</xm:f>
              </x14:cfvo>
              <x14:cfvo type="num">
                <xm:f>1</xm:f>
              </x14:cfvo>
              <x14:cfvo type="num">
                <xm:f>2</xm:f>
              </x14:cfvo>
              <x14:cfIcon iconSet="NoIcons" iconId="0"/>
              <x14:cfIcon iconSet="3Flags" iconId="1"/>
              <x14:cfIcon iconSet="3Signs" iconId="0"/>
            </x14:iconSet>
          </x14:cfRule>
          <xm:sqref>I200:BL205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 Breakdown Structure (WBS)</vt:lpstr>
      <vt:lpstr>'Work Breakdown Structure (WBS)'!Print_Titles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Shahab Al Yamin Chawdhury</dc:creator>
  <cp:lastModifiedBy>Shahab</cp:lastModifiedBy>
  <dcterms:created xsi:type="dcterms:W3CDTF">2022-05-24T05:05:26Z</dcterms:created>
  <dcterms:modified xsi:type="dcterms:W3CDTF">2022-06-20T06:05:18Z</dcterms:modified>
</cp:coreProperties>
</file>